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231027\Desktop\"/>
    </mc:Choice>
  </mc:AlternateContent>
  <bookViews>
    <workbookView xWindow="0" yWindow="0" windowWidth="15360" windowHeight="7656" tabRatio="836"/>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<sst xmlns="http://schemas.openxmlformats.org/spreadsheetml/2006/main" count="1119" uniqueCount="616">
  <si>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</si>
  <si>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</si>
  <si>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</si>
  <si>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</si>
  <si>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</si>
  <si>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</si>
  <si>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</si>
  <si>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</si>
  <si>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</si>
  <si>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</si>
  <si>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</si>
  <si>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</si>
  <si>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</si>
  <si>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</si>
  <si>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</si>
  <si>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</si>
  <si>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</si>
  <si>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</si>
  <si>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</si>
  <si>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</si>
  <si>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</si>
  <si>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</si>
  <si>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</si>
  <si>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</si>
  <si>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</si>
  <si>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</si>
  <si>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</si>
  <si>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</si>
  <si>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</si>
  <si>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</si>
  <si>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</si>
  <si>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</si>
  <si>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</si>
  <si>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</si>
  <si>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</si>
  <si>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</si>
  <si>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</si>
  <si>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</si>
  <si>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</si>
  <si>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</si>
  <si>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</si>
  <si>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</si>
  <si>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</si>
  <si>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</si>
  <si>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</si>
  <si>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</si>
  <si>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</si>
  <si>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</si>
  <si>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</si>
  <si>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</si>
  <si>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</si>
  <si>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</si>
  <si>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</si>
  <si>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</si>
  <si>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</si>
  <si>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</si>
  <si>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</si>
  <si>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</si>
  <si>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</si>
  <si>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</si>
  <si>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</si>
  <si>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</si>
  <si>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</si>
  <si>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</si>
  <si>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</si>
  <si>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</si>
  <si>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</si>
  <si>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</si>
  <si>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</si>
  <si>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</si>
  <si>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</si>
  <si>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</si>
  <si>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</si>
  <si>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</si>
  <si>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</si>
  <si>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</si>
  <si>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</si>
  <si>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</si>
  <si>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</si>
  <si>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</si>
  <si>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</si>
  <si>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</si>
  <si>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</si>
  <si>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</si>
  <si>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</si>
  <si>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</si>
  <si>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</si>
  <si>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</si>
  <si>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</si>
  <si>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</si>
  <si>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</si>
  <si>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</si>
  <si>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</si>
  <si>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</si>
  <si>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</si>
  <si>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</si>
  <si>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</si>
  <si>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</si>
  <si>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</si>
  <si>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</si>
  <si>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</si>
  <si>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</si>
  <si>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</si>
  <si>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</si>
  <si>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</si>
  <si>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</si>
  <si>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</si>
  <si>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</si>
  <si>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</si>
  <si>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</si>
  <si>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</si>
  <si>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</si>
  <si>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</si>
  <si>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</si>
  <si>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</si>
  <si>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</si>
  <si>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</si>
  <si>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</si>
  <si>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</si>
  <si>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</si>
  <si>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</si>
  <si>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</si>
  <si>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</si>
  <si>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</si>
  <si>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</si>
  <si>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</si>
  <si>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</si>
  <si>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</si>
  <si>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</si>
  <si>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</si>
  <si>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</si>
  <si>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</si>
  <si>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</si>
  <si>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</si>
  <si>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</si>
  <si>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</si>
  <si>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</si>
  <si>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</si>
  <si>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</si>
  <si>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</si>
  <si>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</si>
  <si>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</si>
  <si>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</si>
  <si>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</si>
  <si>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</si>
  <si>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</si>
  <si>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</si>
  <si>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</si>
  <si>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</si>
  <si>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</si>
  <si>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</si>
  <si>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</si>
  <si>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</si>
  <si>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</si>
  <si>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</si>
  <si>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</si>
  <si>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</si>
  <si>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</si>
  <si>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</si>
  <si>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</si>
  <si>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</si>
  <si>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</si>
  <si>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</si>
  <si>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</si>
  <si>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</si>
  <si>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</si>
  <si>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</si>
  <si>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</si>
  <si>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</si>
  <si>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</si>
  <si>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</si>
  <si>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</si>
  <si>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</si>
  <si>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</si>
  <si>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</si>
  <si>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</si>
  <si>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</si>
  <si>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</si>
  <si>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</si>
  <si>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</si>
  <si>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</si>
  <si>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</si>
  <si>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</si>
  <si>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</si>
  <si>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</si>
  <si>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</si>
  <si>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</si>
  <si>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</si>
  <si>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</si>
  <si>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</si>
  <si>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</si>
  <si>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</si>
  <si>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</si>
  <si>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</si>
  <si>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</si>
  <si>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</si>
  <si>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</si>
  <si>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</si>
  <si>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</si>
  <si>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</si>
  <si>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</si>
  <si>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</si>
  <si>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</si>
  <si>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</si>
  <si>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</si>
  <si>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</si>
  <si>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</si>
  <si>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</si>
  <si>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</si>
  <si>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</si>
  <si>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</si>
  <si>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</si>
  <si>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</si>
  <si>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</si>
  <si>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</si>
  <si>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</si>
  <si>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三重県志摩市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</si>
  <si>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</si>
  <si>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</si>
  <si>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</si>
  <si>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</si>
  <si>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</si>
  <si>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</si>
  <si>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</si>
  <si>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</si>
  <si>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</si>
  <si>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</si>
  <si>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</si>
  <si>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</si>
  <si>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</si>
  <si>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</si>
  <si>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</si>
  <si>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</si>
  <si>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</si>
  <si>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</si>
  <si>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</si>
  <si>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</si>
  <si>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</si>
  <si>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</si>
  <si>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</si>
  <si>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</si>
  <si>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</si>
  <si>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</si>
  <si>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</si>
  <si>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</si>
  <si>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</si>
  <si>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</si>
  <si>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</si>
  <si>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</si>
  <si>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</si>
  <si>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</si>
  <si>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</si>
  <si>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</si>
  <si>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</si>
  <si>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</si>
  <si>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</si>
  <si>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</si>
  <si>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</si>
  <si>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</si>
  <si>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</si>
  <si>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</si>
  <si>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</si>
  <si>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</si>
  <si>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</si>
  <si>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</si>
  <si>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</si>
  <si>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</si>
  <si>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</si>
  <si>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</si>
  <si>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</si>
  <si>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</si>
  <si>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</si>
  <si>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</si>
  <si>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</si>
  <si>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</si>
  <si>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</si>
  <si>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</si>
  <si>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</si>
  <si>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</si>
  <si>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</si>
  <si>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</si>
  <si>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</si>
  <si>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</si>
  <si>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</si>
  <si>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</si>
  <si>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</si>
  <si>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</si>
  <si>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</si>
  <si>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</si>
  <si>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</si>
  <si>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</si>
  <si>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</si>
  <si>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</si>
  <si>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</si>
  <si>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</si>
  <si>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</si>
  <si>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</si>
  <si>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</si>
  <si>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</si>
  <si>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</si>
  <si>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</si>
  <si>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</si>
  <si>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</si>
  <si>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</si>
  <si>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</si>
  <si>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</si>
  <si>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</si>
  <si>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</si>
  <si>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</si>
  <si>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</si>
  <si>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</si>
  <si>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</si>
  <si>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</si>
  <si>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</si>
  <si>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</si>
  <si>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</si>
  <si>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</si>
  <si>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</si>
  <si>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</si>
  <si>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</si>
  <si>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</si>
  <si>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</si>
  <si>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</si>
  <si>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</si>
  <si>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</si>
  <si>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</si>
  <si>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</si>
  <si>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</si>
  <si>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</si>
  <si>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</si>
  <si>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</si>
  <si>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</si>
  <si>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</si>
  <si>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</si>
  <si>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</si>
  <si>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</si>
  <si>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</si>
  <si>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</si>
  <si>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</si>
  <si>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</si>
  <si>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</si>
  <si>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</si>
  <si>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</si>
  <si>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</si>
  <si>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</si>
  <si>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</si>
  <si>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</si>
  <si>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</si>
  <si>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</si>
  <si>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</si>
  <si>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</si>
  <si>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</si>
  <si>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</si>
  <si>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</si>
  <si>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</si>
  <si>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</si>
  <si>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</si>
  <si>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</si>
  <si>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</si>
  <si>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</si>
  <si>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</si>
  <si>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</si>
  <si>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</si>
  <si>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</si>
  <si>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</si>
  <si>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</si>
  <si>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</si>
  <si>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</si>
  <si>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</si>
  <si>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三重県志摩市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</si>
  <si>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</si>
  <si>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</si>
  <si>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</si>
  <si>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</si>
  <si>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</si>
  <si>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</si>
  <si>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</si>
  <si>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</si>
  <si>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</si>
  <si>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</si>
  <si>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</si>
  <si>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</si>
  <si>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</si>
  <si>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</si>
  <si>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</si>
  <si>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</si>
  <si>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</si>
  <si>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</si>
  <si>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</si>
  <si>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</si>
  <si>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</si>
  <si>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</si>
  <si>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</si>
  <si>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</si>
  <si>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</si>
  <si>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</si>
  <si>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</si>
  <si>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</si>
  <si>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</si>
  <si>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</si>
  <si>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</si>
  <si>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</si>
  <si>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</si>
  <si>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</si>
  <si>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</si>
  <si>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</si>
  <si>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</si>
  <si>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</si>
  <si>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</si>
  <si>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</si>
  <si>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</si>
  <si>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</si>
  <si>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</si>
  <si>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</si>
  <si>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</si>
  <si>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</si>
  <si>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</si>
  <si>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</si>
  <si>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</si>
  <si>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</si>
  <si>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</si>
  <si>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</si>
  <si>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</si>
  <si>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</si>
  <si>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</si>
  <si>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</si>
  <si>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</si>
  <si>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</si>
  <si>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</si>
  <si>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</si>
  <si>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</si>
  <si>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</si>
  <si>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</si>
  <si>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</si>
  <si>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</si>
  <si>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</si>
  <si>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</si>
  <si>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</si>
  <si>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</si>
  <si>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</si>
  <si>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</si>
  <si>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</si>
  <si>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</si>
  <si>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</si>
  <si>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</si>
  <si>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</si>
  <si>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</si>
  <si>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</si>
  <si>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</si>
  <si>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</si>
  <si>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</si>
  <si>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</si>
  <si>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</si>
  <si>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</si>
  <si>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</si>
  <si>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</si>
  <si>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</si>
  <si>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</si>
  <si>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</si>
  <si>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</si>
  <si>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</si>
  <si>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</si>
  <si>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</si>
  <si>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</si>
  <si>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</si>
  <si>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</si>
  <si>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</si>
  <si>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</si>
  <si>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</si>
  <si>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</si>
  <si>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</si>
  <si>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</si>
  <si>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</si>
  <si>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</si>
  <si>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</si>
  <si>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</si>
  <si>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</si>
  <si>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</si>
  <si>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</si>
  <si>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</si>
  <si>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</si>
  <si>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</si>
  <si>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</si>
  <si>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</si>
  <si>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</si>
  <si>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</si>
  <si>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</si>
  <si>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</si>
  <si>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</si>
  <si>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</si>
  <si>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</si>
  <si>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</si>
  <si>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</si>
  <si>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</si>
  <si>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</si>
  <si>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</si>
  <si>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</si>
  <si>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</si>
  <si>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</si>
  <si>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</si>
  <si>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</si>
  <si>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</si>
  <si>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</si>
  <si>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</si>
  <si>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</si>
  <si>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</si>
  <si>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</si>
  <si>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</si>
  <si>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</si>
  <si>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</si>
  <si>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</si>
  <si>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</si>
  <si>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</si>
  <si>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</si>
  <si>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</si>
  <si>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</si>
  <si>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</si>
  <si>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</si>
  <si>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</si>
  <si>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</si>
  <si>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</si>
  <si>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</si>
  <si>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</si>
  <si>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</si>
  <si>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</si>
  <si>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</si>
  <si>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</si>
  <si>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</si>
  <si>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</si>
  <si>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</si>
  <si>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</si>
  <si>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</si>
  <si>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</si>
  <si>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</si>
  <si>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</si>
  <si>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</si>
  <si>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</si>
  <si>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</si>
  <si>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</si>
  <si>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</si>
  <si>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</si>
  <si>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</si>
  <si>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</si>
  <si>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</si>
  <si>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</si>
  <si>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</si>
  <si>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</si>
  <si>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</si>
  <si>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</si>
  <si>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</si>
  <si>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</si>
  <si>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</si>
  <si>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</si>
  <si>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</si>
  <si>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</si>
  <si>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</si>
  <si>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</si>
  <si>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</si>
  <si>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</si>
  <si>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</si>
  <si>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</si>
  <si>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</si>
  <si>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 4.22</t>
  </si>
  <si>
    <t>▲ 5.12</t>
  </si>
  <si>
    <t>▲ 0.80</t>
  </si>
  <si>
    <t>水道事業会計</t>
  </si>
  <si>
    <t>一般会計</t>
  </si>
  <si>
    <t>介護保険特別会計</t>
  </si>
  <si>
    <t>病院事業会計</t>
  </si>
  <si>
    <t>国民健康保険特別会計</t>
  </si>
  <si>
    <t>下水道事業会計</t>
  </si>
  <si>
    <t>後期高齢者医療特別会計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</si>
  <si>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</si>
  <si>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</si>
  <si>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</si>
  <si>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</si>
  <si>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</si>
  <si>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</si>
  <si>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</si>
  <si>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</si>
  <si>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</si>
  <si>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</si>
  <si>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</si>
  <si>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</si>
  <si>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</si>
  <si>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</si>
  <si>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志摩広域行政組合（才庭特別会計）</t>
    <rPh sb="0" eb="2">
      <t>シマ</t>
    </rPh>
    <rPh sb="2" eb="4">
      <t>コウイキ</t>
    </rPh>
    <rPh sb="4" eb="6">
      <t>ギョウセイ</t>
    </rPh>
    <rPh sb="6" eb="8">
      <t>クミアイ</t>
    </rPh>
    <rPh sb="9" eb="10">
      <t>サイ</t>
    </rPh>
    <rPh sb="10" eb="11">
      <t>ニワ</t>
    </rPh>
    <rPh sb="11" eb="13">
      <t>トクベツ</t>
    </rPh>
    <rPh sb="13" eb="15">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</si>
  <si>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</si>
  <si>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</si>
  <si>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</si>
  <si>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</si>
  <si>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</si>
  <si>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</si>
  <si>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</si>
  <si>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</si>
  <si>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</si>
  <si>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鳥羽志勢広域連合</t>
    <rPh sb="0" eb="2">
      <t>トバ</t>
    </rPh>
    <rPh sb="2" eb="3">
      <t>シ</t>
    </rPh>
    <rPh sb="3" eb="4">
      <t>セイ</t>
    </rPh>
    <rPh sb="4" eb="6">
      <t>コウイキ</t>
    </rPh>
    <rPh sb="6" eb="8">
      <t>レンゴウ</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</si>
  <si>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</si>
  <si>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</si>
  <si>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</si>
  <si>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</si>
  <si>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</si>
  <si>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</si>
  <si>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</si>
  <si>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</si>
  <si>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</si>
  <si>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</si>
  <si>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ふるさと応援基金</t>
    <rPh sb="4" eb="6">
      <t>オウエン</t>
    </rPh>
    <rPh sb="6" eb="8">
      <t>キキン</t>
    </rPh>
    <phoneticPr fontId="2"/>
  </si>
  <si>
    <t>船越地区振興基金</t>
    <rPh sb="0" eb="2">
      <t>フナコシ</t>
    </rPh>
    <rPh sb="2" eb="4">
      <t>チク</t>
    </rPh>
    <rPh sb="4" eb="6">
      <t>シンコウ</t>
    </rPh>
    <rPh sb="6" eb="8">
      <t>キキン</t>
    </rPh>
    <phoneticPr fontId="2"/>
  </si>
  <si>
    <t>浜島地区福祉施設整備基金</t>
    <rPh sb="0" eb="2">
      <t>ハマジマ</t>
    </rPh>
    <rPh sb="2" eb="4">
      <t>チク</t>
    </rPh>
    <rPh sb="4" eb="6">
      <t>フクシ</t>
    </rPh>
    <rPh sb="6" eb="8">
      <t>シセツ</t>
    </rPh>
    <rPh sb="8" eb="10">
      <t>セイビ</t>
    </rPh>
    <rPh sb="10" eb="12">
      <t>キキン</t>
    </rPh>
    <phoneticPr fontId="2"/>
  </si>
  <si>
    <t>阿児地区振興基金</t>
    <rPh sb="0" eb="2">
      <t>アゴ</t>
    </rPh>
    <rPh sb="2" eb="4">
      <t>チク</t>
    </rPh>
    <rPh sb="4" eb="6">
      <t>シンコウ</t>
    </rPh>
    <rPh sb="6" eb="8">
      <t>キキン</t>
    </rPh>
    <phoneticPr fontId="2"/>
  </si>
  <si>
    <t>地域振興基金</t>
    <rPh sb="0" eb="2">
      <t>チイキ</t>
    </rPh>
    <rPh sb="2" eb="4">
      <t>シンコウ</t>
    </rPh>
    <rPh sb="4" eb="6">
      <t>キキン</t>
    </rPh>
    <phoneticPr fontId="2"/>
  </si>
  <si>
    <t>-</t>
    <phoneticPr fontId="2"/>
  </si>
  <si>
    <t>-</t>
    <phoneticPr fontId="2"/>
  </si>
  <si>
    <t>-</t>
    <phoneticPr fontId="2"/>
  </si>
  <si>
    <t>志摩まちづくり株式会社</t>
    <rPh sb="0" eb="2">
      <t>シマ</t>
    </rPh>
    <rPh sb="7" eb="11">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</si>
</sst>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BF62-428B-8686-FD236168A3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33450</c:v>
                </c:pt>
                <c:pt idx="1">
                  <c:v>40862</c:v>
                </c:pt>
                <c:pt idx="2">
                  <c:v>20642</c:v>
                </c:pt>
                <c:pt idx="3">
                  <c:v>26828</c:v>
                </c:pt>
                <c:pt idx="4">
                  <c:v>56696</c:v>
                </c:pt>
              </c:numCache>
            </c:numRef>
          </c:val>
          <c:smooth val="0"/>
          <c:extLst>
            <c:ext xmlns:c16="http://schemas.microsoft.com/office/drawing/2014/chart" uri="{C3380CC4-5D6E-409C-BE32-E72D297353CC}">
              <c16:uniqueId val="{00000001-BF62-428B-8686-FD236168A320}"/>
            </c:ext>
          </c:extLst>
        </c:ser>
        <c:dLbls>
          <c:showLegendKey val="0"/>
          <c:showVal val="0"/>
          <c:showCatName val="0"/>
          <c:showSerName val="0"/>
          <c:showPercent val="0"/>
          <c:showBubbleSize val="0"/>
        </c:dLbls>
        <c:marker val="1"/>
        <c:smooth val="0"/>
        <c:axId val="356981064"/>
        <c:axId val="356981456"/>
      </c:lineChart>
      <c:catAx>
        <c:axId val="356981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1456"/>
        <c:crosses val="autoZero"/>
        <c:auto val="1"/>
        <c:lblAlgn val="ctr"/>
        <c:lblOffset val="100"/>
        <c:tickLblSkip val="1"/>
        <c:tickMarkSkip val="1"/>
        <c:noMultiLvlLbl val="0"/>
      </c:catAx>
      <c:valAx>
        <c:axId val="356981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1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3.85</c:v>
                </c:pt>
                <c:pt idx="1">
                  <c:v>3.17</c:v>
                </c:pt>
                <c:pt idx="2">
                  <c:v>3.03</c:v>
                </c:pt>
                <c:pt idx="3">
                  <c:v>5.59</c:v>
                </c:pt>
                <c:pt idx="4">
                  <c:v>6.11</c:v>
                </c:pt>
              </c:numCache>
            </c:numRef>
          </c:val>
          <c:extLst>
            <c:ext xmlns:c16="http://schemas.microsoft.com/office/drawing/2014/chart" uri="{C3380CC4-5D6E-409C-BE32-E72D297353CC}">
              <c16:uniqueId val="{00000000-6723-402B-B948-708A74066A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26.05</c:v>
                </c:pt>
                <c:pt idx="1">
                  <c:v>22.97</c:v>
                </c:pt>
                <c:pt idx="2">
                  <c:v>17.649999999999999</c:v>
                </c:pt>
                <c:pt idx="3">
                  <c:v>17.84</c:v>
                </c:pt>
                <c:pt idx="4">
                  <c:v>17.87</c:v>
                </c:pt>
              </c:numCache>
            </c:numRef>
          </c:val>
          <c:extLst>
            <c:ext xmlns:c16="http://schemas.microsoft.com/office/drawing/2014/chart" uri="{C3380CC4-5D6E-409C-BE32-E72D297353CC}">
              <c16:uniqueId val="{00000001-6723-402B-B948-708A74066AD0}"/>
            </c:ext>
          </c:extLst>
        </c:ser>
        <c:dLbls>
          <c:showLegendKey val="0"/>
          <c:showVal val="0"/>
          <c:showCatName val="0"/>
          <c:showSerName val="0"/>
          <c:showPercent val="0"/>
          <c:showBubbleSize val="0"/>
        </c:dLbls>
        <c:gapWidth val="250"/>
        <c:overlap val="100"/>
        <c:axId val="356983024"/>
        <c:axId val="35698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-4.22</c:v>
                </c:pt>
                <c:pt idx="2">
                  <c:v>-5.12</c:v>
                </c:pt>
                <c:pt idx="3">
                  <c:v>2.99</c:v>
                </c:pt>
                <c:pt idx="4">
                  <c:v>-0.8</c:v>
                </c:pt>
              </c:numCache>
            </c:numRef>
          </c:val>
          <c:smooth val="0"/>
          <c:extLst>
            <c:ext xmlns:c16="http://schemas.microsoft.com/office/drawing/2014/chart" uri="{C3380CC4-5D6E-409C-BE32-E72D297353CC}">
              <c16:uniqueId val="{00000002-6723-402B-B948-708A74066AD0}"/>
            </c:ext>
          </c:extLst>
        </c:ser>
        <c:dLbls>
          <c:showLegendKey val="0"/>
          <c:showVal val="0"/>
          <c:showCatName val="0"/>
          <c:showSerName val="0"/>
          <c:showPercent val="0"/>
          <c:showBubbleSize val="0"/>
        </c:dLbls>
        <c:marker val="1"/>
        <c:smooth val="0"/>
        <c:axId val="356983024"/>
        <c:axId val="356983808"/>
      </c:lineChart>
      <c:catAx>
        <c:axId val="35698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6983808"/>
        <c:crosses val="autoZero"/>
        <c:auto val="1"/>
        <c:lblAlgn val="ctr"/>
        <c:lblOffset val="100"/>
        <c:tickLblSkip val="1"/>
        <c:tickMarkSkip val="1"/>
        <c:noMultiLvlLbl val="0"/>
      </c:catAx>
      <c:valAx>
        <c:axId val="3569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8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A26E-439F-A2FE-D5AC9A84C4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6E-439F-A2FE-D5AC9A84C46F}"/>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2-A26E-439F-A2FE-D5AC9A84C4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0.09</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A26E-439F-A2FE-D5AC9A84C46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0.27</c:v>
                </c:pt>
                <c:pt idx="6">
                  <c:v>#N/A</c:v>
                </c:pt>
                <c:pt idx="7">
                  <c:v>0.26</c:v>
                </c:pt>
                <c:pt idx="8">
                  <c:v>#N/A</c:v>
                </c:pt>
                <c:pt idx="9">
                  <c:v>0.26</c:v>
                </c:pt>
              </c:numCache>
            </c:numRef>
          </c:val>
          <c:extLst>
            <c:ext xmlns:c16="http://schemas.microsoft.com/office/drawing/2014/chart" uri="{C3380CC4-5D6E-409C-BE32-E72D297353CC}">
              <c16:uniqueId val="{00000004-A26E-439F-A2FE-D5AC9A84C4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1.95</c:v>
                </c:pt>
                <c:pt idx="2">
                  <c:v>#N/A</c:v>
                </c:pt>
                <c:pt idx="3">
                  <c:v>0.93</c:v>
                </c:pt>
                <c:pt idx="4">
                  <c:v>#N/A</c:v>
                </c:pt>
                <c:pt idx="5">
                  <c:v>1.01</c:v>
                </c:pt>
                <c:pt idx="6">
                  <c:v>#N/A</c:v>
                </c:pt>
                <c:pt idx="7">
                  <c:v>0.79</c:v>
                </c:pt>
                <c:pt idx="8">
                  <c:v>#N/A</c:v>
                </c:pt>
                <c:pt idx="9">
                  <c:v>0.47</c:v>
                </c:pt>
              </c:numCache>
            </c:numRef>
          </c:val>
          <c:extLst>
            <c:ext xmlns:c16="http://schemas.microsoft.com/office/drawing/2014/chart" uri="{C3380CC4-5D6E-409C-BE32-E72D297353CC}">
              <c16:uniqueId val="{00000005-A26E-439F-A2FE-D5AC9A84C46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0.44</c:v>
                </c:pt>
                <c:pt idx="4">
                  <c:v>#N/A</c:v>
                </c:pt>
                <c:pt idx="5">
                  <c:v>0.43</c:v>
                </c:pt>
                <c:pt idx="6">
                  <c:v>#N/A</c:v>
                </c:pt>
                <c:pt idx="7">
                  <c:v>0.65</c:v>
                </c:pt>
                <c:pt idx="8">
                  <c:v>#N/A</c:v>
                </c:pt>
                <c:pt idx="9">
                  <c:v>0.73</c:v>
                </c:pt>
              </c:numCache>
            </c:numRef>
          </c:val>
          <c:extLst>
            <c:ext xmlns:c16="http://schemas.microsoft.com/office/drawing/2014/chart" uri="{C3380CC4-5D6E-409C-BE32-E72D297353CC}">
              <c16:uniqueId val="{00000006-A26E-439F-A2FE-D5AC9A84C46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1.5</c:v>
                </c:pt>
                <c:pt idx="4">
                  <c:v>#N/A</c:v>
                </c:pt>
                <c:pt idx="5">
                  <c:v>1.59</c:v>
                </c:pt>
                <c:pt idx="6">
                  <c:v>#N/A</c:v>
                </c:pt>
                <c:pt idx="7">
                  <c:v>1.91</c:v>
                </c:pt>
                <c:pt idx="8">
                  <c:v>#N/A</c:v>
                </c:pt>
                <c:pt idx="9">
                  <c:v>2.14</c:v>
                </c:pt>
              </c:numCache>
            </c:numRef>
          </c:val>
          <c:extLst>
            <c:ext xmlns:c16="http://schemas.microsoft.com/office/drawing/2014/chart" uri="{C3380CC4-5D6E-409C-BE32-E72D297353CC}">
              <c16:uniqueId val="{00000007-A26E-439F-A2FE-D5AC9A84C4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3.83</c:v>
                </c:pt>
                <c:pt idx="2">
                  <c:v>#N/A</c:v>
                </c:pt>
                <c:pt idx="3">
                  <c:v>3.13</c:v>
                </c:pt>
                <c:pt idx="4">
                  <c:v>#N/A</c:v>
                </c:pt>
                <c:pt idx="5">
                  <c:v>3.01</c:v>
                </c:pt>
                <c:pt idx="6">
                  <c:v>#N/A</c:v>
                </c:pt>
                <c:pt idx="7">
                  <c:v>5.58</c:v>
                </c:pt>
                <c:pt idx="8">
                  <c:v>#N/A</c:v>
                </c:pt>
                <c:pt idx="9">
                  <c:v>6.09</c:v>
                </c:pt>
              </c:numCache>
            </c:numRef>
          </c:val>
          <c:extLst>
            <c:ext xmlns:c16="http://schemas.microsoft.com/office/drawing/2014/chart" uri="{C3380CC4-5D6E-409C-BE32-E72D297353CC}">
              <c16:uniqueId val="{00000008-A26E-439F-A2FE-D5AC9A84C4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c:v>
                </c:pt>
                <c:pt idx="2">
                  <c:v>#N/A</c:v>
                </c:pt>
                <c:pt idx="3">
                  <c:v>10.119999999999999</c:v>
                </c:pt>
                <c:pt idx="4">
                  <c:v>#N/A</c:v>
                </c:pt>
                <c:pt idx="5">
                  <c:v>9.7799999999999994</c:v>
                </c:pt>
                <c:pt idx="6">
                  <c:v>#N/A</c:v>
                </c:pt>
                <c:pt idx="7">
                  <c:v>10.95</c:v>
                </c:pt>
                <c:pt idx="8">
                  <c:v>#N/A</c:v>
                </c:pt>
                <c:pt idx="9">
                  <c:v>12.76</c:v>
                </c:pt>
              </c:numCache>
            </c:numRef>
          </c:val>
          <c:extLst>
            <c:ext xmlns:c16="http://schemas.microsoft.com/office/drawing/2014/chart" uri="{C3380CC4-5D6E-409C-BE32-E72D297353CC}">
              <c16:uniqueId val="{00000009-A26E-439F-A2FE-D5AC9A84C46F}"/>
            </c:ext>
          </c:extLst>
        </c:ser>
        <c:dLbls>
          <c:showLegendKey val="0"/>
          <c:showVal val="0"/>
          <c:showCatName val="0"/>
          <c:showSerName val="0"/>
          <c:showPercent val="0"/>
          <c:showBubbleSize val="0"/>
        </c:dLbls>
        <c:gapWidth val="150"/>
        <c:overlap val="100"/>
        <c:axId val="356984200"/>
        <c:axId val="356984592"/>
      </c:barChart>
      <c:catAx>
        <c:axId val="35698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4592"/>
        <c:crosses val="autoZero"/>
        <c:auto val="1"/>
        <c:lblAlgn val="ctr"/>
        <c:lblOffset val="100"/>
        <c:tickLblSkip val="1"/>
        <c:tickMarkSkip val="1"/>
        <c:noMultiLvlLbl val="0"/>
      </c:catAx>
      <c:valAx>
        <c:axId val="35698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84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3911</c:v>
                </c:pt>
                <c:pt idx="5">
                  <c:v>3923</c:v>
                </c:pt>
                <c:pt idx="8">
                  <c:v>3827</c:v>
                </c:pt>
                <c:pt idx="11">
                  <c:v>3505</c:v>
                </c:pt>
                <c:pt idx="14">
                  <c:v>3014</c:v>
                </c:pt>
              </c:numCache>
            </c:numRef>
          </c:val>
          <c:extLst>
            <c:ext xmlns:c16="http://schemas.microsoft.com/office/drawing/2014/chart" uri="{C3380CC4-5D6E-409C-BE32-E72D297353CC}">
              <c16:uniqueId val="{00000000-BB29-421A-9646-FF2E50E4BB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29-421A-9646-FF2E50E4BB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29-421A-9646-FF2E50E4BB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260</c:v>
                </c:pt>
                <c:pt idx="3">
                  <c:v>249</c:v>
                </c:pt>
                <c:pt idx="6">
                  <c:v>232</c:v>
                </c:pt>
                <c:pt idx="9">
                  <c:v>95</c:v>
                </c:pt>
                <c:pt idx="12">
                  <c:v>10</c:v>
                </c:pt>
              </c:numCache>
            </c:numRef>
          </c:val>
          <c:extLst>
            <c:ext xmlns:c16="http://schemas.microsoft.com/office/drawing/2014/chart" uri="{C3380CC4-5D6E-409C-BE32-E72D297353CC}">
              <c16:uniqueId val="{00000003-BB29-421A-9646-FF2E50E4BB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397</c:v>
                </c:pt>
                <c:pt idx="3">
                  <c:v>386</c:v>
                </c:pt>
                <c:pt idx="6">
                  <c:v>338</c:v>
                </c:pt>
                <c:pt idx="9">
                  <c:v>319</c:v>
                </c:pt>
                <c:pt idx="12">
                  <c:v>362</c:v>
                </c:pt>
              </c:numCache>
            </c:numRef>
          </c:val>
          <c:extLst>
            <c:ext xmlns:c16="http://schemas.microsoft.com/office/drawing/2014/chart" uri="{C3380CC4-5D6E-409C-BE32-E72D297353CC}">
              <c16:uniqueId val="{00000004-BB29-421A-9646-FF2E50E4BB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29-421A-9646-FF2E50E4BB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29-421A-9646-FF2E50E4BB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4699</c:v>
                </c:pt>
                <c:pt idx="3">
                  <c:v>4739</c:v>
                </c:pt>
                <c:pt idx="6">
                  <c:v>4645</c:v>
                </c:pt>
                <c:pt idx="9">
                  <c:v>4334</c:v>
                </c:pt>
                <c:pt idx="12">
                  <c:v>3885</c:v>
                </c:pt>
              </c:numCache>
            </c:numRef>
          </c:val>
          <c:extLst>
            <c:ext xmlns:c16="http://schemas.microsoft.com/office/drawing/2014/chart" uri="{C3380CC4-5D6E-409C-BE32-E72D297353CC}">
              <c16:uniqueId val="{00000007-BB29-421A-9646-FF2E50E4BBC5}"/>
            </c:ext>
          </c:extLst>
        </c:ser>
        <c:dLbls>
          <c:showLegendKey val="0"/>
          <c:showVal val="0"/>
          <c:showCatName val="0"/>
          <c:showSerName val="0"/>
          <c:showPercent val="0"/>
          <c:showBubbleSize val="0"/>
        </c:dLbls>
        <c:gapWidth val="100"/>
        <c:overlap val="100"/>
        <c:axId val="356985768"/>
        <c:axId val="356986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1445</c:v>
                </c:pt>
                <c:pt idx="2">
                  <c:v>#N/A</c:v>
                </c:pt>
                <c:pt idx="3">
                  <c:v>#N/A</c:v>
                </c:pt>
                <c:pt idx="4">
                  <c:v>1451</c:v>
                </c:pt>
                <c:pt idx="5">
                  <c:v>#N/A</c:v>
                </c:pt>
                <c:pt idx="6">
                  <c:v>#N/A</c:v>
                </c:pt>
                <c:pt idx="7">
                  <c:v>1388</c:v>
                </c:pt>
                <c:pt idx="8">
                  <c:v>#N/A</c:v>
                </c:pt>
                <c:pt idx="9">
                  <c:v>#N/A</c:v>
                </c:pt>
                <c:pt idx="10">
                  <c:v>1243</c:v>
                </c:pt>
                <c:pt idx="11">
                  <c:v>#N/A</c:v>
                </c:pt>
                <c:pt idx="12">
                  <c:v>#N/A</c:v>
                </c:pt>
                <c:pt idx="13">
                  <c:v>1243</c:v>
                </c:pt>
                <c:pt idx="14">
                  <c:v>#N/A</c:v>
                </c:pt>
              </c:numCache>
            </c:numRef>
          </c:val>
          <c:smooth val="0"/>
          <c:extLst>
            <c:ext xmlns:c16="http://schemas.microsoft.com/office/drawing/2014/chart" uri="{C3380CC4-5D6E-409C-BE32-E72D297353CC}">
              <c16:uniqueId val="{00000008-BB29-421A-9646-FF2E50E4BBC5}"/>
            </c:ext>
          </c:extLst>
        </c:ser>
        <c:dLbls>
          <c:showLegendKey val="0"/>
          <c:showVal val="0"/>
          <c:showCatName val="0"/>
          <c:showSerName val="0"/>
          <c:showPercent val="0"/>
          <c:showBubbleSize val="0"/>
        </c:dLbls>
        <c:marker val="1"/>
        <c:smooth val="0"/>
        <c:axId val="356985768"/>
        <c:axId val="356986552"/>
      </c:lineChart>
      <c:catAx>
        <c:axId val="35698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6552"/>
        <c:crosses val="autoZero"/>
        <c:auto val="1"/>
        <c:lblAlgn val="ctr"/>
        <c:lblOffset val="100"/>
        <c:tickLblSkip val="1"/>
        <c:tickMarkSkip val="1"/>
        <c:noMultiLvlLbl val="0"/>
      </c:catAx>
      <c:valAx>
        <c:axId val="35698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8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25485</c:v>
                </c:pt>
                <c:pt idx="5">
                  <c:v>23397</c:v>
                </c:pt>
                <c:pt idx="8">
                  <c:v>20907</c:v>
                </c:pt>
                <c:pt idx="11">
                  <c:v>18617</c:v>
                </c:pt>
                <c:pt idx="14">
                  <c:v>17086</c:v>
                </c:pt>
              </c:numCache>
            </c:numRef>
          </c:val>
          <c:extLst>
            <c:ext xmlns:c16="http://schemas.microsoft.com/office/drawing/2014/chart" uri="{C3380CC4-5D6E-409C-BE32-E72D297353CC}">
              <c16:uniqueId val="{00000000-1A4A-4905-A591-15F60B348F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82</c:v>
                </c:pt>
                <c:pt idx="5">
                  <c:v>67</c:v>
                </c:pt>
                <c:pt idx="8">
                  <c:v>52</c:v>
                </c:pt>
                <c:pt idx="11">
                  <c:v>36</c:v>
                </c:pt>
                <c:pt idx="14">
                  <c:v>28</c:v>
                </c:pt>
              </c:numCache>
            </c:numRef>
          </c:val>
          <c:extLst>
            <c:ext xmlns:c16="http://schemas.microsoft.com/office/drawing/2014/chart" uri="{C3380CC4-5D6E-409C-BE32-E72D297353CC}">
              <c16:uniqueId val="{00000001-1A4A-4905-A591-15F60B348F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7335</c:v>
                </c:pt>
                <c:pt idx="5">
                  <c:v>6764</c:v>
                </c:pt>
                <c:pt idx="8">
                  <c:v>5950</c:v>
                </c:pt>
                <c:pt idx="11">
                  <c:v>6303</c:v>
                </c:pt>
                <c:pt idx="14">
                  <c:v>6358</c:v>
                </c:pt>
              </c:numCache>
            </c:numRef>
          </c:val>
          <c:extLst>
            <c:ext xmlns:c16="http://schemas.microsoft.com/office/drawing/2014/chart" uri="{C3380CC4-5D6E-409C-BE32-E72D297353CC}">
              <c16:uniqueId val="{00000002-1A4A-4905-A591-15F60B348F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4A-4905-A591-15F60B348F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4A-4905-A591-15F60B348F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4A-4905-A591-15F60B348F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4373</c:v>
                </c:pt>
                <c:pt idx="3">
                  <c:v>4165</c:v>
                </c:pt>
                <c:pt idx="6">
                  <c:v>4128</c:v>
                </c:pt>
                <c:pt idx="9">
                  <c:v>4584</c:v>
                </c:pt>
                <c:pt idx="12">
                  <c:v>4472</c:v>
                </c:pt>
              </c:numCache>
            </c:numRef>
          </c:val>
          <c:extLst>
            <c:ext xmlns:c16="http://schemas.microsoft.com/office/drawing/2014/chart" uri="{C3380CC4-5D6E-409C-BE32-E72D297353CC}">
              <c16:uniqueId val="{00000006-1A4A-4905-A591-15F60B348F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727</c:v>
                </c:pt>
                <c:pt idx="3">
                  <c:v>504</c:v>
                </c:pt>
                <c:pt idx="6">
                  <c:v>338</c:v>
                </c:pt>
                <c:pt idx="9">
                  <c:v>199</c:v>
                </c:pt>
                <c:pt idx="12">
                  <c:v>16</c:v>
                </c:pt>
              </c:numCache>
            </c:numRef>
          </c:val>
          <c:extLst>
            <c:ext xmlns:c16="http://schemas.microsoft.com/office/drawing/2014/chart" uri="{C3380CC4-5D6E-409C-BE32-E72D297353CC}">
              <c16:uniqueId val="{00000007-1A4A-4905-A591-15F60B348F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3220</c:v>
                </c:pt>
                <c:pt idx="3">
                  <c:v>2991</c:v>
                </c:pt>
                <c:pt idx="6">
                  <c:v>2722</c:v>
                </c:pt>
                <c:pt idx="9">
                  <c:v>2341</c:v>
                </c:pt>
                <c:pt idx="12">
                  <c:v>1968</c:v>
                </c:pt>
              </c:numCache>
            </c:numRef>
          </c:val>
          <c:extLst>
            <c:ext xmlns:c16="http://schemas.microsoft.com/office/drawing/2014/chart" uri="{C3380CC4-5D6E-409C-BE32-E72D297353CC}">
              <c16:uniqueId val="{00000008-1A4A-4905-A591-15F60B348F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4A-4905-A591-15F60B348F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30017</c:v>
                </c:pt>
                <c:pt idx="3">
                  <c:v>27727</c:v>
                </c:pt>
                <c:pt idx="6">
                  <c:v>24586</c:v>
                </c:pt>
                <c:pt idx="9">
                  <c:v>21868</c:v>
                </c:pt>
                <c:pt idx="12">
                  <c:v>20243</c:v>
                </c:pt>
              </c:numCache>
            </c:numRef>
          </c:val>
          <c:extLst>
            <c:ext xmlns:c16="http://schemas.microsoft.com/office/drawing/2014/chart" uri="{C3380CC4-5D6E-409C-BE32-E72D297353CC}">
              <c16:uniqueId val="{0000000A-1A4A-4905-A591-15F60B348F98}"/>
            </c:ext>
          </c:extLst>
        </c:ser>
        <c:dLbls>
          <c:showLegendKey val="0"/>
          <c:showVal val="0"/>
          <c:showCatName val="0"/>
          <c:showSerName val="0"/>
          <c:showPercent val="0"/>
          <c:showBubbleSize val="0"/>
        </c:dLbls>
        <c:gapWidth val="100"/>
        <c:overlap val="100"/>
        <c:axId val="395826192"/>
        <c:axId val="395822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5435</c:v>
                </c:pt>
                <c:pt idx="2">
                  <c:v>#N/A</c:v>
                </c:pt>
                <c:pt idx="3">
                  <c:v>#N/A</c:v>
                </c:pt>
                <c:pt idx="4">
                  <c:v>5159</c:v>
                </c:pt>
                <c:pt idx="5">
                  <c:v>#N/A</c:v>
                </c:pt>
                <c:pt idx="6">
                  <c:v>#N/A</c:v>
                </c:pt>
                <c:pt idx="7">
                  <c:v>4864</c:v>
                </c:pt>
                <c:pt idx="8">
                  <c:v>#N/A</c:v>
                </c:pt>
                <c:pt idx="9">
                  <c:v>#N/A</c:v>
                </c:pt>
                <c:pt idx="10">
                  <c:v>4036</c:v>
                </c:pt>
                <c:pt idx="11">
                  <c:v>#N/A</c:v>
                </c:pt>
                <c:pt idx="12">
                  <c:v>#N/A</c:v>
                </c:pt>
                <c:pt idx="13">
                  <c:v>3227</c:v>
                </c:pt>
                <c:pt idx="14">
                  <c:v>#N/A</c:v>
                </c:pt>
              </c:numCache>
            </c:numRef>
          </c:val>
          <c:smooth val="0"/>
          <c:extLst>
            <c:ext xmlns:c16="http://schemas.microsoft.com/office/drawing/2014/chart" uri="{C3380CC4-5D6E-409C-BE32-E72D297353CC}">
              <c16:uniqueId val="{0000000B-1A4A-4905-A591-15F60B348F98}"/>
            </c:ext>
          </c:extLst>
        </c:ser>
        <c:dLbls>
          <c:showLegendKey val="0"/>
          <c:showVal val="0"/>
          <c:showCatName val="0"/>
          <c:showSerName val="0"/>
          <c:showPercent val="0"/>
          <c:showBubbleSize val="0"/>
        </c:dLbls>
        <c:marker val="1"/>
        <c:smooth val="0"/>
        <c:axId val="395826192"/>
        <c:axId val="395822664"/>
      </c:lineChart>
      <c:catAx>
        <c:axId val="39582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822664"/>
        <c:crosses val="autoZero"/>
        <c:auto val="1"/>
        <c:lblAlgn val="ctr"/>
        <c:lblOffset val="100"/>
        <c:tickLblSkip val="1"/>
        <c:tickMarkSkip val="1"/>
        <c:noMultiLvlLbl val="0"/>
      </c:catAx>
      <c:valAx>
        <c:axId val="39582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82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2944</c:v>
                </c:pt>
                <c:pt idx="1">
                  <c:v>3011</c:v>
                </c:pt>
                <c:pt idx="2">
                  <c:v>2851</c:v>
                </c:pt>
              </c:numCache>
            </c:numRef>
          </c:val>
          <c:extLst>
            <c:ext xmlns:c16="http://schemas.microsoft.com/office/drawing/2014/chart" uri="{C3380CC4-5D6E-409C-BE32-E72D297353CC}">
              <c16:uniqueId val="{00000000-6207-4C16-8564-FD0596F82A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157</c:v>
                </c:pt>
                <c:pt idx="1">
                  <c:v>55</c:v>
                </c:pt>
                <c:pt idx="2">
                  <c:v>52</c:v>
                </c:pt>
              </c:numCache>
            </c:numRef>
          </c:val>
          <c:extLst>
            <c:ext xmlns:c16="http://schemas.microsoft.com/office/drawing/2014/chart" uri="{C3380CC4-5D6E-409C-BE32-E72D297353CC}">
              <c16:uniqueId val="{00000001-6207-4C16-8564-FD0596F82A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4344</c:v>
                </c:pt>
                <c:pt idx="1">
                  <c:v>4381</c:v>
                </c:pt>
                <c:pt idx="2">
                  <c:v>4227</c:v>
                </c:pt>
              </c:numCache>
            </c:numRef>
          </c:val>
          <c:extLst>
            <c:ext xmlns:c16="http://schemas.microsoft.com/office/drawing/2014/chart" uri="{C3380CC4-5D6E-409C-BE32-E72D297353CC}">
              <c16:uniqueId val="{00000002-6207-4C16-8564-FD0596F82A88}"/>
            </c:ext>
          </c:extLst>
        </c:ser>
        <c:dLbls>
          <c:showLegendKey val="0"/>
          <c:showVal val="0"/>
          <c:showCatName val="0"/>
          <c:showSerName val="0"/>
          <c:showPercent val="0"/>
          <c:showBubbleSize val="0"/>
        </c:dLbls>
        <c:gapWidth val="120"/>
        <c:overlap val="100"/>
        <c:axId val="395825800"/>
        <c:axId val="395825016"/>
      </c:barChart>
      <c:catAx>
        <c:axId val="39582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825016"/>
        <c:crosses val="autoZero"/>
        <c:auto val="1"/>
        <c:lblAlgn val="ctr"/>
        <c:lblOffset val="100"/>
        <c:tickLblSkip val="1"/>
        <c:tickMarkSkip val="1"/>
        <c:noMultiLvlLbl val="0"/>
      </c:catAx>
      <c:valAx>
        <c:axId val="395825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82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計画的な施設の統廃合に伴う施設整備等については、合併特例債を活用して事業を実施しており、元利償還金等は令和元年度で増加傾向のピークを迎え、令和２年度から減少に転じている。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準財政需要額の参入率が高い合併特例債の元利償還金の減少により、元利償還金、算入公債費ともに減少している。合併特例債に代わり算入率の高い過疎債等の活用も進めており、算入公債費等も一定額を保ってい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実質公債費比率の分子の一方的な増加は抑制されている。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満期一括償還地方債の起債はなし。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施設の統廃合に伴う施設整備等については、合併特例債を活用して事業を実施しており、将来負担額は平成２５年度まで上昇傾向であったが、統廃合に伴う施設整備等のピークが過ぎたことに加え、平成２５年度から平成３０年度まで合併特例債の償還について据置期間を設けず、借入れ、償還を行ったことにより、償還期間を短縮し早期に元金を償還しているため、公債費は増加しているが、令和２年度から公債費は減少に転じ、今後地方債残高の減少は加速すること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なお、普通交付税の合併算定替の終了、繰出金等の増によって財政調整基金残高が減少したことで充当可能基金についても減少傾向にあったが、ふるさと応援基金の増加により、令和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年度においては将来負担比率の分子は減少する結果となった。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収入額等が７．４億円、取崩額５．５億円となり、ふるさと応援基金が１．９億円増加したものの、決算剰余金等を５．２億円積み立てたが、光熱水費、物価高騰への対応のため６．８億円取り崩したことにより財政調整基金が１．６億円減少となったほか、ふるさと応援寄附金の返礼品等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地域振興基金を３．２億円取り崩したことにより、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る財源不足に備え、財政計画に基づき、財政調整基金の繰出しを抑制する。また、ふるさと応援基金については残高の一定額を取り崩して活用するルールを定めて計画的に運用するとともに、寄附金の確保により、まちづくりの有用な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ふるさと応援基金：市のために寄せられた寄附金を財源に、地域振興及び地域資源の保全等に資する事業を実施するための基金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ふるさと応援基金：ふるさと応援寄附金収入額による積立て、地域振興及び地域資源の保全等に資する事業への活用による取崩し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地域振興基金：ふるさと応援寄附返礼品、行政放送事業、自治会活動支援事業への活用による取崩し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地域振興基金：基金の使途に沿って適切な事業の財源として活用する。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決算剰余金等を５．２億円積み立てたが、光熱水費、物価高騰への対応のため６．８億円取り崩したことによる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財政調整基金の残高は、標準財政規模の１０％以上を目安に確保することとしている。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の見直し（据置なしによる償還）の状況に応じ、令和２年度までは一定額を取り崩すこととしていたが、以降は最新の借入状況をふまえた償還計画に基づき、積立て・取崩しを行っていくことにより、適正に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46,159
45,703
178.94
28,742,374
27,690,584
974,610
15,955,927
19,305,113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には基幹となるような大規模産業がなく、税基盤が脆弱なことに加え、高齢化の進行、生産年齢人口の減少などにより低い水準で推移しており、令和３年度より類似団体と同水準となったが、依然として全国市町村の平均を下回っており、低い水準となっている。定員管理の適正化による人件費削減や、公債費の抑制など歳出の削減に努めるとともに、地方税の徴収強化等の取組により歳入を確保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122670"/>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xdr:cNvCxnSpPr/>
      </xdr:nvCxnSpPr>
      <xdr:spPr>
        <a:xfrm>
          <a:off x="3752850" y="70078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4584700" y="6935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xdr:cNvCxnSpPr/>
      </xdr:nvCxnSpPr>
      <xdr:spPr>
        <a:xfrm>
          <a:off x="2940050" y="698373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40995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xdr:cNvCxnSpPr/>
      </xdr:nvCxnSpPr>
      <xdr:spPr>
        <a:xfrm>
          <a:off x="2127250" y="69837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5971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49530</xdr:rowOff>
    </xdr:to>
    <xdr:cxnSp macro="">
      <xdr:nvCxnSpPr>
        <xdr:cNvPr id="76" name="直線コネクタ 75"/>
        <xdr:cNvCxnSpPr/>
      </xdr:nvCxnSpPr>
      <xdr:spPr>
        <a:xfrm>
          <a:off x="1333500" y="69837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095500" y="6631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7843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282700" y="6656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xdr:cNvSpPr txBox="1"/>
      </xdr:nvSpPr>
      <xdr:spPr>
        <a:xfrm>
          <a:off x="97155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46405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xdr:cNvSpPr txBox="1"/>
      </xdr:nvSpPr>
      <xdr:spPr>
        <a:xfrm>
          <a:off x="4584700" y="68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370205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89" name="テキスト ボックス 88"/>
        <xdr:cNvSpPr txBox="1"/>
      </xdr:nvSpPr>
      <xdr:spPr>
        <a:xfrm>
          <a:off x="340995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xdr:cNvSpPr/>
      </xdr:nvSpPr>
      <xdr:spPr>
        <a:xfrm>
          <a:off x="288925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xdr:cNvSpPr txBox="1"/>
      </xdr:nvSpPr>
      <xdr:spPr>
        <a:xfrm>
          <a:off x="2597150" y="70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xdr:cNvSpPr/>
      </xdr:nvSpPr>
      <xdr:spPr>
        <a:xfrm>
          <a:off x="2095500" y="6932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xdr:cNvSpPr txBox="1"/>
      </xdr:nvSpPr>
      <xdr:spPr>
        <a:xfrm>
          <a:off x="1784350" y="70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94" name="楕円 93"/>
        <xdr:cNvSpPr/>
      </xdr:nvSpPr>
      <xdr:spPr>
        <a:xfrm>
          <a:off x="1282700" y="6932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95" name="テキスト ボックス 94"/>
        <xdr:cNvSpPr txBox="1"/>
      </xdr:nvSpPr>
      <xdr:spPr>
        <a:xfrm>
          <a:off x="971550" y="70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減少に転じたものの、令和４年度には前年度と比較して２．２ポイント増加し、再び増加することとなり、類似団体と比較しても高い水準となっている。歳入面では、普通交付税、臨時財政対策債の減により経常一般財源収入額が減額となった一方で、歳出面では、物価高騰の影響による物件費の増加等により、経常的一般財源等が増加したことが上昇の要因である。これまでは、合併に伴う公共施設の統廃合等の整備・除却事業には、交付税算入率の高い合併特例債等を最大限に活用しながら、据置期間をなくし早期に償還を行うことで、普通交付税の合併算定替縮減後を見据えた将来負担の軽減を図ってきたが、今後は合併特例債償還金が減少していくため、人件費及び物件費の削減も併せ、将来的な歳出増を抑えるべく、慎重かつ計画的に財政運営を進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654540"/>
          <a:ext cx="0" cy="1359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013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146957</xdr:rowOff>
    </xdr:to>
    <xdr:cxnSp macro="">
      <xdr:nvCxnSpPr>
        <xdr:cNvPr id="132" name="直線コネクタ 131"/>
        <xdr:cNvCxnSpPr/>
      </xdr:nvCxnSpPr>
      <xdr:spPr>
        <a:xfrm>
          <a:off x="3752850" y="10142220"/>
          <a:ext cx="762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4584700" y="977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51344</xdr:rowOff>
    </xdr:to>
    <xdr:cxnSp macro="">
      <xdr:nvCxnSpPr>
        <xdr:cNvPr id="135" name="直線コネクタ 134"/>
        <xdr:cNvCxnSpPr/>
      </xdr:nvCxnSpPr>
      <xdr:spPr>
        <a:xfrm flipV="1">
          <a:off x="2940050" y="10142220"/>
          <a:ext cx="8128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8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409950" y="957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41003</xdr:rowOff>
    </xdr:from>
    <xdr:to>
      <xdr:col>15</xdr:col>
      <xdr:colOff>82550</xdr:colOff>
      <xdr:row>62</xdr:row>
      <xdr:rowOff>51344</xdr:rowOff>
    </xdr:to>
    <xdr:cxnSp macro="">
      <xdr:nvCxnSpPr>
        <xdr:cNvPr id="138" name="直線コネクタ 137"/>
        <xdr:cNvCxnSpPr/>
      </xdr:nvCxnSpPr>
      <xdr:spPr>
        <a:xfrm>
          <a:off x="2127250" y="10277203"/>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99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597150" y="97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41003</xdr:rowOff>
    </xdr:to>
    <xdr:cxnSp macro="">
      <xdr:nvCxnSpPr>
        <xdr:cNvPr id="141" name="直線コネクタ 140"/>
        <xdr:cNvCxnSpPr/>
      </xdr:nvCxnSpPr>
      <xdr:spPr>
        <a:xfrm>
          <a:off x="1333500" y="10214610"/>
          <a:ext cx="7937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xdr:cNvSpPr/>
      </xdr:nvSpPr>
      <xdr:spPr>
        <a:xfrm>
          <a:off x="2095500" y="9942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148426</xdr:rowOff>
    </xdr:from>
    <xdr:ext cx="762000" cy="259045"/>
    <xdr:sp macro="" textlink="">
      <xdr:nvSpPr>
        <xdr:cNvPr id="143" name="テキスト ボックス 142"/>
        <xdr:cNvSpPr txBox="1"/>
      </xdr:nvSpPr>
      <xdr:spPr>
        <a:xfrm>
          <a:off x="1784350" y="972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xdr:cNvSpPr/>
      </xdr:nvSpPr>
      <xdr:spPr>
        <a:xfrm>
          <a:off x="1282700" y="9921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xdr:cNvSpPr txBox="1"/>
      </xdr:nvSpPr>
      <xdr:spPr>
        <a:xfrm>
          <a:off x="971550" y="97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51" name="楕円 150"/>
        <xdr:cNvSpPr/>
      </xdr:nvSpPr>
      <xdr:spPr>
        <a:xfrm>
          <a:off x="4464050" y="10167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68234</xdr:rowOff>
    </xdr:from>
    <xdr:ext cx="762000" cy="259045"/>
    <xdr:sp macro="" textlink="">
      <xdr:nvSpPr>
        <xdr:cNvPr id="152" name="財政構造の弾力性該当値テキスト"/>
        <xdr:cNvSpPr txBox="1"/>
      </xdr:nvSpPr>
      <xdr:spPr>
        <a:xfrm>
          <a:off x="45847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xdr:cNvSpPr/>
      </xdr:nvSpPr>
      <xdr:spPr>
        <a:xfrm>
          <a:off x="370205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4" name="テキスト ボックス 153"/>
        <xdr:cNvSpPr txBox="1"/>
      </xdr:nvSpPr>
      <xdr:spPr>
        <a:xfrm>
          <a:off x="3409950" y="1017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544</xdr:rowOff>
    </xdr:from>
    <xdr:to>
      <xdr:col>15</xdr:col>
      <xdr:colOff>133350</xdr:colOff>
      <xdr:row>62</xdr:row>
      <xdr:rowOff>102144</xdr:rowOff>
    </xdr:to>
    <xdr:sp macro="" textlink="">
      <xdr:nvSpPr>
        <xdr:cNvPr id="155" name="楕円 154"/>
        <xdr:cNvSpPr/>
      </xdr:nvSpPr>
      <xdr:spPr>
        <a:xfrm>
          <a:off x="2889250" y="102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86921</xdr:rowOff>
    </xdr:from>
    <xdr:ext cx="762000" cy="259045"/>
    <xdr:sp macro="" textlink="">
      <xdr:nvSpPr>
        <xdr:cNvPr id="156" name="テキスト ボックス 155"/>
        <xdr:cNvSpPr txBox="1"/>
      </xdr:nvSpPr>
      <xdr:spPr>
        <a:xfrm>
          <a:off x="2597150" y="103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161653</xdr:rowOff>
    </xdr:from>
    <xdr:to>
      <xdr:col>11</xdr:col>
      <xdr:colOff>82550</xdr:colOff>
      <xdr:row>62</xdr:row>
      <xdr:rowOff>91803</xdr:rowOff>
    </xdr:to>
    <xdr:sp macro="" textlink="">
      <xdr:nvSpPr>
        <xdr:cNvPr id="157" name="楕円 156"/>
        <xdr:cNvSpPr/>
      </xdr:nvSpPr>
      <xdr:spPr>
        <a:xfrm>
          <a:off x="2095500" y="102327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76580</xdr:rowOff>
    </xdr:from>
    <xdr:ext cx="762000" cy="259045"/>
    <xdr:sp macro="" textlink="">
      <xdr:nvSpPr>
        <xdr:cNvPr id="158" name="テキスト ボックス 157"/>
        <xdr:cNvSpPr txBox="1"/>
      </xdr:nvSpPr>
      <xdr:spPr>
        <a:xfrm>
          <a:off x="1784350" y="1031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282700" y="10163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0" name="テキスト ボックス 159"/>
        <xdr:cNvSpPr txBox="1"/>
      </xdr:nvSpPr>
      <xdr:spPr>
        <a:xfrm>
          <a:off x="97155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と同様に、令和４年度においても類似団体平均より下回る結果となったが、依然として全国平均、県内平均よりは上回っている。合併特例債を活用し用途廃止施設等の計画的な除却を行ってきたが、令和３年度より、志摩広域消防組合が一般会計に編入されたことにより人件費が、物価高騰の影響や新型コロナワクチン接種事業に係る費用のため、物件費がそれぞれ増加した。なお、定員適正化計画に基づく採用の抑制や事務事業の効率化による人件費及び物件費の削減は引き続き進めており、今後も経常的な経費の抑制に努めるとともに、指定管理者制度の導入をはじめ、民間で実施可能な部分について外部委託を導入するなど、削減に向けた取組は継続して進めてい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434019"/>
          <a:ext cx="0" cy="1228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662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1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434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781</xdr:rowOff>
    </xdr:from>
    <xdr:to>
      <xdr:col>23</xdr:col>
      <xdr:colOff>133350</xdr:colOff>
      <xdr:row>82</xdr:row>
      <xdr:rowOff>27201</xdr:rowOff>
    </xdr:to>
    <xdr:cxnSp macro="">
      <xdr:nvCxnSpPr>
        <xdr:cNvPr id="196" name="直線コネクタ 195"/>
        <xdr:cNvCxnSpPr/>
      </xdr:nvCxnSpPr>
      <xdr:spPr>
        <a:xfrm>
          <a:off x="3752850" y="13538981"/>
          <a:ext cx="762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4584700" y="13517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5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133893</xdr:rowOff>
    </xdr:from>
    <xdr:to>
      <xdr:col>19</xdr:col>
      <xdr:colOff>133350</xdr:colOff>
      <xdr:row>82</xdr:row>
      <xdr:rowOff>781</xdr:rowOff>
    </xdr:to>
    <xdr:cxnSp macro="">
      <xdr:nvCxnSpPr>
        <xdr:cNvPr id="199" name="直線コネクタ 198"/>
        <xdr:cNvCxnSpPr/>
      </xdr:nvCxnSpPr>
      <xdr:spPr>
        <a:xfrm>
          <a:off x="2940050" y="13506993"/>
          <a:ext cx="8128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534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409950" y="136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122089</xdr:rowOff>
    </xdr:from>
    <xdr:to>
      <xdr:col>15</xdr:col>
      <xdr:colOff>82550</xdr:colOff>
      <xdr:row>81</xdr:row>
      <xdr:rowOff>133893</xdr:rowOff>
    </xdr:to>
    <xdr:cxnSp macro="">
      <xdr:nvCxnSpPr>
        <xdr:cNvPr id="202" name="直線コネクタ 201"/>
        <xdr:cNvCxnSpPr/>
      </xdr:nvCxnSpPr>
      <xdr:spPr>
        <a:xfrm>
          <a:off x="2127250" y="13495189"/>
          <a:ext cx="8128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51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597150" y="135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115596</xdr:rowOff>
    </xdr:from>
    <xdr:to>
      <xdr:col>11</xdr:col>
      <xdr:colOff>31750</xdr:colOff>
      <xdr:row>81</xdr:row>
      <xdr:rowOff>122089</xdr:rowOff>
    </xdr:to>
    <xdr:cxnSp macro="">
      <xdr:nvCxnSpPr>
        <xdr:cNvPr id="205" name="直線コネクタ 204"/>
        <xdr:cNvCxnSpPr/>
      </xdr:nvCxnSpPr>
      <xdr:spPr>
        <a:xfrm>
          <a:off x="1333500" y="13488696"/>
          <a:ext cx="79375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xdr:cNvSpPr/>
      </xdr:nvSpPr>
      <xdr:spPr>
        <a:xfrm>
          <a:off x="2095500" y="134242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xdr:cNvSpPr txBox="1"/>
      </xdr:nvSpPr>
      <xdr:spPr>
        <a:xfrm>
          <a:off x="1784350" y="132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xdr:cNvSpPr/>
      </xdr:nvSpPr>
      <xdr:spPr>
        <a:xfrm>
          <a:off x="1282700" y="13416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155643</xdr:rowOff>
    </xdr:from>
    <xdr:ext cx="762000" cy="259045"/>
    <xdr:sp macro="" textlink="">
      <xdr:nvSpPr>
        <xdr:cNvPr id="209" name="テキスト ボックス 208"/>
        <xdr:cNvSpPr txBox="1"/>
      </xdr:nvSpPr>
      <xdr:spPr>
        <a:xfrm>
          <a:off x="971550" y="1319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147851</xdr:rowOff>
    </xdr:from>
    <xdr:to>
      <xdr:col>23</xdr:col>
      <xdr:colOff>184150</xdr:colOff>
      <xdr:row>82</xdr:row>
      <xdr:rowOff>78001</xdr:rowOff>
    </xdr:to>
    <xdr:sp macro="" textlink="">
      <xdr:nvSpPr>
        <xdr:cNvPr id="215" name="楕円 214"/>
        <xdr:cNvSpPr/>
      </xdr:nvSpPr>
      <xdr:spPr>
        <a:xfrm>
          <a:off x="4464050" y="135209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164378</xdr:rowOff>
    </xdr:from>
    <xdr:ext cx="762000" cy="259045"/>
    <xdr:sp macro="" textlink="">
      <xdr:nvSpPr>
        <xdr:cNvPr id="216" name="人件費・物件費等の状況該当値テキスト"/>
        <xdr:cNvSpPr txBox="1"/>
      </xdr:nvSpPr>
      <xdr:spPr>
        <a:xfrm>
          <a:off x="4584700" y="1337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121431</xdr:rowOff>
    </xdr:from>
    <xdr:to>
      <xdr:col>19</xdr:col>
      <xdr:colOff>184150</xdr:colOff>
      <xdr:row>82</xdr:row>
      <xdr:rowOff>51581</xdr:rowOff>
    </xdr:to>
    <xdr:sp macro="" textlink="">
      <xdr:nvSpPr>
        <xdr:cNvPr id="217" name="楕円 216"/>
        <xdr:cNvSpPr/>
      </xdr:nvSpPr>
      <xdr:spPr>
        <a:xfrm>
          <a:off x="3702050" y="134945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61758</xdr:rowOff>
    </xdr:from>
    <xdr:ext cx="736600" cy="259045"/>
    <xdr:sp macro="" textlink="">
      <xdr:nvSpPr>
        <xdr:cNvPr id="218" name="テキスト ボックス 217"/>
        <xdr:cNvSpPr txBox="1"/>
      </xdr:nvSpPr>
      <xdr:spPr>
        <a:xfrm>
          <a:off x="3409950" y="1326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83093</xdr:rowOff>
    </xdr:from>
    <xdr:to>
      <xdr:col>15</xdr:col>
      <xdr:colOff>133350</xdr:colOff>
      <xdr:row>82</xdr:row>
      <xdr:rowOff>13243</xdr:rowOff>
    </xdr:to>
    <xdr:sp macro="" textlink="">
      <xdr:nvSpPr>
        <xdr:cNvPr id="219" name="楕円 218"/>
        <xdr:cNvSpPr/>
      </xdr:nvSpPr>
      <xdr:spPr>
        <a:xfrm>
          <a:off x="2889250" y="13456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23420</xdr:rowOff>
    </xdr:from>
    <xdr:ext cx="762000" cy="259045"/>
    <xdr:sp macro="" textlink="">
      <xdr:nvSpPr>
        <xdr:cNvPr id="220" name="テキスト ボックス 219"/>
        <xdr:cNvSpPr txBox="1"/>
      </xdr:nvSpPr>
      <xdr:spPr>
        <a:xfrm>
          <a:off x="2597150" y="1323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71289</xdr:rowOff>
    </xdr:from>
    <xdr:to>
      <xdr:col>11</xdr:col>
      <xdr:colOff>82550</xdr:colOff>
      <xdr:row>82</xdr:row>
      <xdr:rowOff>1439</xdr:rowOff>
    </xdr:to>
    <xdr:sp macro="" textlink="">
      <xdr:nvSpPr>
        <xdr:cNvPr id="221" name="楕円 220"/>
        <xdr:cNvSpPr/>
      </xdr:nvSpPr>
      <xdr:spPr>
        <a:xfrm>
          <a:off x="2095500" y="13444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157666</xdr:rowOff>
    </xdr:from>
    <xdr:ext cx="762000" cy="259045"/>
    <xdr:sp macro="" textlink="">
      <xdr:nvSpPr>
        <xdr:cNvPr id="222" name="テキスト ボックス 221"/>
        <xdr:cNvSpPr txBox="1"/>
      </xdr:nvSpPr>
      <xdr:spPr>
        <a:xfrm>
          <a:off x="1784350" y="1353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64796</xdr:rowOff>
    </xdr:from>
    <xdr:to>
      <xdr:col>7</xdr:col>
      <xdr:colOff>31750</xdr:colOff>
      <xdr:row>81</xdr:row>
      <xdr:rowOff>166396</xdr:rowOff>
    </xdr:to>
    <xdr:sp macro="" textlink="">
      <xdr:nvSpPr>
        <xdr:cNvPr id="223" name="楕円 222"/>
        <xdr:cNvSpPr/>
      </xdr:nvSpPr>
      <xdr:spPr>
        <a:xfrm>
          <a:off x="1282700" y="13437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151173</xdr:rowOff>
    </xdr:from>
    <xdr:ext cx="762000" cy="259045"/>
    <xdr:sp macro="" textlink="">
      <xdr:nvSpPr>
        <xdr:cNvPr id="224" name="テキスト ボックス 223"/>
        <xdr:cNvSpPr txBox="1"/>
      </xdr:nvSpPr>
      <xdr:spPr>
        <a:xfrm>
          <a:off x="971550" y="1352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類似団体平均との比較では０．５ポイント上回っている状況ではあるが、全国市平均との比較では０．８ポイント下回っている。今後も国の基準に準じて、給与制度及び給与水準の適正化に努める。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212234"/>
          <a:ext cx="0" cy="163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2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212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128411</xdr:rowOff>
    </xdr:to>
    <xdr:cxnSp macro="">
      <xdr:nvCxnSpPr>
        <xdr:cNvPr id="258" name="直線コネクタ 257"/>
        <xdr:cNvCxnSpPr/>
      </xdr:nvCxnSpPr>
      <xdr:spPr>
        <a:xfrm flipV="1">
          <a:off x="14712950" y="14313605"/>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5563850" y="1404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30500" y="14195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128411</xdr:rowOff>
    </xdr:to>
    <xdr:cxnSp macro="">
      <xdr:nvCxnSpPr>
        <xdr:cNvPr id="261" name="直線コネクタ 260"/>
        <xdr:cNvCxnSpPr/>
      </xdr:nvCxnSpPr>
      <xdr:spPr>
        <a:xfrm>
          <a:off x="13906500" y="14286795"/>
          <a:ext cx="8064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88195</xdr:rowOff>
    </xdr:to>
    <xdr:cxnSp macro="">
      <xdr:nvCxnSpPr>
        <xdr:cNvPr id="264" name="直線コネクタ 263"/>
        <xdr:cNvCxnSpPr/>
      </xdr:nvCxnSpPr>
      <xdr:spPr>
        <a:xfrm>
          <a:off x="13106400" y="14246578"/>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3868400" y="142896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xdr:cNvSpPr txBox="1"/>
      </xdr:nvSpPr>
      <xdr:spPr>
        <a:xfrm>
          <a:off x="13557250" y="143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47978</xdr:rowOff>
    </xdr:to>
    <xdr:cxnSp macro="">
      <xdr:nvCxnSpPr>
        <xdr:cNvPr id="267" name="直線コネクタ 266"/>
        <xdr:cNvCxnSpPr/>
      </xdr:nvCxnSpPr>
      <xdr:spPr>
        <a:xfrm>
          <a:off x="12293600" y="14172495"/>
          <a:ext cx="8128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xdr:cNvSpPr/>
      </xdr:nvSpPr>
      <xdr:spPr>
        <a:xfrm>
          <a:off x="13055600" y="1426280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9" name="テキスト ボックス 268"/>
        <xdr:cNvSpPr txBox="1"/>
      </xdr:nvSpPr>
      <xdr:spPr>
        <a:xfrm>
          <a:off x="12763500" y="143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2242800" y="142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xdr:cNvSpPr txBox="1"/>
      </xdr:nvSpPr>
      <xdr:spPr>
        <a:xfrm>
          <a:off x="11950700" y="143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7" name="楕円 276"/>
        <xdr:cNvSpPr/>
      </xdr:nvSpPr>
      <xdr:spPr>
        <a:xfrm>
          <a:off x="15430500" y="14262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8" name="給与水準   （国との比較）該当値テキスト"/>
        <xdr:cNvSpPr txBox="1"/>
      </xdr:nvSpPr>
      <xdr:spPr>
        <a:xfrm>
          <a:off x="15563850" y="1423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9" name="楕円 278"/>
        <xdr:cNvSpPr/>
      </xdr:nvSpPr>
      <xdr:spPr>
        <a:xfrm>
          <a:off x="14668500" y="14276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0" name="テキスト ボックス 279"/>
        <xdr:cNvSpPr txBox="1"/>
      </xdr:nvSpPr>
      <xdr:spPr>
        <a:xfrm>
          <a:off x="14370050" y="1436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1" name="楕円 280"/>
        <xdr:cNvSpPr/>
      </xdr:nvSpPr>
      <xdr:spPr>
        <a:xfrm>
          <a:off x="13868400" y="14235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82" name="テキスト ボックス 281"/>
        <xdr:cNvSpPr txBox="1"/>
      </xdr:nvSpPr>
      <xdr:spPr>
        <a:xfrm>
          <a:off x="1355725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3" name="楕円 282"/>
        <xdr:cNvSpPr/>
      </xdr:nvSpPr>
      <xdr:spPr>
        <a:xfrm>
          <a:off x="13055600" y="1419577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84" name="テキスト ボックス 283"/>
        <xdr:cNvSpPr txBox="1"/>
      </xdr:nvSpPr>
      <xdr:spPr>
        <a:xfrm>
          <a:off x="12763500" y="139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xdr:cNvSpPr/>
      </xdr:nvSpPr>
      <xdr:spPr>
        <a:xfrm>
          <a:off x="12242800" y="14121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xdr:cNvSpPr txBox="1"/>
      </xdr:nvSpPr>
      <xdr:spPr>
        <a:xfrm>
          <a:off x="11950700" y="1389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善傾向にあったが、令和２年度から会計年度任用職員への制度移行に伴い、賃金が廃止され、給料や報酬等の人件費となったことが要因となり数値が増加している。その分を除いたとしても依然として類似団体及び全国平均を大きく上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計画的な職員数の削減を実施してきたが、総体的に年齢構成等を考慮すれば、人員数にのみ着目した単純な整理・削減は限界になりつつある。今後はＩＣＴを活用した業務の見直しも視野に行政組織を再構築するとともに、定員適正化計画の見直しなど、抜本的な対策を講じ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603982"/>
          <a:ext cx="0" cy="1519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09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123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36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603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26972</xdr:rowOff>
    </xdr:from>
    <xdr:to>
      <xdr:col>81</xdr:col>
      <xdr:colOff>44450</xdr:colOff>
      <xdr:row>63</xdr:row>
      <xdr:rowOff>47655</xdr:rowOff>
    </xdr:to>
    <xdr:cxnSp macro="">
      <xdr:nvCxnSpPr>
        <xdr:cNvPr id="323" name="直線コネクタ 322"/>
        <xdr:cNvCxnSpPr/>
      </xdr:nvCxnSpPr>
      <xdr:spPr>
        <a:xfrm>
          <a:off x="14712950" y="10428272"/>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9891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30500" y="10040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162802</xdr:rowOff>
    </xdr:from>
    <xdr:to>
      <xdr:col>77</xdr:col>
      <xdr:colOff>44450</xdr:colOff>
      <xdr:row>63</xdr:row>
      <xdr:rowOff>26972</xdr:rowOff>
    </xdr:to>
    <xdr:cxnSp macro="">
      <xdr:nvCxnSpPr>
        <xdr:cNvPr id="326" name="直線コネクタ 325"/>
        <xdr:cNvCxnSpPr/>
      </xdr:nvCxnSpPr>
      <xdr:spPr>
        <a:xfrm>
          <a:off x="13906500" y="10399002"/>
          <a:ext cx="80645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8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80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62</xdr:row>
      <xdr:rowOff>162802</xdr:rowOff>
    </xdr:to>
    <xdr:cxnSp macro="">
      <xdr:nvCxnSpPr>
        <xdr:cNvPr id="329" name="直線コネクタ 328"/>
        <xdr:cNvCxnSpPr/>
      </xdr:nvCxnSpPr>
      <xdr:spPr>
        <a:xfrm>
          <a:off x="13106400" y="10041709"/>
          <a:ext cx="800100" cy="35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999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3557250" y="97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123069</xdr:rowOff>
    </xdr:from>
    <xdr:to>
      <xdr:col>68</xdr:col>
      <xdr:colOff>152400</xdr:colOff>
      <xdr:row>60</xdr:row>
      <xdr:rowOff>135709</xdr:rowOff>
    </xdr:to>
    <xdr:cxnSp macro="">
      <xdr:nvCxnSpPr>
        <xdr:cNvPr id="332" name="直線コネクタ 331"/>
        <xdr:cNvCxnSpPr/>
      </xdr:nvCxnSpPr>
      <xdr:spPr>
        <a:xfrm>
          <a:off x="12293600" y="10029069"/>
          <a:ext cx="8128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xdr:cNvSpPr/>
      </xdr:nvSpPr>
      <xdr:spPr>
        <a:xfrm>
          <a:off x="13055600" y="976515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xdr:cNvSpPr txBox="1"/>
      </xdr:nvSpPr>
      <xdr:spPr>
        <a:xfrm>
          <a:off x="12763500" y="95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xdr:cNvSpPr/>
      </xdr:nvSpPr>
      <xdr:spPr>
        <a:xfrm>
          <a:off x="12242800" y="976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xdr:cNvSpPr txBox="1"/>
      </xdr:nvSpPr>
      <xdr:spPr>
        <a:xfrm>
          <a:off x="11950700" y="95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168305</xdr:rowOff>
    </xdr:from>
    <xdr:to>
      <xdr:col>81</xdr:col>
      <xdr:colOff>95250</xdr:colOff>
      <xdr:row>63</xdr:row>
      <xdr:rowOff>98455</xdr:rowOff>
    </xdr:to>
    <xdr:sp macro="" textlink="">
      <xdr:nvSpPr>
        <xdr:cNvPr id="342" name="楕円 341"/>
        <xdr:cNvSpPr/>
      </xdr:nvSpPr>
      <xdr:spPr>
        <a:xfrm>
          <a:off x="15430500" y="103981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140382</xdr:rowOff>
    </xdr:from>
    <xdr:ext cx="762000" cy="259045"/>
    <xdr:sp macro="" textlink="">
      <xdr:nvSpPr>
        <xdr:cNvPr id="343" name="定員管理の状況該当値テキスト"/>
        <xdr:cNvSpPr txBox="1"/>
      </xdr:nvSpPr>
      <xdr:spPr>
        <a:xfrm>
          <a:off x="15563850" y="1037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147622</xdr:rowOff>
    </xdr:from>
    <xdr:to>
      <xdr:col>77</xdr:col>
      <xdr:colOff>95250</xdr:colOff>
      <xdr:row>63</xdr:row>
      <xdr:rowOff>77772</xdr:rowOff>
    </xdr:to>
    <xdr:sp macro="" textlink="">
      <xdr:nvSpPr>
        <xdr:cNvPr id="344" name="楕円 343"/>
        <xdr:cNvSpPr/>
      </xdr:nvSpPr>
      <xdr:spPr>
        <a:xfrm>
          <a:off x="14668500" y="103838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62549</xdr:rowOff>
    </xdr:from>
    <xdr:ext cx="736600" cy="259045"/>
    <xdr:sp macro="" textlink="">
      <xdr:nvSpPr>
        <xdr:cNvPr id="345" name="テキスト ボックス 344"/>
        <xdr:cNvSpPr txBox="1"/>
      </xdr:nvSpPr>
      <xdr:spPr>
        <a:xfrm>
          <a:off x="14370050" y="1046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112002</xdr:rowOff>
    </xdr:from>
    <xdr:to>
      <xdr:col>73</xdr:col>
      <xdr:colOff>44450</xdr:colOff>
      <xdr:row>63</xdr:row>
      <xdr:rowOff>42152</xdr:rowOff>
    </xdr:to>
    <xdr:sp macro="" textlink="">
      <xdr:nvSpPr>
        <xdr:cNvPr id="346" name="楕円 345"/>
        <xdr:cNvSpPr/>
      </xdr:nvSpPr>
      <xdr:spPr>
        <a:xfrm>
          <a:off x="13868400" y="10348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26929</xdr:rowOff>
    </xdr:from>
    <xdr:ext cx="762000" cy="259045"/>
    <xdr:sp macro="" textlink="">
      <xdr:nvSpPr>
        <xdr:cNvPr id="347" name="テキスト ボックス 346"/>
        <xdr:cNvSpPr txBox="1"/>
      </xdr:nvSpPr>
      <xdr:spPr>
        <a:xfrm>
          <a:off x="13557250" y="1042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8" name="楕円 347"/>
        <xdr:cNvSpPr/>
      </xdr:nvSpPr>
      <xdr:spPr>
        <a:xfrm>
          <a:off x="13055600" y="99909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171286</xdr:rowOff>
    </xdr:from>
    <xdr:ext cx="762000" cy="259045"/>
    <xdr:sp macro="" textlink="">
      <xdr:nvSpPr>
        <xdr:cNvPr id="349" name="テキスト ボックス 348"/>
        <xdr:cNvSpPr txBox="1"/>
      </xdr:nvSpPr>
      <xdr:spPr>
        <a:xfrm>
          <a:off x="12763500" y="1007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50" name="楕円 349"/>
        <xdr:cNvSpPr/>
      </xdr:nvSpPr>
      <xdr:spPr>
        <a:xfrm>
          <a:off x="12242800" y="99782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158646</xdr:rowOff>
    </xdr:from>
    <xdr:ext cx="762000" cy="259045"/>
    <xdr:sp macro="" textlink="">
      <xdr:nvSpPr>
        <xdr:cNvPr id="351" name="テキスト ボックス 350"/>
        <xdr:cNvSpPr txBox="1"/>
      </xdr:nvSpPr>
      <xdr:spPr>
        <a:xfrm>
          <a:off x="11950700" y="100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０．７ポイント減少しているが、類似団体平均を０．９ポイント上回っている。類似団体平均を上回っているのは、新市建設計画に基づき、合併特例債を活用して施設整備等を実施してきたことが要因であるが、分母となる標準財政規模の減少とともに、合併特例債償還終了により分子となる元利償還金も減少しており、合併特例債に代えて参入率の高い過疎債等の活用も進めていることから、実質公債費比率は減少していく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や老朽化施設の除却のピークは過ぎているものの、今後は災害対策や長寿命化、集約化の事業が想定される。引き続き市債の発行を可能な限り抑制しつつ、計画的な償還計画により、将来的な公債費負担の軽減に努めることが求め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859886"/>
          <a:ext cx="0" cy="140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2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2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859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48154</xdr:rowOff>
    </xdr:to>
    <xdr:cxnSp macro="">
      <xdr:nvCxnSpPr>
        <xdr:cNvPr id="385" name="直線コネクタ 384"/>
        <xdr:cNvCxnSpPr/>
      </xdr:nvCxnSpPr>
      <xdr:spPr>
        <a:xfrm flipV="1">
          <a:off x="14712950" y="6142778"/>
          <a:ext cx="762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5563850" y="593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62230</xdr:rowOff>
    </xdr:to>
    <xdr:cxnSp macro="">
      <xdr:nvCxnSpPr>
        <xdr:cNvPr id="388" name="直線コネクタ 387"/>
        <xdr:cNvCxnSpPr/>
      </xdr:nvCxnSpPr>
      <xdr:spPr>
        <a:xfrm flipV="1">
          <a:off x="13906500" y="6156854"/>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8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4370050" y="585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64241</xdr:rowOff>
    </xdr:to>
    <xdr:cxnSp macro="">
      <xdr:nvCxnSpPr>
        <xdr:cNvPr id="391" name="直線コネクタ 390"/>
        <xdr:cNvCxnSpPr/>
      </xdr:nvCxnSpPr>
      <xdr:spPr>
        <a:xfrm flipV="1">
          <a:off x="13106400" y="6170930"/>
          <a:ext cx="8001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086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3557250" y="5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64241</xdr:rowOff>
    </xdr:to>
    <xdr:cxnSp macro="">
      <xdr:nvCxnSpPr>
        <xdr:cNvPr id="394" name="直線コネクタ 393"/>
        <xdr:cNvCxnSpPr/>
      </xdr:nvCxnSpPr>
      <xdr:spPr>
        <a:xfrm>
          <a:off x="12293600" y="6166908"/>
          <a:ext cx="8128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xdr:cNvSpPr/>
      </xdr:nvSpPr>
      <xdr:spPr>
        <a:xfrm>
          <a:off x="13055600" y="605610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396" name="テキスト ボックス 395"/>
        <xdr:cNvSpPr txBox="1"/>
      </xdr:nvSpPr>
      <xdr:spPr>
        <a:xfrm>
          <a:off x="12763500" y="583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xdr:cNvSpPr/>
      </xdr:nvSpPr>
      <xdr:spPr>
        <a:xfrm>
          <a:off x="12242800" y="6058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398" name="テキスト ボックス 397"/>
        <xdr:cNvSpPr txBox="1"/>
      </xdr:nvSpPr>
      <xdr:spPr>
        <a:xfrm>
          <a:off x="11950700" y="58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4" name="楕円 403"/>
        <xdr:cNvSpPr/>
      </xdr:nvSpPr>
      <xdr:spPr>
        <a:xfrm>
          <a:off x="15430500" y="60983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5" name="公債費負担の状況該当値テキスト"/>
        <xdr:cNvSpPr txBox="1"/>
      </xdr:nvSpPr>
      <xdr:spPr>
        <a:xfrm>
          <a:off x="15563850" y="607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168804</xdr:rowOff>
    </xdr:from>
    <xdr:to>
      <xdr:col>77</xdr:col>
      <xdr:colOff>95250</xdr:colOff>
      <xdr:row>37</xdr:row>
      <xdr:rowOff>98954</xdr:rowOff>
    </xdr:to>
    <xdr:sp macro="" textlink="">
      <xdr:nvSpPr>
        <xdr:cNvPr id="406" name="楕円 405"/>
        <xdr:cNvSpPr/>
      </xdr:nvSpPr>
      <xdr:spPr>
        <a:xfrm>
          <a:off x="14668500" y="61060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83731</xdr:rowOff>
    </xdr:from>
    <xdr:ext cx="736600" cy="259045"/>
    <xdr:sp macro="" textlink="">
      <xdr:nvSpPr>
        <xdr:cNvPr id="407" name="テキスト ボックス 406"/>
        <xdr:cNvSpPr txBox="1"/>
      </xdr:nvSpPr>
      <xdr:spPr>
        <a:xfrm>
          <a:off x="14370050" y="619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8" name="楕円 407"/>
        <xdr:cNvSpPr/>
      </xdr:nvSpPr>
      <xdr:spPr>
        <a:xfrm>
          <a:off x="13868400" y="612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9" name="テキスト ボックス 408"/>
        <xdr:cNvSpPr txBox="1"/>
      </xdr:nvSpPr>
      <xdr:spPr>
        <a:xfrm>
          <a:off x="13557250" y="62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10" name="楕円 409"/>
        <xdr:cNvSpPr/>
      </xdr:nvSpPr>
      <xdr:spPr>
        <a:xfrm>
          <a:off x="13055600" y="612214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1" name="テキスト ボックス 410"/>
        <xdr:cNvSpPr txBox="1"/>
      </xdr:nvSpPr>
      <xdr:spPr>
        <a:xfrm>
          <a:off x="12763500" y="620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2242800" y="61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1950700" y="62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前年度と比較して５．２ポイント低下したものの、類似団体平均より９．２ポイント上回っている。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減少などにより充当可能財源等は減少しているが、地方債残高の減少も継続しているため、差引の将来負担額が減少し、将来負担比率は低下した。類似団体平均を上回っているものの、合併特例債の償還金減少により、起債償還金元金は減少しており、将来負担比率の減少は継続すると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476500"/>
          <a:ext cx="0" cy="1286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76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150209</xdr:rowOff>
    </xdr:from>
    <xdr:to>
      <xdr:col>81</xdr:col>
      <xdr:colOff>44450</xdr:colOff>
      <xdr:row>16</xdr:row>
      <xdr:rowOff>10128</xdr:rowOff>
    </xdr:to>
    <xdr:cxnSp macro="">
      <xdr:nvCxnSpPr>
        <xdr:cNvPr id="443" name="直線コネクタ 442"/>
        <xdr:cNvCxnSpPr/>
      </xdr:nvCxnSpPr>
      <xdr:spPr>
        <a:xfrm flipV="1">
          <a:off x="14712950" y="2626709"/>
          <a:ext cx="762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5563850" y="237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5430500" y="2520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10128</xdr:rowOff>
    </xdr:from>
    <xdr:to>
      <xdr:col>77</xdr:col>
      <xdr:colOff>44450</xdr:colOff>
      <xdr:row>16</xdr:row>
      <xdr:rowOff>55975</xdr:rowOff>
    </xdr:to>
    <xdr:cxnSp macro="">
      <xdr:nvCxnSpPr>
        <xdr:cNvPr id="446" name="直線コネクタ 445"/>
        <xdr:cNvCxnSpPr/>
      </xdr:nvCxnSpPr>
      <xdr:spPr>
        <a:xfrm flipV="1">
          <a:off x="13906500" y="2651728"/>
          <a:ext cx="80645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4668500" y="2577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4370050" y="235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55975</xdr:rowOff>
    </xdr:from>
    <xdr:to>
      <xdr:col>72</xdr:col>
      <xdr:colOff>203200</xdr:colOff>
      <xdr:row>16</xdr:row>
      <xdr:rowOff>75883</xdr:rowOff>
    </xdr:to>
    <xdr:cxnSp macro="">
      <xdr:nvCxnSpPr>
        <xdr:cNvPr id="449" name="直線コネクタ 448"/>
        <xdr:cNvCxnSpPr/>
      </xdr:nvCxnSpPr>
      <xdr:spPr>
        <a:xfrm flipV="1">
          <a:off x="13106400" y="2697575"/>
          <a:ext cx="8001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3868400" y="266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3557250" y="27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75883</xdr:rowOff>
    </xdr:from>
    <xdr:to>
      <xdr:col>68</xdr:col>
      <xdr:colOff>152400</xdr:colOff>
      <xdr:row>16</xdr:row>
      <xdr:rowOff>83725</xdr:rowOff>
    </xdr:to>
    <xdr:cxnSp macro="">
      <xdr:nvCxnSpPr>
        <xdr:cNvPr id="452" name="直線コネクタ 451"/>
        <xdr:cNvCxnSpPr/>
      </xdr:nvCxnSpPr>
      <xdr:spPr>
        <a:xfrm flipV="1">
          <a:off x="12293600" y="2717483"/>
          <a:ext cx="8128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87948</xdr:rowOff>
    </xdr:from>
    <xdr:to>
      <xdr:col>68</xdr:col>
      <xdr:colOff>203200</xdr:colOff>
      <xdr:row>16</xdr:row>
      <xdr:rowOff>18098</xdr:rowOff>
    </xdr:to>
    <xdr:sp macro="" textlink="">
      <xdr:nvSpPr>
        <xdr:cNvPr id="453" name="フローチャート: 判断 452"/>
        <xdr:cNvSpPr/>
      </xdr:nvSpPr>
      <xdr:spPr>
        <a:xfrm>
          <a:off x="13055600" y="256444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4" name="テキスト ボックス 453"/>
        <xdr:cNvSpPr txBox="1"/>
      </xdr:nvSpPr>
      <xdr:spPr>
        <a:xfrm>
          <a:off x="12763500" y="23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5" name="フローチャート: 判断 454"/>
        <xdr:cNvSpPr/>
      </xdr:nvSpPr>
      <xdr:spPr>
        <a:xfrm>
          <a:off x="12242800" y="2578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6" name="テキスト ボックス 455"/>
        <xdr:cNvSpPr txBox="1"/>
      </xdr:nvSpPr>
      <xdr:spPr>
        <a:xfrm>
          <a:off x="11950700" y="23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99409</xdr:rowOff>
    </xdr:from>
    <xdr:to>
      <xdr:col>81</xdr:col>
      <xdr:colOff>95250</xdr:colOff>
      <xdr:row>16</xdr:row>
      <xdr:rowOff>29559</xdr:rowOff>
    </xdr:to>
    <xdr:sp macro="" textlink="">
      <xdr:nvSpPr>
        <xdr:cNvPr id="462" name="楕円 461"/>
        <xdr:cNvSpPr/>
      </xdr:nvSpPr>
      <xdr:spPr>
        <a:xfrm>
          <a:off x="15430500" y="25759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71486</xdr:rowOff>
    </xdr:from>
    <xdr:ext cx="762000" cy="259045"/>
    <xdr:sp macro="" textlink="">
      <xdr:nvSpPr>
        <xdr:cNvPr id="463" name="将来負担の状況該当値テキスト"/>
        <xdr:cNvSpPr txBox="1"/>
      </xdr:nvSpPr>
      <xdr:spPr>
        <a:xfrm>
          <a:off x="15563850" y="25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130778</xdr:rowOff>
    </xdr:from>
    <xdr:to>
      <xdr:col>77</xdr:col>
      <xdr:colOff>95250</xdr:colOff>
      <xdr:row>16</xdr:row>
      <xdr:rowOff>60928</xdr:rowOff>
    </xdr:to>
    <xdr:sp macro="" textlink="">
      <xdr:nvSpPr>
        <xdr:cNvPr id="464" name="楕円 463"/>
        <xdr:cNvSpPr/>
      </xdr:nvSpPr>
      <xdr:spPr>
        <a:xfrm>
          <a:off x="14668500" y="26072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45705</xdr:rowOff>
    </xdr:from>
    <xdr:ext cx="736600" cy="259045"/>
    <xdr:sp macro="" textlink="">
      <xdr:nvSpPr>
        <xdr:cNvPr id="465" name="テキスト ボックス 464"/>
        <xdr:cNvSpPr txBox="1"/>
      </xdr:nvSpPr>
      <xdr:spPr>
        <a:xfrm>
          <a:off x="14370050" y="268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5175</xdr:rowOff>
    </xdr:from>
    <xdr:to>
      <xdr:col>73</xdr:col>
      <xdr:colOff>44450</xdr:colOff>
      <xdr:row>16</xdr:row>
      <xdr:rowOff>106775</xdr:rowOff>
    </xdr:to>
    <xdr:sp macro="" textlink="">
      <xdr:nvSpPr>
        <xdr:cNvPr id="466" name="楕円 465"/>
        <xdr:cNvSpPr/>
      </xdr:nvSpPr>
      <xdr:spPr>
        <a:xfrm>
          <a:off x="13868400" y="2646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116952</xdr:rowOff>
    </xdr:from>
    <xdr:ext cx="762000" cy="259045"/>
    <xdr:sp macro="" textlink="">
      <xdr:nvSpPr>
        <xdr:cNvPr id="467" name="テキスト ボックス 466"/>
        <xdr:cNvSpPr txBox="1"/>
      </xdr:nvSpPr>
      <xdr:spPr>
        <a:xfrm>
          <a:off x="13557250" y="242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25083</xdr:rowOff>
    </xdr:from>
    <xdr:to>
      <xdr:col>68</xdr:col>
      <xdr:colOff>203200</xdr:colOff>
      <xdr:row>16</xdr:row>
      <xdr:rowOff>126683</xdr:rowOff>
    </xdr:to>
    <xdr:sp macro="" textlink="">
      <xdr:nvSpPr>
        <xdr:cNvPr id="468" name="楕円 467"/>
        <xdr:cNvSpPr/>
      </xdr:nvSpPr>
      <xdr:spPr>
        <a:xfrm>
          <a:off x="13055600" y="266668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111460</xdr:rowOff>
    </xdr:from>
    <xdr:ext cx="762000" cy="259045"/>
    <xdr:sp macro="" textlink="">
      <xdr:nvSpPr>
        <xdr:cNvPr id="469" name="テキスト ボックス 468"/>
        <xdr:cNvSpPr txBox="1"/>
      </xdr:nvSpPr>
      <xdr:spPr>
        <a:xfrm>
          <a:off x="12763500" y="275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32925</xdr:rowOff>
    </xdr:from>
    <xdr:to>
      <xdr:col>64</xdr:col>
      <xdr:colOff>152400</xdr:colOff>
      <xdr:row>16</xdr:row>
      <xdr:rowOff>134525</xdr:rowOff>
    </xdr:to>
    <xdr:sp macro="" textlink="">
      <xdr:nvSpPr>
        <xdr:cNvPr id="470" name="楕円 469"/>
        <xdr:cNvSpPr/>
      </xdr:nvSpPr>
      <xdr:spPr>
        <a:xfrm>
          <a:off x="12242800" y="26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119302</xdr:rowOff>
    </xdr:from>
    <xdr:ext cx="762000" cy="259045"/>
    <xdr:sp macro="" textlink="">
      <xdr:nvSpPr>
        <xdr:cNvPr id="471" name="テキスト ボックス 470"/>
        <xdr:cNvSpPr txBox="1"/>
      </xdr:nvSpPr>
      <xdr:spPr>
        <a:xfrm>
          <a:off x="11950700" y="27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46,159
45,703
178.94
28,742,374
27,690,584
974,610
15,955,927
19,305,113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人件費に係る経常収支比率は、類似団体との比較では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ポイント上回っており、対前年度においても、</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令和３年度より全国平均を大きく上回ることとなったが、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これは、令和３年３月３１日に志摩広域消防組合が解散し、同年４月１日より志摩市一般会計へ編入されたことによるものである。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また、ごみ処理業務やし尿処理業務など</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定員適正化計画に基づき職員削減を進めており、職員数は減少傾向にあるものの、その減少幅は縮小傾向にあるため、抜本的な対策が必要な段階に差しかかっている。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20320</xdr:rowOff>
    </xdr:to>
    <xdr:cxnSp macro="">
      <xdr:nvCxnSpPr>
        <xdr:cNvPr id="66" name="直線コネクタ 65"/>
        <xdr:cNvCxnSpPr/>
      </xdr:nvCxnSpPr>
      <xdr:spPr>
        <a:xfrm>
          <a:off x="3987800" y="6794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39</xdr:row>
      <xdr:rowOff>107950</xdr:rowOff>
    </xdr:to>
    <xdr:cxnSp macro="">
      <xdr:nvCxnSpPr>
        <xdr:cNvPr id="69" name="直線コネクタ 68"/>
        <xdr:cNvCxnSpPr/>
      </xdr:nvCxnSpPr>
      <xdr:spPr>
        <a:xfrm>
          <a:off x="3098800" y="64592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115570</xdr:rowOff>
    </xdr:to>
    <xdr:cxnSp macro="">
      <xdr:nvCxnSpPr>
        <xdr:cNvPr id="72" name="直線コネクタ 71"/>
        <xdr:cNvCxnSpPr/>
      </xdr:nvCxnSpPr>
      <xdr:spPr>
        <a:xfrm>
          <a:off x="2209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81280</xdr:rowOff>
    </xdr:to>
    <xdr:cxnSp macro="">
      <xdr:nvCxnSpPr>
        <xdr:cNvPr id="75" name="直線コネクタ 74"/>
        <xdr:cNvCxnSpPr/>
      </xdr:nvCxnSpPr>
      <xdr:spPr>
        <a:xfrm>
          <a:off x="1320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113047</xdr:rowOff>
    </xdr:from>
    <xdr:ext cx="762000" cy="259045"/>
    <xdr:sp macro="" textlink="">
      <xdr:nvSpPr>
        <xdr:cNvPr id="86" name="人件費該当値テキスト"/>
        <xdr:cNvSpPr txBox="1"/>
      </xdr:nvSpPr>
      <xdr:spPr>
        <a:xfrm>
          <a:off x="4914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90" name="テキスト ボックス 89"/>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物件費に係る経常収支比率は類似団体を２．１ポイント下回っているが、対前年度で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ポイント増加した。令和２年度に、会計年度任用職員への制度移行に伴い、賃金が廃止され、給料や報酬等の人件費となったことが要因で令和２年度に大きく減少したが、令和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、光熱水費の高騰や施設の除却等により増加することとなった。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今後は、施設の統廃合など、行政改革により一層の経費削減に努めていく。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162379</xdr:rowOff>
    </xdr:to>
    <xdr:cxnSp macro="">
      <xdr:nvCxnSpPr>
        <xdr:cNvPr id="129" name="直線コネクタ 128"/>
        <xdr:cNvCxnSpPr/>
      </xdr:nvCxnSpPr>
      <xdr:spPr>
        <a:xfrm>
          <a:off x="15671800" y="26143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42636</xdr:rowOff>
    </xdr:to>
    <xdr:cxnSp macro="">
      <xdr:nvCxnSpPr>
        <xdr:cNvPr id="132" name="直線コネクタ 131"/>
        <xdr:cNvCxnSpPr/>
      </xdr:nvCxnSpPr>
      <xdr:spPr>
        <a:xfrm>
          <a:off x="14782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162379</xdr:rowOff>
    </xdr:to>
    <xdr:cxnSp macro="">
      <xdr:nvCxnSpPr>
        <xdr:cNvPr id="135" name="直線コネクタ 134"/>
        <xdr:cNvCxnSpPr/>
      </xdr:nvCxnSpPr>
      <xdr:spPr>
        <a:xfrm flipV="1">
          <a:off x="13893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15</xdr:row>
      <xdr:rowOff>162379</xdr:rowOff>
    </xdr:to>
    <xdr:cxnSp macro="">
      <xdr:nvCxnSpPr>
        <xdr:cNvPr id="138" name="直線コネクタ 137"/>
        <xdr:cNvCxnSpPr/>
      </xdr:nvCxnSpPr>
      <xdr:spPr>
        <a:xfrm>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40" name="テキスト ボックス 139"/>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42" name="テキスト ボックス 141"/>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扶助費に係る経常収支比率は、類似団体との比較では１．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おり、対前年度では０．２ポイント減少している。しかし、社会福祉費、生活保護費、児童福祉費における増の要因は、高齢化による給付対象件数の増、制度改正による給付額の増など幅広く、一方向的な傾向として判断することは困難であ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増加することが懸念されるため、引き続き動向を注視していく必要がある。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90" name="直線コネクタ 189"/>
        <xdr:cNvCxnSpPr/>
      </xdr:nvCxnSpPr>
      <xdr:spPr>
        <a:xfrm flipV="1">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0</xdr:rowOff>
    </xdr:to>
    <xdr:cxnSp macro="">
      <xdr:nvCxnSpPr>
        <xdr:cNvPr id="193" name="直線コネクタ 192"/>
        <xdr:cNvCxnSpPr/>
      </xdr:nvCxnSpPr>
      <xdr:spPr>
        <a:xfrm flipV="1">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38100</xdr:rowOff>
    </xdr:to>
    <xdr:cxnSp macro="">
      <xdr:nvCxnSpPr>
        <xdr:cNvPr id="196" name="直線コネクタ 195"/>
        <xdr:cNvCxnSpPr/>
      </xdr:nvCxnSpPr>
      <xdr:spPr>
        <a:xfrm flipV="1">
          <a:off x="2209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38100</xdr:rowOff>
    </xdr:to>
    <xdr:cxnSp macro="">
      <xdr:nvCxnSpPr>
        <xdr:cNvPr id="199" name="直線コネクタ 198"/>
        <xdr:cNvCxnSpPr/>
      </xdr:nvCxnSpPr>
      <xdr:spPr>
        <a:xfrm>
          <a:off x="1320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7" name="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その他に係る経常収支比率は類似団体平均と同水準で推移しており、前年度と比較しても０．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統廃合を進めているものの、老朽化施設が多く、安全面を考慮すれば維持補修費を大幅に抑制することは困難である。また、繰出金については、今後も国民健康保険税収入の減少や介護給付費の伸びなどにより増加が予想されるため、保険税・保険料の適正な賦課徴収と給付適正化の取組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51" name="直線コネクタ 250"/>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111760</xdr:rowOff>
    </xdr:to>
    <xdr:cxnSp macro="">
      <xdr:nvCxnSpPr>
        <xdr:cNvPr id="254" name="直線コネクタ 253"/>
        <xdr:cNvCxnSpPr/>
      </xdr:nvCxnSpPr>
      <xdr:spPr>
        <a:xfrm flipV="1">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31750</xdr:rowOff>
    </xdr:to>
    <xdr:cxnSp macro="">
      <xdr:nvCxnSpPr>
        <xdr:cNvPr id="257" name="直線コネクタ 256"/>
        <xdr:cNvCxnSpPr/>
      </xdr:nvCxnSpPr>
      <xdr:spPr>
        <a:xfrm flipV="1">
          <a:off x="13893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31750</xdr:rowOff>
    </xdr:to>
    <xdr:cxnSp macro="">
      <xdr:nvCxnSpPr>
        <xdr:cNvPr id="260" name="直線コネクタ 259"/>
        <xdr:cNvCxnSpPr/>
      </xdr:nvCxnSpPr>
      <xdr:spPr>
        <a:xfrm>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5" name="テキスト ボックス 274"/>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２年度まで補助費等に係る経常収支比率が類似団体平均を大きく上回っているのは、広域連合等を設置し、多くの事務を共同処理しているためであるが、令和３年３月３１日に志摩広域消防組合が解散し、同年４月１日より志摩市一般会計へ編入されたことにより、令和３年度は前年度に比べ６．６ポイント減少し、類似団体平均を０．３ポイント下回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が、令和４年度は新型コロナワクチン事業や物価高騰対策事業により、前年度に比べ０．８ポイント増加し、類似団体平均を０．１ポイント上回ることとなった。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補助金等については、平成２２年３月に補助金等交付基準を作成し、平成２３年度の補助金から公益性・公平性等の判断基準により適正化を図って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おり、引き続き経費の縮減に努めていく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154432</xdr:rowOff>
    </xdr:to>
    <xdr:cxnSp macro="">
      <xdr:nvCxnSpPr>
        <xdr:cNvPr id="309" name="直線コネクタ 308"/>
        <xdr:cNvCxnSpPr/>
      </xdr:nvCxnSpPr>
      <xdr:spPr>
        <a:xfrm>
          <a:off x="15671800" y="6290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38</xdr:row>
      <xdr:rowOff>76708</xdr:rowOff>
    </xdr:to>
    <xdr:cxnSp macro="">
      <xdr:nvCxnSpPr>
        <xdr:cNvPr id="312" name="直線コネクタ 311"/>
        <xdr:cNvCxnSpPr/>
      </xdr:nvCxnSpPr>
      <xdr:spPr>
        <a:xfrm flipV="1">
          <a:off x="14782800" y="62900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76708</xdr:rowOff>
    </xdr:to>
    <xdr:cxnSp macro="">
      <xdr:nvCxnSpPr>
        <xdr:cNvPr id="315" name="直線コネクタ 314"/>
        <xdr:cNvCxnSpPr/>
      </xdr:nvCxnSpPr>
      <xdr:spPr>
        <a:xfrm>
          <a:off x="13893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12700</xdr:rowOff>
    </xdr:to>
    <xdr:cxnSp macro="">
      <xdr:nvCxnSpPr>
        <xdr:cNvPr id="318" name="直線コネクタ 317"/>
        <xdr:cNvCxnSpPr/>
      </xdr:nvCxnSpPr>
      <xdr:spPr>
        <a:xfrm>
          <a:off x="13004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2" name="テキスト ボックス 321"/>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9"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2" name="楕円 331"/>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3" name="テキスト ボックス 332"/>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公債費に係る経常収支比率は、継続して類似団体平均を上回っているが、令和２年度から減少に転じ、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年度においては、対前年度で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ポイント減少している。しかし、依然として公債費に準ずる費用も含めた人口１人当たり決算額は類似団体平均を上回っている。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これは、新市建設計画に基づき、合併特例債を活用して施設整備等を実施してきたことが要因であるが、合併特例債償還終了により公債費は減少していく見込みである。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施設整備や老朽化施設の除却のピークは過ぎているものの、今後は災害対策や長寿命化、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123190</xdr:rowOff>
    </xdr:to>
    <xdr:cxnSp macro="">
      <xdr:nvCxnSpPr>
        <xdr:cNvPr id="369" name="直線コネクタ 368"/>
        <xdr:cNvCxnSpPr/>
      </xdr:nvCxnSpPr>
      <xdr:spPr>
        <a:xfrm flipV="1">
          <a:off x="3987800" y="129571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170814</xdr:rowOff>
    </xdr:to>
    <xdr:cxnSp macro="">
      <xdr:nvCxnSpPr>
        <xdr:cNvPr id="372" name="直線コネクタ 371"/>
        <xdr:cNvCxnSpPr/>
      </xdr:nvCxnSpPr>
      <xdr:spPr>
        <a:xfrm flipV="1">
          <a:off x="3098800" y="12981940"/>
          <a:ext cx="8890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170814</xdr:rowOff>
    </xdr:from>
    <xdr:to>
      <xdr:col>15</xdr:col>
      <xdr:colOff>98425</xdr:colOff>
      <xdr:row>76</xdr:row>
      <xdr:rowOff>10795</xdr:rowOff>
    </xdr:to>
    <xdr:cxnSp macro="">
      <xdr:nvCxnSpPr>
        <xdr:cNvPr id="375" name="直線コネクタ 374"/>
        <xdr:cNvCxnSpPr/>
      </xdr:nvCxnSpPr>
      <xdr:spPr>
        <a:xfrm flipV="1">
          <a:off x="2209800" y="13029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10795</xdr:rowOff>
    </xdr:to>
    <xdr:cxnSp macro="">
      <xdr:nvCxnSpPr>
        <xdr:cNvPr id="378" name="直線コネクタ 377"/>
        <xdr:cNvCxnSpPr/>
      </xdr:nvCxnSpPr>
      <xdr:spPr>
        <a:xfrm>
          <a:off x="1320800" y="130276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0" name="テキスト ボックス 379"/>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2" name="テキスト ボックス 381"/>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8" name="楕円 387"/>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9"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0" name="楕円 389"/>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158766</xdr:rowOff>
    </xdr:from>
    <xdr:ext cx="736600" cy="259045"/>
    <xdr:sp macro="" textlink="">
      <xdr:nvSpPr>
        <xdr:cNvPr id="391" name="テキスト ボックス 390"/>
        <xdr:cNvSpPr txBox="1"/>
      </xdr:nvSpPr>
      <xdr:spPr>
        <a:xfrm>
          <a:off x="3606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120015</xdr:rowOff>
    </xdr:from>
    <xdr:to>
      <xdr:col>15</xdr:col>
      <xdr:colOff>149225</xdr:colOff>
      <xdr:row>76</xdr:row>
      <xdr:rowOff>50164</xdr:rowOff>
    </xdr:to>
    <xdr:sp macro="" textlink="">
      <xdr:nvSpPr>
        <xdr:cNvPr id="392" name="楕円 391"/>
        <xdr:cNvSpPr/>
      </xdr:nvSpPr>
      <xdr:spPr>
        <a:xfrm>
          <a:off x="3048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34941</xdr:rowOff>
    </xdr:from>
    <xdr:ext cx="762000" cy="259045"/>
    <xdr:sp macro="" textlink="">
      <xdr:nvSpPr>
        <xdr:cNvPr id="393" name="テキスト ボックス 392"/>
        <xdr:cNvSpPr txBox="1"/>
      </xdr:nvSpPr>
      <xdr:spPr>
        <a:xfrm>
          <a:off x="2717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131445</xdr:rowOff>
    </xdr:from>
    <xdr:to>
      <xdr:col>11</xdr:col>
      <xdr:colOff>60325</xdr:colOff>
      <xdr:row>76</xdr:row>
      <xdr:rowOff>61595</xdr:rowOff>
    </xdr:to>
    <xdr:sp macro="" textlink="">
      <xdr:nvSpPr>
        <xdr:cNvPr id="394" name="楕円 393"/>
        <xdr:cNvSpPr/>
      </xdr:nvSpPr>
      <xdr:spPr>
        <a:xfrm>
          <a:off x="2159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46372</xdr:rowOff>
    </xdr:from>
    <xdr:ext cx="762000" cy="259045"/>
    <xdr:sp macro="" textlink="">
      <xdr:nvSpPr>
        <xdr:cNvPr id="395" name="テキスト ボックス 394"/>
        <xdr:cNvSpPr txBox="1"/>
      </xdr:nvSpPr>
      <xdr:spPr>
        <a:xfrm>
          <a:off x="1828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6" name="楕円 395"/>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97" name="テキスト ボックス 396"/>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定員適正化や業務委託の推進による人件費の減少が物件費の増加に直接繋がらないよう慎重に業務の見直しを図るとともに、施設の統廃合・適正管理など行政改革により一層の経費削減に努める必要がある。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115570</xdr:rowOff>
    </xdr:to>
    <xdr:cxnSp macro="">
      <xdr:nvCxnSpPr>
        <xdr:cNvPr id="428" name="直線コネクタ 427"/>
        <xdr:cNvCxnSpPr/>
      </xdr:nvCxnSpPr>
      <xdr:spPr>
        <a:xfrm>
          <a:off x="15671800" y="13157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42418</xdr:rowOff>
    </xdr:to>
    <xdr:cxnSp macro="">
      <xdr:nvCxnSpPr>
        <xdr:cNvPr id="431" name="直線コネクタ 430"/>
        <xdr:cNvCxnSpPr/>
      </xdr:nvCxnSpPr>
      <xdr:spPr>
        <a:xfrm flipV="1">
          <a:off x="14782800" y="13157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42418</xdr:rowOff>
    </xdr:to>
    <xdr:cxnSp macro="">
      <xdr:nvCxnSpPr>
        <xdr:cNvPr id="434" name="直線コネクタ 433"/>
        <xdr:cNvCxnSpPr/>
      </xdr:nvCxnSpPr>
      <xdr:spPr>
        <a:xfrm>
          <a:off x="13893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1270</xdr:rowOff>
    </xdr:to>
    <xdr:cxnSp macro="">
      <xdr:nvCxnSpPr>
        <xdr:cNvPr id="437" name="直線コネクタ 436"/>
        <xdr:cNvCxnSpPr/>
      </xdr:nvCxnSpPr>
      <xdr:spPr>
        <a:xfrm>
          <a:off x="13004800" y="131434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9" name="テキスト ボックス 438"/>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41" name="テキスト ボックス 440"/>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7" name="楕円 44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9" name="楕円 448"/>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50" name="テキスト ボックス 44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1" name="楕円 450"/>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2" name="テキスト ボックス 451"/>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3" name="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4" name="テキスト ボックス 453"/>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5" name="楕円 454"/>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6" name="テキスト ボックス 455"/>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60227</xdr:rowOff>
    </xdr:from>
    <xdr:to>
      <xdr:col>29</xdr:col>
      <xdr:colOff>127000</xdr:colOff>
      <xdr:row>16</xdr:row>
      <xdr:rowOff>68326</xdr:rowOff>
    </xdr:to>
    <xdr:cxnSp macro="">
      <xdr:nvCxnSpPr>
        <xdr:cNvPr id="52" name="直線コネクタ 51"/>
        <xdr:cNvCxnSpPr/>
      </xdr:nvCxnSpPr>
      <xdr:spPr bwMode="auto">
        <a:xfrm flipV="1">
          <a:off x="5003800" y="2851052"/>
          <a:ext cx="6477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68326</xdr:rowOff>
    </xdr:from>
    <xdr:to>
      <xdr:col>26</xdr:col>
      <xdr:colOff>50800</xdr:colOff>
      <xdr:row>16</xdr:row>
      <xdr:rowOff>150121</xdr:rowOff>
    </xdr:to>
    <xdr:cxnSp macro="">
      <xdr:nvCxnSpPr>
        <xdr:cNvPr id="55" name="直線コネクタ 54"/>
        <xdr:cNvCxnSpPr/>
      </xdr:nvCxnSpPr>
      <xdr:spPr bwMode="auto">
        <a:xfrm flipV="1">
          <a:off x="4305300" y="2859151"/>
          <a:ext cx="698500" cy="8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150121</xdr:rowOff>
    </xdr:from>
    <xdr:to>
      <xdr:col>22</xdr:col>
      <xdr:colOff>114300</xdr:colOff>
      <xdr:row>17</xdr:row>
      <xdr:rowOff>35549</xdr:rowOff>
    </xdr:to>
    <xdr:cxnSp macro="">
      <xdr:nvCxnSpPr>
        <xdr:cNvPr id="58" name="直線コネクタ 57"/>
        <xdr:cNvCxnSpPr/>
      </xdr:nvCxnSpPr>
      <xdr:spPr bwMode="auto">
        <a:xfrm flipV="1">
          <a:off x="3606800" y="2940946"/>
          <a:ext cx="698500" cy="5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35549</xdr:rowOff>
    </xdr:from>
    <xdr:to>
      <xdr:col>18</xdr:col>
      <xdr:colOff>177800</xdr:colOff>
      <xdr:row>17</xdr:row>
      <xdr:rowOff>60162</xdr:rowOff>
    </xdr:to>
    <xdr:cxnSp macro="">
      <xdr:nvCxnSpPr>
        <xdr:cNvPr id="61" name="直線コネクタ 60"/>
        <xdr:cNvCxnSpPr/>
      </xdr:nvCxnSpPr>
      <xdr:spPr bwMode="auto">
        <a:xfrm flipV="1">
          <a:off x="2908300" y="2997824"/>
          <a:ext cx="6985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9427</xdr:rowOff>
    </xdr:from>
    <xdr:to>
      <xdr:col>29</xdr:col>
      <xdr:colOff>177800</xdr:colOff>
      <xdr:row>16</xdr:row>
      <xdr:rowOff>111027</xdr:rowOff>
    </xdr:to>
    <xdr:sp macro="" textlink="">
      <xdr:nvSpPr>
        <xdr:cNvPr id="71" name="楕円 70"/>
        <xdr:cNvSpPr/>
      </xdr:nvSpPr>
      <xdr:spPr bwMode="auto">
        <a:xfrm>
          <a:off x="56007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25954</xdr:rowOff>
    </xdr:from>
    <xdr:ext cx="762000" cy="259045"/>
    <xdr:sp macro="" textlink="">
      <xdr:nvSpPr>
        <xdr:cNvPr id="72" name="人口1人当たり決算額の推移該当値テキスト130"/>
        <xdr:cNvSpPr txBox="1"/>
      </xdr:nvSpPr>
      <xdr:spPr>
        <a:xfrm>
          <a:off x="5740400" y="264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17526</xdr:rowOff>
    </xdr:from>
    <xdr:to>
      <xdr:col>26</xdr:col>
      <xdr:colOff>101600</xdr:colOff>
      <xdr:row>16</xdr:row>
      <xdr:rowOff>119126</xdr:rowOff>
    </xdr:to>
    <xdr:sp macro="" textlink="">
      <xdr:nvSpPr>
        <xdr:cNvPr id="73" name="楕円 72"/>
        <xdr:cNvSpPr/>
      </xdr:nvSpPr>
      <xdr:spPr bwMode="auto">
        <a:xfrm>
          <a:off x="4953000" y="280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129303</xdr:rowOff>
    </xdr:from>
    <xdr:ext cx="736600" cy="259045"/>
    <xdr:sp macro="" textlink="">
      <xdr:nvSpPr>
        <xdr:cNvPr id="74" name="テキスト ボックス 73"/>
        <xdr:cNvSpPr txBox="1"/>
      </xdr:nvSpPr>
      <xdr:spPr>
        <a:xfrm>
          <a:off x="4622800" y="257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99321</xdr:rowOff>
    </xdr:from>
    <xdr:to>
      <xdr:col>22</xdr:col>
      <xdr:colOff>165100</xdr:colOff>
      <xdr:row>17</xdr:row>
      <xdr:rowOff>29471</xdr:rowOff>
    </xdr:to>
    <xdr:sp macro="" textlink="">
      <xdr:nvSpPr>
        <xdr:cNvPr id="75" name="楕円 74"/>
        <xdr:cNvSpPr/>
      </xdr:nvSpPr>
      <xdr:spPr bwMode="auto">
        <a:xfrm>
          <a:off x="4254500" y="289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39648</xdr:rowOff>
    </xdr:from>
    <xdr:ext cx="762000" cy="259045"/>
    <xdr:sp macro="" textlink="">
      <xdr:nvSpPr>
        <xdr:cNvPr id="76" name="テキスト ボックス 75"/>
        <xdr:cNvSpPr txBox="1"/>
      </xdr:nvSpPr>
      <xdr:spPr>
        <a:xfrm>
          <a:off x="3924300" y="26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156199</xdr:rowOff>
    </xdr:from>
    <xdr:to>
      <xdr:col>19</xdr:col>
      <xdr:colOff>38100</xdr:colOff>
      <xdr:row>17</xdr:row>
      <xdr:rowOff>86349</xdr:rowOff>
    </xdr:to>
    <xdr:sp macro="" textlink="">
      <xdr:nvSpPr>
        <xdr:cNvPr id="77" name="楕円 76"/>
        <xdr:cNvSpPr/>
      </xdr:nvSpPr>
      <xdr:spPr bwMode="auto">
        <a:xfrm>
          <a:off x="3556000" y="29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96526</xdr:rowOff>
    </xdr:from>
    <xdr:ext cx="762000" cy="259045"/>
    <xdr:sp macro="" textlink="">
      <xdr:nvSpPr>
        <xdr:cNvPr id="78" name="テキスト ボックス 77"/>
        <xdr:cNvSpPr txBox="1"/>
      </xdr:nvSpPr>
      <xdr:spPr>
        <a:xfrm>
          <a:off x="3225800" y="271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9362</xdr:rowOff>
    </xdr:from>
    <xdr:to>
      <xdr:col>15</xdr:col>
      <xdr:colOff>101600</xdr:colOff>
      <xdr:row>17</xdr:row>
      <xdr:rowOff>110962</xdr:rowOff>
    </xdr:to>
    <xdr:sp macro="" textlink="">
      <xdr:nvSpPr>
        <xdr:cNvPr id="79" name="楕円 78"/>
        <xdr:cNvSpPr/>
      </xdr:nvSpPr>
      <xdr:spPr bwMode="auto">
        <a:xfrm>
          <a:off x="2857500" y="297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121139</xdr:rowOff>
    </xdr:from>
    <xdr:ext cx="762000" cy="259045"/>
    <xdr:sp macro="" textlink="">
      <xdr:nvSpPr>
        <xdr:cNvPr id="80" name="テキスト ボックス 79"/>
        <xdr:cNvSpPr txBox="1"/>
      </xdr:nvSpPr>
      <xdr:spPr>
        <a:xfrm>
          <a:off x="2527300" y="274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329326</xdr:rowOff>
    </xdr:from>
    <xdr:to>
      <xdr:col>29</xdr:col>
      <xdr:colOff>127000</xdr:colOff>
      <xdr:row>37</xdr:row>
      <xdr:rowOff>331631</xdr:rowOff>
    </xdr:to>
    <xdr:cxnSp macro="">
      <xdr:nvCxnSpPr>
        <xdr:cNvPr id="114" name="直線コネクタ 113"/>
        <xdr:cNvCxnSpPr/>
      </xdr:nvCxnSpPr>
      <xdr:spPr bwMode="auto">
        <a:xfrm flipV="1">
          <a:off x="5003800" y="7454026"/>
          <a:ext cx="6477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322442</xdr:rowOff>
    </xdr:from>
    <xdr:to>
      <xdr:col>26</xdr:col>
      <xdr:colOff>50800</xdr:colOff>
      <xdr:row>37</xdr:row>
      <xdr:rowOff>331631</xdr:rowOff>
    </xdr:to>
    <xdr:cxnSp macro="">
      <xdr:nvCxnSpPr>
        <xdr:cNvPr id="117" name="直線コネクタ 116"/>
        <xdr:cNvCxnSpPr/>
      </xdr:nvCxnSpPr>
      <xdr:spPr bwMode="auto">
        <a:xfrm>
          <a:off x="4305300" y="7447142"/>
          <a:ext cx="698500" cy="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319660</xdr:rowOff>
    </xdr:from>
    <xdr:to>
      <xdr:col>22</xdr:col>
      <xdr:colOff>114300</xdr:colOff>
      <xdr:row>37</xdr:row>
      <xdr:rowOff>322442</xdr:rowOff>
    </xdr:to>
    <xdr:cxnSp macro="">
      <xdr:nvCxnSpPr>
        <xdr:cNvPr id="120" name="直線コネクタ 119"/>
        <xdr:cNvCxnSpPr/>
      </xdr:nvCxnSpPr>
      <xdr:spPr bwMode="auto">
        <a:xfrm>
          <a:off x="3606800" y="7444360"/>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319660</xdr:rowOff>
    </xdr:from>
    <xdr:to>
      <xdr:col>18</xdr:col>
      <xdr:colOff>177800</xdr:colOff>
      <xdr:row>37</xdr:row>
      <xdr:rowOff>322060</xdr:rowOff>
    </xdr:to>
    <xdr:cxnSp macro="">
      <xdr:nvCxnSpPr>
        <xdr:cNvPr id="123" name="直線コネクタ 122"/>
        <xdr:cNvCxnSpPr/>
      </xdr:nvCxnSpPr>
      <xdr:spPr bwMode="auto">
        <a:xfrm flipV="1">
          <a:off x="2908300" y="7444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57151</xdr:rowOff>
    </xdr:from>
    <xdr:ext cx="762000" cy="259045"/>
    <xdr:sp macro="" textlink="">
      <xdr:nvSpPr>
        <xdr:cNvPr id="125" name="テキスト ボックス 124"/>
        <xdr:cNvSpPr txBox="1"/>
      </xdr:nvSpPr>
      <xdr:spPr>
        <a:xfrm>
          <a:off x="32258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58812</xdr:rowOff>
    </xdr:from>
    <xdr:ext cx="762000" cy="259045"/>
    <xdr:sp macro="" textlink="">
      <xdr:nvSpPr>
        <xdr:cNvPr id="127" name="テキスト ボックス 126"/>
        <xdr:cNvSpPr txBox="1"/>
      </xdr:nvSpPr>
      <xdr:spPr>
        <a:xfrm>
          <a:off x="2527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278526</xdr:rowOff>
    </xdr:from>
    <xdr:to>
      <xdr:col>29</xdr:col>
      <xdr:colOff>177800</xdr:colOff>
      <xdr:row>38</xdr:row>
      <xdr:rowOff>37226</xdr:rowOff>
    </xdr:to>
    <xdr:sp macro="" textlink="">
      <xdr:nvSpPr>
        <xdr:cNvPr id="133" name="楕円 132"/>
        <xdr:cNvSpPr/>
      </xdr:nvSpPr>
      <xdr:spPr bwMode="auto">
        <a:xfrm>
          <a:off x="5600700" y="74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250603</xdr:rowOff>
    </xdr:from>
    <xdr:ext cx="762000" cy="259045"/>
    <xdr:sp macro="" textlink="">
      <xdr:nvSpPr>
        <xdr:cNvPr id="134" name="人口1人当たり決算額の推移該当値テキスト445"/>
        <xdr:cNvSpPr txBox="1"/>
      </xdr:nvSpPr>
      <xdr:spPr>
        <a:xfrm>
          <a:off x="5740400" y="737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280831</xdr:rowOff>
    </xdr:from>
    <xdr:to>
      <xdr:col>26</xdr:col>
      <xdr:colOff>101600</xdr:colOff>
      <xdr:row>38</xdr:row>
      <xdr:rowOff>39531</xdr:rowOff>
    </xdr:to>
    <xdr:sp macro="" textlink="">
      <xdr:nvSpPr>
        <xdr:cNvPr id="135" name="楕円 134"/>
        <xdr:cNvSpPr/>
      </xdr:nvSpPr>
      <xdr:spPr bwMode="auto">
        <a:xfrm>
          <a:off x="4953000" y="740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24308</xdr:rowOff>
    </xdr:from>
    <xdr:ext cx="736600" cy="259045"/>
    <xdr:sp macro="" textlink="">
      <xdr:nvSpPr>
        <xdr:cNvPr id="136" name="テキスト ボックス 135"/>
        <xdr:cNvSpPr txBox="1"/>
      </xdr:nvSpPr>
      <xdr:spPr>
        <a:xfrm>
          <a:off x="4622800" y="749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271642</xdr:rowOff>
    </xdr:from>
    <xdr:to>
      <xdr:col>22</xdr:col>
      <xdr:colOff>165100</xdr:colOff>
      <xdr:row>38</xdr:row>
      <xdr:rowOff>30342</xdr:rowOff>
    </xdr:to>
    <xdr:sp macro="" textlink="">
      <xdr:nvSpPr>
        <xdr:cNvPr id="137" name="楕円 136"/>
        <xdr:cNvSpPr/>
      </xdr:nvSpPr>
      <xdr:spPr bwMode="auto">
        <a:xfrm>
          <a:off x="4254500" y="73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40519</xdr:rowOff>
    </xdr:from>
    <xdr:ext cx="762000" cy="259045"/>
    <xdr:sp macro="" textlink="">
      <xdr:nvSpPr>
        <xdr:cNvPr id="138" name="テキスト ボックス 137"/>
        <xdr:cNvSpPr txBox="1"/>
      </xdr:nvSpPr>
      <xdr:spPr>
        <a:xfrm>
          <a:off x="3924300" y="71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268860</xdr:rowOff>
    </xdr:from>
    <xdr:to>
      <xdr:col>19</xdr:col>
      <xdr:colOff>38100</xdr:colOff>
      <xdr:row>38</xdr:row>
      <xdr:rowOff>27560</xdr:rowOff>
    </xdr:to>
    <xdr:sp macro="" textlink="">
      <xdr:nvSpPr>
        <xdr:cNvPr id="139" name="楕円 138"/>
        <xdr:cNvSpPr/>
      </xdr:nvSpPr>
      <xdr:spPr bwMode="auto">
        <a:xfrm>
          <a:off x="3556000" y="73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37737</xdr:rowOff>
    </xdr:from>
    <xdr:ext cx="762000" cy="259045"/>
    <xdr:sp macro="" textlink="">
      <xdr:nvSpPr>
        <xdr:cNvPr id="140" name="テキスト ボックス 139"/>
        <xdr:cNvSpPr txBox="1"/>
      </xdr:nvSpPr>
      <xdr:spPr>
        <a:xfrm>
          <a:off x="3225800" y="71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271260</xdr:rowOff>
    </xdr:from>
    <xdr:to>
      <xdr:col>15</xdr:col>
      <xdr:colOff>101600</xdr:colOff>
      <xdr:row>38</xdr:row>
      <xdr:rowOff>29960</xdr:rowOff>
    </xdr:to>
    <xdr:sp macro="" textlink="">
      <xdr:nvSpPr>
        <xdr:cNvPr id="141" name="楕円 140"/>
        <xdr:cNvSpPr/>
      </xdr:nvSpPr>
      <xdr:spPr bwMode="auto">
        <a:xfrm>
          <a:off x="2857500" y="739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40137</xdr:rowOff>
    </xdr:from>
    <xdr:ext cx="762000" cy="259045"/>
    <xdr:sp macro="" textlink="">
      <xdr:nvSpPr>
        <xdr:cNvPr id="142" name="テキスト ボックス 141"/>
        <xdr:cNvSpPr txBox="1"/>
      </xdr:nvSpPr>
      <xdr:spPr>
        <a:xfrm>
          <a:off x="2527300" y="716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46,159
45,703
178.94
28,742,374
27,690,584
974,610
15,955,927
19,305,113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20294</xdr:rowOff>
    </xdr:from>
    <xdr:to>
      <xdr:col>24</xdr:col>
      <xdr:colOff>63500</xdr:colOff>
      <xdr:row>34</xdr:row>
      <xdr:rowOff>28194</xdr:rowOff>
    </xdr:to>
    <xdr:cxnSp macro="">
      <xdr:nvCxnSpPr>
        <xdr:cNvPr id="61" name="直線コネクタ 60"/>
        <xdr:cNvCxnSpPr/>
      </xdr:nvCxnSpPr>
      <xdr:spPr>
        <a:xfrm>
          <a:off x="3797300" y="5849594"/>
          <a:ext cx="8382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20294</xdr:rowOff>
    </xdr:from>
    <xdr:to>
      <xdr:col>19</xdr:col>
      <xdr:colOff>177800</xdr:colOff>
      <xdr:row>36</xdr:row>
      <xdr:rowOff>12370</xdr:rowOff>
    </xdr:to>
    <xdr:cxnSp macro="">
      <xdr:nvCxnSpPr>
        <xdr:cNvPr id="64" name="直線コネクタ 63"/>
        <xdr:cNvCxnSpPr/>
      </xdr:nvCxnSpPr>
      <xdr:spPr>
        <a:xfrm flipV="1">
          <a:off x="2908300" y="5849594"/>
          <a:ext cx="889000" cy="3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12370</xdr:rowOff>
    </xdr:from>
    <xdr:to>
      <xdr:col>15</xdr:col>
      <xdr:colOff>50800</xdr:colOff>
      <xdr:row>37</xdr:row>
      <xdr:rowOff>78308</xdr:rowOff>
    </xdr:to>
    <xdr:cxnSp macro="">
      <xdr:nvCxnSpPr>
        <xdr:cNvPr id="67" name="直線コネクタ 66"/>
        <xdr:cNvCxnSpPr/>
      </xdr:nvCxnSpPr>
      <xdr:spPr>
        <a:xfrm flipV="1">
          <a:off x="2019300" y="6184570"/>
          <a:ext cx="889000" cy="2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78308</xdr:rowOff>
    </xdr:from>
    <xdr:to>
      <xdr:col>10</xdr:col>
      <xdr:colOff>114300</xdr:colOff>
      <xdr:row>37</xdr:row>
      <xdr:rowOff>98577</xdr:rowOff>
    </xdr:to>
    <xdr:cxnSp macro="">
      <xdr:nvCxnSpPr>
        <xdr:cNvPr id="70" name="直線コネクタ 69"/>
        <xdr:cNvCxnSpPr/>
      </xdr:nvCxnSpPr>
      <xdr:spPr>
        <a:xfrm flipV="1">
          <a:off x="1130300" y="642195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xdr:cNvSpPr txBox="1"/>
      </xdr:nvSpPr>
      <xdr:spPr>
        <a:xfrm>
          <a:off x="1752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94607</xdr:rowOff>
    </xdr:from>
    <xdr:ext cx="534377" cy="259045"/>
    <xdr:sp macro="" textlink="">
      <xdr:nvSpPr>
        <xdr:cNvPr id="74" name="テキスト ボックス 73"/>
        <xdr:cNvSpPr txBox="1"/>
      </xdr:nvSpPr>
      <xdr:spPr>
        <a:xfrm>
          <a:off x="863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148844</xdr:rowOff>
    </xdr:from>
    <xdr:to>
      <xdr:col>24</xdr:col>
      <xdr:colOff>114300</xdr:colOff>
      <xdr:row>34</xdr:row>
      <xdr:rowOff>78994</xdr:rowOff>
    </xdr:to>
    <xdr:sp macro="" textlink="">
      <xdr:nvSpPr>
        <xdr:cNvPr id="80" name="楕円 79"/>
        <xdr:cNvSpPr/>
      </xdr:nvSpPr>
      <xdr:spPr>
        <a:xfrm>
          <a:off x="45847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271</xdr:rowOff>
    </xdr:from>
    <xdr:ext cx="599010" cy="259045"/>
    <xdr:sp macro="" textlink="">
      <xdr:nvSpPr>
        <xdr:cNvPr id="81" name="人件費該当値テキスト"/>
        <xdr:cNvSpPr txBox="1"/>
      </xdr:nvSpPr>
      <xdr:spPr>
        <a:xfrm>
          <a:off x="4686300" y="565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140944</xdr:rowOff>
    </xdr:from>
    <xdr:to>
      <xdr:col>20</xdr:col>
      <xdr:colOff>38100</xdr:colOff>
      <xdr:row>34</xdr:row>
      <xdr:rowOff>71094</xdr:rowOff>
    </xdr:to>
    <xdr:sp macro="" textlink="">
      <xdr:nvSpPr>
        <xdr:cNvPr id="82" name="楕円 81"/>
        <xdr:cNvSpPr/>
      </xdr:nvSpPr>
      <xdr:spPr>
        <a:xfrm>
          <a:off x="3746500" y="57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87621</xdr:rowOff>
    </xdr:from>
    <xdr:ext cx="599010" cy="259045"/>
    <xdr:sp macro="" textlink="">
      <xdr:nvSpPr>
        <xdr:cNvPr id="83" name="テキスト ボックス 82"/>
        <xdr:cNvSpPr txBox="1"/>
      </xdr:nvSpPr>
      <xdr:spPr>
        <a:xfrm>
          <a:off x="3497795" y="557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133020</xdr:rowOff>
    </xdr:from>
    <xdr:to>
      <xdr:col>15</xdr:col>
      <xdr:colOff>101600</xdr:colOff>
      <xdr:row>36</xdr:row>
      <xdr:rowOff>63170</xdr:rowOff>
    </xdr:to>
    <xdr:sp macro="" textlink="">
      <xdr:nvSpPr>
        <xdr:cNvPr id="84" name="楕円 83"/>
        <xdr:cNvSpPr/>
      </xdr:nvSpPr>
      <xdr:spPr>
        <a:xfrm>
          <a:off x="2857500" y="6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79697</xdr:rowOff>
    </xdr:from>
    <xdr:ext cx="599010" cy="259045"/>
    <xdr:sp macro="" textlink="">
      <xdr:nvSpPr>
        <xdr:cNvPr id="85" name="テキスト ボックス 84"/>
        <xdr:cNvSpPr txBox="1"/>
      </xdr:nvSpPr>
      <xdr:spPr>
        <a:xfrm>
          <a:off x="2608795" y="59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27508</xdr:rowOff>
    </xdr:from>
    <xdr:to>
      <xdr:col>10</xdr:col>
      <xdr:colOff>165100</xdr:colOff>
      <xdr:row>37</xdr:row>
      <xdr:rowOff>129108</xdr:rowOff>
    </xdr:to>
    <xdr:sp macro="" textlink="">
      <xdr:nvSpPr>
        <xdr:cNvPr id="86" name="楕円 85"/>
        <xdr:cNvSpPr/>
      </xdr:nvSpPr>
      <xdr:spPr>
        <a:xfrm>
          <a:off x="1968500" y="63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145635</xdr:rowOff>
    </xdr:from>
    <xdr:ext cx="534377" cy="259045"/>
    <xdr:sp macro="" textlink="">
      <xdr:nvSpPr>
        <xdr:cNvPr id="87" name="テキスト ボックス 86"/>
        <xdr:cNvSpPr txBox="1"/>
      </xdr:nvSpPr>
      <xdr:spPr>
        <a:xfrm>
          <a:off x="1752111" y="61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47777</xdr:rowOff>
    </xdr:from>
    <xdr:to>
      <xdr:col>6</xdr:col>
      <xdr:colOff>38100</xdr:colOff>
      <xdr:row>37</xdr:row>
      <xdr:rowOff>149377</xdr:rowOff>
    </xdr:to>
    <xdr:sp macro="" textlink="">
      <xdr:nvSpPr>
        <xdr:cNvPr id="88" name="楕円 87"/>
        <xdr:cNvSpPr/>
      </xdr:nvSpPr>
      <xdr:spPr>
        <a:xfrm>
          <a:off x="1079500" y="63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165904</xdr:rowOff>
    </xdr:from>
    <xdr:ext cx="534377" cy="259045"/>
    <xdr:sp macro="" textlink="">
      <xdr:nvSpPr>
        <xdr:cNvPr id="89" name="テキスト ボックス 88"/>
        <xdr:cNvSpPr txBox="1"/>
      </xdr:nvSpPr>
      <xdr:spPr>
        <a:xfrm>
          <a:off x="863111" y="61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76639</xdr:rowOff>
    </xdr:from>
    <xdr:to>
      <xdr:col>24</xdr:col>
      <xdr:colOff>63500</xdr:colOff>
      <xdr:row>58</xdr:row>
      <xdr:rowOff>103273</xdr:rowOff>
    </xdr:to>
    <xdr:cxnSp macro="">
      <xdr:nvCxnSpPr>
        <xdr:cNvPr id="118" name="直線コネクタ 117"/>
        <xdr:cNvCxnSpPr/>
      </xdr:nvCxnSpPr>
      <xdr:spPr>
        <a:xfrm flipV="1">
          <a:off x="3797300" y="10020739"/>
          <a:ext cx="838200" cy="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97988</xdr:rowOff>
    </xdr:from>
    <xdr:to>
      <xdr:col>19</xdr:col>
      <xdr:colOff>177800</xdr:colOff>
      <xdr:row>58</xdr:row>
      <xdr:rowOff>103273</xdr:rowOff>
    </xdr:to>
    <xdr:cxnSp macro="">
      <xdr:nvCxnSpPr>
        <xdr:cNvPr id="121" name="直線コネクタ 120"/>
        <xdr:cNvCxnSpPr/>
      </xdr:nvCxnSpPr>
      <xdr:spPr>
        <a:xfrm>
          <a:off x="2908300" y="10042088"/>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77463</xdr:rowOff>
    </xdr:from>
    <xdr:to>
      <xdr:col>15</xdr:col>
      <xdr:colOff>50800</xdr:colOff>
      <xdr:row>58</xdr:row>
      <xdr:rowOff>97988</xdr:rowOff>
    </xdr:to>
    <xdr:cxnSp macro="">
      <xdr:nvCxnSpPr>
        <xdr:cNvPr id="124" name="直線コネクタ 123"/>
        <xdr:cNvCxnSpPr/>
      </xdr:nvCxnSpPr>
      <xdr:spPr>
        <a:xfrm>
          <a:off x="2019300" y="10021563"/>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77463</xdr:rowOff>
    </xdr:from>
    <xdr:to>
      <xdr:col>10</xdr:col>
      <xdr:colOff>114300</xdr:colOff>
      <xdr:row>58</xdr:row>
      <xdr:rowOff>80994</xdr:rowOff>
    </xdr:to>
    <xdr:cxnSp macro="">
      <xdr:nvCxnSpPr>
        <xdr:cNvPr id="127" name="直線コネクタ 126"/>
        <xdr:cNvCxnSpPr/>
      </xdr:nvCxnSpPr>
      <xdr:spPr>
        <a:xfrm flipV="1">
          <a:off x="1130300" y="10021563"/>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xdr:cNvSpPr txBox="1"/>
      </xdr:nvSpPr>
      <xdr:spPr>
        <a:xfrm>
          <a:off x="1752111" y="100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135996</xdr:rowOff>
    </xdr:from>
    <xdr:ext cx="534377" cy="259045"/>
    <xdr:sp macro="" textlink="">
      <xdr:nvSpPr>
        <xdr:cNvPr id="131" name="テキスト ボックス 130"/>
        <xdr:cNvSpPr txBox="1"/>
      </xdr:nvSpPr>
      <xdr:spPr>
        <a:xfrm>
          <a:off x="863111" y="100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25839</xdr:rowOff>
    </xdr:from>
    <xdr:to>
      <xdr:col>24</xdr:col>
      <xdr:colOff>114300</xdr:colOff>
      <xdr:row>58</xdr:row>
      <xdr:rowOff>127439</xdr:rowOff>
    </xdr:to>
    <xdr:sp macro="" textlink="">
      <xdr:nvSpPr>
        <xdr:cNvPr id="137" name="楕円 136"/>
        <xdr:cNvSpPr/>
      </xdr:nvSpPr>
      <xdr:spPr>
        <a:xfrm>
          <a:off x="4584700" y="9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52473</xdr:rowOff>
    </xdr:from>
    <xdr:to>
      <xdr:col>20</xdr:col>
      <xdr:colOff>38100</xdr:colOff>
      <xdr:row>58</xdr:row>
      <xdr:rowOff>154073</xdr:rowOff>
    </xdr:to>
    <xdr:sp macro="" textlink="">
      <xdr:nvSpPr>
        <xdr:cNvPr id="139" name="楕円 138"/>
        <xdr:cNvSpPr/>
      </xdr:nvSpPr>
      <xdr:spPr>
        <a:xfrm>
          <a:off x="3746500" y="99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145200</xdr:rowOff>
    </xdr:from>
    <xdr:ext cx="534377" cy="259045"/>
    <xdr:sp macro="" textlink="">
      <xdr:nvSpPr>
        <xdr:cNvPr id="140" name="テキスト ボックス 139"/>
        <xdr:cNvSpPr txBox="1"/>
      </xdr:nvSpPr>
      <xdr:spPr>
        <a:xfrm>
          <a:off x="3530111" y="1008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47188</xdr:rowOff>
    </xdr:from>
    <xdr:to>
      <xdr:col>15</xdr:col>
      <xdr:colOff>101600</xdr:colOff>
      <xdr:row>58</xdr:row>
      <xdr:rowOff>148788</xdr:rowOff>
    </xdr:to>
    <xdr:sp macro="" textlink="">
      <xdr:nvSpPr>
        <xdr:cNvPr id="141" name="楕円 140"/>
        <xdr:cNvSpPr/>
      </xdr:nvSpPr>
      <xdr:spPr>
        <a:xfrm>
          <a:off x="2857500" y="99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139915</xdr:rowOff>
    </xdr:from>
    <xdr:ext cx="534377" cy="259045"/>
    <xdr:sp macro="" textlink="">
      <xdr:nvSpPr>
        <xdr:cNvPr id="142" name="テキスト ボックス 141"/>
        <xdr:cNvSpPr txBox="1"/>
      </xdr:nvSpPr>
      <xdr:spPr>
        <a:xfrm>
          <a:off x="2641111" y="100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26663</xdr:rowOff>
    </xdr:from>
    <xdr:to>
      <xdr:col>10</xdr:col>
      <xdr:colOff>165100</xdr:colOff>
      <xdr:row>58</xdr:row>
      <xdr:rowOff>128263</xdr:rowOff>
    </xdr:to>
    <xdr:sp macro="" textlink="">
      <xdr:nvSpPr>
        <xdr:cNvPr id="143" name="楕円 142"/>
        <xdr:cNvSpPr/>
      </xdr:nvSpPr>
      <xdr:spPr>
        <a:xfrm>
          <a:off x="1968500" y="9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144790</xdr:rowOff>
    </xdr:from>
    <xdr:ext cx="534377" cy="259045"/>
    <xdr:sp macro="" textlink="">
      <xdr:nvSpPr>
        <xdr:cNvPr id="144" name="テキスト ボックス 143"/>
        <xdr:cNvSpPr txBox="1"/>
      </xdr:nvSpPr>
      <xdr:spPr>
        <a:xfrm>
          <a:off x="1752111" y="97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30194</xdr:rowOff>
    </xdr:from>
    <xdr:to>
      <xdr:col>6</xdr:col>
      <xdr:colOff>38100</xdr:colOff>
      <xdr:row>58</xdr:row>
      <xdr:rowOff>131794</xdr:rowOff>
    </xdr:to>
    <xdr:sp macro="" textlink="">
      <xdr:nvSpPr>
        <xdr:cNvPr id="145" name="楕円 144"/>
        <xdr:cNvSpPr/>
      </xdr:nvSpPr>
      <xdr:spPr>
        <a:xfrm>
          <a:off x="1079500" y="99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148321</xdr:rowOff>
    </xdr:from>
    <xdr:ext cx="534377" cy="259045"/>
    <xdr:sp macro="" textlink="">
      <xdr:nvSpPr>
        <xdr:cNvPr id="146" name="テキスト ボックス 145"/>
        <xdr:cNvSpPr txBox="1"/>
      </xdr:nvSpPr>
      <xdr:spPr>
        <a:xfrm>
          <a:off x="863111" y="97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5676</xdr:rowOff>
    </xdr:from>
    <xdr:to>
      <xdr:col>24</xdr:col>
      <xdr:colOff>63500</xdr:colOff>
      <xdr:row>79</xdr:row>
      <xdr:rowOff>12827</xdr:rowOff>
    </xdr:to>
    <xdr:cxnSp macro="">
      <xdr:nvCxnSpPr>
        <xdr:cNvPr id="177" name="直線コネクタ 176"/>
        <xdr:cNvCxnSpPr/>
      </xdr:nvCxnSpPr>
      <xdr:spPr>
        <a:xfrm flipV="1">
          <a:off x="3797300" y="13550226"/>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12827</xdr:rowOff>
    </xdr:from>
    <xdr:to>
      <xdr:col>19</xdr:col>
      <xdr:colOff>177800</xdr:colOff>
      <xdr:row>79</xdr:row>
      <xdr:rowOff>20208</xdr:rowOff>
    </xdr:to>
    <xdr:cxnSp macro="">
      <xdr:nvCxnSpPr>
        <xdr:cNvPr id="180" name="直線コネクタ 179"/>
        <xdr:cNvCxnSpPr/>
      </xdr:nvCxnSpPr>
      <xdr:spPr>
        <a:xfrm flipV="1">
          <a:off x="2908300" y="13557377"/>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20208</xdr:rowOff>
    </xdr:from>
    <xdr:to>
      <xdr:col>15</xdr:col>
      <xdr:colOff>50800</xdr:colOff>
      <xdr:row>79</xdr:row>
      <xdr:rowOff>24583</xdr:rowOff>
    </xdr:to>
    <xdr:cxnSp macro="">
      <xdr:nvCxnSpPr>
        <xdr:cNvPr id="183" name="直線コネクタ 182"/>
        <xdr:cNvCxnSpPr/>
      </xdr:nvCxnSpPr>
      <xdr:spPr>
        <a:xfrm flipV="1">
          <a:off x="2019300" y="1356475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24583</xdr:rowOff>
    </xdr:from>
    <xdr:to>
      <xdr:col>10</xdr:col>
      <xdr:colOff>114300</xdr:colOff>
      <xdr:row>79</xdr:row>
      <xdr:rowOff>27000</xdr:rowOff>
    </xdr:to>
    <xdr:cxnSp macro="">
      <xdr:nvCxnSpPr>
        <xdr:cNvPr id="186" name="直線コネクタ 185"/>
        <xdr:cNvCxnSpPr/>
      </xdr:nvCxnSpPr>
      <xdr:spPr>
        <a:xfrm flipV="1">
          <a:off x="1130300" y="13569133"/>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xdr:cNvSpPr txBox="1"/>
      </xdr:nvSpPr>
      <xdr:spPr>
        <a:xfrm>
          <a:off x="1784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xdr:cNvSpPr txBox="1"/>
      </xdr:nvSpPr>
      <xdr:spPr>
        <a:xfrm>
          <a:off x="895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126326</xdr:rowOff>
    </xdr:from>
    <xdr:to>
      <xdr:col>24</xdr:col>
      <xdr:colOff>114300</xdr:colOff>
      <xdr:row>79</xdr:row>
      <xdr:rowOff>56476</xdr:rowOff>
    </xdr:to>
    <xdr:sp macro="" textlink="">
      <xdr:nvSpPr>
        <xdr:cNvPr id="196" name="楕円 195"/>
        <xdr:cNvSpPr/>
      </xdr:nvSpPr>
      <xdr:spPr>
        <a:xfrm>
          <a:off x="45847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41253</xdr:rowOff>
    </xdr:from>
    <xdr:ext cx="469744" cy="259045"/>
    <xdr:sp macro="" textlink="">
      <xdr:nvSpPr>
        <xdr:cNvPr id="197" name="維持補修費該当値テキスト"/>
        <xdr:cNvSpPr txBox="1"/>
      </xdr:nvSpPr>
      <xdr:spPr>
        <a:xfrm>
          <a:off x="4686300" y="1341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133477</xdr:rowOff>
    </xdr:from>
    <xdr:to>
      <xdr:col>20</xdr:col>
      <xdr:colOff>38100</xdr:colOff>
      <xdr:row>79</xdr:row>
      <xdr:rowOff>63627</xdr:rowOff>
    </xdr:to>
    <xdr:sp macro="" textlink="">
      <xdr:nvSpPr>
        <xdr:cNvPr id="198" name="楕円 197"/>
        <xdr:cNvSpPr/>
      </xdr:nvSpPr>
      <xdr:spPr>
        <a:xfrm>
          <a:off x="3746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54754</xdr:rowOff>
    </xdr:from>
    <xdr:ext cx="469744" cy="259045"/>
    <xdr:sp macro="" textlink="">
      <xdr:nvSpPr>
        <xdr:cNvPr id="199" name="テキスト ボックス 198"/>
        <xdr:cNvSpPr txBox="1"/>
      </xdr:nvSpPr>
      <xdr:spPr>
        <a:xfrm>
          <a:off x="3562428" y="135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140858</xdr:rowOff>
    </xdr:from>
    <xdr:to>
      <xdr:col>15</xdr:col>
      <xdr:colOff>101600</xdr:colOff>
      <xdr:row>79</xdr:row>
      <xdr:rowOff>71008</xdr:rowOff>
    </xdr:to>
    <xdr:sp macro="" textlink="">
      <xdr:nvSpPr>
        <xdr:cNvPr id="200" name="楕円 199"/>
        <xdr:cNvSpPr/>
      </xdr:nvSpPr>
      <xdr:spPr>
        <a:xfrm>
          <a:off x="2857500" y="135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62135</xdr:rowOff>
    </xdr:from>
    <xdr:ext cx="469744" cy="259045"/>
    <xdr:sp macro="" textlink="">
      <xdr:nvSpPr>
        <xdr:cNvPr id="201" name="テキスト ボックス 200"/>
        <xdr:cNvSpPr txBox="1"/>
      </xdr:nvSpPr>
      <xdr:spPr>
        <a:xfrm>
          <a:off x="2673428" y="136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145233</xdr:rowOff>
    </xdr:from>
    <xdr:to>
      <xdr:col>10</xdr:col>
      <xdr:colOff>165100</xdr:colOff>
      <xdr:row>79</xdr:row>
      <xdr:rowOff>75383</xdr:rowOff>
    </xdr:to>
    <xdr:sp macro="" textlink="">
      <xdr:nvSpPr>
        <xdr:cNvPr id="202" name="楕円 201"/>
        <xdr:cNvSpPr/>
      </xdr:nvSpPr>
      <xdr:spPr>
        <a:xfrm>
          <a:off x="1968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66510</xdr:rowOff>
    </xdr:from>
    <xdr:ext cx="469744" cy="259045"/>
    <xdr:sp macro="" textlink="">
      <xdr:nvSpPr>
        <xdr:cNvPr id="203" name="テキスト ボックス 202"/>
        <xdr:cNvSpPr txBox="1"/>
      </xdr:nvSpPr>
      <xdr:spPr>
        <a:xfrm>
          <a:off x="1784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147650</xdr:rowOff>
    </xdr:from>
    <xdr:to>
      <xdr:col>6</xdr:col>
      <xdr:colOff>38100</xdr:colOff>
      <xdr:row>79</xdr:row>
      <xdr:rowOff>77800</xdr:rowOff>
    </xdr:to>
    <xdr:sp macro="" textlink="">
      <xdr:nvSpPr>
        <xdr:cNvPr id="204" name="楕円 203"/>
        <xdr:cNvSpPr/>
      </xdr:nvSpPr>
      <xdr:spPr>
        <a:xfrm>
          <a:off x="1079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68927</xdr:rowOff>
    </xdr:from>
    <xdr:ext cx="469744" cy="259045"/>
    <xdr:sp macro="" textlink="">
      <xdr:nvSpPr>
        <xdr:cNvPr id="205" name="テキスト ボックス 204"/>
        <xdr:cNvSpPr txBox="1"/>
      </xdr:nvSpPr>
      <xdr:spPr>
        <a:xfrm>
          <a:off x="895428" y="1361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3194</xdr:rowOff>
    </xdr:from>
    <xdr:to>
      <xdr:col>24</xdr:col>
      <xdr:colOff>63500</xdr:colOff>
      <xdr:row>98</xdr:row>
      <xdr:rowOff>3040</xdr:rowOff>
    </xdr:to>
    <xdr:cxnSp macro="">
      <xdr:nvCxnSpPr>
        <xdr:cNvPr id="237" name="直線コネクタ 236"/>
        <xdr:cNvCxnSpPr/>
      </xdr:nvCxnSpPr>
      <xdr:spPr>
        <a:xfrm>
          <a:off x="3797300" y="16633844"/>
          <a:ext cx="838200" cy="1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3194</xdr:rowOff>
    </xdr:from>
    <xdr:to>
      <xdr:col>19</xdr:col>
      <xdr:colOff>177800</xdr:colOff>
      <xdr:row>98</xdr:row>
      <xdr:rowOff>97735</xdr:rowOff>
    </xdr:to>
    <xdr:cxnSp macro="">
      <xdr:nvCxnSpPr>
        <xdr:cNvPr id="240" name="直線コネクタ 239"/>
        <xdr:cNvCxnSpPr/>
      </xdr:nvCxnSpPr>
      <xdr:spPr>
        <a:xfrm flipV="1">
          <a:off x="2908300" y="16633844"/>
          <a:ext cx="889000" cy="26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97735</xdr:rowOff>
    </xdr:from>
    <xdr:to>
      <xdr:col>15</xdr:col>
      <xdr:colOff>50800</xdr:colOff>
      <xdr:row>98</xdr:row>
      <xdr:rowOff>106913</xdr:rowOff>
    </xdr:to>
    <xdr:cxnSp macro="">
      <xdr:nvCxnSpPr>
        <xdr:cNvPr id="243" name="直線コネクタ 242"/>
        <xdr:cNvCxnSpPr/>
      </xdr:nvCxnSpPr>
      <xdr:spPr>
        <a:xfrm flipV="1">
          <a:off x="2019300" y="16899835"/>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106913</xdr:rowOff>
    </xdr:from>
    <xdr:to>
      <xdr:col>10</xdr:col>
      <xdr:colOff>114300</xdr:colOff>
      <xdr:row>98</xdr:row>
      <xdr:rowOff>153612</xdr:rowOff>
    </xdr:to>
    <xdr:cxnSp macro="">
      <xdr:nvCxnSpPr>
        <xdr:cNvPr id="246" name="直線コネクタ 245"/>
        <xdr:cNvCxnSpPr/>
      </xdr:nvCxnSpPr>
      <xdr:spPr>
        <a:xfrm flipV="1">
          <a:off x="1130300" y="16909013"/>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123690</xdr:rowOff>
    </xdr:from>
    <xdr:to>
      <xdr:col>24</xdr:col>
      <xdr:colOff>114300</xdr:colOff>
      <xdr:row>98</xdr:row>
      <xdr:rowOff>53840</xdr:rowOff>
    </xdr:to>
    <xdr:sp macro="" textlink="">
      <xdr:nvSpPr>
        <xdr:cNvPr id="256" name="楕円 255"/>
        <xdr:cNvSpPr/>
      </xdr:nvSpPr>
      <xdr:spPr>
        <a:xfrm>
          <a:off x="4584700" y="167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102117</xdr:rowOff>
    </xdr:from>
    <xdr:ext cx="534377" cy="259045"/>
    <xdr:sp macro="" textlink="">
      <xdr:nvSpPr>
        <xdr:cNvPr id="257" name="扶助費該当値テキスト"/>
        <xdr:cNvSpPr txBox="1"/>
      </xdr:nvSpPr>
      <xdr:spPr>
        <a:xfrm>
          <a:off x="4686300" y="167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123844</xdr:rowOff>
    </xdr:from>
    <xdr:to>
      <xdr:col>20</xdr:col>
      <xdr:colOff>38100</xdr:colOff>
      <xdr:row>97</xdr:row>
      <xdr:rowOff>53994</xdr:rowOff>
    </xdr:to>
    <xdr:sp macro="" textlink="">
      <xdr:nvSpPr>
        <xdr:cNvPr id="258" name="楕円 257"/>
        <xdr:cNvSpPr/>
      </xdr:nvSpPr>
      <xdr:spPr>
        <a:xfrm>
          <a:off x="3746500" y="165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45121</xdr:rowOff>
    </xdr:from>
    <xdr:ext cx="599010" cy="259045"/>
    <xdr:sp macro="" textlink="">
      <xdr:nvSpPr>
        <xdr:cNvPr id="259" name="テキスト ボックス 258"/>
        <xdr:cNvSpPr txBox="1"/>
      </xdr:nvSpPr>
      <xdr:spPr>
        <a:xfrm>
          <a:off x="3497795" y="1667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46935</xdr:rowOff>
    </xdr:from>
    <xdr:to>
      <xdr:col>15</xdr:col>
      <xdr:colOff>101600</xdr:colOff>
      <xdr:row>98</xdr:row>
      <xdr:rowOff>148535</xdr:rowOff>
    </xdr:to>
    <xdr:sp macro="" textlink="">
      <xdr:nvSpPr>
        <xdr:cNvPr id="260" name="楕円 259"/>
        <xdr:cNvSpPr/>
      </xdr:nvSpPr>
      <xdr:spPr>
        <a:xfrm>
          <a:off x="2857500" y="168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139662</xdr:rowOff>
    </xdr:from>
    <xdr:ext cx="534377" cy="259045"/>
    <xdr:sp macro="" textlink="">
      <xdr:nvSpPr>
        <xdr:cNvPr id="261" name="テキスト ボックス 260"/>
        <xdr:cNvSpPr txBox="1"/>
      </xdr:nvSpPr>
      <xdr:spPr>
        <a:xfrm>
          <a:off x="2641111" y="169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56113</xdr:rowOff>
    </xdr:from>
    <xdr:to>
      <xdr:col>10</xdr:col>
      <xdr:colOff>165100</xdr:colOff>
      <xdr:row>98</xdr:row>
      <xdr:rowOff>157713</xdr:rowOff>
    </xdr:to>
    <xdr:sp macro="" textlink="">
      <xdr:nvSpPr>
        <xdr:cNvPr id="262" name="楕円 261"/>
        <xdr:cNvSpPr/>
      </xdr:nvSpPr>
      <xdr:spPr>
        <a:xfrm>
          <a:off x="1968500" y="168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148840</xdr:rowOff>
    </xdr:from>
    <xdr:ext cx="534377" cy="259045"/>
    <xdr:sp macro="" textlink="">
      <xdr:nvSpPr>
        <xdr:cNvPr id="263" name="テキスト ボックス 262"/>
        <xdr:cNvSpPr txBox="1"/>
      </xdr:nvSpPr>
      <xdr:spPr>
        <a:xfrm>
          <a:off x="1752111" y="1695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102812</xdr:rowOff>
    </xdr:from>
    <xdr:to>
      <xdr:col>6</xdr:col>
      <xdr:colOff>38100</xdr:colOff>
      <xdr:row>99</xdr:row>
      <xdr:rowOff>32962</xdr:rowOff>
    </xdr:to>
    <xdr:sp macro="" textlink="">
      <xdr:nvSpPr>
        <xdr:cNvPr id="264" name="楕円 263"/>
        <xdr:cNvSpPr/>
      </xdr:nvSpPr>
      <xdr:spPr>
        <a:xfrm>
          <a:off x="1079500" y="169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24089</xdr:rowOff>
    </xdr:from>
    <xdr:ext cx="534377" cy="259045"/>
    <xdr:sp macro="" textlink="">
      <xdr:nvSpPr>
        <xdr:cNvPr id="265" name="テキスト ボックス 264"/>
        <xdr:cNvSpPr txBox="1"/>
      </xdr:nvSpPr>
      <xdr:spPr>
        <a:xfrm>
          <a:off x="863111" y="169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6178</xdr:rowOff>
    </xdr:from>
    <xdr:to>
      <xdr:col>55</xdr:col>
      <xdr:colOff>0</xdr:colOff>
      <xdr:row>38</xdr:row>
      <xdr:rowOff>30449</xdr:rowOff>
    </xdr:to>
    <xdr:cxnSp macro="">
      <xdr:nvCxnSpPr>
        <xdr:cNvPr id="296" name="直線コネクタ 295"/>
        <xdr:cNvCxnSpPr/>
      </xdr:nvCxnSpPr>
      <xdr:spPr>
        <a:xfrm flipV="1">
          <a:off x="9639300" y="6521278"/>
          <a:ext cx="838200" cy="2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135631</xdr:rowOff>
    </xdr:from>
    <xdr:to>
      <xdr:col>50</xdr:col>
      <xdr:colOff>114300</xdr:colOff>
      <xdr:row>38</xdr:row>
      <xdr:rowOff>30449</xdr:rowOff>
    </xdr:to>
    <xdr:cxnSp macro="">
      <xdr:nvCxnSpPr>
        <xdr:cNvPr id="299" name="直線コネクタ 298"/>
        <xdr:cNvCxnSpPr/>
      </xdr:nvCxnSpPr>
      <xdr:spPr>
        <a:xfrm>
          <a:off x="8750300" y="6136381"/>
          <a:ext cx="889000" cy="40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135631</xdr:rowOff>
    </xdr:from>
    <xdr:to>
      <xdr:col>45</xdr:col>
      <xdr:colOff>177800</xdr:colOff>
      <xdr:row>38</xdr:row>
      <xdr:rowOff>35409</xdr:rowOff>
    </xdr:to>
    <xdr:cxnSp macro="">
      <xdr:nvCxnSpPr>
        <xdr:cNvPr id="302" name="直線コネクタ 301"/>
        <xdr:cNvCxnSpPr/>
      </xdr:nvCxnSpPr>
      <xdr:spPr>
        <a:xfrm flipV="1">
          <a:off x="7861300" y="6136381"/>
          <a:ext cx="889000" cy="4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35409</xdr:rowOff>
    </xdr:from>
    <xdr:to>
      <xdr:col>41</xdr:col>
      <xdr:colOff>50800</xdr:colOff>
      <xdr:row>38</xdr:row>
      <xdr:rowOff>49808</xdr:rowOff>
    </xdr:to>
    <xdr:cxnSp macro="">
      <xdr:nvCxnSpPr>
        <xdr:cNvPr id="305" name="直線コネクタ 304"/>
        <xdr:cNvCxnSpPr/>
      </xdr:nvCxnSpPr>
      <xdr:spPr>
        <a:xfrm flipV="1">
          <a:off x="6972300" y="6550509"/>
          <a:ext cx="889000" cy="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146357</xdr:rowOff>
    </xdr:from>
    <xdr:ext cx="534377" cy="259045"/>
    <xdr:sp macro="" textlink="">
      <xdr:nvSpPr>
        <xdr:cNvPr id="309" name="テキスト ボックス 308"/>
        <xdr:cNvSpPr txBox="1"/>
      </xdr:nvSpPr>
      <xdr:spPr>
        <a:xfrm>
          <a:off x="6705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126828</xdr:rowOff>
    </xdr:from>
    <xdr:to>
      <xdr:col>55</xdr:col>
      <xdr:colOff>50800</xdr:colOff>
      <xdr:row>38</xdr:row>
      <xdr:rowOff>56978</xdr:rowOff>
    </xdr:to>
    <xdr:sp macro="" textlink="">
      <xdr:nvSpPr>
        <xdr:cNvPr id="315" name="楕円 314"/>
        <xdr:cNvSpPr/>
      </xdr:nvSpPr>
      <xdr:spPr>
        <a:xfrm>
          <a:off x="10426700" y="64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105255</xdr:rowOff>
    </xdr:from>
    <xdr:ext cx="534377" cy="259045"/>
    <xdr:sp macro="" textlink="">
      <xdr:nvSpPr>
        <xdr:cNvPr id="316" name="補助費等該当値テキスト"/>
        <xdr:cNvSpPr txBox="1"/>
      </xdr:nvSpPr>
      <xdr:spPr>
        <a:xfrm>
          <a:off x="10528300" y="64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151099</xdr:rowOff>
    </xdr:from>
    <xdr:to>
      <xdr:col>50</xdr:col>
      <xdr:colOff>165100</xdr:colOff>
      <xdr:row>38</xdr:row>
      <xdr:rowOff>81249</xdr:rowOff>
    </xdr:to>
    <xdr:sp macro="" textlink="">
      <xdr:nvSpPr>
        <xdr:cNvPr id="317" name="楕円 316"/>
        <xdr:cNvSpPr/>
      </xdr:nvSpPr>
      <xdr:spPr>
        <a:xfrm>
          <a:off x="9588500" y="64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72376</xdr:rowOff>
    </xdr:from>
    <xdr:ext cx="534377" cy="259045"/>
    <xdr:sp macro="" textlink="">
      <xdr:nvSpPr>
        <xdr:cNvPr id="318" name="テキスト ボックス 317"/>
        <xdr:cNvSpPr txBox="1"/>
      </xdr:nvSpPr>
      <xdr:spPr>
        <a:xfrm>
          <a:off x="9372111" y="65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84831</xdr:rowOff>
    </xdr:from>
    <xdr:to>
      <xdr:col>46</xdr:col>
      <xdr:colOff>38100</xdr:colOff>
      <xdr:row>36</xdr:row>
      <xdr:rowOff>14981</xdr:rowOff>
    </xdr:to>
    <xdr:sp macro="" textlink="">
      <xdr:nvSpPr>
        <xdr:cNvPr id="319" name="楕円 318"/>
        <xdr:cNvSpPr/>
      </xdr:nvSpPr>
      <xdr:spPr>
        <a:xfrm>
          <a:off x="8699500" y="60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6108</xdr:rowOff>
    </xdr:from>
    <xdr:ext cx="599010" cy="259045"/>
    <xdr:sp macro="" textlink="">
      <xdr:nvSpPr>
        <xdr:cNvPr id="320" name="テキスト ボックス 319"/>
        <xdr:cNvSpPr txBox="1"/>
      </xdr:nvSpPr>
      <xdr:spPr>
        <a:xfrm>
          <a:off x="8450795" y="617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156059</xdr:rowOff>
    </xdr:from>
    <xdr:to>
      <xdr:col>41</xdr:col>
      <xdr:colOff>101600</xdr:colOff>
      <xdr:row>38</xdr:row>
      <xdr:rowOff>86209</xdr:rowOff>
    </xdr:to>
    <xdr:sp macro="" textlink="">
      <xdr:nvSpPr>
        <xdr:cNvPr id="321" name="楕円 320"/>
        <xdr:cNvSpPr/>
      </xdr:nvSpPr>
      <xdr:spPr>
        <a:xfrm>
          <a:off x="7810500" y="6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102736</xdr:rowOff>
    </xdr:from>
    <xdr:ext cx="534377" cy="259045"/>
    <xdr:sp macro="" textlink="">
      <xdr:nvSpPr>
        <xdr:cNvPr id="322" name="テキスト ボックス 321"/>
        <xdr:cNvSpPr txBox="1"/>
      </xdr:nvSpPr>
      <xdr:spPr>
        <a:xfrm>
          <a:off x="7594111" y="6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170458</xdr:rowOff>
    </xdr:from>
    <xdr:to>
      <xdr:col>36</xdr:col>
      <xdr:colOff>165100</xdr:colOff>
      <xdr:row>38</xdr:row>
      <xdr:rowOff>100608</xdr:rowOff>
    </xdr:to>
    <xdr:sp macro="" textlink="">
      <xdr:nvSpPr>
        <xdr:cNvPr id="323" name="楕円 322"/>
        <xdr:cNvSpPr/>
      </xdr:nvSpPr>
      <xdr:spPr>
        <a:xfrm>
          <a:off x="6921500" y="65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117135</xdr:rowOff>
    </xdr:from>
    <xdr:ext cx="534377" cy="259045"/>
    <xdr:sp macro="" textlink="">
      <xdr:nvSpPr>
        <xdr:cNvPr id="324" name="テキスト ボックス 323"/>
        <xdr:cNvSpPr txBox="1"/>
      </xdr:nvSpPr>
      <xdr:spPr>
        <a:xfrm>
          <a:off x="6705111" y="62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85175</xdr:rowOff>
    </xdr:from>
    <xdr:to>
      <xdr:col>55</xdr:col>
      <xdr:colOff>0</xdr:colOff>
      <xdr:row>59</xdr:row>
      <xdr:rowOff>11266</xdr:rowOff>
    </xdr:to>
    <xdr:cxnSp macro="">
      <xdr:nvCxnSpPr>
        <xdr:cNvPr id="355" name="直線コネクタ 354"/>
        <xdr:cNvCxnSpPr/>
      </xdr:nvCxnSpPr>
      <xdr:spPr>
        <a:xfrm flipV="1">
          <a:off x="9639300" y="10029275"/>
          <a:ext cx="838200" cy="9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11266</xdr:rowOff>
    </xdr:from>
    <xdr:to>
      <xdr:col>50</xdr:col>
      <xdr:colOff>114300</xdr:colOff>
      <xdr:row>59</xdr:row>
      <xdr:rowOff>31468</xdr:rowOff>
    </xdr:to>
    <xdr:cxnSp macro="">
      <xdr:nvCxnSpPr>
        <xdr:cNvPr id="358" name="直線コネクタ 357"/>
        <xdr:cNvCxnSpPr/>
      </xdr:nvCxnSpPr>
      <xdr:spPr>
        <a:xfrm flipV="1">
          <a:off x="8750300" y="10126816"/>
          <a:ext cx="889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136885</xdr:rowOff>
    </xdr:from>
    <xdr:to>
      <xdr:col>45</xdr:col>
      <xdr:colOff>177800</xdr:colOff>
      <xdr:row>59</xdr:row>
      <xdr:rowOff>31468</xdr:rowOff>
    </xdr:to>
    <xdr:cxnSp macro="">
      <xdr:nvCxnSpPr>
        <xdr:cNvPr id="361" name="直線コネクタ 360"/>
        <xdr:cNvCxnSpPr/>
      </xdr:nvCxnSpPr>
      <xdr:spPr>
        <a:xfrm>
          <a:off x="7861300" y="1008098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136885</xdr:rowOff>
    </xdr:from>
    <xdr:to>
      <xdr:col>41</xdr:col>
      <xdr:colOff>50800</xdr:colOff>
      <xdr:row>58</xdr:row>
      <xdr:rowOff>161090</xdr:rowOff>
    </xdr:to>
    <xdr:cxnSp macro="">
      <xdr:nvCxnSpPr>
        <xdr:cNvPr id="364" name="直線コネクタ 363"/>
        <xdr:cNvCxnSpPr/>
      </xdr:nvCxnSpPr>
      <xdr:spPr>
        <a:xfrm flipV="1">
          <a:off x="6972300" y="10080985"/>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108514</xdr:rowOff>
    </xdr:from>
    <xdr:ext cx="534377" cy="259045"/>
    <xdr:sp macro="" textlink="">
      <xdr:nvSpPr>
        <xdr:cNvPr id="366" name="テキスト ボックス 365"/>
        <xdr:cNvSpPr txBox="1"/>
      </xdr:nvSpPr>
      <xdr:spPr>
        <a:xfrm>
          <a:off x="7594111" y="97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111717</xdr:rowOff>
    </xdr:from>
    <xdr:ext cx="534377" cy="259045"/>
    <xdr:sp macro="" textlink="">
      <xdr:nvSpPr>
        <xdr:cNvPr id="368" name="テキスト ボックス 367"/>
        <xdr:cNvSpPr txBox="1"/>
      </xdr:nvSpPr>
      <xdr:spPr>
        <a:xfrm>
          <a:off x="6705111" y="97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34375</xdr:rowOff>
    </xdr:from>
    <xdr:to>
      <xdr:col>55</xdr:col>
      <xdr:colOff>50800</xdr:colOff>
      <xdr:row>58</xdr:row>
      <xdr:rowOff>135975</xdr:rowOff>
    </xdr:to>
    <xdr:sp macro="" textlink="">
      <xdr:nvSpPr>
        <xdr:cNvPr id="374" name="楕円 373"/>
        <xdr:cNvSpPr/>
      </xdr:nvSpPr>
      <xdr:spPr>
        <a:xfrm>
          <a:off x="10426700" y="99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120752</xdr:rowOff>
    </xdr:from>
    <xdr:ext cx="534377" cy="259045"/>
    <xdr:sp macro="" textlink="">
      <xdr:nvSpPr>
        <xdr:cNvPr id="375" name="普通建設事業費該当値テキスト"/>
        <xdr:cNvSpPr txBox="1"/>
      </xdr:nvSpPr>
      <xdr:spPr>
        <a:xfrm>
          <a:off x="10528300" y="98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131916</xdr:rowOff>
    </xdr:from>
    <xdr:to>
      <xdr:col>50</xdr:col>
      <xdr:colOff>165100</xdr:colOff>
      <xdr:row>59</xdr:row>
      <xdr:rowOff>62066</xdr:rowOff>
    </xdr:to>
    <xdr:sp macro="" textlink="">
      <xdr:nvSpPr>
        <xdr:cNvPr id="376" name="楕円 375"/>
        <xdr:cNvSpPr/>
      </xdr:nvSpPr>
      <xdr:spPr>
        <a:xfrm>
          <a:off x="9588500" y="100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53193</xdr:rowOff>
    </xdr:from>
    <xdr:ext cx="534377" cy="259045"/>
    <xdr:sp macro="" textlink="">
      <xdr:nvSpPr>
        <xdr:cNvPr id="377" name="テキスト ボックス 376"/>
        <xdr:cNvSpPr txBox="1"/>
      </xdr:nvSpPr>
      <xdr:spPr>
        <a:xfrm>
          <a:off x="9372111" y="101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152118</xdr:rowOff>
    </xdr:from>
    <xdr:to>
      <xdr:col>46</xdr:col>
      <xdr:colOff>38100</xdr:colOff>
      <xdr:row>59</xdr:row>
      <xdr:rowOff>82268</xdr:rowOff>
    </xdr:to>
    <xdr:sp macro="" textlink="">
      <xdr:nvSpPr>
        <xdr:cNvPr id="378" name="楕円 377"/>
        <xdr:cNvSpPr/>
      </xdr:nvSpPr>
      <xdr:spPr>
        <a:xfrm>
          <a:off x="8699500" y="100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73395</xdr:rowOff>
    </xdr:from>
    <xdr:ext cx="534377" cy="259045"/>
    <xdr:sp macro="" textlink="">
      <xdr:nvSpPr>
        <xdr:cNvPr id="379" name="テキスト ボックス 378"/>
        <xdr:cNvSpPr txBox="1"/>
      </xdr:nvSpPr>
      <xdr:spPr>
        <a:xfrm>
          <a:off x="8483111" y="101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86085</xdr:rowOff>
    </xdr:from>
    <xdr:to>
      <xdr:col>41</xdr:col>
      <xdr:colOff>101600</xdr:colOff>
      <xdr:row>59</xdr:row>
      <xdr:rowOff>16235</xdr:rowOff>
    </xdr:to>
    <xdr:sp macro="" textlink="">
      <xdr:nvSpPr>
        <xdr:cNvPr id="380" name="楕円 379"/>
        <xdr:cNvSpPr/>
      </xdr:nvSpPr>
      <xdr:spPr>
        <a:xfrm>
          <a:off x="7810500" y="10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7362</xdr:rowOff>
    </xdr:from>
    <xdr:ext cx="534377" cy="259045"/>
    <xdr:sp macro="" textlink="">
      <xdr:nvSpPr>
        <xdr:cNvPr id="381" name="テキスト ボックス 380"/>
        <xdr:cNvSpPr txBox="1"/>
      </xdr:nvSpPr>
      <xdr:spPr>
        <a:xfrm>
          <a:off x="7594111" y="101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110290</xdr:rowOff>
    </xdr:from>
    <xdr:to>
      <xdr:col>36</xdr:col>
      <xdr:colOff>165100</xdr:colOff>
      <xdr:row>59</xdr:row>
      <xdr:rowOff>40440</xdr:rowOff>
    </xdr:to>
    <xdr:sp macro="" textlink="">
      <xdr:nvSpPr>
        <xdr:cNvPr id="382" name="楕円 381"/>
        <xdr:cNvSpPr/>
      </xdr:nvSpPr>
      <xdr:spPr>
        <a:xfrm>
          <a:off x="6921500" y="100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31567</xdr:rowOff>
    </xdr:from>
    <xdr:ext cx="534377" cy="259045"/>
    <xdr:sp macro="" textlink="">
      <xdr:nvSpPr>
        <xdr:cNvPr id="383" name="テキスト ボックス 382"/>
        <xdr:cNvSpPr txBox="1"/>
      </xdr:nvSpPr>
      <xdr:spPr>
        <a:xfrm>
          <a:off x="6705111" y="101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106438</xdr:rowOff>
    </xdr:from>
    <xdr:to>
      <xdr:col>55</xdr:col>
      <xdr:colOff>0</xdr:colOff>
      <xdr:row>79</xdr:row>
      <xdr:rowOff>20613</xdr:rowOff>
    </xdr:to>
    <xdr:cxnSp macro="">
      <xdr:nvCxnSpPr>
        <xdr:cNvPr id="412" name="直線コネクタ 411"/>
        <xdr:cNvCxnSpPr/>
      </xdr:nvCxnSpPr>
      <xdr:spPr>
        <a:xfrm flipV="1">
          <a:off x="9639300" y="13479538"/>
          <a:ext cx="838200" cy="8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20613</xdr:rowOff>
    </xdr:from>
    <xdr:to>
      <xdr:col>50</xdr:col>
      <xdr:colOff>114300</xdr:colOff>
      <xdr:row>79</xdr:row>
      <xdr:rowOff>22504</xdr:rowOff>
    </xdr:to>
    <xdr:cxnSp macro="">
      <xdr:nvCxnSpPr>
        <xdr:cNvPr id="415" name="直線コネクタ 414"/>
        <xdr:cNvCxnSpPr/>
      </xdr:nvCxnSpPr>
      <xdr:spPr>
        <a:xfrm flipV="1">
          <a:off x="8750300" y="13565163"/>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22504</xdr:rowOff>
    </xdr:from>
    <xdr:to>
      <xdr:col>45</xdr:col>
      <xdr:colOff>177800</xdr:colOff>
      <xdr:row>79</xdr:row>
      <xdr:rowOff>43117</xdr:rowOff>
    </xdr:to>
    <xdr:cxnSp macro="">
      <xdr:nvCxnSpPr>
        <xdr:cNvPr id="418" name="直線コネクタ 417"/>
        <xdr:cNvCxnSpPr/>
      </xdr:nvCxnSpPr>
      <xdr:spPr>
        <a:xfrm flipV="1">
          <a:off x="7861300" y="13567054"/>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43002</xdr:rowOff>
    </xdr:from>
    <xdr:to>
      <xdr:col>41</xdr:col>
      <xdr:colOff>50800</xdr:colOff>
      <xdr:row>79</xdr:row>
      <xdr:rowOff>43117</xdr:rowOff>
    </xdr:to>
    <xdr:cxnSp macro="">
      <xdr:nvCxnSpPr>
        <xdr:cNvPr id="421" name="直線コネクタ 420"/>
        <xdr:cNvCxnSpPr/>
      </xdr:nvCxnSpPr>
      <xdr:spPr>
        <a:xfrm>
          <a:off x="6972300" y="135875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3" name="テキスト ボックス 422"/>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55638</xdr:rowOff>
    </xdr:from>
    <xdr:to>
      <xdr:col>55</xdr:col>
      <xdr:colOff>50800</xdr:colOff>
      <xdr:row>78</xdr:row>
      <xdr:rowOff>157238</xdr:rowOff>
    </xdr:to>
    <xdr:sp macro="" textlink="">
      <xdr:nvSpPr>
        <xdr:cNvPr id="431" name="楕円 430"/>
        <xdr:cNvSpPr/>
      </xdr:nvSpPr>
      <xdr:spPr>
        <a:xfrm>
          <a:off x="104267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142015</xdr:rowOff>
    </xdr:from>
    <xdr:ext cx="469744" cy="259045"/>
    <xdr:sp macro="" textlink="">
      <xdr:nvSpPr>
        <xdr:cNvPr id="432" name="普通建設事業費 （ うち新規整備　）該当値テキスト"/>
        <xdr:cNvSpPr txBox="1"/>
      </xdr:nvSpPr>
      <xdr:spPr>
        <a:xfrm>
          <a:off x="10528300" y="1334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141263</xdr:rowOff>
    </xdr:from>
    <xdr:to>
      <xdr:col>50</xdr:col>
      <xdr:colOff>165100</xdr:colOff>
      <xdr:row>79</xdr:row>
      <xdr:rowOff>71413</xdr:rowOff>
    </xdr:to>
    <xdr:sp macro="" textlink="">
      <xdr:nvSpPr>
        <xdr:cNvPr id="433" name="楕円 432"/>
        <xdr:cNvSpPr/>
      </xdr:nvSpPr>
      <xdr:spPr>
        <a:xfrm>
          <a:off x="9588500" y="13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62540</xdr:rowOff>
    </xdr:from>
    <xdr:ext cx="469744" cy="259045"/>
    <xdr:sp macro="" textlink="">
      <xdr:nvSpPr>
        <xdr:cNvPr id="434" name="テキスト ボックス 433"/>
        <xdr:cNvSpPr txBox="1"/>
      </xdr:nvSpPr>
      <xdr:spPr>
        <a:xfrm>
          <a:off x="9404428" y="1360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143154</xdr:rowOff>
    </xdr:from>
    <xdr:to>
      <xdr:col>46</xdr:col>
      <xdr:colOff>38100</xdr:colOff>
      <xdr:row>79</xdr:row>
      <xdr:rowOff>73304</xdr:rowOff>
    </xdr:to>
    <xdr:sp macro="" textlink="">
      <xdr:nvSpPr>
        <xdr:cNvPr id="435" name="楕円 434"/>
        <xdr:cNvSpPr/>
      </xdr:nvSpPr>
      <xdr:spPr>
        <a:xfrm>
          <a:off x="8699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64431</xdr:rowOff>
    </xdr:from>
    <xdr:ext cx="469744" cy="259045"/>
    <xdr:sp macro="" textlink="">
      <xdr:nvSpPr>
        <xdr:cNvPr id="436" name="テキスト ボックス 435"/>
        <xdr:cNvSpPr txBox="1"/>
      </xdr:nvSpPr>
      <xdr:spPr>
        <a:xfrm>
          <a:off x="8515428" y="136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163767</xdr:rowOff>
    </xdr:from>
    <xdr:to>
      <xdr:col>41</xdr:col>
      <xdr:colOff>101600</xdr:colOff>
      <xdr:row>79</xdr:row>
      <xdr:rowOff>93917</xdr:rowOff>
    </xdr:to>
    <xdr:sp macro="" textlink="">
      <xdr:nvSpPr>
        <xdr:cNvPr id="437" name="楕円 436"/>
        <xdr:cNvSpPr/>
      </xdr:nvSpPr>
      <xdr:spPr>
        <a:xfrm>
          <a:off x="7810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85044</xdr:rowOff>
    </xdr:from>
    <xdr:ext cx="378565" cy="259045"/>
    <xdr:sp macro="" textlink="">
      <xdr:nvSpPr>
        <xdr:cNvPr id="438" name="テキスト ボックス 437"/>
        <xdr:cNvSpPr txBox="1"/>
      </xdr:nvSpPr>
      <xdr:spPr>
        <a:xfrm>
          <a:off x="7672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163652</xdr:rowOff>
    </xdr:from>
    <xdr:to>
      <xdr:col>36</xdr:col>
      <xdr:colOff>165100</xdr:colOff>
      <xdr:row>79</xdr:row>
      <xdr:rowOff>93802</xdr:rowOff>
    </xdr:to>
    <xdr:sp macro="" textlink="">
      <xdr:nvSpPr>
        <xdr:cNvPr id="439" name="楕円 438"/>
        <xdr:cNvSpPr/>
      </xdr:nvSpPr>
      <xdr:spPr>
        <a:xfrm>
          <a:off x="6921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84929</xdr:rowOff>
    </xdr:from>
    <xdr:ext cx="378565" cy="259045"/>
    <xdr:sp macro="" textlink="">
      <xdr:nvSpPr>
        <xdr:cNvPr id="440" name="テキスト ボックス 439"/>
        <xdr:cNvSpPr txBox="1"/>
      </xdr:nvSpPr>
      <xdr:spPr>
        <a:xfrm>
          <a:off x="6783017" y="136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119779</xdr:rowOff>
    </xdr:from>
    <xdr:to>
      <xdr:col>55</xdr:col>
      <xdr:colOff>0</xdr:colOff>
      <xdr:row>99</xdr:row>
      <xdr:rowOff>29107</xdr:rowOff>
    </xdr:to>
    <xdr:cxnSp macro="">
      <xdr:nvCxnSpPr>
        <xdr:cNvPr id="471" name="直線コネクタ 470"/>
        <xdr:cNvCxnSpPr/>
      </xdr:nvCxnSpPr>
      <xdr:spPr>
        <a:xfrm flipV="1">
          <a:off x="9639300" y="16921879"/>
          <a:ext cx="838200" cy="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29107</xdr:rowOff>
    </xdr:from>
    <xdr:to>
      <xdr:col>50</xdr:col>
      <xdr:colOff>114300</xdr:colOff>
      <xdr:row>99</xdr:row>
      <xdr:rowOff>50318</xdr:rowOff>
    </xdr:to>
    <xdr:cxnSp macro="">
      <xdr:nvCxnSpPr>
        <xdr:cNvPr id="474" name="直線コネクタ 473"/>
        <xdr:cNvCxnSpPr/>
      </xdr:nvCxnSpPr>
      <xdr:spPr>
        <a:xfrm flipV="1">
          <a:off x="8750300" y="17002657"/>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146137</xdr:rowOff>
    </xdr:from>
    <xdr:to>
      <xdr:col>45</xdr:col>
      <xdr:colOff>177800</xdr:colOff>
      <xdr:row>99</xdr:row>
      <xdr:rowOff>50318</xdr:rowOff>
    </xdr:to>
    <xdr:cxnSp macro="">
      <xdr:nvCxnSpPr>
        <xdr:cNvPr id="477" name="直線コネクタ 476"/>
        <xdr:cNvCxnSpPr/>
      </xdr:nvCxnSpPr>
      <xdr:spPr>
        <a:xfrm>
          <a:off x="7861300" y="16948237"/>
          <a:ext cx="889000" cy="7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146137</xdr:rowOff>
    </xdr:from>
    <xdr:to>
      <xdr:col>41</xdr:col>
      <xdr:colOff>50800</xdr:colOff>
      <xdr:row>98</xdr:row>
      <xdr:rowOff>170317</xdr:rowOff>
    </xdr:to>
    <xdr:cxnSp macro="">
      <xdr:nvCxnSpPr>
        <xdr:cNvPr id="480" name="直線コネクタ 479"/>
        <xdr:cNvCxnSpPr/>
      </xdr:nvCxnSpPr>
      <xdr:spPr>
        <a:xfrm flipV="1">
          <a:off x="6972300" y="16948237"/>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34757</xdr:rowOff>
    </xdr:from>
    <xdr:ext cx="534377" cy="259045"/>
    <xdr:sp macro="" textlink="">
      <xdr:nvSpPr>
        <xdr:cNvPr id="482" name="テキスト ボックス 481"/>
        <xdr:cNvSpPr txBox="1"/>
      </xdr:nvSpPr>
      <xdr:spPr>
        <a:xfrm>
          <a:off x="7594111" y="166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4" name="テキスト ボックス 483"/>
        <xdr:cNvSpPr txBox="1"/>
      </xdr:nvSpPr>
      <xdr:spPr>
        <a:xfrm>
          <a:off x="6705111" y="166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68979</xdr:rowOff>
    </xdr:from>
    <xdr:to>
      <xdr:col>55</xdr:col>
      <xdr:colOff>50800</xdr:colOff>
      <xdr:row>98</xdr:row>
      <xdr:rowOff>170579</xdr:rowOff>
    </xdr:to>
    <xdr:sp macro="" textlink="">
      <xdr:nvSpPr>
        <xdr:cNvPr id="490" name="楕円 489"/>
        <xdr:cNvSpPr/>
      </xdr:nvSpPr>
      <xdr:spPr>
        <a:xfrm>
          <a:off x="104267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149757</xdr:rowOff>
    </xdr:from>
    <xdr:to>
      <xdr:col>50</xdr:col>
      <xdr:colOff>165100</xdr:colOff>
      <xdr:row>99</xdr:row>
      <xdr:rowOff>79907</xdr:rowOff>
    </xdr:to>
    <xdr:sp macro="" textlink="">
      <xdr:nvSpPr>
        <xdr:cNvPr id="492" name="楕円 491"/>
        <xdr:cNvSpPr/>
      </xdr:nvSpPr>
      <xdr:spPr>
        <a:xfrm>
          <a:off x="9588500" y="169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71034</xdr:rowOff>
    </xdr:from>
    <xdr:ext cx="534377" cy="259045"/>
    <xdr:sp macro="" textlink="">
      <xdr:nvSpPr>
        <xdr:cNvPr id="493" name="テキスト ボックス 492"/>
        <xdr:cNvSpPr txBox="1"/>
      </xdr:nvSpPr>
      <xdr:spPr>
        <a:xfrm>
          <a:off x="9372111" y="170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170968</xdr:rowOff>
    </xdr:from>
    <xdr:to>
      <xdr:col>46</xdr:col>
      <xdr:colOff>38100</xdr:colOff>
      <xdr:row>99</xdr:row>
      <xdr:rowOff>101118</xdr:rowOff>
    </xdr:to>
    <xdr:sp macro="" textlink="">
      <xdr:nvSpPr>
        <xdr:cNvPr id="494" name="楕円 493"/>
        <xdr:cNvSpPr/>
      </xdr:nvSpPr>
      <xdr:spPr>
        <a:xfrm>
          <a:off x="8699500" y="169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92245</xdr:rowOff>
    </xdr:from>
    <xdr:ext cx="534377" cy="259045"/>
    <xdr:sp macro="" textlink="">
      <xdr:nvSpPr>
        <xdr:cNvPr id="495" name="テキスト ボックス 494"/>
        <xdr:cNvSpPr txBox="1"/>
      </xdr:nvSpPr>
      <xdr:spPr>
        <a:xfrm>
          <a:off x="8483111" y="170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95337</xdr:rowOff>
    </xdr:from>
    <xdr:to>
      <xdr:col>41</xdr:col>
      <xdr:colOff>101600</xdr:colOff>
      <xdr:row>99</xdr:row>
      <xdr:rowOff>25487</xdr:rowOff>
    </xdr:to>
    <xdr:sp macro="" textlink="">
      <xdr:nvSpPr>
        <xdr:cNvPr id="496" name="楕円 495"/>
        <xdr:cNvSpPr/>
      </xdr:nvSpPr>
      <xdr:spPr>
        <a:xfrm>
          <a:off x="7810500" y="168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16614</xdr:rowOff>
    </xdr:from>
    <xdr:ext cx="534377" cy="259045"/>
    <xdr:sp macro="" textlink="">
      <xdr:nvSpPr>
        <xdr:cNvPr id="497" name="テキスト ボックス 496"/>
        <xdr:cNvSpPr txBox="1"/>
      </xdr:nvSpPr>
      <xdr:spPr>
        <a:xfrm>
          <a:off x="7594111" y="169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119517</xdr:rowOff>
    </xdr:from>
    <xdr:to>
      <xdr:col>36</xdr:col>
      <xdr:colOff>165100</xdr:colOff>
      <xdr:row>99</xdr:row>
      <xdr:rowOff>49667</xdr:rowOff>
    </xdr:to>
    <xdr:sp macro="" textlink="">
      <xdr:nvSpPr>
        <xdr:cNvPr id="498" name="楕円 497"/>
        <xdr:cNvSpPr/>
      </xdr:nvSpPr>
      <xdr:spPr>
        <a:xfrm>
          <a:off x="6921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40794</xdr:rowOff>
    </xdr:from>
    <xdr:ext cx="534377" cy="259045"/>
    <xdr:sp macro="" textlink="">
      <xdr:nvSpPr>
        <xdr:cNvPr id="499" name="テキスト ボックス 498"/>
        <xdr:cNvSpPr txBox="1"/>
      </xdr:nvSpPr>
      <xdr:spPr>
        <a:xfrm>
          <a:off x="6705111" y="1701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70206</xdr:rowOff>
    </xdr:from>
    <xdr:to>
      <xdr:col>85</xdr:col>
      <xdr:colOff>127000</xdr:colOff>
      <xdr:row>39</xdr:row>
      <xdr:rowOff>95188</xdr:rowOff>
    </xdr:to>
    <xdr:cxnSp macro="">
      <xdr:nvCxnSpPr>
        <xdr:cNvPr id="530" name="直線コネクタ 529"/>
        <xdr:cNvCxnSpPr/>
      </xdr:nvCxnSpPr>
      <xdr:spPr>
        <a:xfrm flipV="1">
          <a:off x="15481300" y="6756756"/>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95188</xdr:rowOff>
    </xdr:from>
    <xdr:to>
      <xdr:col>81</xdr:col>
      <xdr:colOff>50800</xdr:colOff>
      <xdr:row>39</xdr:row>
      <xdr:rowOff>97425</xdr:rowOff>
    </xdr:to>
    <xdr:cxnSp macro="">
      <xdr:nvCxnSpPr>
        <xdr:cNvPr id="533" name="直線コネクタ 532"/>
        <xdr:cNvCxnSpPr/>
      </xdr:nvCxnSpPr>
      <xdr:spPr>
        <a:xfrm flipV="1">
          <a:off x="14592300" y="678173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96951</xdr:rowOff>
    </xdr:from>
    <xdr:to>
      <xdr:col>76</xdr:col>
      <xdr:colOff>114300</xdr:colOff>
      <xdr:row>39</xdr:row>
      <xdr:rowOff>97425</xdr:rowOff>
    </xdr:to>
    <xdr:cxnSp macro="">
      <xdr:nvCxnSpPr>
        <xdr:cNvPr id="536" name="直線コネクタ 535"/>
        <xdr:cNvCxnSpPr/>
      </xdr:nvCxnSpPr>
      <xdr:spPr>
        <a:xfrm>
          <a:off x="13703300" y="6783501"/>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96951</xdr:rowOff>
    </xdr:from>
    <xdr:to>
      <xdr:col>71</xdr:col>
      <xdr:colOff>177800</xdr:colOff>
      <xdr:row>39</xdr:row>
      <xdr:rowOff>97720</xdr:rowOff>
    </xdr:to>
    <xdr:cxnSp macro="">
      <xdr:nvCxnSpPr>
        <xdr:cNvPr id="539" name="直線コネクタ 538"/>
        <xdr:cNvCxnSpPr/>
      </xdr:nvCxnSpPr>
      <xdr:spPr>
        <a:xfrm flipV="1">
          <a:off x="12814300" y="6783501"/>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19406</xdr:rowOff>
    </xdr:from>
    <xdr:to>
      <xdr:col>85</xdr:col>
      <xdr:colOff>177800</xdr:colOff>
      <xdr:row>39</xdr:row>
      <xdr:rowOff>121006</xdr:rowOff>
    </xdr:to>
    <xdr:sp macro="" textlink="">
      <xdr:nvSpPr>
        <xdr:cNvPr id="549" name="楕円 548"/>
        <xdr:cNvSpPr/>
      </xdr:nvSpPr>
      <xdr:spPr>
        <a:xfrm>
          <a:off x="16268700" y="67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105783</xdr:rowOff>
    </xdr:from>
    <xdr:ext cx="469744" cy="259045"/>
    <xdr:sp macro="" textlink="">
      <xdr:nvSpPr>
        <xdr:cNvPr id="550" name="災害復旧事業費該当値テキスト"/>
        <xdr:cNvSpPr txBox="1"/>
      </xdr:nvSpPr>
      <xdr:spPr>
        <a:xfrm>
          <a:off x="16370300" y="66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44388</xdr:rowOff>
    </xdr:from>
    <xdr:to>
      <xdr:col>81</xdr:col>
      <xdr:colOff>101600</xdr:colOff>
      <xdr:row>39</xdr:row>
      <xdr:rowOff>145988</xdr:rowOff>
    </xdr:to>
    <xdr:sp macro="" textlink="">
      <xdr:nvSpPr>
        <xdr:cNvPr id="551" name="楕円 550"/>
        <xdr:cNvSpPr/>
      </xdr:nvSpPr>
      <xdr:spPr>
        <a:xfrm>
          <a:off x="15430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137115</xdr:rowOff>
    </xdr:from>
    <xdr:ext cx="378565" cy="259045"/>
    <xdr:sp macro="" textlink="">
      <xdr:nvSpPr>
        <xdr:cNvPr id="552" name="テキスト ボックス 551"/>
        <xdr:cNvSpPr txBox="1"/>
      </xdr:nvSpPr>
      <xdr:spPr>
        <a:xfrm>
          <a:off x="15292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46625</xdr:rowOff>
    </xdr:from>
    <xdr:to>
      <xdr:col>76</xdr:col>
      <xdr:colOff>165100</xdr:colOff>
      <xdr:row>39</xdr:row>
      <xdr:rowOff>148225</xdr:rowOff>
    </xdr:to>
    <xdr:sp macro="" textlink="">
      <xdr:nvSpPr>
        <xdr:cNvPr id="553" name="楕円 552"/>
        <xdr:cNvSpPr/>
      </xdr:nvSpPr>
      <xdr:spPr>
        <a:xfrm>
          <a:off x="145415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139352</xdr:rowOff>
    </xdr:from>
    <xdr:ext cx="313932" cy="259045"/>
    <xdr:sp macro="" textlink="">
      <xdr:nvSpPr>
        <xdr:cNvPr id="554" name="テキスト ボックス 553"/>
        <xdr:cNvSpPr txBox="1"/>
      </xdr:nvSpPr>
      <xdr:spPr>
        <a:xfrm>
          <a:off x="14435333" y="6825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46151</xdr:rowOff>
    </xdr:from>
    <xdr:to>
      <xdr:col>72</xdr:col>
      <xdr:colOff>38100</xdr:colOff>
      <xdr:row>39</xdr:row>
      <xdr:rowOff>147751</xdr:rowOff>
    </xdr:to>
    <xdr:sp macro="" textlink="">
      <xdr:nvSpPr>
        <xdr:cNvPr id="555" name="楕円 554"/>
        <xdr:cNvSpPr/>
      </xdr:nvSpPr>
      <xdr:spPr>
        <a:xfrm>
          <a:off x="13652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138878</xdr:rowOff>
    </xdr:from>
    <xdr:ext cx="378565" cy="259045"/>
    <xdr:sp macro="" textlink="">
      <xdr:nvSpPr>
        <xdr:cNvPr id="556" name="テキスト ボックス 555"/>
        <xdr:cNvSpPr txBox="1"/>
      </xdr:nvSpPr>
      <xdr:spPr>
        <a:xfrm>
          <a:off x="13514017" y="682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46920</xdr:rowOff>
    </xdr:from>
    <xdr:to>
      <xdr:col>67</xdr:col>
      <xdr:colOff>101600</xdr:colOff>
      <xdr:row>39</xdr:row>
      <xdr:rowOff>148520</xdr:rowOff>
    </xdr:to>
    <xdr:sp macro="" textlink="">
      <xdr:nvSpPr>
        <xdr:cNvPr id="557" name="楕円 556"/>
        <xdr:cNvSpPr/>
      </xdr:nvSpPr>
      <xdr:spPr>
        <a:xfrm>
          <a:off x="12763500" y="67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139647</xdr:rowOff>
    </xdr:from>
    <xdr:ext cx="313932" cy="259045"/>
    <xdr:sp macro="" textlink="">
      <xdr:nvSpPr>
        <xdr:cNvPr id="558" name="テキスト ボックス 557"/>
        <xdr:cNvSpPr txBox="1"/>
      </xdr:nvSpPr>
      <xdr:spPr>
        <a:xfrm>
          <a:off x="12657333" y="682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147949</xdr:rowOff>
    </xdr:from>
    <xdr:to>
      <xdr:col>85</xdr:col>
      <xdr:colOff>127000</xdr:colOff>
      <xdr:row>78</xdr:row>
      <xdr:rowOff>1161</xdr:rowOff>
    </xdr:to>
    <xdr:cxnSp macro="">
      <xdr:nvCxnSpPr>
        <xdr:cNvPr id="638" name="直線コネクタ 637"/>
        <xdr:cNvCxnSpPr/>
      </xdr:nvCxnSpPr>
      <xdr:spPr>
        <a:xfrm>
          <a:off x="15481300" y="13349599"/>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133576</xdr:rowOff>
    </xdr:from>
    <xdr:to>
      <xdr:col>81</xdr:col>
      <xdr:colOff>50800</xdr:colOff>
      <xdr:row>77</xdr:row>
      <xdr:rowOff>147949</xdr:rowOff>
    </xdr:to>
    <xdr:cxnSp macro="">
      <xdr:nvCxnSpPr>
        <xdr:cNvPr id="641" name="直線コネクタ 640"/>
        <xdr:cNvCxnSpPr/>
      </xdr:nvCxnSpPr>
      <xdr:spPr>
        <a:xfrm>
          <a:off x="14592300" y="13335226"/>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133181</xdr:rowOff>
    </xdr:from>
    <xdr:to>
      <xdr:col>76</xdr:col>
      <xdr:colOff>114300</xdr:colOff>
      <xdr:row>77</xdr:row>
      <xdr:rowOff>133576</xdr:rowOff>
    </xdr:to>
    <xdr:cxnSp macro="">
      <xdr:nvCxnSpPr>
        <xdr:cNvPr id="644" name="直線コネクタ 643"/>
        <xdr:cNvCxnSpPr/>
      </xdr:nvCxnSpPr>
      <xdr:spPr>
        <a:xfrm>
          <a:off x="13703300" y="13334831"/>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6" name="テキスト ボックス 645"/>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133181</xdr:rowOff>
    </xdr:from>
    <xdr:to>
      <xdr:col>71</xdr:col>
      <xdr:colOff>177800</xdr:colOff>
      <xdr:row>77</xdr:row>
      <xdr:rowOff>141435</xdr:rowOff>
    </xdr:to>
    <xdr:cxnSp macro="">
      <xdr:nvCxnSpPr>
        <xdr:cNvPr id="647" name="直線コネクタ 646"/>
        <xdr:cNvCxnSpPr/>
      </xdr:nvCxnSpPr>
      <xdr:spPr>
        <a:xfrm flipV="1">
          <a:off x="12814300" y="13334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134104</xdr:rowOff>
    </xdr:from>
    <xdr:ext cx="534377" cy="259045"/>
    <xdr:sp macro="" textlink="">
      <xdr:nvSpPr>
        <xdr:cNvPr id="649" name="テキスト ボックス 648"/>
        <xdr:cNvSpPr txBox="1"/>
      </xdr:nvSpPr>
      <xdr:spPr>
        <a:xfrm>
          <a:off x="13436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135199</xdr:rowOff>
    </xdr:from>
    <xdr:ext cx="534377" cy="259045"/>
    <xdr:sp macro="" textlink="">
      <xdr:nvSpPr>
        <xdr:cNvPr id="651" name="テキスト ボックス 650"/>
        <xdr:cNvSpPr txBox="1"/>
      </xdr:nvSpPr>
      <xdr:spPr>
        <a:xfrm>
          <a:off x="12547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121811</xdr:rowOff>
    </xdr:from>
    <xdr:to>
      <xdr:col>85</xdr:col>
      <xdr:colOff>177800</xdr:colOff>
      <xdr:row>78</xdr:row>
      <xdr:rowOff>51961</xdr:rowOff>
    </xdr:to>
    <xdr:sp macro="" textlink="">
      <xdr:nvSpPr>
        <xdr:cNvPr id="657" name="楕円 656"/>
        <xdr:cNvSpPr/>
      </xdr:nvSpPr>
      <xdr:spPr>
        <a:xfrm>
          <a:off x="16268700" y="133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144688</xdr:rowOff>
    </xdr:from>
    <xdr:ext cx="534377" cy="259045"/>
    <xdr:sp macro="" textlink="">
      <xdr:nvSpPr>
        <xdr:cNvPr id="658" name="公債費該当値テキスト"/>
        <xdr:cNvSpPr txBox="1"/>
      </xdr:nvSpPr>
      <xdr:spPr>
        <a:xfrm>
          <a:off x="16370300" y="131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97149</xdr:rowOff>
    </xdr:from>
    <xdr:to>
      <xdr:col>81</xdr:col>
      <xdr:colOff>101600</xdr:colOff>
      <xdr:row>78</xdr:row>
      <xdr:rowOff>27299</xdr:rowOff>
    </xdr:to>
    <xdr:sp macro="" textlink="">
      <xdr:nvSpPr>
        <xdr:cNvPr id="659" name="楕円 658"/>
        <xdr:cNvSpPr/>
      </xdr:nvSpPr>
      <xdr:spPr>
        <a:xfrm>
          <a:off x="15430500" y="132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43826</xdr:rowOff>
    </xdr:from>
    <xdr:ext cx="534377" cy="259045"/>
    <xdr:sp macro="" textlink="">
      <xdr:nvSpPr>
        <xdr:cNvPr id="660" name="テキスト ボックス 659"/>
        <xdr:cNvSpPr txBox="1"/>
      </xdr:nvSpPr>
      <xdr:spPr>
        <a:xfrm>
          <a:off x="15214111" y="130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82776</xdr:rowOff>
    </xdr:from>
    <xdr:to>
      <xdr:col>76</xdr:col>
      <xdr:colOff>165100</xdr:colOff>
      <xdr:row>78</xdr:row>
      <xdr:rowOff>12926</xdr:rowOff>
    </xdr:to>
    <xdr:sp macro="" textlink="">
      <xdr:nvSpPr>
        <xdr:cNvPr id="661" name="楕円 660"/>
        <xdr:cNvSpPr/>
      </xdr:nvSpPr>
      <xdr:spPr>
        <a:xfrm>
          <a:off x="14541500" y="13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29453</xdr:rowOff>
    </xdr:from>
    <xdr:ext cx="534377" cy="259045"/>
    <xdr:sp macro="" textlink="">
      <xdr:nvSpPr>
        <xdr:cNvPr id="662" name="テキスト ボックス 661"/>
        <xdr:cNvSpPr txBox="1"/>
      </xdr:nvSpPr>
      <xdr:spPr>
        <a:xfrm>
          <a:off x="14325111" y="130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82381</xdr:rowOff>
    </xdr:from>
    <xdr:to>
      <xdr:col>72</xdr:col>
      <xdr:colOff>38100</xdr:colOff>
      <xdr:row>78</xdr:row>
      <xdr:rowOff>12531</xdr:rowOff>
    </xdr:to>
    <xdr:sp macro="" textlink="">
      <xdr:nvSpPr>
        <xdr:cNvPr id="663" name="楕円 662"/>
        <xdr:cNvSpPr/>
      </xdr:nvSpPr>
      <xdr:spPr>
        <a:xfrm>
          <a:off x="13652500" y="132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29058</xdr:rowOff>
    </xdr:from>
    <xdr:ext cx="534377" cy="259045"/>
    <xdr:sp macro="" textlink="">
      <xdr:nvSpPr>
        <xdr:cNvPr id="664" name="テキスト ボックス 663"/>
        <xdr:cNvSpPr txBox="1"/>
      </xdr:nvSpPr>
      <xdr:spPr>
        <a:xfrm>
          <a:off x="13436111" y="1305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90635</xdr:rowOff>
    </xdr:from>
    <xdr:to>
      <xdr:col>67</xdr:col>
      <xdr:colOff>101600</xdr:colOff>
      <xdr:row>78</xdr:row>
      <xdr:rowOff>20785</xdr:rowOff>
    </xdr:to>
    <xdr:sp macro="" textlink="">
      <xdr:nvSpPr>
        <xdr:cNvPr id="665" name="楕円 664"/>
        <xdr:cNvSpPr/>
      </xdr:nvSpPr>
      <xdr:spPr>
        <a:xfrm>
          <a:off x="12763500" y="132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37312</xdr:rowOff>
    </xdr:from>
    <xdr:ext cx="534377" cy="259045"/>
    <xdr:sp macro="" textlink="">
      <xdr:nvSpPr>
        <xdr:cNvPr id="666" name="テキスト ボックス 665"/>
        <xdr:cNvSpPr txBox="1"/>
      </xdr:nvSpPr>
      <xdr:spPr>
        <a:xfrm>
          <a:off x="12547111" y="130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142039</xdr:rowOff>
    </xdr:from>
    <xdr:to>
      <xdr:col>85</xdr:col>
      <xdr:colOff>127000</xdr:colOff>
      <xdr:row>98</xdr:row>
      <xdr:rowOff>163351</xdr:rowOff>
    </xdr:to>
    <xdr:cxnSp macro="">
      <xdr:nvCxnSpPr>
        <xdr:cNvPr id="695" name="直線コネクタ 694"/>
        <xdr:cNvCxnSpPr/>
      </xdr:nvCxnSpPr>
      <xdr:spPr>
        <a:xfrm>
          <a:off x="15481300" y="16944139"/>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142039</xdr:rowOff>
    </xdr:from>
    <xdr:to>
      <xdr:col>81</xdr:col>
      <xdr:colOff>50800</xdr:colOff>
      <xdr:row>98</xdr:row>
      <xdr:rowOff>168301</xdr:rowOff>
    </xdr:to>
    <xdr:cxnSp macro="">
      <xdr:nvCxnSpPr>
        <xdr:cNvPr id="698" name="直線コネクタ 697"/>
        <xdr:cNvCxnSpPr/>
      </xdr:nvCxnSpPr>
      <xdr:spPr>
        <a:xfrm flipV="1">
          <a:off x="14592300" y="16944139"/>
          <a:ext cx="8890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168301</xdr:rowOff>
    </xdr:from>
    <xdr:to>
      <xdr:col>76</xdr:col>
      <xdr:colOff>114300</xdr:colOff>
      <xdr:row>99</xdr:row>
      <xdr:rowOff>2761</xdr:rowOff>
    </xdr:to>
    <xdr:cxnSp macro="">
      <xdr:nvCxnSpPr>
        <xdr:cNvPr id="701" name="直線コネクタ 700"/>
        <xdr:cNvCxnSpPr/>
      </xdr:nvCxnSpPr>
      <xdr:spPr>
        <a:xfrm flipV="1">
          <a:off x="13703300" y="16970401"/>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1366</xdr:rowOff>
    </xdr:from>
    <xdr:to>
      <xdr:col>71</xdr:col>
      <xdr:colOff>177800</xdr:colOff>
      <xdr:row>99</xdr:row>
      <xdr:rowOff>2761</xdr:rowOff>
    </xdr:to>
    <xdr:cxnSp macro="">
      <xdr:nvCxnSpPr>
        <xdr:cNvPr id="704" name="直線コネクタ 703"/>
        <xdr:cNvCxnSpPr/>
      </xdr:nvCxnSpPr>
      <xdr:spPr>
        <a:xfrm>
          <a:off x="12814300" y="169749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58679</xdr:rowOff>
    </xdr:from>
    <xdr:ext cx="534377" cy="259045"/>
    <xdr:sp macro="" textlink="">
      <xdr:nvSpPr>
        <xdr:cNvPr id="706" name="テキスト ボックス 705"/>
        <xdr:cNvSpPr txBox="1"/>
      </xdr:nvSpPr>
      <xdr:spPr>
        <a:xfrm>
          <a:off x="13436111" y="170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58070</xdr:rowOff>
    </xdr:from>
    <xdr:ext cx="534377" cy="259045"/>
    <xdr:sp macro="" textlink="">
      <xdr:nvSpPr>
        <xdr:cNvPr id="708" name="テキスト ボックス 707"/>
        <xdr:cNvSpPr txBox="1"/>
      </xdr:nvSpPr>
      <xdr:spPr>
        <a:xfrm>
          <a:off x="12547111" y="170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112551</xdr:rowOff>
    </xdr:from>
    <xdr:to>
      <xdr:col>85</xdr:col>
      <xdr:colOff>177800</xdr:colOff>
      <xdr:row>99</xdr:row>
      <xdr:rowOff>42701</xdr:rowOff>
    </xdr:to>
    <xdr:sp macro="" textlink="">
      <xdr:nvSpPr>
        <xdr:cNvPr id="714" name="楕円 713"/>
        <xdr:cNvSpPr/>
      </xdr:nvSpPr>
      <xdr:spPr>
        <a:xfrm>
          <a:off x="16268700" y="16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91239</xdr:rowOff>
    </xdr:from>
    <xdr:to>
      <xdr:col>81</xdr:col>
      <xdr:colOff>101600</xdr:colOff>
      <xdr:row>99</xdr:row>
      <xdr:rowOff>21389</xdr:rowOff>
    </xdr:to>
    <xdr:sp macro="" textlink="">
      <xdr:nvSpPr>
        <xdr:cNvPr id="716" name="楕円 715"/>
        <xdr:cNvSpPr/>
      </xdr:nvSpPr>
      <xdr:spPr>
        <a:xfrm>
          <a:off x="15430500" y="168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12516</xdr:rowOff>
    </xdr:from>
    <xdr:ext cx="534377" cy="259045"/>
    <xdr:sp macro="" textlink="">
      <xdr:nvSpPr>
        <xdr:cNvPr id="717" name="テキスト ボックス 716"/>
        <xdr:cNvSpPr txBox="1"/>
      </xdr:nvSpPr>
      <xdr:spPr>
        <a:xfrm>
          <a:off x="15214111" y="169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117501</xdr:rowOff>
    </xdr:from>
    <xdr:to>
      <xdr:col>76</xdr:col>
      <xdr:colOff>165100</xdr:colOff>
      <xdr:row>99</xdr:row>
      <xdr:rowOff>47651</xdr:rowOff>
    </xdr:to>
    <xdr:sp macro="" textlink="">
      <xdr:nvSpPr>
        <xdr:cNvPr id="718" name="楕円 717"/>
        <xdr:cNvSpPr/>
      </xdr:nvSpPr>
      <xdr:spPr>
        <a:xfrm>
          <a:off x="14541500" y="169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38778</xdr:rowOff>
    </xdr:from>
    <xdr:ext cx="534377" cy="259045"/>
    <xdr:sp macro="" textlink="">
      <xdr:nvSpPr>
        <xdr:cNvPr id="719" name="テキスト ボックス 718"/>
        <xdr:cNvSpPr txBox="1"/>
      </xdr:nvSpPr>
      <xdr:spPr>
        <a:xfrm>
          <a:off x="14325111" y="170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123411</xdr:rowOff>
    </xdr:from>
    <xdr:to>
      <xdr:col>72</xdr:col>
      <xdr:colOff>38100</xdr:colOff>
      <xdr:row>99</xdr:row>
      <xdr:rowOff>53561</xdr:rowOff>
    </xdr:to>
    <xdr:sp macro="" textlink="">
      <xdr:nvSpPr>
        <xdr:cNvPr id="720" name="楕円 719"/>
        <xdr:cNvSpPr/>
      </xdr:nvSpPr>
      <xdr:spPr>
        <a:xfrm>
          <a:off x="13652500" y="169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70088</xdr:rowOff>
    </xdr:from>
    <xdr:ext cx="534377" cy="259045"/>
    <xdr:sp macro="" textlink="">
      <xdr:nvSpPr>
        <xdr:cNvPr id="721" name="テキスト ボックス 720"/>
        <xdr:cNvSpPr txBox="1"/>
      </xdr:nvSpPr>
      <xdr:spPr>
        <a:xfrm>
          <a:off x="13436111" y="167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122016</xdr:rowOff>
    </xdr:from>
    <xdr:to>
      <xdr:col>67</xdr:col>
      <xdr:colOff>101600</xdr:colOff>
      <xdr:row>99</xdr:row>
      <xdr:rowOff>52166</xdr:rowOff>
    </xdr:to>
    <xdr:sp macro="" textlink="">
      <xdr:nvSpPr>
        <xdr:cNvPr id="722" name="楕円 721"/>
        <xdr:cNvSpPr/>
      </xdr:nvSpPr>
      <xdr:spPr>
        <a:xfrm>
          <a:off x="12763500" y="16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68693</xdr:rowOff>
    </xdr:from>
    <xdr:ext cx="534377" cy="259045"/>
    <xdr:sp macro="" textlink="">
      <xdr:nvSpPr>
        <xdr:cNvPr id="723" name="テキスト ボックス 722"/>
        <xdr:cNvSpPr txBox="1"/>
      </xdr:nvSpPr>
      <xdr:spPr>
        <a:xfrm>
          <a:off x="12547111" y="166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157580</xdr:rowOff>
    </xdr:from>
    <xdr:to>
      <xdr:col>116</xdr:col>
      <xdr:colOff>63500</xdr:colOff>
      <xdr:row>75</xdr:row>
      <xdr:rowOff>166610</xdr:rowOff>
    </xdr:to>
    <xdr:cxnSp macro="">
      <xdr:nvCxnSpPr>
        <xdr:cNvPr id="869" name="直線コネクタ 868"/>
        <xdr:cNvCxnSpPr/>
      </xdr:nvCxnSpPr>
      <xdr:spPr>
        <a:xfrm flipV="1">
          <a:off x="21323300" y="13016330"/>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166610</xdr:rowOff>
    </xdr:from>
    <xdr:to>
      <xdr:col>111</xdr:col>
      <xdr:colOff>177800</xdr:colOff>
      <xdr:row>76</xdr:row>
      <xdr:rowOff>38430</xdr:rowOff>
    </xdr:to>
    <xdr:cxnSp macro="">
      <xdr:nvCxnSpPr>
        <xdr:cNvPr id="872" name="直線コネクタ 871"/>
        <xdr:cNvCxnSpPr/>
      </xdr:nvCxnSpPr>
      <xdr:spPr>
        <a:xfrm flipV="1">
          <a:off x="20434300" y="13025360"/>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151800</xdr:rowOff>
    </xdr:from>
    <xdr:to>
      <xdr:col>107</xdr:col>
      <xdr:colOff>50800</xdr:colOff>
      <xdr:row>76</xdr:row>
      <xdr:rowOff>38430</xdr:rowOff>
    </xdr:to>
    <xdr:cxnSp macro="">
      <xdr:nvCxnSpPr>
        <xdr:cNvPr id="875" name="直線コネクタ 874"/>
        <xdr:cNvCxnSpPr/>
      </xdr:nvCxnSpPr>
      <xdr:spPr>
        <a:xfrm>
          <a:off x="19545300" y="13010550"/>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7" name="テキスト ボックス 876"/>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151800</xdr:rowOff>
    </xdr:from>
    <xdr:to>
      <xdr:col>102</xdr:col>
      <xdr:colOff>114300</xdr:colOff>
      <xdr:row>76</xdr:row>
      <xdr:rowOff>15684</xdr:rowOff>
    </xdr:to>
    <xdr:cxnSp macro="">
      <xdr:nvCxnSpPr>
        <xdr:cNvPr id="878" name="直線コネクタ 877"/>
        <xdr:cNvCxnSpPr/>
      </xdr:nvCxnSpPr>
      <xdr:spPr>
        <a:xfrm flipV="1">
          <a:off x="18656300" y="13010550"/>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17361</xdr:rowOff>
    </xdr:from>
    <xdr:ext cx="534377" cy="259045"/>
    <xdr:sp macro="" textlink="">
      <xdr:nvSpPr>
        <xdr:cNvPr id="880" name="テキスト ボックス 879"/>
        <xdr:cNvSpPr txBox="1"/>
      </xdr:nvSpPr>
      <xdr:spPr>
        <a:xfrm>
          <a:off x="19278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106780</xdr:rowOff>
    </xdr:from>
    <xdr:to>
      <xdr:col>116</xdr:col>
      <xdr:colOff>114300</xdr:colOff>
      <xdr:row>76</xdr:row>
      <xdr:rowOff>36930</xdr:rowOff>
    </xdr:to>
    <xdr:sp macro="" textlink="">
      <xdr:nvSpPr>
        <xdr:cNvPr id="888" name="楕円 887"/>
        <xdr:cNvSpPr/>
      </xdr:nvSpPr>
      <xdr:spPr>
        <a:xfrm>
          <a:off x="22110700" y="129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129657</xdr:rowOff>
    </xdr:from>
    <xdr:ext cx="534377" cy="259045"/>
    <xdr:sp macro="" textlink="">
      <xdr:nvSpPr>
        <xdr:cNvPr id="889" name="繰出金該当値テキスト"/>
        <xdr:cNvSpPr txBox="1"/>
      </xdr:nvSpPr>
      <xdr:spPr>
        <a:xfrm>
          <a:off x="22212300" y="128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115809</xdr:rowOff>
    </xdr:from>
    <xdr:to>
      <xdr:col>112</xdr:col>
      <xdr:colOff>38100</xdr:colOff>
      <xdr:row>76</xdr:row>
      <xdr:rowOff>45960</xdr:rowOff>
    </xdr:to>
    <xdr:sp macro="" textlink="">
      <xdr:nvSpPr>
        <xdr:cNvPr id="890" name="楕円 889"/>
        <xdr:cNvSpPr/>
      </xdr:nvSpPr>
      <xdr:spPr>
        <a:xfrm>
          <a:off x="21272500" y="12974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62486</xdr:rowOff>
    </xdr:from>
    <xdr:ext cx="534377" cy="259045"/>
    <xdr:sp macro="" textlink="">
      <xdr:nvSpPr>
        <xdr:cNvPr id="891" name="テキスト ボックス 890"/>
        <xdr:cNvSpPr txBox="1"/>
      </xdr:nvSpPr>
      <xdr:spPr>
        <a:xfrm>
          <a:off x="21056111" y="127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159080</xdr:rowOff>
    </xdr:from>
    <xdr:to>
      <xdr:col>107</xdr:col>
      <xdr:colOff>101600</xdr:colOff>
      <xdr:row>76</xdr:row>
      <xdr:rowOff>89230</xdr:rowOff>
    </xdr:to>
    <xdr:sp macro="" textlink="">
      <xdr:nvSpPr>
        <xdr:cNvPr id="892" name="楕円 891"/>
        <xdr:cNvSpPr/>
      </xdr:nvSpPr>
      <xdr:spPr>
        <a:xfrm>
          <a:off x="20383500" y="130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105757</xdr:rowOff>
    </xdr:from>
    <xdr:ext cx="534377" cy="259045"/>
    <xdr:sp macro="" textlink="">
      <xdr:nvSpPr>
        <xdr:cNvPr id="893" name="テキスト ボックス 892"/>
        <xdr:cNvSpPr txBox="1"/>
      </xdr:nvSpPr>
      <xdr:spPr>
        <a:xfrm>
          <a:off x="20167111" y="127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100999</xdr:rowOff>
    </xdr:from>
    <xdr:to>
      <xdr:col>102</xdr:col>
      <xdr:colOff>165100</xdr:colOff>
      <xdr:row>76</xdr:row>
      <xdr:rowOff>31148</xdr:rowOff>
    </xdr:to>
    <xdr:sp macro="" textlink="">
      <xdr:nvSpPr>
        <xdr:cNvPr id="894" name="楕円 893"/>
        <xdr:cNvSpPr/>
      </xdr:nvSpPr>
      <xdr:spPr>
        <a:xfrm>
          <a:off x="19494500" y="12959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47676</xdr:rowOff>
    </xdr:from>
    <xdr:ext cx="534377" cy="259045"/>
    <xdr:sp macro="" textlink="">
      <xdr:nvSpPr>
        <xdr:cNvPr id="895" name="テキスト ボックス 894"/>
        <xdr:cNvSpPr txBox="1"/>
      </xdr:nvSpPr>
      <xdr:spPr>
        <a:xfrm>
          <a:off x="19278111" y="127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136334</xdr:rowOff>
    </xdr:from>
    <xdr:to>
      <xdr:col>98</xdr:col>
      <xdr:colOff>38100</xdr:colOff>
      <xdr:row>76</xdr:row>
      <xdr:rowOff>66484</xdr:rowOff>
    </xdr:to>
    <xdr:sp macro="" textlink="">
      <xdr:nvSpPr>
        <xdr:cNvPr id="896" name="楕円 895"/>
        <xdr:cNvSpPr/>
      </xdr:nvSpPr>
      <xdr:spPr>
        <a:xfrm>
          <a:off x="18605500" y="129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83011</xdr:rowOff>
    </xdr:from>
    <xdr:ext cx="534377" cy="259045"/>
    <xdr:sp macro="" textlink="">
      <xdr:nvSpPr>
        <xdr:cNvPr id="897" name="テキスト ボックス 896"/>
        <xdr:cNvSpPr txBox="1"/>
      </xdr:nvSpPr>
      <xdr:spPr>
        <a:xfrm>
          <a:off x="18389111" y="127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性質別決算についての特徴としては、まず、人件費が類似団体平均を大きく上回っていることがあげられる。令和３年度に大きく数値が増加しているのは、令和３年度より志摩広域消防組合が志摩市一般会計へ編入されたことが要因だが、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を大きく上回っており、合併団体として支所職員が一定以上必要なことや、保育所、ごみ処理、給食等の分野において、統合を進めているものの、一般事務職と異なり、全体的な再配置等が困難なことから定員の適正化が進んでいない状況にあるためである。一方、扶助費については類似団体平均を下回っており、公債費についても、合併特例債を活用した施設整備等を進めているが、今後償還の終了が増加することから、減少傾向とな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普通建設事業費については、津波避難対策として、避難タワーや公共施設等の高い台移転を進めており、令和４年度に大きく増加している。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ふるさと応援基金への積立金は増加傾向にあるため、引き続き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増加傾向を予想しているが、将来的な負担増について注視しながら、慎重な財政運営を継続していくことが求められる。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46,159
45,703
178.94
28,742,374
27,690,584
974,610
15,955,927
19,305,113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164465</xdr:rowOff>
    </xdr:from>
    <xdr:to>
      <xdr:col>24</xdr:col>
      <xdr:colOff>63500</xdr:colOff>
      <xdr:row>37</xdr:row>
      <xdr:rowOff>13017</xdr:rowOff>
    </xdr:to>
    <xdr:cxnSp macro="">
      <xdr:nvCxnSpPr>
        <xdr:cNvPr id="61" name="直線コネクタ 60"/>
        <xdr:cNvCxnSpPr/>
      </xdr:nvCxnSpPr>
      <xdr:spPr>
        <a:xfrm>
          <a:off x="3797300" y="633666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164465</xdr:rowOff>
    </xdr:from>
    <xdr:to>
      <xdr:col>19</xdr:col>
      <xdr:colOff>177800</xdr:colOff>
      <xdr:row>37</xdr:row>
      <xdr:rowOff>18923</xdr:rowOff>
    </xdr:to>
    <xdr:cxnSp macro="">
      <xdr:nvCxnSpPr>
        <xdr:cNvPr id="64" name="直線コネクタ 63"/>
        <xdr:cNvCxnSpPr/>
      </xdr:nvCxnSpPr>
      <xdr:spPr>
        <a:xfrm flipV="1">
          <a:off x="2908300" y="633666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147510</xdr:rowOff>
    </xdr:from>
    <xdr:to>
      <xdr:col>15</xdr:col>
      <xdr:colOff>50800</xdr:colOff>
      <xdr:row>37</xdr:row>
      <xdr:rowOff>18923</xdr:rowOff>
    </xdr:to>
    <xdr:cxnSp macro="">
      <xdr:nvCxnSpPr>
        <xdr:cNvPr id="67" name="直線コネクタ 66"/>
        <xdr:cNvCxnSpPr/>
      </xdr:nvCxnSpPr>
      <xdr:spPr>
        <a:xfrm>
          <a:off x="2019300" y="631971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147510</xdr:rowOff>
    </xdr:from>
    <xdr:to>
      <xdr:col>10</xdr:col>
      <xdr:colOff>114300</xdr:colOff>
      <xdr:row>36</xdr:row>
      <xdr:rowOff>155130</xdr:rowOff>
    </xdr:to>
    <xdr:cxnSp macro="">
      <xdr:nvCxnSpPr>
        <xdr:cNvPr id="70" name="直線コネクタ 69"/>
        <xdr:cNvCxnSpPr/>
      </xdr:nvCxnSpPr>
      <xdr:spPr>
        <a:xfrm flipV="1">
          <a:off x="1130300" y="6319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133667</xdr:rowOff>
    </xdr:from>
    <xdr:to>
      <xdr:col>24</xdr:col>
      <xdr:colOff>114300</xdr:colOff>
      <xdr:row>37</xdr:row>
      <xdr:rowOff>63817</xdr:rowOff>
    </xdr:to>
    <xdr:sp macro="" textlink="">
      <xdr:nvSpPr>
        <xdr:cNvPr id="80" name="楕円 79"/>
        <xdr:cNvSpPr/>
      </xdr:nvSpPr>
      <xdr:spPr>
        <a:xfrm>
          <a:off x="4584700" y="6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112094</xdr:rowOff>
    </xdr:from>
    <xdr:ext cx="469744" cy="259045"/>
    <xdr:sp macro="" textlink="">
      <xdr:nvSpPr>
        <xdr:cNvPr id="81" name="議会費該当値テキスト"/>
        <xdr:cNvSpPr txBox="1"/>
      </xdr:nvSpPr>
      <xdr:spPr>
        <a:xfrm>
          <a:off x="4686300" y="62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113665</xdr:rowOff>
    </xdr:from>
    <xdr:to>
      <xdr:col>20</xdr:col>
      <xdr:colOff>38100</xdr:colOff>
      <xdr:row>37</xdr:row>
      <xdr:rowOff>43815</xdr:rowOff>
    </xdr:to>
    <xdr:sp macro="" textlink="">
      <xdr:nvSpPr>
        <xdr:cNvPr id="82" name="楕円 81"/>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34942</xdr:rowOff>
    </xdr:from>
    <xdr:ext cx="469744" cy="259045"/>
    <xdr:sp macro="" textlink="">
      <xdr:nvSpPr>
        <xdr:cNvPr id="83" name="テキスト ボックス 82"/>
        <xdr:cNvSpPr txBox="1"/>
      </xdr:nvSpPr>
      <xdr:spPr>
        <a:xfrm>
          <a:off x="3562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139573</xdr:rowOff>
    </xdr:from>
    <xdr:to>
      <xdr:col>15</xdr:col>
      <xdr:colOff>101600</xdr:colOff>
      <xdr:row>37</xdr:row>
      <xdr:rowOff>69723</xdr:rowOff>
    </xdr:to>
    <xdr:sp macro="" textlink="">
      <xdr:nvSpPr>
        <xdr:cNvPr id="84" name="楕円 83"/>
        <xdr:cNvSpPr/>
      </xdr:nvSpPr>
      <xdr:spPr>
        <a:xfrm>
          <a:off x="2857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60850</xdr:rowOff>
    </xdr:from>
    <xdr:ext cx="469744" cy="259045"/>
    <xdr:sp macro="" textlink="">
      <xdr:nvSpPr>
        <xdr:cNvPr id="85" name="テキスト ボックス 84"/>
        <xdr:cNvSpPr txBox="1"/>
      </xdr:nvSpPr>
      <xdr:spPr>
        <a:xfrm>
          <a:off x="2673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96710</xdr:rowOff>
    </xdr:from>
    <xdr:to>
      <xdr:col>10</xdr:col>
      <xdr:colOff>165100</xdr:colOff>
      <xdr:row>37</xdr:row>
      <xdr:rowOff>26860</xdr:rowOff>
    </xdr:to>
    <xdr:sp macro="" textlink="">
      <xdr:nvSpPr>
        <xdr:cNvPr id="86" name="楕円 85"/>
        <xdr:cNvSpPr/>
      </xdr:nvSpPr>
      <xdr:spPr>
        <a:xfrm>
          <a:off x="1968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43387</xdr:rowOff>
    </xdr:from>
    <xdr:ext cx="469744" cy="259045"/>
    <xdr:sp macro="" textlink="">
      <xdr:nvSpPr>
        <xdr:cNvPr id="87" name="テキスト ボックス 86"/>
        <xdr:cNvSpPr txBox="1"/>
      </xdr:nvSpPr>
      <xdr:spPr>
        <a:xfrm>
          <a:off x="1784428" y="60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104330</xdr:rowOff>
    </xdr:from>
    <xdr:to>
      <xdr:col>6</xdr:col>
      <xdr:colOff>38100</xdr:colOff>
      <xdr:row>37</xdr:row>
      <xdr:rowOff>34480</xdr:rowOff>
    </xdr:to>
    <xdr:sp macro="" textlink="">
      <xdr:nvSpPr>
        <xdr:cNvPr id="88" name="楕円 87"/>
        <xdr:cNvSpPr/>
      </xdr:nvSpPr>
      <xdr:spPr>
        <a:xfrm>
          <a:off x="1079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51007</xdr:rowOff>
    </xdr:from>
    <xdr:ext cx="469744" cy="259045"/>
    <xdr:sp macro="" textlink="">
      <xdr:nvSpPr>
        <xdr:cNvPr id="89" name="テキスト ボックス 88"/>
        <xdr:cNvSpPr txBox="1"/>
      </xdr:nvSpPr>
      <xdr:spPr>
        <a:xfrm>
          <a:off x="895428" y="605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160953</xdr:rowOff>
    </xdr:from>
    <xdr:to>
      <xdr:col>24</xdr:col>
      <xdr:colOff>63500</xdr:colOff>
      <xdr:row>58</xdr:row>
      <xdr:rowOff>166150</xdr:rowOff>
    </xdr:to>
    <xdr:cxnSp macro="">
      <xdr:nvCxnSpPr>
        <xdr:cNvPr id="120" name="直線コネクタ 119"/>
        <xdr:cNvCxnSpPr/>
      </xdr:nvCxnSpPr>
      <xdr:spPr>
        <a:xfrm>
          <a:off x="3797300" y="10105053"/>
          <a:ext cx="8382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69334</xdr:rowOff>
    </xdr:from>
    <xdr:to>
      <xdr:col>19</xdr:col>
      <xdr:colOff>177800</xdr:colOff>
      <xdr:row>58</xdr:row>
      <xdr:rowOff>160953</xdr:rowOff>
    </xdr:to>
    <xdr:cxnSp macro="">
      <xdr:nvCxnSpPr>
        <xdr:cNvPr id="123" name="直線コネクタ 122"/>
        <xdr:cNvCxnSpPr/>
      </xdr:nvCxnSpPr>
      <xdr:spPr>
        <a:xfrm>
          <a:off x="2908300" y="10013434"/>
          <a:ext cx="889000" cy="9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69334</xdr:rowOff>
    </xdr:from>
    <xdr:to>
      <xdr:col>15</xdr:col>
      <xdr:colOff>50800</xdr:colOff>
      <xdr:row>59</xdr:row>
      <xdr:rowOff>12833</xdr:rowOff>
    </xdr:to>
    <xdr:cxnSp macro="">
      <xdr:nvCxnSpPr>
        <xdr:cNvPr id="126" name="直線コネクタ 125"/>
        <xdr:cNvCxnSpPr/>
      </xdr:nvCxnSpPr>
      <xdr:spPr>
        <a:xfrm flipV="1">
          <a:off x="2019300" y="10013434"/>
          <a:ext cx="889000" cy="1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12833</xdr:rowOff>
    </xdr:from>
    <xdr:to>
      <xdr:col>10</xdr:col>
      <xdr:colOff>114300</xdr:colOff>
      <xdr:row>59</xdr:row>
      <xdr:rowOff>20002</xdr:rowOff>
    </xdr:to>
    <xdr:cxnSp macro="">
      <xdr:nvCxnSpPr>
        <xdr:cNvPr id="129" name="直線コネクタ 128"/>
        <xdr:cNvCxnSpPr/>
      </xdr:nvCxnSpPr>
      <xdr:spPr>
        <a:xfrm flipV="1">
          <a:off x="1130300" y="10128383"/>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65437</xdr:rowOff>
    </xdr:from>
    <xdr:ext cx="534377" cy="259045"/>
    <xdr:sp macro="" textlink="">
      <xdr:nvSpPr>
        <xdr:cNvPr id="131" name="テキスト ボックス 130"/>
        <xdr:cNvSpPr txBox="1"/>
      </xdr:nvSpPr>
      <xdr:spPr>
        <a:xfrm>
          <a:off x="1752111" y="101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68932</xdr:rowOff>
    </xdr:from>
    <xdr:ext cx="534377" cy="259045"/>
    <xdr:sp macro="" textlink="">
      <xdr:nvSpPr>
        <xdr:cNvPr id="133" name="テキスト ボックス 132"/>
        <xdr:cNvSpPr txBox="1"/>
      </xdr:nvSpPr>
      <xdr:spPr>
        <a:xfrm>
          <a:off x="863111" y="101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115350</xdr:rowOff>
    </xdr:from>
    <xdr:to>
      <xdr:col>24</xdr:col>
      <xdr:colOff>114300</xdr:colOff>
      <xdr:row>59</xdr:row>
      <xdr:rowOff>45500</xdr:rowOff>
    </xdr:to>
    <xdr:sp macro="" textlink="">
      <xdr:nvSpPr>
        <xdr:cNvPr id="139" name="楕円 138"/>
        <xdr:cNvSpPr/>
      </xdr:nvSpPr>
      <xdr:spPr>
        <a:xfrm>
          <a:off x="4584700" y="10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110153</xdr:rowOff>
    </xdr:from>
    <xdr:to>
      <xdr:col>20</xdr:col>
      <xdr:colOff>38100</xdr:colOff>
      <xdr:row>59</xdr:row>
      <xdr:rowOff>40303</xdr:rowOff>
    </xdr:to>
    <xdr:sp macro="" textlink="">
      <xdr:nvSpPr>
        <xdr:cNvPr id="141" name="楕円 140"/>
        <xdr:cNvSpPr/>
      </xdr:nvSpPr>
      <xdr:spPr>
        <a:xfrm>
          <a:off x="3746500" y="100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31430</xdr:rowOff>
    </xdr:from>
    <xdr:ext cx="599010" cy="259045"/>
    <xdr:sp macro="" textlink="">
      <xdr:nvSpPr>
        <xdr:cNvPr id="142" name="テキスト ボックス 141"/>
        <xdr:cNvSpPr txBox="1"/>
      </xdr:nvSpPr>
      <xdr:spPr>
        <a:xfrm>
          <a:off x="3497795" y="101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18534</xdr:rowOff>
    </xdr:from>
    <xdr:to>
      <xdr:col>15</xdr:col>
      <xdr:colOff>101600</xdr:colOff>
      <xdr:row>58</xdr:row>
      <xdr:rowOff>120134</xdr:rowOff>
    </xdr:to>
    <xdr:sp macro="" textlink="">
      <xdr:nvSpPr>
        <xdr:cNvPr id="143" name="楕円 142"/>
        <xdr:cNvSpPr/>
      </xdr:nvSpPr>
      <xdr:spPr>
        <a:xfrm>
          <a:off x="2857500" y="99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111261</xdr:rowOff>
    </xdr:from>
    <xdr:ext cx="599010" cy="259045"/>
    <xdr:sp macro="" textlink="">
      <xdr:nvSpPr>
        <xdr:cNvPr id="144" name="テキスト ボックス 143"/>
        <xdr:cNvSpPr txBox="1"/>
      </xdr:nvSpPr>
      <xdr:spPr>
        <a:xfrm>
          <a:off x="2608795" y="100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133483</xdr:rowOff>
    </xdr:from>
    <xdr:to>
      <xdr:col>10</xdr:col>
      <xdr:colOff>165100</xdr:colOff>
      <xdr:row>59</xdr:row>
      <xdr:rowOff>63633</xdr:rowOff>
    </xdr:to>
    <xdr:sp macro="" textlink="">
      <xdr:nvSpPr>
        <xdr:cNvPr id="145" name="楕円 144"/>
        <xdr:cNvSpPr/>
      </xdr:nvSpPr>
      <xdr:spPr>
        <a:xfrm>
          <a:off x="1968500" y="100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80160</xdr:rowOff>
    </xdr:from>
    <xdr:ext cx="534377" cy="259045"/>
    <xdr:sp macro="" textlink="">
      <xdr:nvSpPr>
        <xdr:cNvPr id="146" name="テキスト ボックス 145"/>
        <xdr:cNvSpPr txBox="1"/>
      </xdr:nvSpPr>
      <xdr:spPr>
        <a:xfrm>
          <a:off x="1752111" y="98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140652</xdr:rowOff>
    </xdr:from>
    <xdr:to>
      <xdr:col>6</xdr:col>
      <xdr:colOff>38100</xdr:colOff>
      <xdr:row>59</xdr:row>
      <xdr:rowOff>70802</xdr:rowOff>
    </xdr:to>
    <xdr:sp macro="" textlink="">
      <xdr:nvSpPr>
        <xdr:cNvPr id="147" name="楕円 146"/>
        <xdr:cNvSpPr/>
      </xdr:nvSpPr>
      <xdr:spPr>
        <a:xfrm>
          <a:off x="1079500" y="100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87329</xdr:rowOff>
    </xdr:from>
    <xdr:ext cx="534377" cy="259045"/>
    <xdr:sp macro="" textlink="">
      <xdr:nvSpPr>
        <xdr:cNvPr id="148" name="テキスト ボックス 147"/>
        <xdr:cNvSpPr txBox="1"/>
      </xdr:nvSpPr>
      <xdr:spPr>
        <a:xfrm>
          <a:off x="863111" y="98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29890</xdr:rowOff>
    </xdr:from>
    <xdr:to>
      <xdr:col>24</xdr:col>
      <xdr:colOff>63500</xdr:colOff>
      <xdr:row>76</xdr:row>
      <xdr:rowOff>63595</xdr:rowOff>
    </xdr:to>
    <xdr:cxnSp macro="">
      <xdr:nvCxnSpPr>
        <xdr:cNvPr id="176" name="直線コネクタ 175"/>
        <xdr:cNvCxnSpPr/>
      </xdr:nvCxnSpPr>
      <xdr:spPr>
        <a:xfrm flipV="1">
          <a:off x="3797300" y="13060090"/>
          <a:ext cx="8382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63595</xdr:rowOff>
    </xdr:from>
    <xdr:to>
      <xdr:col>19</xdr:col>
      <xdr:colOff>177800</xdr:colOff>
      <xdr:row>77</xdr:row>
      <xdr:rowOff>23118</xdr:rowOff>
    </xdr:to>
    <xdr:cxnSp macro="">
      <xdr:nvCxnSpPr>
        <xdr:cNvPr id="179" name="直線コネクタ 178"/>
        <xdr:cNvCxnSpPr/>
      </xdr:nvCxnSpPr>
      <xdr:spPr>
        <a:xfrm flipV="1">
          <a:off x="2908300" y="13093795"/>
          <a:ext cx="889000" cy="1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23118</xdr:rowOff>
    </xdr:from>
    <xdr:to>
      <xdr:col>15</xdr:col>
      <xdr:colOff>50800</xdr:colOff>
      <xdr:row>77</xdr:row>
      <xdr:rowOff>38998</xdr:rowOff>
    </xdr:to>
    <xdr:cxnSp macro="">
      <xdr:nvCxnSpPr>
        <xdr:cNvPr id="182" name="直線コネクタ 181"/>
        <xdr:cNvCxnSpPr/>
      </xdr:nvCxnSpPr>
      <xdr:spPr>
        <a:xfrm flipV="1">
          <a:off x="2019300" y="13224768"/>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38998</xdr:rowOff>
    </xdr:from>
    <xdr:to>
      <xdr:col>10</xdr:col>
      <xdr:colOff>114300</xdr:colOff>
      <xdr:row>77</xdr:row>
      <xdr:rowOff>69693</xdr:rowOff>
    </xdr:to>
    <xdr:cxnSp macro="">
      <xdr:nvCxnSpPr>
        <xdr:cNvPr id="185" name="直線コネクタ 184"/>
        <xdr:cNvCxnSpPr/>
      </xdr:nvCxnSpPr>
      <xdr:spPr>
        <a:xfrm flipV="1">
          <a:off x="1130300" y="13240648"/>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150540</xdr:rowOff>
    </xdr:from>
    <xdr:to>
      <xdr:col>24</xdr:col>
      <xdr:colOff>114300</xdr:colOff>
      <xdr:row>76</xdr:row>
      <xdr:rowOff>80690</xdr:rowOff>
    </xdr:to>
    <xdr:sp macro="" textlink="">
      <xdr:nvSpPr>
        <xdr:cNvPr id="195" name="楕円 194"/>
        <xdr:cNvSpPr/>
      </xdr:nvSpPr>
      <xdr:spPr>
        <a:xfrm>
          <a:off x="4584700" y="130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128967</xdr:rowOff>
    </xdr:from>
    <xdr:ext cx="599010" cy="259045"/>
    <xdr:sp macro="" textlink="">
      <xdr:nvSpPr>
        <xdr:cNvPr id="196" name="民生費該当値テキスト"/>
        <xdr:cNvSpPr txBox="1"/>
      </xdr:nvSpPr>
      <xdr:spPr>
        <a:xfrm>
          <a:off x="4686300" y="1298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12795</xdr:rowOff>
    </xdr:from>
    <xdr:to>
      <xdr:col>20</xdr:col>
      <xdr:colOff>38100</xdr:colOff>
      <xdr:row>76</xdr:row>
      <xdr:rowOff>114395</xdr:rowOff>
    </xdr:to>
    <xdr:sp macro="" textlink="">
      <xdr:nvSpPr>
        <xdr:cNvPr id="197" name="楕円 196"/>
        <xdr:cNvSpPr/>
      </xdr:nvSpPr>
      <xdr:spPr>
        <a:xfrm>
          <a:off x="3746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105522</xdr:rowOff>
    </xdr:from>
    <xdr:ext cx="599010" cy="259045"/>
    <xdr:sp macro="" textlink="">
      <xdr:nvSpPr>
        <xdr:cNvPr id="198" name="テキスト ボックス 197"/>
        <xdr:cNvSpPr txBox="1"/>
      </xdr:nvSpPr>
      <xdr:spPr>
        <a:xfrm>
          <a:off x="3497795" y="1313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143768</xdr:rowOff>
    </xdr:from>
    <xdr:to>
      <xdr:col>15</xdr:col>
      <xdr:colOff>101600</xdr:colOff>
      <xdr:row>77</xdr:row>
      <xdr:rowOff>73918</xdr:rowOff>
    </xdr:to>
    <xdr:sp macro="" textlink="">
      <xdr:nvSpPr>
        <xdr:cNvPr id="199" name="楕円 198"/>
        <xdr:cNvSpPr/>
      </xdr:nvSpPr>
      <xdr:spPr>
        <a:xfrm>
          <a:off x="2857500" y="131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65045</xdr:rowOff>
    </xdr:from>
    <xdr:ext cx="599010" cy="259045"/>
    <xdr:sp macro="" textlink="">
      <xdr:nvSpPr>
        <xdr:cNvPr id="200" name="テキスト ボックス 199"/>
        <xdr:cNvSpPr txBox="1"/>
      </xdr:nvSpPr>
      <xdr:spPr>
        <a:xfrm>
          <a:off x="2608795" y="1326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159648</xdr:rowOff>
    </xdr:from>
    <xdr:to>
      <xdr:col>10</xdr:col>
      <xdr:colOff>165100</xdr:colOff>
      <xdr:row>77</xdr:row>
      <xdr:rowOff>89798</xdr:rowOff>
    </xdr:to>
    <xdr:sp macro="" textlink="">
      <xdr:nvSpPr>
        <xdr:cNvPr id="201" name="楕円 200"/>
        <xdr:cNvSpPr/>
      </xdr:nvSpPr>
      <xdr:spPr>
        <a:xfrm>
          <a:off x="1968500" y="13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80925</xdr:rowOff>
    </xdr:from>
    <xdr:ext cx="599010" cy="259045"/>
    <xdr:sp macro="" textlink="">
      <xdr:nvSpPr>
        <xdr:cNvPr id="202" name="テキスト ボックス 201"/>
        <xdr:cNvSpPr txBox="1"/>
      </xdr:nvSpPr>
      <xdr:spPr>
        <a:xfrm>
          <a:off x="1719795" y="132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18893</xdr:rowOff>
    </xdr:from>
    <xdr:to>
      <xdr:col>6</xdr:col>
      <xdr:colOff>38100</xdr:colOff>
      <xdr:row>77</xdr:row>
      <xdr:rowOff>120493</xdr:rowOff>
    </xdr:to>
    <xdr:sp macro="" textlink="">
      <xdr:nvSpPr>
        <xdr:cNvPr id="203" name="楕円 202"/>
        <xdr:cNvSpPr/>
      </xdr:nvSpPr>
      <xdr:spPr>
        <a:xfrm>
          <a:off x="1079500" y="132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111620</xdr:rowOff>
    </xdr:from>
    <xdr:ext cx="599010" cy="259045"/>
    <xdr:sp macro="" textlink="">
      <xdr:nvSpPr>
        <xdr:cNvPr id="204" name="テキスト ボックス 203"/>
        <xdr:cNvSpPr txBox="1"/>
      </xdr:nvSpPr>
      <xdr:spPr>
        <a:xfrm>
          <a:off x="830795"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62280</xdr:rowOff>
    </xdr:from>
    <xdr:to>
      <xdr:col>24</xdr:col>
      <xdr:colOff>63500</xdr:colOff>
      <xdr:row>98</xdr:row>
      <xdr:rowOff>68693</xdr:rowOff>
    </xdr:to>
    <xdr:cxnSp macro="">
      <xdr:nvCxnSpPr>
        <xdr:cNvPr id="235" name="直線コネクタ 234"/>
        <xdr:cNvCxnSpPr/>
      </xdr:nvCxnSpPr>
      <xdr:spPr>
        <a:xfrm flipV="1">
          <a:off x="3797300" y="16864380"/>
          <a:ext cx="8382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68693</xdr:rowOff>
    </xdr:from>
    <xdr:to>
      <xdr:col>19</xdr:col>
      <xdr:colOff>177800</xdr:colOff>
      <xdr:row>98</xdr:row>
      <xdr:rowOff>101616</xdr:rowOff>
    </xdr:to>
    <xdr:cxnSp macro="">
      <xdr:nvCxnSpPr>
        <xdr:cNvPr id="238" name="直線コネクタ 237"/>
        <xdr:cNvCxnSpPr/>
      </xdr:nvCxnSpPr>
      <xdr:spPr>
        <a:xfrm flipV="1">
          <a:off x="2908300" y="16870793"/>
          <a:ext cx="889000" cy="3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91675</xdr:rowOff>
    </xdr:from>
    <xdr:to>
      <xdr:col>15</xdr:col>
      <xdr:colOff>50800</xdr:colOff>
      <xdr:row>98</xdr:row>
      <xdr:rowOff>101616</xdr:rowOff>
    </xdr:to>
    <xdr:cxnSp macro="">
      <xdr:nvCxnSpPr>
        <xdr:cNvPr id="241" name="直線コネクタ 240"/>
        <xdr:cNvCxnSpPr/>
      </xdr:nvCxnSpPr>
      <xdr:spPr>
        <a:xfrm>
          <a:off x="2019300" y="16893775"/>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88184</xdr:rowOff>
    </xdr:from>
    <xdr:to>
      <xdr:col>10</xdr:col>
      <xdr:colOff>114300</xdr:colOff>
      <xdr:row>98</xdr:row>
      <xdr:rowOff>91675</xdr:rowOff>
    </xdr:to>
    <xdr:cxnSp macro="">
      <xdr:nvCxnSpPr>
        <xdr:cNvPr id="244" name="直線コネクタ 243"/>
        <xdr:cNvCxnSpPr/>
      </xdr:nvCxnSpPr>
      <xdr:spPr>
        <a:xfrm>
          <a:off x="1130300" y="16890284"/>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7408</xdr:rowOff>
    </xdr:from>
    <xdr:ext cx="534377" cy="259045"/>
    <xdr:sp macro="" textlink="">
      <xdr:nvSpPr>
        <xdr:cNvPr id="248" name="テキスト ボックス 247"/>
        <xdr:cNvSpPr txBox="1"/>
      </xdr:nvSpPr>
      <xdr:spPr>
        <a:xfrm>
          <a:off x="863111" y="169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11480</xdr:rowOff>
    </xdr:from>
    <xdr:to>
      <xdr:col>24</xdr:col>
      <xdr:colOff>114300</xdr:colOff>
      <xdr:row>98</xdr:row>
      <xdr:rowOff>113080</xdr:rowOff>
    </xdr:to>
    <xdr:sp macro="" textlink="">
      <xdr:nvSpPr>
        <xdr:cNvPr id="254" name="楕円 253"/>
        <xdr:cNvSpPr/>
      </xdr:nvSpPr>
      <xdr:spPr>
        <a:xfrm>
          <a:off x="4584700" y="168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17893</xdr:rowOff>
    </xdr:from>
    <xdr:to>
      <xdr:col>20</xdr:col>
      <xdr:colOff>38100</xdr:colOff>
      <xdr:row>98</xdr:row>
      <xdr:rowOff>119493</xdr:rowOff>
    </xdr:to>
    <xdr:sp macro="" textlink="">
      <xdr:nvSpPr>
        <xdr:cNvPr id="256" name="楕円 255"/>
        <xdr:cNvSpPr/>
      </xdr:nvSpPr>
      <xdr:spPr>
        <a:xfrm>
          <a:off x="3746500" y="168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110620</xdr:rowOff>
    </xdr:from>
    <xdr:ext cx="534377" cy="259045"/>
    <xdr:sp macro="" textlink="">
      <xdr:nvSpPr>
        <xdr:cNvPr id="257" name="テキスト ボックス 256"/>
        <xdr:cNvSpPr txBox="1"/>
      </xdr:nvSpPr>
      <xdr:spPr>
        <a:xfrm>
          <a:off x="3530111" y="169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50816</xdr:rowOff>
    </xdr:from>
    <xdr:to>
      <xdr:col>15</xdr:col>
      <xdr:colOff>101600</xdr:colOff>
      <xdr:row>98</xdr:row>
      <xdr:rowOff>152416</xdr:rowOff>
    </xdr:to>
    <xdr:sp macro="" textlink="">
      <xdr:nvSpPr>
        <xdr:cNvPr id="258" name="楕円 257"/>
        <xdr:cNvSpPr/>
      </xdr:nvSpPr>
      <xdr:spPr>
        <a:xfrm>
          <a:off x="2857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143543</xdr:rowOff>
    </xdr:from>
    <xdr:ext cx="534377" cy="259045"/>
    <xdr:sp macro="" textlink="">
      <xdr:nvSpPr>
        <xdr:cNvPr id="259" name="テキスト ボックス 258"/>
        <xdr:cNvSpPr txBox="1"/>
      </xdr:nvSpPr>
      <xdr:spPr>
        <a:xfrm>
          <a:off x="2641111" y="169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40875</xdr:rowOff>
    </xdr:from>
    <xdr:to>
      <xdr:col>10</xdr:col>
      <xdr:colOff>165100</xdr:colOff>
      <xdr:row>98</xdr:row>
      <xdr:rowOff>142475</xdr:rowOff>
    </xdr:to>
    <xdr:sp macro="" textlink="">
      <xdr:nvSpPr>
        <xdr:cNvPr id="260" name="楕円 259"/>
        <xdr:cNvSpPr/>
      </xdr:nvSpPr>
      <xdr:spPr>
        <a:xfrm>
          <a:off x="1968500" y="168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159002</xdr:rowOff>
    </xdr:from>
    <xdr:ext cx="534377" cy="259045"/>
    <xdr:sp macro="" textlink="">
      <xdr:nvSpPr>
        <xdr:cNvPr id="261" name="テキスト ボックス 260"/>
        <xdr:cNvSpPr txBox="1"/>
      </xdr:nvSpPr>
      <xdr:spPr>
        <a:xfrm>
          <a:off x="1752111" y="166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37384</xdr:rowOff>
    </xdr:from>
    <xdr:to>
      <xdr:col>6</xdr:col>
      <xdr:colOff>38100</xdr:colOff>
      <xdr:row>98</xdr:row>
      <xdr:rowOff>138984</xdr:rowOff>
    </xdr:to>
    <xdr:sp macro="" textlink="">
      <xdr:nvSpPr>
        <xdr:cNvPr id="262" name="楕円 261"/>
        <xdr:cNvSpPr/>
      </xdr:nvSpPr>
      <xdr:spPr>
        <a:xfrm>
          <a:off x="1079500" y="168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155511</xdr:rowOff>
    </xdr:from>
    <xdr:ext cx="534377" cy="259045"/>
    <xdr:sp macro="" textlink="">
      <xdr:nvSpPr>
        <xdr:cNvPr id="263" name="テキスト ボックス 262"/>
        <xdr:cNvSpPr txBox="1"/>
      </xdr:nvSpPr>
      <xdr:spPr>
        <a:xfrm>
          <a:off x="863111" y="166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33238</xdr:rowOff>
    </xdr:from>
    <xdr:to>
      <xdr:col>55</xdr:col>
      <xdr:colOff>0</xdr:colOff>
      <xdr:row>39</xdr:row>
      <xdr:rowOff>51853</xdr:rowOff>
    </xdr:to>
    <xdr:cxnSp macro="">
      <xdr:nvCxnSpPr>
        <xdr:cNvPr id="294" name="直線コネクタ 293"/>
        <xdr:cNvCxnSpPr/>
      </xdr:nvCxnSpPr>
      <xdr:spPr>
        <a:xfrm flipV="1">
          <a:off x="9639300" y="6719788"/>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51853</xdr:rowOff>
    </xdr:from>
    <xdr:to>
      <xdr:col>50</xdr:col>
      <xdr:colOff>114300</xdr:colOff>
      <xdr:row>39</xdr:row>
      <xdr:rowOff>94307</xdr:rowOff>
    </xdr:to>
    <xdr:cxnSp macro="">
      <xdr:nvCxnSpPr>
        <xdr:cNvPr id="297" name="直線コネクタ 296"/>
        <xdr:cNvCxnSpPr/>
      </xdr:nvCxnSpPr>
      <xdr:spPr>
        <a:xfrm flipV="1">
          <a:off x="8750300" y="67384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94307</xdr:rowOff>
    </xdr:from>
    <xdr:to>
      <xdr:col>45</xdr:col>
      <xdr:colOff>177800</xdr:colOff>
      <xdr:row>39</xdr:row>
      <xdr:rowOff>94633</xdr:rowOff>
    </xdr:to>
    <xdr:cxnSp macro="">
      <xdr:nvCxnSpPr>
        <xdr:cNvPr id="300" name="直線コネクタ 299"/>
        <xdr:cNvCxnSpPr/>
      </xdr:nvCxnSpPr>
      <xdr:spPr>
        <a:xfrm flipV="1">
          <a:off x="7861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94633</xdr:rowOff>
    </xdr:from>
    <xdr:to>
      <xdr:col>41</xdr:col>
      <xdr:colOff>50800</xdr:colOff>
      <xdr:row>39</xdr:row>
      <xdr:rowOff>95939</xdr:rowOff>
    </xdr:to>
    <xdr:cxnSp macro="">
      <xdr:nvCxnSpPr>
        <xdr:cNvPr id="303" name="直線コネクタ 302"/>
        <xdr:cNvCxnSpPr/>
      </xdr:nvCxnSpPr>
      <xdr:spPr>
        <a:xfrm flipV="1">
          <a:off x="6972300" y="67811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153888</xdr:rowOff>
    </xdr:from>
    <xdr:to>
      <xdr:col>55</xdr:col>
      <xdr:colOff>50800</xdr:colOff>
      <xdr:row>39</xdr:row>
      <xdr:rowOff>84038</xdr:rowOff>
    </xdr:to>
    <xdr:sp macro="" textlink="">
      <xdr:nvSpPr>
        <xdr:cNvPr id="313" name="楕円 312"/>
        <xdr:cNvSpPr/>
      </xdr:nvSpPr>
      <xdr:spPr>
        <a:xfrm>
          <a:off x="10426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68815</xdr:rowOff>
    </xdr:from>
    <xdr:ext cx="378565" cy="259045"/>
    <xdr:sp macro="" textlink="">
      <xdr:nvSpPr>
        <xdr:cNvPr id="314" name="労働費該当値テキスト"/>
        <xdr:cNvSpPr txBox="1"/>
      </xdr:nvSpPr>
      <xdr:spPr>
        <a:xfrm>
          <a:off x="10528300" y="658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1053</xdr:rowOff>
    </xdr:from>
    <xdr:to>
      <xdr:col>50</xdr:col>
      <xdr:colOff>165100</xdr:colOff>
      <xdr:row>39</xdr:row>
      <xdr:rowOff>102653</xdr:rowOff>
    </xdr:to>
    <xdr:sp macro="" textlink="">
      <xdr:nvSpPr>
        <xdr:cNvPr id="315" name="楕円 314"/>
        <xdr:cNvSpPr/>
      </xdr:nvSpPr>
      <xdr:spPr>
        <a:xfrm>
          <a:off x="9588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93780</xdr:rowOff>
    </xdr:from>
    <xdr:ext cx="378565" cy="259045"/>
    <xdr:sp macro="" textlink="">
      <xdr:nvSpPr>
        <xdr:cNvPr id="316" name="テキスト ボックス 315"/>
        <xdr:cNvSpPr txBox="1"/>
      </xdr:nvSpPr>
      <xdr:spPr>
        <a:xfrm>
          <a:off x="9450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43507</xdr:rowOff>
    </xdr:from>
    <xdr:to>
      <xdr:col>46</xdr:col>
      <xdr:colOff>38100</xdr:colOff>
      <xdr:row>39</xdr:row>
      <xdr:rowOff>145107</xdr:rowOff>
    </xdr:to>
    <xdr:sp macro="" textlink="">
      <xdr:nvSpPr>
        <xdr:cNvPr id="317" name="楕円 316"/>
        <xdr:cNvSpPr/>
      </xdr:nvSpPr>
      <xdr:spPr>
        <a:xfrm>
          <a:off x="8699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136234</xdr:rowOff>
    </xdr:from>
    <xdr:ext cx="313932" cy="259045"/>
    <xdr:sp macro="" textlink="">
      <xdr:nvSpPr>
        <xdr:cNvPr id="318" name="テキスト ボックス 317"/>
        <xdr:cNvSpPr txBox="1"/>
      </xdr:nvSpPr>
      <xdr:spPr>
        <a:xfrm>
          <a:off x="8593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43833</xdr:rowOff>
    </xdr:from>
    <xdr:to>
      <xdr:col>41</xdr:col>
      <xdr:colOff>101600</xdr:colOff>
      <xdr:row>39</xdr:row>
      <xdr:rowOff>145433</xdr:rowOff>
    </xdr:to>
    <xdr:sp macro="" textlink="">
      <xdr:nvSpPr>
        <xdr:cNvPr id="319" name="楕円 318"/>
        <xdr:cNvSpPr/>
      </xdr:nvSpPr>
      <xdr:spPr>
        <a:xfrm>
          <a:off x="781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136560</xdr:rowOff>
    </xdr:from>
    <xdr:ext cx="313932" cy="259045"/>
    <xdr:sp macro="" textlink="">
      <xdr:nvSpPr>
        <xdr:cNvPr id="320" name="テキスト ボックス 319"/>
        <xdr:cNvSpPr txBox="1"/>
      </xdr:nvSpPr>
      <xdr:spPr>
        <a:xfrm>
          <a:off x="7704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45139</xdr:rowOff>
    </xdr:from>
    <xdr:to>
      <xdr:col>36</xdr:col>
      <xdr:colOff>165100</xdr:colOff>
      <xdr:row>39</xdr:row>
      <xdr:rowOff>146739</xdr:rowOff>
    </xdr:to>
    <xdr:sp macro="" textlink="">
      <xdr:nvSpPr>
        <xdr:cNvPr id="321" name="楕円 320"/>
        <xdr:cNvSpPr/>
      </xdr:nvSpPr>
      <xdr:spPr>
        <a:xfrm>
          <a:off x="6921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137866</xdr:rowOff>
    </xdr:from>
    <xdr:ext cx="249299" cy="259045"/>
    <xdr:sp macro="" textlink="">
      <xdr:nvSpPr>
        <xdr:cNvPr id="322" name="テキスト ボックス 321"/>
        <xdr:cNvSpPr txBox="1"/>
      </xdr:nvSpPr>
      <xdr:spPr>
        <a:xfrm>
          <a:off x="6847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86523</xdr:rowOff>
    </xdr:from>
    <xdr:to>
      <xdr:col>55</xdr:col>
      <xdr:colOff>0</xdr:colOff>
      <xdr:row>58</xdr:row>
      <xdr:rowOff>151685</xdr:rowOff>
    </xdr:to>
    <xdr:cxnSp macro="">
      <xdr:nvCxnSpPr>
        <xdr:cNvPr id="353" name="直線コネクタ 352"/>
        <xdr:cNvCxnSpPr/>
      </xdr:nvCxnSpPr>
      <xdr:spPr>
        <a:xfrm flipV="1">
          <a:off x="9639300" y="10030623"/>
          <a:ext cx="8382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133996</xdr:rowOff>
    </xdr:from>
    <xdr:to>
      <xdr:col>50</xdr:col>
      <xdr:colOff>114300</xdr:colOff>
      <xdr:row>58</xdr:row>
      <xdr:rowOff>151685</xdr:rowOff>
    </xdr:to>
    <xdr:cxnSp macro="">
      <xdr:nvCxnSpPr>
        <xdr:cNvPr id="356" name="直線コネクタ 355"/>
        <xdr:cNvCxnSpPr/>
      </xdr:nvCxnSpPr>
      <xdr:spPr>
        <a:xfrm>
          <a:off x="8750300" y="10078096"/>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133996</xdr:rowOff>
    </xdr:from>
    <xdr:to>
      <xdr:col>45</xdr:col>
      <xdr:colOff>177800</xdr:colOff>
      <xdr:row>59</xdr:row>
      <xdr:rowOff>5283</xdr:rowOff>
    </xdr:to>
    <xdr:cxnSp macro="">
      <xdr:nvCxnSpPr>
        <xdr:cNvPr id="359" name="直線コネクタ 358"/>
        <xdr:cNvCxnSpPr/>
      </xdr:nvCxnSpPr>
      <xdr:spPr>
        <a:xfrm flipV="1">
          <a:off x="7861300" y="10078096"/>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5283</xdr:rowOff>
    </xdr:from>
    <xdr:to>
      <xdr:col>41</xdr:col>
      <xdr:colOff>50800</xdr:colOff>
      <xdr:row>59</xdr:row>
      <xdr:rowOff>19119</xdr:rowOff>
    </xdr:to>
    <xdr:cxnSp macro="">
      <xdr:nvCxnSpPr>
        <xdr:cNvPr id="362" name="直線コネクタ 361"/>
        <xdr:cNvCxnSpPr/>
      </xdr:nvCxnSpPr>
      <xdr:spPr>
        <a:xfrm flipV="1">
          <a:off x="6972300" y="10120833"/>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35723</xdr:rowOff>
    </xdr:from>
    <xdr:to>
      <xdr:col>55</xdr:col>
      <xdr:colOff>50800</xdr:colOff>
      <xdr:row>58</xdr:row>
      <xdr:rowOff>137323</xdr:rowOff>
    </xdr:to>
    <xdr:sp macro="" textlink="">
      <xdr:nvSpPr>
        <xdr:cNvPr id="372" name="楕円 371"/>
        <xdr:cNvSpPr/>
      </xdr:nvSpPr>
      <xdr:spPr>
        <a:xfrm>
          <a:off x="10426700" y="99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122100</xdr:rowOff>
    </xdr:from>
    <xdr:ext cx="534377" cy="259045"/>
    <xdr:sp macro="" textlink="">
      <xdr:nvSpPr>
        <xdr:cNvPr id="373" name="農林水産業費該当値テキスト"/>
        <xdr:cNvSpPr txBox="1"/>
      </xdr:nvSpPr>
      <xdr:spPr>
        <a:xfrm>
          <a:off x="10528300" y="98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100885</xdr:rowOff>
    </xdr:from>
    <xdr:to>
      <xdr:col>50</xdr:col>
      <xdr:colOff>165100</xdr:colOff>
      <xdr:row>59</xdr:row>
      <xdr:rowOff>31035</xdr:rowOff>
    </xdr:to>
    <xdr:sp macro="" textlink="">
      <xdr:nvSpPr>
        <xdr:cNvPr id="374" name="楕円 373"/>
        <xdr:cNvSpPr/>
      </xdr:nvSpPr>
      <xdr:spPr>
        <a:xfrm>
          <a:off x="9588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22162</xdr:rowOff>
    </xdr:from>
    <xdr:ext cx="534377" cy="259045"/>
    <xdr:sp macro="" textlink="">
      <xdr:nvSpPr>
        <xdr:cNvPr id="375" name="テキスト ボックス 374"/>
        <xdr:cNvSpPr txBox="1"/>
      </xdr:nvSpPr>
      <xdr:spPr>
        <a:xfrm>
          <a:off x="9372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83196</xdr:rowOff>
    </xdr:from>
    <xdr:to>
      <xdr:col>46</xdr:col>
      <xdr:colOff>38100</xdr:colOff>
      <xdr:row>59</xdr:row>
      <xdr:rowOff>13346</xdr:rowOff>
    </xdr:to>
    <xdr:sp macro="" textlink="">
      <xdr:nvSpPr>
        <xdr:cNvPr id="376" name="楕円 375"/>
        <xdr:cNvSpPr/>
      </xdr:nvSpPr>
      <xdr:spPr>
        <a:xfrm>
          <a:off x="8699500" y="100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4473</xdr:rowOff>
    </xdr:from>
    <xdr:ext cx="534377" cy="259045"/>
    <xdr:sp macro="" textlink="">
      <xdr:nvSpPr>
        <xdr:cNvPr id="377" name="テキスト ボックス 376"/>
        <xdr:cNvSpPr txBox="1"/>
      </xdr:nvSpPr>
      <xdr:spPr>
        <a:xfrm>
          <a:off x="8483111" y="101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125933</xdr:rowOff>
    </xdr:from>
    <xdr:to>
      <xdr:col>41</xdr:col>
      <xdr:colOff>101600</xdr:colOff>
      <xdr:row>59</xdr:row>
      <xdr:rowOff>56083</xdr:rowOff>
    </xdr:to>
    <xdr:sp macro="" textlink="">
      <xdr:nvSpPr>
        <xdr:cNvPr id="378" name="楕円 377"/>
        <xdr:cNvSpPr/>
      </xdr:nvSpPr>
      <xdr:spPr>
        <a:xfrm>
          <a:off x="7810500" y="100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47210</xdr:rowOff>
    </xdr:from>
    <xdr:ext cx="469744" cy="259045"/>
    <xdr:sp macro="" textlink="">
      <xdr:nvSpPr>
        <xdr:cNvPr id="379" name="テキスト ボックス 378"/>
        <xdr:cNvSpPr txBox="1"/>
      </xdr:nvSpPr>
      <xdr:spPr>
        <a:xfrm>
          <a:off x="7626428" y="10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139769</xdr:rowOff>
    </xdr:from>
    <xdr:to>
      <xdr:col>36</xdr:col>
      <xdr:colOff>165100</xdr:colOff>
      <xdr:row>59</xdr:row>
      <xdr:rowOff>69919</xdr:rowOff>
    </xdr:to>
    <xdr:sp macro="" textlink="">
      <xdr:nvSpPr>
        <xdr:cNvPr id="380" name="楕円 379"/>
        <xdr:cNvSpPr/>
      </xdr:nvSpPr>
      <xdr:spPr>
        <a:xfrm>
          <a:off x="6921500" y="100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61046</xdr:rowOff>
    </xdr:from>
    <xdr:ext cx="469744" cy="259045"/>
    <xdr:sp macro="" textlink="">
      <xdr:nvSpPr>
        <xdr:cNvPr id="381" name="テキスト ボックス 380"/>
        <xdr:cNvSpPr txBox="1"/>
      </xdr:nvSpPr>
      <xdr:spPr>
        <a:xfrm>
          <a:off x="6737428" y="1017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73355</xdr:rowOff>
    </xdr:from>
    <xdr:to>
      <xdr:col>55</xdr:col>
      <xdr:colOff>0</xdr:colOff>
      <xdr:row>78</xdr:row>
      <xdr:rowOff>77315</xdr:rowOff>
    </xdr:to>
    <xdr:cxnSp macro="">
      <xdr:nvCxnSpPr>
        <xdr:cNvPr id="408" name="直線コネクタ 407"/>
        <xdr:cNvCxnSpPr/>
      </xdr:nvCxnSpPr>
      <xdr:spPr>
        <a:xfrm>
          <a:off x="9639300" y="13446455"/>
          <a:ext cx="8382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23636</xdr:rowOff>
    </xdr:from>
    <xdr:to>
      <xdr:col>50</xdr:col>
      <xdr:colOff>114300</xdr:colOff>
      <xdr:row>78</xdr:row>
      <xdr:rowOff>73355</xdr:rowOff>
    </xdr:to>
    <xdr:cxnSp macro="">
      <xdr:nvCxnSpPr>
        <xdr:cNvPr id="411" name="直線コネクタ 410"/>
        <xdr:cNvCxnSpPr/>
      </xdr:nvCxnSpPr>
      <xdr:spPr>
        <a:xfrm>
          <a:off x="8750300" y="13396736"/>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23636</xdr:rowOff>
    </xdr:from>
    <xdr:to>
      <xdr:col>45</xdr:col>
      <xdr:colOff>177800</xdr:colOff>
      <xdr:row>78</xdr:row>
      <xdr:rowOff>107477</xdr:rowOff>
    </xdr:to>
    <xdr:cxnSp macro="">
      <xdr:nvCxnSpPr>
        <xdr:cNvPr id="414" name="直線コネクタ 413"/>
        <xdr:cNvCxnSpPr/>
      </xdr:nvCxnSpPr>
      <xdr:spPr>
        <a:xfrm flipV="1">
          <a:off x="7861300" y="13396736"/>
          <a:ext cx="889000" cy="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102287</xdr:rowOff>
    </xdr:from>
    <xdr:to>
      <xdr:col>41</xdr:col>
      <xdr:colOff>50800</xdr:colOff>
      <xdr:row>78</xdr:row>
      <xdr:rowOff>107477</xdr:rowOff>
    </xdr:to>
    <xdr:cxnSp macro="">
      <xdr:nvCxnSpPr>
        <xdr:cNvPr id="417" name="直線コネクタ 416"/>
        <xdr:cNvCxnSpPr/>
      </xdr:nvCxnSpPr>
      <xdr:spPr>
        <a:xfrm>
          <a:off x="6972300" y="13475387"/>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148345</xdr:rowOff>
    </xdr:from>
    <xdr:ext cx="534377" cy="259045"/>
    <xdr:sp macro="" textlink="">
      <xdr:nvSpPr>
        <xdr:cNvPr id="421" name="テキスト ボックス 420"/>
        <xdr:cNvSpPr txBox="1"/>
      </xdr:nvSpPr>
      <xdr:spPr>
        <a:xfrm>
          <a:off x="6705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26515</xdr:rowOff>
    </xdr:from>
    <xdr:to>
      <xdr:col>55</xdr:col>
      <xdr:colOff>50800</xdr:colOff>
      <xdr:row>78</xdr:row>
      <xdr:rowOff>128115</xdr:rowOff>
    </xdr:to>
    <xdr:sp macro="" textlink="">
      <xdr:nvSpPr>
        <xdr:cNvPr id="427" name="楕円 426"/>
        <xdr:cNvSpPr/>
      </xdr:nvSpPr>
      <xdr:spPr>
        <a:xfrm>
          <a:off x="104267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112892</xdr:rowOff>
    </xdr:from>
    <xdr:ext cx="534377" cy="259045"/>
    <xdr:sp macro="" textlink="">
      <xdr:nvSpPr>
        <xdr:cNvPr id="428" name="商工費該当値テキスト"/>
        <xdr:cNvSpPr txBox="1"/>
      </xdr:nvSpPr>
      <xdr:spPr>
        <a:xfrm>
          <a:off x="10528300" y="133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22555</xdr:rowOff>
    </xdr:from>
    <xdr:to>
      <xdr:col>50</xdr:col>
      <xdr:colOff>165100</xdr:colOff>
      <xdr:row>78</xdr:row>
      <xdr:rowOff>124155</xdr:rowOff>
    </xdr:to>
    <xdr:sp macro="" textlink="">
      <xdr:nvSpPr>
        <xdr:cNvPr id="429" name="楕円 428"/>
        <xdr:cNvSpPr/>
      </xdr:nvSpPr>
      <xdr:spPr>
        <a:xfrm>
          <a:off x="9588500" y="13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115282</xdr:rowOff>
    </xdr:from>
    <xdr:ext cx="534377" cy="259045"/>
    <xdr:sp macro="" textlink="">
      <xdr:nvSpPr>
        <xdr:cNvPr id="430" name="テキスト ボックス 429"/>
        <xdr:cNvSpPr txBox="1"/>
      </xdr:nvSpPr>
      <xdr:spPr>
        <a:xfrm>
          <a:off x="9372111" y="134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144286</xdr:rowOff>
    </xdr:from>
    <xdr:to>
      <xdr:col>46</xdr:col>
      <xdr:colOff>38100</xdr:colOff>
      <xdr:row>78</xdr:row>
      <xdr:rowOff>74436</xdr:rowOff>
    </xdr:to>
    <xdr:sp macro="" textlink="">
      <xdr:nvSpPr>
        <xdr:cNvPr id="431" name="楕円 430"/>
        <xdr:cNvSpPr/>
      </xdr:nvSpPr>
      <xdr:spPr>
        <a:xfrm>
          <a:off x="8699500" y="133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65563</xdr:rowOff>
    </xdr:from>
    <xdr:ext cx="534377" cy="259045"/>
    <xdr:sp macro="" textlink="">
      <xdr:nvSpPr>
        <xdr:cNvPr id="432" name="テキスト ボックス 431"/>
        <xdr:cNvSpPr txBox="1"/>
      </xdr:nvSpPr>
      <xdr:spPr>
        <a:xfrm>
          <a:off x="8483111" y="134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56677</xdr:rowOff>
    </xdr:from>
    <xdr:to>
      <xdr:col>41</xdr:col>
      <xdr:colOff>101600</xdr:colOff>
      <xdr:row>78</xdr:row>
      <xdr:rowOff>158277</xdr:rowOff>
    </xdr:to>
    <xdr:sp macro="" textlink="">
      <xdr:nvSpPr>
        <xdr:cNvPr id="433" name="楕円 432"/>
        <xdr:cNvSpPr/>
      </xdr:nvSpPr>
      <xdr:spPr>
        <a:xfrm>
          <a:off x="7810500" y="134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149404</xdr:rowOff>
    </xdr:from>
    <xdr:ext cx="469744" cy="259045"/>
    <xdr:sp macro="" textlink="">
      <xdr:nvSpPr>
        <xdr:cNvPr id="434" name="テキスト ボックス 433"/>
        <xdr:cNvSpPr txBox="1"/>
      </xdr:nvSpPr>
      <xdr:spPr>
        <a:xfrm>
          <a:off x="7626428" y="135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51487</xdr:rowOff>
    </xdr:from>
    <xdr:to>
      <xdr:col>36</xdr:col>
      <xdr:colOff>165100</xdr:colOff>
      <xdr:row>78</xdr:row>
      <xdr:rowOff>153087</xdr:rowOff>
    </xdr:to>
    <xdr:sp macro="" textlink="">
      <xdr:nvSpPr>
        <xdr:cNvPr id="435" name="楕円 434"/>
        <xdr:cNvSpPr/>
      </xdr:nvSpPr>
      <xdr:spPr>
        <a:xfrm>
          <a:off x="6921500" y="13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144214</xdr:rowOff>
    </xdr:from>
    <xdr:ext cx="469744" cy="259045"/>
    <xdr:sp macro="" textlink="">
      <xdr:nvSpPr>
        <xdr:cNvPr id="436" name="テキスト ボックス 435"/>
        <xdr:cNvSpPr txBox="1"/>
      </xdr:nvSpPr>
      <xdr:spPr>
        <a:xfrm>
          <a:off x="6737428" y="135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58623</xdr:rowOff>
    </xdr:from>
    <xdr:to>
      <xdr:col>55</xdr:col>
      <xdr:colOff>0</xdr:colOff>
      <xdr:row>98</xdr:row>
      <xdr:rowOff>77739</xdr:rowOff>
    </xdr:to>
    <xdr:cxnSp macro="">
      <xdr:nvCxnSpPr>
        <xdr:cNvPr id="469" name="直線コネクタ 468"/>
        <xdr:cNvCxnSpPr/>
      </xdr:nvCxnSpPr>
      <xdr:spPr>
        <a:xfrm flipV="1">
          <a:off x="9639300" y="16860723"/>
          <a:ext cx="838200" cy="1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77739</xdr:rowOff>
    </xdr:from>
    <xdr:to>
      <xdr:col>50</xdr:col>
      <xdr:colOff>114300</xdr:colOff>
      <xdr:row>98</xdr:row>
      <xdr:rowOff>80865</xdr:rowOff>
    </xdr:to>
    <xdr:cxnSp macro="">
      <xdr:nvCxnSpPr>
        <xdr:cNvPr id="472" name="直線コネクタ 471"/>
        <xdr:cNvCxnSpPr/>
      </xdr:nvCxnSpPr>
      <xdr:spPr>
        <a:xfrm flipV="1">
          <a:off x="8750300" y="16879839"/>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80865</xdr:rowOff>
    </xdr:from>
    <xdr:to>
      <xdr:col>45</xdr:col>
      <xdr:colOff>177800</xdr:colOff>
      <xdr:row>98</xdr:row>
      <xdr:rowOff>86664</xdr:rowOff>
    </xdr:to>
    <xdr:cxnSp macro="">
      <xdr:nvCxnSpPr>
        <xdr:cNvPr id="475" name="直線コネクタ 474"/>
        <xdr:cNvCxnSpPr/>
      </xdr:nvCxnSpPr>
      <xdr:spPr>
        <a:xfrm flipV="1">
          <a:off x="7861300" y="16882965"/>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86664</xdr:rowOff>
    </xdr:from>
    <xdr:to>
      <xdr:col>41</xdr:col>
      <xdr:colOff>50800</xdr:colOff>
      <xdr:row>98</xdr:row>
      <xdr:rowOff>98104</xdr:rowOff>
    </xdr:to>
    <xdr:cxnSp macro="">
      <xdr:nvCxnSpPr>
        <xdr:cNvPr id="478" name="直線コネクタ 477"/>
        <xdr:cNvCxnSpPr/>
      </xdr:nvCxnSpPr>
      <xdr:spPr>
        <a:xfrm flipV="1">
          <a:off x="6972300" y="16888764"/>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89822</xdr:rowOff>
    </xdr:from>
    <xdr:ext cx="534377" cy="259045"/>
    <xdr:sp macro="" textlink="">
      <xdr:nvSpPr>
        <xdr:cNvPr id="480" name="テキスト ボックス 479"/>
        <xdr:cNvSpPr txBox="1"/>
      </xdr:nvSpPr>
      <xdr:spPr>
        <a:xfrm>
          <a:off x="7594111" y="163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xdr:cNvSpPr txBox="1"/>
      </xdr:nvSpPr>
      <xdr:spPr>
        <a:xfrm>
          <a:off x="6705111" y="163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7823</xdr:rowOff>
    </xdr:from>
    <xdr:to>
      <xdr:col>55</xdr:col>
      <xdr:colOff>50800</xdr:colOff>
      <xdr:row>98</xdr:row>
      <xdr:rowOff>109423</xdr:rowOff>
    </xdr:to>
    <xdr:sp macro="" textlink="">
      <xdr:nvSpPr>
        <xdr:cNvPr id="488" name="楕円 487"/>
        <xdr:cNvSpPr/>
      </xdr:nvSpPr>
      <xdr:spPr>
        <a:xfrm>
          <a:off x="10426700" y="168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94200</xdr:rowOff>
    </xdr:from>
    <xdr:ext cx="534377" cy="259045"/>
    <xdr:sp macro="" textlink="">
      <xdr:nvSpPr>
        <xdr:cNvPr id="489" name="土木費該当値テキスト"/>
        <xdr:cNvSpPr txBox="1"/>
      </xdr:nvSpPr>
      <xdr:spPr>
        <a:xfrm>
          <a:off x="10528300" y="167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26939</xdr:rowOff>
    </xdr:from>
    <xdr:to>
      <xdr:col>50</xdr:col>
      <xdr:colOff>165100</xdr:colOff>
      <xdr:row>98</xdr:row>
      <xdr:rowOff>128539</xdr:rowOff>
    </xdr:to>
    <xdr:sp macro="" textlink="">
      <xdr:nvSpPr>
        <xdr:cNvPr id="490" name="楕円 489"/>
        <xdr:cNvSpPr/>
      </xdr:nvSpPr>
      <xdr:spPr>
        <a:xfrm>
          <a:off x="9588500" y="168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119666</xdr:rowOff>
    </xdr:from>
    <xdr:ext cx="534377" cy="259045"/>
    <xdr:sp macro="" textlink="">
      <xdr:nvSpPr>
        <xdr:cNvPr id="491" name="テキスト ボックス 490"/>
        <xdr:cNvSpPr txBox="1"/>
      </xdr:nvSpPr>
      <xdr:spPr>
        <a:xfrm>
          <a:off x="9372111" y="169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30065</xdr:rowOff>
    </xdr:from>
    <xdr:to>
      <xdr:col>46</xdr:col>
      <xdr:colOff>38100</xdr:colOff>
      <xdr:row>98</xdr:row>
      <xdr:rowOff>131665</xdr:rowOff>
    </xdr:to>
    <xdr:sp macro="" textlink="">
      <xdr:nvSpPr>
        <xdr:cNvPr id="492" name="楕円 491"/>
        <xdr:cNvSpPr/>
      </xdr:nvSpPr>
      <xdr:spPr>
        <a:xfrm>
          <a:off x="8699500" y="168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122792</xdr:rowOff>
    </xdr:from>
    <xdr:ext cx="534377" cy="259045"/>
    <xdr:sp macro="" textlink="">
      <xdr:nvSpPr>
        <xdr:cNvPr id="493" name="テキスト ボックス 492"/>
        <xdr:cNvSpPr txBox="1"/>
      </xdr:nvSpPr>
      <xdr:spPr>
        <a:xfrm>
          <a:off x="8483111" y="1692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35864</xdr:rowOff>
    </xdr:from>
    <xdr:to>
      <xdr:col>41</xdr:col>
      <xdr:colOff>101600</xdr:colOff>
      <xdr:row>98</xdr:row>
      <xdr:rowOff>137464</xdr:rowOff>
    </xdr:to>
    <xdr:sp macro="" textlink="">
      <xdr:nvSpPr>
        <xdr:cNvPr id="494" name="楕円 493"/>
        <xdr:cNvSpPr/>
      </xdr:nvSpPr>
      <xdr:spPr>
        <a:xfrm>
          <a:off x="7810500" y="16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128591</xdr:rowOff>
    </xdr:from>
    <xdr:ext cx="534377" cy="259045"/>
    <xdr:sp macro="" textlink="">
      <xdr:nvSpPr>
        <xdr:cNvPr id="495" name="テキスト ボックス 494"/>
        <xdr:cNvSpPr txBox="1"/>
      </xdr:nvSpPr>
      <xdr:spPr>
        <a:xfrm>
          <a:off x="7594111" y="169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47304</xdr:rowOff>
    </xdr:from>
    <xdr:to>
      <xdr:col>36</xdr:col>
      <xdr:colOff>165100</xdr:colOff>
      <xdr:row>98</xdr:row>
      <xdr:rowOff>148904</xdr:rowOff>
    </xdr:to>
    <xdr:sp macro="" textlink="">
      <xdr:nvSpPr>
        <xdr:cNvPr id="496" name="楕円 495"/>
        <xdr:cNvSpPr/>
      </xdr:nvSpPr>
      <xdr:spPr>
        <a:xfrm>
          <a:off x="6921500" y="168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140031</xdr:rowOff>
    </xdr:from>
    <xdr:ext cx="534377" cy="259045"/>
    <xdr:sp macro="" textlink="">
      <xdr:nvSpPr>
        <xdr:cNvPr id="497" name="テキスト ボックス 496"/>
        <xdr:cNvSpPr txBox="1"/>
      </xdr:nvSpPr>
      <xdr:spPr>
        <a:xfrm>
          <a:off x="6705111" y="169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42640</xdr:rowOff>
    </xdr:from>
    <xdr:to>
      <xdr:col>85</xdr:col>
      <xdr:colOff>127000</xdr:colOff>
      <xdr:row>35</xdr:row>
      <xdr:rowOff>73787</xdr:rowOff>
    </xdr:to>
    <xdr:cxnSp macro="">
      <xdr:nvCxnSpPr>
        <xdr:cNvPr id="526" name="直線コネクタ 525"/>
        <xdr:cNvCxnSpPr/>
      </xdr:nvCxnSpPr>
      <xdr:spPr>
        <a:xfrm flipV="1">
          <a:off x="15481300" y="6043390"/>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73787</xdr:rowOff>
    </xdr:from>
    <xdr:to>
      <xdr:col>81</xdr:col>
      <xdr:colOff>50800</xdr:colOff>
      <xdr:row>35</xdr:row>
      <xdr:rowOff>167094</xdr:rowOff>
    </xdr:to>
    <xdr:cxnSp macro="">
      <xdr:nvCxnSpPr>
        <xdr:cNvPr id="529" name="直線コネクタ 528"/>
        <xdr:cNvCxnSpPr/>
      </xdr:nvCxnSpPr>
      <xdr:spPr>
        <a:xfrm flipV="1">
          <a:off x="14592300" y="6074537"/>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167094</xdr:rowOff>
    </xdr:from>
    <xdr:to>
      <xdr:col>76</xdr:col>
      <xdr:colOff>114300</xdr:colOff>
      <xdr:row>36</xdr:row>
      <xdr:rowOff>40221</xdr:rowOff>
    </xdr:to>
    <xdr:cxnSp macro="">
      <xdr:nvCxnSpPr>
        <xdr:cNvPr id="532" name="直線コネクタ 531"/>
        <xdr:cNvCxnSpPr/>
      </xdr:nvCxnSpPr>
      <xdr:spPr>
        <a:xfrm flipV="1">
          <a:off x="13703300" y="6167844"/>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40221</xdr:rowOff>
    </xdr:from>
    <xdr:to>
      <xdr:col>71</xdr:col>
      <xdr:colOff>177800</xdr:colOff>
      <xdr:row>36</xdr:row>
      <xdr:rowOff>56337</xdr:rowOff>
    </xdr:to>
    <xdr:cxnSp macro="">
      <xdr:nvCxnSpPr>
        <xdr:cNvPr id="535" name="直線コネクタ 534"/>
        <xdr:cNvCxnSpPr/>
      </xdr:nvCxnSpPr>
      <xdr:spPr>
        <a:xfrm flipV="1">
          <a:off x="12814300" y="6212421"/>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9" name="テキスト ボックス 538"/>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163290</xdr:rowOff>
    </xdr:from>
    <xdr:to>
      <xdr:col>85</xdr:col>
      <xdr:colOff>177800</xdr:colOff>
      <xdr:row>35</xdr:row>
      <xdr:rowOff>93440</xdr:rowOff>
    </xdr:to>
    <xdr:sp macro="" textlink="">
      <xdr:nvSpPr>
        <xdr:cNvPr id="545" name="楕円 544"/>
        <xdr:cNvSpPr/>
      </xdr:nvSpPr>
      <xdr:spPr>
        <a:xfrm>
          <a:off x="16268700" y="59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14717</xdr:rowOff>
    </xdr:from>
    <xdr:ext cx="534377" cy="259045"/>
    <xdr:sp macro="" textlink="">
      <xdr:nvSpPr>
        <xdr:cNvPr id="546" name="消防費該当値テキスト"/>
        <xdr:cNvSpPr txBox="1"/>
      </xdr:nvSpPr>
      <xdr:spPr>
        <a:xfrm>
          <a:off x="16370300" y="58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22987</xdr:rowOff>
    </xdr:from>
    <xdr:to>
      <xdr:col>81</xdr:col>
      <xdr:colOff>101600</xdr:colOff>
      <xdr:row>35</xdr:row>
      <xdr:rowOff>124587</xdr:rowOff>
    </xdr:to>
    <xdr:sp macro="" textlink="">
      <xdr:nvSpPr>
        <xdr:cNvPr id="547" name="楕円 546"/>
        <xdr:cNvSpPr/>
      </xdr:nvSpPr>
      <xdr:spPr>
        <a:xfrm>
          <a:off x="15430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141114</xdr:rowOff>
    </xdr:from>
    <xdr:ext cx="534377" cy="259045"/>
    <xdr:sp macro="" textlink="">
      <xdr:nvSpPr>
        <xdr:cNvPr id="548" name="テキスト ボックス 547"/>
        <xdr:cNvSpPr txBox="1"/>
      </xdr:nvSpPr>
      <xdr:spPr>
        <a:xfrm>
          <a:off x="15214111" y="57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116294</xdr:rowOff>
    </xdr:from>
    <xdr:to>
      <xdr:col>76</xdr:col>
      <xdr:colOff>165100</xdr:colOff>
      <xdr:row>36</xdr:row>
      <xdr:rowOff>46444</xdr:rowOff>
    </xdr:to>
    <xdr:sp macro="" textlink="">
      <xdr:nvSpPr>
        <xdr:cNvPr id="549" name="楕円 548"/>
        <xdr:cNvSpPr/>
      </xdr:nvSpPr>
      <xdr:spPr>
        <a:xfrm>
          <a:off x="14541500" y="61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62971</xdr:rowOff>
    </xdr:from>
    <xdr:ext cx="534377" cy="259045"/>
    <xdr:sp macro="" textlink="">
      <xdr:nvSpPr>
        <xdr:cNvPr id="550" name="テキスト ボックス 549"/>
        <xdr:cNvSpPr txBox="1"/>
      </xdr:nvSpPr>
      <xdr:spPr>
        <a:xfrm>
          <a:off x="14325111" y="58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160871</xdr:rowOff>
    </xdr:from>
    <xdr:to>
      <xdr:col>72</xdr:col>
      <xdr:colOff>38100</xdr:colOff>
      <xdr:row>36</xdr:row>
      <xdr:rowOff>91021</xdr:rowOff>
    </xdr:to>
    <xdr:sp macro="" textlink="">
      <xdr:nvSpPr>
        <xdr:cNvPr id="551" name="楕円 550"/>
        <xdr:cNvSpPr/>
      </xdr:nvSpPr>
      <xdr:spPr>
        <a:xfrm>
          <a:off x="13652500" y="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107548</xdr:rowOff>
    </xdr:from>
    <xdr:ext cx="534377" cy="259045"/>
    <xdr:sp macro="" textlink="">
      <xdr:nvSpPr>
        <xdr:cNvPr id="552" name="テキスト ボックス 551"/>
        <xdr:cNvSpPr txBox="1"/>
      </xdr:nvSpPr>
      <xdr:spPr>
        <a:xfrm>
          <a:off x="13436111" y="59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5537</xdr:rowOff>
    </xdr:from>
    <xdr:to>
      <xdr:col>67</xdr:col>
      <xdr:colOff>101600</xdr:colOff>
      <xdr:row>36</xdr:row>
      <xdr:rowOff>107137</xdr:rowOff>
    </xdr:to>
    <xdr:sp macro="" textlink="">
      <xdr:nvSpPr>
        <xdr:cNvPr id="553" name="楕円 552"/>
        <xdr:cNvSpPr/>
      </xdr:nvSpPr>
      <xdr:spPr>
        <a:xfrm>
          <a:off x="12763500" y="61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123664</xdr:rowOff>
    </xdr:from>
    <xdr:ext cx="534377" cy="259045"/>
    <xdr:sp macro="" textlink="">
      <xdr:nvSpPr>
        <xdr:cNvPr id="554" name="テキスト ボックス 553"/>
        <xdr:cNvSpPr txBox="1"/>
      </xdr:nvSpPr>
      <xdr:spPr>
        <a:xfrm>
          <a:off x="12547111" y="5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6515</xdr:rowOff>
    </xdr:from>
    <xdr:to>
      <xdr:col>85</xdr:col>
      <xdr:colOff>127000</xdr:colOff>
      <xdr:row>57</xdr:row>
      <xdr:rowOff>151956</xdr:rowOff>
    </xdr:to>
    <xdr:cxnSp macro="">
      <xdr:nvCxnSpPr>
        <xdr:cNvPr id="584" name="直線コネクタ 583"/>
        <xdr:cNvCxnSpPr/>
      </xdr:nvCxnSpPr>
      <xdr:spPr>
        <a:xfrm flipV="1">
          <a:off x="15481300" y="9779165"/>
          <a:ext cx="838200" cy="1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129908</xdr:rowOff>
    </xdr:from>
    <xdr:to>
      <xdr:col>81</xdr:col>
      <xdr:colOff>50800</xdr:colOff>
      <xdr:row>57</xdr:row>
      <xdr:rowOff>151956</xdr:rowOff>
    </xdr:to>
    <xdr:cxnSp macro="">
      <xdr:nvCxnSpPr>
        <xdr:cNvPr id="587" name="直線コネクタ 586"/>
        <xdr:cNvCxnSpPr/>
      </xdr:nvCxnSpPr>
      <xdr:spPr>
        <a:xfrm>
          <a:off x="14592300" y="9902558"/>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100076</xdr:rowOff>
    </xdr:from>
    <xdr:to>
      <xdr:col>76</xdr:col>
      <xdr:colOff>114300</xdr:colOff>
      <xdr:row>57</xdr:row>
      <xdr:rowOff>129908</xdr:rowOff>
    </xdr:to>
    <xdr:cxnSp macro="">
      <xdr:nvCxnSpPr>
        <xdr:cNvPr id="590" name="直線コネクタ 589"/>
        <xdr:cNvCxnSpPr/>
      </xdr:nvCxnSpPr>
      <xdr:spPr>
        <a:xfrm>
          <a:off x="13703300" y="9701276"/>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100076</xdr:rowOff>
    </xdr:from>
    <xdr:to>
      <xdr:col>71</xdr:col>
      <xdr:colOff>177800</xdr:colOff>
      <xdr:row>57</xdr:row>
      <xdr:rowOff>13462</xdr:rowOff>
    </xdr:to>
    <xdr:cxnSp macro="">
      <xdr:nvCxnSpPr>
        <xdr:cNvPr id="593" name="直線コネクタ 592"/>
        <xdr:cNvCxnSpPr/>
      </xdr:nvCxnSpPr>
      <xdr:spPr>
        <a:xfrm flipV="1">
          <a:off x="12814300" y="9701276"/>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127165</xdr:rowOff>
    </xdr:from>
    <xdr:to>
      <xdr:col>85</xdr:col>
      <xdr:colOff>177800</xdr:colOff>
      <xdr:row>57</xdr:row>
      <xdr:rowOff>57315</xdr:rowOff>
    </xdr:to>
    <xdr:sp macro="" textlink="">
      <xdr:nvSpPr>
        <xdr:cNvPr id="603" name="楕円 602"/>
        <xdr:cNvSpPr/>
      </xdr:nvSpPr>
      <xdr:spPr>
        <a:xfrm>
          <a:off x="16268700" y="97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105592</xdr:rowOff>
    </xdr:from>
    <xdr:ext cx="534377" cy="259045"/>
    <xdr:sp macro="" textlink="">
      <xdr:nvSpPr>
        <xdr:cNvPr id="604" name="教育費該当値テキスト"/>
        <xdr:cNvSpPr txBox="1"/>
      </xdr:nvSpPr>
      <xdr:spPr>
        <a:xfrm>
          <a:off x="16370300" y="97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101156</xdr:rowOff>
    </xdr:from>
    <xdr:to>
      <xdr:col>81</xdr:col>
      <xdr:colOff>101600</xdr:colOff>
      <xdr:row>58</xdr:row>
      <xdr:rowOff>31306</xdr:rowOff>
    </xdr:to>
    <xdr:sp macro="" textlink="">
      <xdr:nvSpPr>
        <xdr:cNvPr id="605" name="楕円 604"/>
        <xdr:cNvSpPr/>
      </xdr:nvSpPr>
      <xdr:spPr>
        <a:xfrm>
          <a:off x="15430500" y="98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22433</xdr:rowOff>
    </xdr:from>
    <xdr:ext cx="534377" cy="259045"/>
    <xdr:sp macro="" textlink="">
      <xdr:nvSpPr>
        <xdr:cNvPr id="606" name="テキスト ボックス 605"/>
        <xdr:cNvSpPr txBox="1"/>
      </xdr:nvSpPr>
      <xdr:spPr>
        <a:xfrm>
          <a:off x="15214111" y="99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79108</xdr:rowOff>
    </xdr:from>
    <xdr:to>
      <xdr:col>76</xdr:col>
      <xdr:colOff>165100</xdr:colOff>
      <xdr:row>58</xdr:row>
      <xdr:rowOff>9258</xdr:rowOff>
    </xdr:to>
    <xdr:sp macro="" textlink="">
      <xdr:nvSpPr>
        <xdr:cNvPr id="607" name="楕円 606"/>
        <xdr:cNvSpPr/>
      </xdr:nvSpPr>
      <xdr:spPr>
        <a:xfrm>
          <a:off x="14541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385</xdr:rowOff>
    </xdr:from>
    <xdr:ext cx="534377" cy="259045"/>
    <xdr:sp macro="" textlink="">
      <xdr:nvSpPr>
        <xdr:cNvPr id="608" name="テキスト ボックス 607"/>
        <xdr:cNvSpPr txBox="1"/>
      </xdr:nvSpPr>
      <xdr:spPr>
        <a:xfrm>
          <a:off x="14325111"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49276</xdr:rowOff>
    </xdr:from>
    <xdr:to>
      <xdr:col>72</xdr:col>
      <xdr:colOff>38100</xdr:colOff>
      <xdr:row>56</xdr:row>
      <xdr:rowOff>150876</xdr:rowOff>
    </xdr:to>
    <xdr:sp macro="" textlink="">
      <xdr:nvSpPr>
        <xdr:cNvPr id="609" name="楕円 608"/>
        <xdr:cNvSpPr/>
      </xdr:nvSpPr>
      <xdr:spPr>
        <a:xfrm>
          <a:off x="13652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167403</xdr:rowOff>
    </xdr:from>
    <xdr:ext cx="534377" cy="259045"/>
    <xdr:sp macro="" textlink="">
      <xdr:nvSpPr>
        <xdr:cNvPr id="610" name="テキスト ボックス 609"/>
        <xdr:cNvSpPr txBox="1"/>
      </xdr:nvSpPr>
      <xdr:spPr>
        <a:xfrm>
          <a:off x="13436111" y="942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134112</xdr:rowOff>
    </xdr:from>
    <xdr:to>
      <xdr:col>67</xdr:col>
      <xdr:colOff>101600</xdr:colOff>
      <xdr:row>57</xdr:row>
      <xdr:rowOff>64262</xdr:rowOff>
    </xdr:to>
    <xdr:sp macro="" textlink="">
      <xdr:nvSpPr>
        <xdr:cNvPr id="611" name="楕円 610"/>
        <xdr:cNvSpPr/>
      </xdr:nvSpPr>
      <xdr:spPr>
        <a:xfrm>
          <a:off x="12763500" y="97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80789</xdr:rowOff>
    </xdr:from>
    <xdr:ext cx="534377" cy="259045"/>
    <xdr:sp macro="" textlink="">
      <xdr:nvSpPr>
        <xdr:cNvPr id="612" name="テキスト ボックス 611"/>
        <xdr:cNvSpPr txBox="1"/>
      </xdr:nvSpPr>
      <xdr:spPr>
        <a:xfrm>
          <a:off x="12547111" y="95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70205</xdr:rowOff>
    </xdr:from>
    <xdr:to>
      <xdr:col>85</xdr:col>
      <xdr:colOff>127000</xdr:colOff>
      <xdr:row>79</xdr:row>
      <xdr:rowOff>95188</xdr:rowOff>
    </xdr:to>
    <xdr:cxnSp macro="">
      <xdr:nvCxnSpPr>
        <xdr:cNvPr id="643" name="直線コネクタ 642"/>
        <xdr:cNvCxnSpPr/>
      </xdr:nvCxnSpPr>
      <xdr:spPr>
        <a:xfrm flipV="1">
          <a:off x="15481300" y="13614755"/>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95188</xdr:rowOff>
    </xdr:from>
    <xdr:to>
      <xdr:col>81</xdr:col>
      <xdr:colOff>50800</xdr:colOff>
      <xdr:row>79</xdr:row>
      <xdr:rowOff>97425</xdr:rowOff>
    </xdr:to>
    <xdr:cxnSp macro="">
      <xdr:nvCxnSpPr>
        <xdr:cNvPr id="646" name="直線コネクタ 645"/>
        <xdr:cNvCxnSpPr/>
      </xdr:nvCxnSpPr>
      <xdr:spPr>
        <a:xfrm flipV="1">
          <a:off x="14592300" y="1363973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96952</xdr:rowOff>
    </xdr:from>
    <xdr:to>
      <xdr:col>76</xdr:col>
      <xdr:colOff>114300</xdr:colOff>
      <xdr:row>79</xdr:row>
      <xdr:rowOff>97425</xdr:rowOff>
    </xdr:to>
    <xdr:cxnSp macro="">
      <xdr:nvCxnSpPr>
        <xdr:cNvPr id="649" name="直線コネクタ 648"/>
        <xdr:cNvCxnSpPr/>
      </xdr:nvCxnSpPr>
      <xdr:spPr>
        <a:xfrm>
          <a:off x="13703300" y="13641502"/>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96952</xdr:rowOff>
    </xdr:from>
    <xdr:to>
      <xdr:col>71</xdr:col>
      <xdr:colOff>177800</xdr:colOff>
      <xdr:row>79</xdr:row>
      <xdr:rowOff>97720</xdr:rowOff>
    </xdr:to>
    <xdr:cxnSp macro="">
      <xdr:nvCxnSpPr>
        <xdr:cNvPr id="652" name="直線コネクタ 651"/>
        <xdr:cNvCxnSpPr/>
      </xdr:nvCxnSpPr>
      <xdr:spPr>
        <a:xfrm flipV="1">
          <a:off x="12814300" y="13641502"/>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19405</xdr:rowOff>
    </xdr:from>
    <xdr:to>
      <xdr:col>85</xdr:col>
      <xdr:colOff>177800</xdr:colOff>
      <xdr:row>79</xdr:row>
      <xdr:rowOff>121005</xdr:rowOff>
    </xdr:to>
    <xdr:sp macro="" textlink="">
      <xdr:nvSpPr>
        <xdr:cNvPr id="662" name="楕円 661"/>
        <xdr:cNvSpPr/>
      </xdr:nvSpPr>
      <xdr:spPr>
        <a:xfrm>
          <a:off x="16268700" y="135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105782</xdr:rowOff>
    </xdr:from>
    <xdr:ext cx="469744" cy="259045"/>
    <xdr:sp macro="" textlink="">
      <xdr:nvSpPr>
        <xdr:cNvPr id="663" name="災害復旧費該当値テキスト"/>
        <xdr:cNvSpPr txBox="1"/>
      </xdr:nvSpPr>
      <xdr:spPr>
        <a:xfrm>
          <a:off x="16370300" y="1347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44388</xdr:rowOff>
    </xdr:from>
    <xdr:to>
      <xdr:col>81</xdr:col>
      <xdr:colOff>101600</xdr:colOff>
      <xdr:row>79</xdr:row>
      <xdr:rowOff>145988</xdr:rowOff>
    </xdr:to>
    <xdr:sp macro="" textlink="">
      <xdr:nvSpPr>
        <xdr:cNvPr id="664" name="楕円 663"/>
        <xdr:cNvSpPr/>
      </xdr:nvSpPr>
      <xdr:spPr>
        <a:xfrm>
          <a:off x="15430500" y="135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137115</xdr:rowOff>
    </xdr:from>
    <xdr:ext cx="378565" cy="259045"/>
    <xdr:sp macro="" textlink="">
      <xdr:nvSpPr>
        <xdr:cNvPr id="665" name="テキスト ボックス 664"/>
        <xdr:cNvSpPr txBox="1"/>
      </xdr:nvSpPr>
      <xdr:spPr>
        <a:xfrm>
          <a:off x="15292017" y="136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46625</xdr:rowOff>
    </xdr:from>
    <xdr:to>
      <xdr:col>76</xdr:col>
      <xdr:colOff>165100</xdr:colOff>
      <xdr:row>79</xdr:row>
      <xdr:rowOff>148225</xdr:rowOff>
    </xdr:to>
    <xdr:sp macro="" textlink="">
      <xdr:nvSpPr>
        <xdr:cNvPr id="666" name="楕円 665"/>
        <xdr:cNvSpPr/>
      </xdr:nvSpPr>
      <xdr:spPr>
        <a:xfrm>
          <a:off x="14541500" y="135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139352</xdr:rowOff>
    </xdr:from>
    <xdr:ext cx="313932" cy="259045"/>
    <xdr:sp macro="" textlink="">
      <xdr:nvSpPr>
        <xdr:cNvPr id="667" name="テキスト ボックス 666"/>
        <xdr:cNvSpPr txBox="1"/>
      </xdr:nvSpPr>
      <xdr:spPr>
        <a:xfrm>
          <a:off x="14435333" y="13683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46152</xdr:rowOff>
    </xdr:from>
    <xdr:to>
      <xdr:col>72</xdr:col>
      <xdr:colOff>38100</xdr:colOff>
      <xdr:row>79</xdr:row>
      <xdr:rowOff>147752</xdr:rowOff>
    </xdr:to>
    <xdr:sp macro="" textlink="">
      <xdr:nvSpPr>
        <xdr:cNvPr id="668" name="楕円 667"/>
        <xdr:cNvSpPr/>
      </xdr:nvSpPr>
      <xdr:spPr>
        <a:xfrm>
          <a:off x="13652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138879</xdr:rowOff>
    </xdr:from>
    <xdr:ext cx="378565" cy="259045"/>
    <xdr:sp macro="" textlink="">
      <xdr:nvSpPr>
        <xdr:cNvPr id="669" name="テキスト ボックス 668"/>
        <xdr:cNvSpPr txBox="1"/>
      </xdr:nvSpPr>
      <xdr:spPr>
        <a:xfrm>
          <a:off x="13514017" y="1368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46920</xdr:rowOff>
    </xdr:from>
    <xdr:to>
      <xdr:col>67</xdr:col>
      <xdr:colOff>101600</xdr:colOff>
      <xdr:row>79</xdr:row>
      <xdr:rowOff>148520</xdr:rowOff>
    </xdr:to>
    <xdr:sp macro="" textlink="">
      <xdr:nvSpPr>
        <xdr:cNvPr id="670" name="楕円 669"/>
        <xdr:cNvSpPr/>
      </xdr:nvSpPr>
      <xdr:spPr>
        <a:xfrm>
          <a:off x="12763500" y="135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139647</xdr:rowOff>
    </xdr:from>
    <xdr:ext cx="313932" cy="259045"/>
    <xdr:sp macro="" textlink="">
      <xdr:nvSpPr>
        <xdr:cNvPr id="671" name="テキスト ボックス 670"/>
        <xdr:cNvSpPr txBox="1"/>
      </xdr:nvSpPr>
      <xdr:spPr>
        <a:xfrm>
          <a:off x="12657333" y="13684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147949</xdr:rowOff>
    </xdr:from>
    <xdr:to>
      <xdr:col>85</xdr:col>
      <xdr:colOff>127000</xdr:colOff>
      <xdr:row>98</xdr:row>
      <xdr:rowOff>1161</xdr:rowOff>
    </xdr:to>
    <xdr:cxnSp macro="">
      <xdr:nvCxnSpPr>
        <xdr:cNvPr id="702" name="直線コネクタ 701"/>
        <xdr:cNvCxnSpPr/>
      </xdr:nvCxnSpPr>
      <xdr:spPr>
        <a:xfrm>
          <a:off x="15481300" y="16778599"/>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133576</xdr:rowOff>
    </xdr:from>
    <xdr:to>
      <xdr:col>81</xdr:col>
      <xdr:colOff>50800</xdr:colOff>
      <xdr:row>97</xdr:row>
      <xdr:rowOff>147949</xdr:rowOff>
    </xdr:to>
    <xdr:cxnSp macro="">
      <xdr:nvCxnSpPr>
        <xdr:cNvPr id="705" name="直線コネクタ 704"/>
        <xdr:cNvCxnSpPr/>
      </xdr:nvCxnSpPr>
      <xdr:spPr>
        <a:xfrm>
          <a:off x="14592300" y="16764226"/>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133181</xdr:rowOff>
    </xdr:from>
    <xdr:to>
      <xdr:col>76</xdr:col>
      <xdr:colOff>114300</xdr:colOff>
      <xdr:row>97</xdr:row>
      <xdr:rowOff>133576</xdr:rowOff>
    </xdr:to>
    <xdr:cxnSp macro="">
      <xdr:nvCxnSpPr>
        <xdr:cNvPr id="708" name="直線コネクタ 707"/>
        <xdr:cNvCxnSpPr/>
      </xdr:nvCxnSpPr>
      <xdr:spPr>
        <a:xfrm>
          <a:off x="13703300" y="16763831"/>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133181</xdr:rowOff>
    </xdr:from>
    <xdr:to>
      <xdr:col>71</xdr:col>
      <xdr:colOff>177800</xdr:colOff>
      <xdr:row>97</xdr:row>
      <xdr:rowOff>141435</xdr:rowOff>
    </xdr:to>
    <xdr:cxnSp macro="">
      <xdr:nvCxnSpPr>
        <xdr:cNvPr id="711" name="直線コネクタ 710"/>
        <xdr:cNvCxnSpPr/>
      </xdr:nvCxnSpPr>
      <xdr:spPr>
        <a:xfrm flipV="1">
          <a:off x="12814300" y="16763831"/>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134087</xdr:rowOff>
    </xdr:from>
    <xdr:ext cx="534377" cy="259045"/>
    <xdr:sp macro="" textlink="">
      <xdr:nvSpPr>
        <xdr:cNvPr id="713" name="テキスト ボックス 712"/>
        <xdr:cNvSpPr txBox="1"/>
      </xdr:nvSpPr>
      <xdr:spPr>
        <a:xfrm>
          <a:off x="13436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135182</xdr:rowOff>
    </xdr:from>
    <xdr:ext cx="534377" cy="259045"/>
    <xdr:sp macro="" textlink="">
      <xdr:nvSpPr>
        <xdr:cNvPr id="715" name="テキスト ボックス 714"/>
        <xdr:cNvSpPr txBox="1"/>
      </xdr:nvSpPr>
      <xdr:spPr>
        <a:xfrm>
          <a:off x="12547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121811</xdr:rowOff>
    </xdr:from>
    <xdr:to>
      <xdr:col>85</xdr:col>
      <xdr:colOff>177800</xdr:colOff>
      <xdr:row>98</xdr:row>
      <xdr:rowOff>51961</xdr:rowOff>
    </xdr:to>
    <xdr:sp macro="" textlink="">
      <xdr:nvSpPr>
        <xdr:cNvPr id="721" name="楕円 720"/>
        <xdr:cNvSpPr/>
      </xdr:nvSpPr>
      <xdr:spPr>
        <a:xfrm>
          <a:off x="16268700" y="167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144688</xdr:rowOff>
    </xdr:from>
    <xdr:ext cx="534377" cy="259045"/>
    <xdr:sp macro="" textlink="">
      <xdr:nvSpPr>
        <xdr:cNvPr id="722" name="公債費該当値テキスト"/>
        <xdr:cNvSpPr txBox="1"/>
      </xdr:nvSpPr>
      <xdr:spPr>
        <a:xfrm>
          <a:off x="16370300" y="166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97149</xdr:rowOff>
    </xdr:from>
    <xdr:to>
      <xdr:col>81</xdr:col>
      <xdr:colOff>101600</xdr:colOff>
      <xdr:row>98</xdr:row>
      <xdr:rowOff>27299</xdr:rowOff>
    </xdr:to>
    <xdr:sp macro="" textlink="">
      <xdr:nvSpPr>
        <xdr:cNvPr id="723" name="楕円 722"/>
        <xdr:cNvSpPr/>
      </xdr:nvSpPr>
      <xdr:spPr>
        <a:xfrm>
          <a:off x="15430500" y="167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43826</xdr:rowOff>
    </xdr:from>
    <xdr:ext cx="534377" cy="259045"/>
    <xdr:sp macro="" textlink="">
      <xdr:nvSpPr>
        <xdr:cNvPr id="724" name="テキスト ボックス 723"/>
        <xdr:cNvSpPr txBox="1"/>
      </xdr:nvSpPr>
      <xdr:spPr>
        <a:xfrm>
          <a:off x="15214111" y="165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82776</xdr:rowOff>
    </xdr:from>
    <xdr:to>
      <xdr:col>76</xdr:col>
      <xdr:colOff>165100</xdr:colOff>
      <xdr:row>98</xdr:row>
      <xdr:rowOff>12926</xdr:rowOff>
    </xdr:to>
    <xdr:sp macro="" textlink="">
      <xdr:nvSpPr>
        <xdr:cNvPr id="725" name="楕円 724"/>
        <xdr:cNvSpPr/>
      </xdr:nvSpPr>
      <xdr:spPr>
        <a:xfrm>
          <a:off x="14541500" y="16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29453</xdr:rowOff>
    </xdr:from>
    <xdr:ext cx="534377" cy="259045"/>
    <xdr:sp macro="" textlink="">
      <xdr:nvSpPr>
        <xdr:cNvPr id="726" name="テキスト ボックス 725"/>
        <xdr:cNvSpPr txBox="1"/>
      </xdr:nvSpPr>
      <xdr:spPr>
        <a:xfrm>
          <a:off x="14325111" y="164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82381</xdr:rowOff>
    </xdr:from>
    <xdr:to>
      <xdr:col>72</xdr:col>
      <xdr:colOff>38100</xdr:colOff>
      <xdr:row>98</xdr:row>
      <xdr:rowOff>12531</xdr:rowOff>
    </xdr:to>
    <xdr:sp macro="" textlink="">
      <xdr:nvSpPr>
        <xdr:cNvPr id="727" name="楕円 726"/>
        <xdr:cNvSpPr/>
      </xdr:nvSpPr>
      <xdr:spPr>
        <a:xfrm>
          <a:off x="13652500" y="167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29058</xdr:rowOff>
    </xdr:from>
    <xdr:ext cx="534377" cy="259045"/>
    <xdr:sp macro="" textlink="">
      <xdr:nvSpPr>
        <xdr:cNvPr id="728" name="テキスト ボックス 727"/>
        <xdr:cNvSpPr txBox="1"/>
      </xdr:nvSpPr>
      <xdr:spPr>
        <a:xfrm>
          <a:off x="13436111" y="164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90635</xdr:rowOff>
    </xdr:from>
    <xdr:to>
      <xdr:col>67</xdr:col>
      <xdr:colOff>101600</xdr:colOff>
      <xdr:row>98</xdr:row>
      <xdr:rowOff>20785</xdr:rowOff>
    </xdr:to>
    <xdr:sp macro="" textlink="">
      <xdr:nvSpPr>
        <xdr:cNvPr id="729" name="楕円 728"/>
        <xdr:cNvSpPr/>
      </xdr:nvSpPr>
      <xdr:spPr>
        <a:xfrm>
          <a:off x="12763500" y="167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37312</xdr:rowOff>
    </xdr:from>
    <xdr:ext cx="534377" cy="259045"/>
    <xdr:sp macro="" textlink="">
      <xdr:nvSpPr>
        <xdr:cNvPr id="730" name="テキスト ボックス 729"/>
        <xdr:cNvSpPr txBox="1"/>
      </xdr:nvSpPr>
      <xdr:spPr>
        <a:xfrm>
          <a:off x="12547111" y="164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目的別決算についての特徴として、消防費、公債費などが類似団体平均と比較して高くなっていることがあげられる。総務費については、支所に係る職員や施設管理経費が高くなっていることに加え、ふるさと応援寄附金に係る基金積立金や返礼品に要する費用も比較的大きくなっている。消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分署の高台移転、津波避難施設などの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施設整備に係る経費の増額が類似団体平均を上回る要因となっている。公債費に関しては合併特例債を活用した施設整備等を進め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合併特例債の償還終了に伴い、減少傾向となっている。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一方で、農林水産業費や土木費は類似団体平均を下回っている。農林水産業費については当市の産業構造が、土木費については市の管理する交通インフラ等が比較的小規模である特徴が影響しているとみ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平成２５年度以降黒字で推移し、平成２９年度に赤字に転じて以降、赤字となって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、令和３年度においては黒字となった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、大型の普通建設事業の実施と繰出金の増、また平成２７年度以降の普通交付税の合併算定替の段階的縮減等の歳入減により、財政調整基金残高は減少傾向が続いて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おり、令和４年度には再び赤字に転じている。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年度も全ての会計で赤字は発生していない。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塡を継続することが困難になることが十分に想定され、経営状況が更に悪化した場合、赤字に転じる可能性が大きいことから、平成２９年度から経営改善を図るべく収入改善・経費節減の取組を進めており、一定の効果を上げているところであるが、今後もその取組を継続し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28742374</v>
      </c>
      <c r="BO4" s="449"/>
      <c r="BP4" s="449"/>
      <c r="BQ4" s="449"/>
      <c r="BR4" s="449"/>
      <c r="BS4" s="449"/>
      <c r="BT4" s="449"/>
      <c r="BU4" s="450"/>
      <c r="BV4" s="448">
        <v>28421808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5.6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27690584</v>
      </c>
      <c r="BO5" s="420"/>
      <c r="BP5" s="420"/>
      <c r="BQ5" s="420"/>
      <c r="BR5" s="420"/>
      <c r="BS5" s="420"/>
      <c r="BT5" s="420"/>
      <c r="BU5" s="421"/>
      <c r="BV5" s="419">
        <v>27473994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99.5</v>
      </c>
      <c r="CU5" s="417"/>
      <c r="CV5" s="417"/>
      <c r="CW5" s="417"/>
      <c r="CX5" s="417"/>
      <c r="CY5" s="417"/>
      <c r="CZ5" s="417"/>
      <c r="DA5" s="418"/>
      <c r="DB5" s="416">
        <v>97.3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1051790</v>
      </c>
      <c r="BO6" s="420"/>
      <c r="BP6" s="420"/>
      <c r="BQ6" s="420"/>
      <c r="BR6" s="420"/>
      <c r="BS6" s="420"/>
      <c r="BT6" s="420"/>
      <c r="BU6" s="421"/>
      <c r="BV6" s="419">
        <v>947814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100.7</v>
      </c>
      <c r="CU6" s="563"/>
      <c r="CV6" s="563"/>
      <c r="CW6" s="563"/>
      <c r="CX6" s="563"/>
      <c r="CY6" s="563"/>
      <c r="CZ6" s="563"/>
      <c r="DA6" s="564"/>
      <c r="DB6" s="562">
        <v>100.5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77180</v>
      </c>
      <c r="BO7" s="420"/>
      <c r="BP7" s="420"/>
      <c r="BQ7" s="420"/>
      <c r="BR7" s="420"/>
      <c r="BS7" s="420"/>
      <c r="BT7" s="420"/>
      <c r="BU7" s="421"/>
      <c r="BV7" s="419">
        <v>4488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15955927</v>
      </c>
      <c r="CU7" s="420"/>
      <c r="CV7" s="420"/>
      <c r="CW7" s="420"/>
      <c r="CX7" s="420"/>
      <c r="CY7" s="420"/>
      <c r="CZ7" s="420"/>
      <c r="DA7" s="421"/>
      <c r="DB7" s="419">
        <v>16874344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974610</v>
      </c>
      <c r="BO8" s="420"/>
      <c r="BP8" s="420"/>
      <c r="BQ8" s="420"/>
      <c r="BR8" s="420"/>
      <c r="BS8" s="420"/>
      <c r="BT8" s="420"/>
      <c r="BU8" s="421"/>
      <c r="BV8" s="419">
        <v>943326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46057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31284</v>
      </c>
      <c r="BO9" s="420"/>
      <c r="BP9" s="420"/>
      <c r="BQ9" s="420"/>
      <c r="BR9" s="420"/>
      <c r="BS9" s="420"/>
      <c r="BT9" s="420"/>
      <c r="BU9" s="421"/>
      <c r="BV9" s="419">
        <v>437413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19.2</v>
      </c>
      <c r="CU9" s="417"/>
      <c r="CV9" s="417"/>
      <c r="CW9" s="417"/>
      <c r="CX9" s="417"/>
      <c r="CY9" s="417"/>
      <c r="CZ9" s="417"/>
      <c r="DA9" s="418"/>
      <c r="DB9" s="416">
        <v>20.8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50341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521430</v>
      </c>
      <c r="BO10" s="420"/>
      <c r="BP10" s="420"/>
      <c r="BQ10" s="420"/>
      <c r="BR10" s="420"/>
      <c r="BS10" s="420"/>
      <c r="BT10" s="420"/>
      <c r="BU10" s="421"/>
      <c r="BV10" s="419">
        <v>1148915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46159</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681052</v>
      </c>
      <c r="BO12" s="420"/>
      <c r="BP12" s="420"/>
      <c r="BQ12" s="420"/>
      <c r="BR12" s="420"/>
      <c r="BS12" s="420"/>
      <c r="BT12" s="420"/>
      <c r="BU12" s="421"/>
      <c r="BV12" s="419">
        <v>1082509</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45703</v>
      </c>
      <c r="S13" s="507"/>
      <c r="T13" s="507"/>
      <c r="U13" s="507"/>
      <c r="V13" s="508"/>
      <c r="W13" s="509" t="s">
        <v>140</v>
      </c>
      <c r="X13" s="405"/>
      <c r="Y13" s="405"/>
      <c r="Z13" s="405"/>
      <c r="AA13" s="405"/>
      <c r="AB13" s="406"/>
      <c r="AC13" s="372">
        <v>1663</v>
      </c>
      <c r="AD13" s="373"/>
      <c r="AE13" s="373"/>
      <c r="AF13" s="373"/>
      <c r="AG13" s="374"/>
      <c r="AH13" s="372">
        <v>2084</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-128338</v>
      </c>
      <c r="BO13" s="420"/>
      <c r="BP13" s="420"/>
      <c r="BQ13" s="420"/>
      <c r="BR13" s="420"/>
      <c r="BS13" s="420"/>
      <c r="BT13" s="420"/>
      <c r="BU13" s="421"/>
      <c r="BV13" s="419">
        <v>503819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9.8000000000000007</v>
      </c>
      <c r="CU13" s="417"/>
      <c r="CV13" s="417"/>
      <c r="CW13" s="417"/>
      <c r="CX13" s="417"/>
      <c r="CY13" s="417"/>
      <c r="CZ13" s="417"/>
      <c r="DA13" s="418"/>
      <c r="DB13" s="416">
        <v>10.5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47272</v>
      </c>
      <c r="S14" s="507"/>
      <c r="T14" s="507"/>
      <c r="U14" s="507"/>
      <c r="V14" s="508"/>
      <c r="W14" s="510"/>
      <c r="X14" s="408"/>
      <c r="Y14" s="408"/>
      <c r="Z14" s="408"/>
      <c r="AA14" s="408"/>
      <c r="AB14" s="409"/>
      <c r="AC14" s="499">
        <v>8.1</v>
      </c>
      <c r="AD14" s="500"/>
      <c r="AE14" s="500"/>
      <c r="AF14" s="500"/>
      <c r="AG14" s="501"/>
      <c r="AH14" s="499">
        <v>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24.9</v>
      </c>
      <c r="CU14" s="517"/>
      <c r="CV14" s="517"/>
      <c r="CW14" s="517"/>
      <c r="CX14" s="517"/>
      <c r="CY14" s="517"/>
      <c r="CZ14" s="517"/>
      <c r="DA14" s="518"/>
      <c r="DB14" s="516">
        <v>30.1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46891</v>
      </c>
      <c r="S15" s="507"/>
      <c r="T15" s="507"/>
      <c r="U15" s="507"/>
      <c r="V15" s="508"/>
      <c r="W15" s="509" t="s">
        <v>147</v>
      </c>
      <c r="X15" s="405"/>
      <c r="Y15" s="405"/>
      <c r="Z15" s="405"/>
      <c r="AA15" s="405"/>
      <c r="AB15" s="406"/>
      <c r="AC15" s="372">
        <v>3674</v>
      </c>
      <c r="AD15" s="373"/>
      <c r="AE15" s="373"/>
      <c r="AF15" s="373"/>
      <c r="AG15" s="374"/>
      <c r="AH15" s="372">
        <v>4358</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5585420</v>
      </c>
      <c r="BO15" s="449"/>
      <c r="BP15" s="449"/>
      <c r="BQ15" s="449"/>
      <c r="BR15" s="449"/>
      <c r="BS15" s="449"/>
      <c r="BT15" s="449"/>
      <c r="BU15" s="450"/>
      <c r="BV15" s="448">
        <v>5444733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17.8</v>
      </c>
      <c r="AD16" s="500"/>
      <c r="AE16" s="500"/>
      <c r="AF16" s="500"/>
      <c r="AG16" s="501"/>
      <c r="AH16" s="499">
        <v>18.7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14271059</v>
      </c>
      <c r="BO16" s="420"/>
      <c r="BP16" s="420"/>
      <c r="BQ16" s="420"/>
      <c r="BR16" s="420"/>
      <c r="BS16" s="420"/>
      <c r="BT16" s="420"/>
      <c r="BU16" s="421"/>
      <c r="BV16" s="419">
        <v>14714434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15302</v>
      </c>
      <c r="AD17" s="373"/>
      <c r="AE17" s="373"/>
      <c r="AF17" s="373"/>
      <c r="AG17" s="374"/>
      <c r="AH17" s="372">
        <v>16841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7063068</v>
      </c>
      <c r="BO17" s="420"/>
      <c r="BP17" s="420"/>
      <c r="BQ17" s="420"/>
      <c r="BR17" s="420"/>
      <c r="BS17" s="420"/>
      <c r="BT17" s="420"/>
      <c r="BU17" s="421"/>
      <c r="BV17" s="419">
        <v>6862375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178.94</v>
      </c>
      <c r="M18" s="472"/>
      <c r="N18" s="472"/>
      <c r="O18" s="472"/>
      <c r="P18" s="472"/>
      <c r="Q18" s="472"/>
      <c r="R18" s="473"/>
      <c r="S18" s="473"/>
      <c r="T18" s="473"/>
      <c r="U18" s="473"/>
      <c r="V18" s="474"/>
      <c r="W18" s="490"/>
      <c r="X18" s="491"/>
      <c r="Y18" s="491"/>
      <c r="Z18" s="491"/>
      <c r="AA18" s="491"/>
      <c r="AB18" s="515"/>
      <c r="AC18" s="389">
        <v>74.099999999999994</v>
      </c>
      <c r="AD18" s="390"/>
      <c r="AE18" s="390"/>
      <c r="AF18" s="390"/>
      <c r="AG18" s="475"/>
      <c r="AH18" s="389">
        <v>72.3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16060316</v>
      </c>
      <c r="BO18" s="420"/>
      <c r="BP18" s="420"/>
      <c r="BQ18" s="420"/>
      <c r="BR18" s="420"/>
      <c r="BS18" s="420"/>
      <c r="BT18" s="420"/>
      <c r="BU18" s="421"/>
      <c r="BV18" s="419">
        <v>16606227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257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19715113</v>
      </c>
      <c r="BO19" s="420"/>
      <c r="BP19" s="420"/>
      <c r="BQ19" s="420"/>
      <c r="BR19" s="420"/>
      <c r="BS19" s="420"/>
      <c r="BT19" s="420"/>
      <c r="BU19" s="421"/>
      <c r="BV19" s="419">
        <v>20303438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19568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19305113</v>
      </c>
      <c r="BO22" s="449"/>
      <c r="BP22" s="449"/>
      <c r="BQ22" s="449"/>
      <c r="BR22" s="449"/>
      <c r="BS22" s="449"/>
      <c r="BT22" s="449"/>
      <c r="BU22" s="450"/>
      <c r="BV22" s="448">
        <v>20870945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12772696</v>
      </c>
      <c r="BO23" s="420"/>
      <c r="BP23" s="420"/>
      <c r="BQ23" s="420"/>
      <c r="BR23" s="420"/>
      <c r="BS23" s="420"/>
      <c r="BT23" s="420"/>
      <c r="BU23" s="421"/>
      <c r="BV23" s="419">
        <v>13083694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9000</v>
      </c>
      <c r="R24" s="373"/>
      <c r="S24" s="373"/>
      <c r="T24" s="373"/>
      <c r="U24" s="373"/>
      <c r="V24" s="374"/>
      <c r="W24" s="462"/>
      <c r="X24" s="399"/>
      <c r="Y24" s="400"/>
      <c r="Z24" s="375" t="s">
        <v>172</v>
      </c>
      <c r="AA24" s="376"/>
      <c r="AB24" s="376"/>
      <c r="AC24" s="376"/>
      <c r="AD24" s="376"/>
      <c r="AE24" s="376"/>
      <c r="AF24" s="376"/>
      <c r="AG24" s="377"/>
      <c r="AH24" s="372">
        <v>612</v>
      </c>
      <c r="AI24" s="373"/>
      <c r="AJ24" s="373"/>
      <c r="AK24" s="373"/>
      <c r="AL24" s="374"/>
      <c r="AM24" s="372">
        <v>1851300</v>
      </c>
      <c r="AN24" s="373"/>
      <c r="AO24" s="373"/>
      <c r="AP24" s="373"/>
      <c r="AQ24" s="373"/>
      <c r="AR24" s="374"/>
      <c r="AS24" s="372">
        <v>3025</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9633804</v>
      </c>
      <c r="BO24" s="420"/>
      <c r="BP24" s="420"/>
      <c r="BQ24" s="420"/>
      <c r="BR24" s="420"/>
      <c r="BS24" s="420"/>
      <c r="BT24" s="420"/>
      <c r="BU24" s="421"/>
      <c r="BV24" s="419">
        <v>10457714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7000</v>
      </c>
      <c r="R25" s="373"/>
      <c r="S25" s="373"/>
      <c r="T25" s="373"/>
      <c r="U25" s="373"/>
      <c r="V25" s="374"/>
      <c r="W25" s="462"/>
      <c r="X25" s="399"/>
      <c r="Y25" s="400"/>
      <c r="Z25" s="375" t="s">
        <v>175</v>
      </c>
      <c r="AA25" s="376"/>
      <c r="AB25" s="376"/>
      <c r="AC25" s="376"/>
      <c r="AD25" s="376"/>
      <c r="AE25" s="376"/>
      <c r="AF25" s="376"/>
      <c r="AG25" s="377"/>
      <c r="AH25" s="372">
        <v>146</v>
      </c>
      <c r="AI25" s="373"/>
      <c r="AJ25" s="373"/>
      <c r="AK25" s="373"/>
      <c r="AL25" s="374"/>
      <c r="AM25" s="372">
        <v>414932</v>
      </c>
      <c r="AN25" s="373"/>
      <c r="AO25" s="373"/>
      <c r="AP25" s="373"/>
      <c r="AQ25" s="373"/>
      <c r="AR25" s="374"/>
      <c r="AS25" s="372">
        <v>2842</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1394354</v>
      </c>
      <c r="BO25" s="449"/>
      <c r="BP25" s="449"/>
      <c r="BQ25" s="449"/>
      <c r="BR25" s="449"/>
      <c r="BS25" s="449"/>
      <c r="BT25" s="449"/>
      <c r="BU25" s="450"/>
      <c r="BV25" s="448">
        <v>1474666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6000</v>
      </c>
      <c r="R26" s="373"/>
      <c r="S26" s="373"/>
      <c r="T26" s="373"/>
      <c r="U26" s="373"/>
      <c r="V26" s="374"/>
      <c r="W26" s="462"/>
      <c r="X26" s="399"/>
      <c r="Y26" s="400"/>
      <c r="Z26" s="375" t="s">
        <v>178</v>
      </c>
      <c r="AA26" s="430"/>
      <c r="AB26" s="430"/>
      <c r="AC26" s="430"/>
      <c r="AD26" s="430"/>
      <c r="AE26" s="430"/>
      <c r="AF26" s="430"/>
      <c r="AG26" s="431"/>
      <c r="AH26" s="372">
        <v>50</v>
      </c>
      <c r="AI26" s="373"/>
      <c r="AJ26" s="373"/>
      <c r="AK26" s="373"/>
      <c r="AL26" s="374"/>
      <c r="AM26" s="372">
        <v>150450</v>
      </c>
      <c r="AN26" s="373"/>
      <c r="AO26" s="373"/>
      <c r="AP26" s="373"/>
      <c r="AQ26" s="373"/>
      <c r="AR26" s="374"/>
      <c r="AS26" s="372">
        <v>3009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4700</v>
      </c>
      <c r="R27" s="373"/>
      <c r="S27" s="373"/>
      <c r="T27" s="373"/>
      <c r="U27" s="373"/>
      <c r="V27" s="374"/>
      <c r="W27" s="462"/>
      <c r="X27" s="399"/>
      <c r="Y27" s="400"/>
      <c r="Z27" s="375" t="s">
        <v>181</v>
      </c>
      <c r="AA27" s="376"/>
      <c r="AB27" s="376"/>
      <c r="AC27" s="376"/>
      <c r="AD27" s="376"/>
      <c r="AE27" s="376"/>
      <c r="AF27" s="376"/>
      <c r="AG27" s="377"/>
      <c r="AH27" s="372">
        <v>33</v>
      </c>
      <c r="AI27" s="373"/>
      <c r="AJ27" s="373"/>
      <c r="AK27" s="373"/>
      <c r="AL27" s="374"/>
      <c r="AM27" s="372">
        <v>107470</v>
      </c>
      <c r="AN27" s="373"/>
      <c r="AO27" s="373"/>
      <c r="AP27" s="373"/>
      <c r="AQ27" s="373"/>
      <c r="AR27" s="374"/>
      <c r="AS27" s="372">
        <v>3257</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3990</v>
      </c>
      <c r="R28" s="373"/>
      <c r="S28" s="373"/>
      <c r="T28" s="373"/>
      <c r="U28" s="373"/>
      <c r="V28" s="374"/>
      <c r="W28" s="462"/>
      <c r="X28" s="399"/>
      <c r="Y28" s="400"/>
      <c r="Z28" s="375" t="s">
        <v>185</v>
      </c>
      <c r="AA28" s="376"/>
      <c r="AB28" s="376"/>
      <c r="AC28" s="376"/>
      <c r="AD28" s="376"/>
      <c r="AE28" s="376"/>
      <c r="AF28" s="376"/>
      <c r="AG28" s="377"/>
      <c r="AH28" s="372" t="s">
        <v>137</v>
      </c>
      <c r="AI28" s="373"/>
      <c r="AJ28" s="373"/>
      <c r="AK28" s="373"/>
      <c r="AL28" s="374"/>
      <c r="AM28" s="372" t="s">
        <v>183</v>
      </c>
      <c r="AN28" s="373"/>
      <c r="AO28" s="373"/>
      <c r="AP28" s="373"/>
      <c r="AQ28" s="373"/>
      <c r="AR28" s="374"/>
      <c r="AS28" s="372" t="s">
        <v>183</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2850979</v>
      </c>
      <c r="BO28" s="449"/>
      <c r="BP28" s="449"/>
      <c r="BQ28" s="449"/>
      <c r="BR28" s="449"/>
      <c r="BS28" s="449"/>
      <c r="BT28" s="449"/>
      <c r="BU28" s="450"/>
      <c r="BV28" s="448">
        <v>3010601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18</v>
      </c>
      <c r="M29" s="373"/>
      <c r="N29" s="373"/>
      <c r="O29" s="373"/>
      <c r="P29" s="374"/>
      <c r="Q29" s="372">
        <v>3700</v>
      </c>
      <c r="R29" s="373"/>
      <c r="S29" s="373"/>
      <c r="T29" s="373"/>
      <c r="U29" s="373"/>
      <c r="V29" s="374"/>
      <c r="W29" s="463"/>
      <c r="X29" s="464"/>
      <c r="Y29" s="465"/>
      <c r="Z29" s="375" t="s">
        <v>188</v>
      </c>
      <c r="AA29" s="376"/>
      <c r="AB29" s="376"/>
      <c r="AC29" s="376"/>
      <c r="AD29" s="376"/>
      <c r="AE29" s="376"/>
      <c r="AF29" s="376"/>
      <c r="AG29" s="377"/>
      <c r="AH29" s="372">
        <v>645</v>
      </c>
      <c r="AI29" s="373"/>
      <c r="AJ29" s="373"/>
      <c r="AK29" s="373"/>
      <c r="AL29" s="374"/>
      <c r="AM29" s="372">
        <v>1958770</v>
      </c>
      <c r="AN29" s="373"/>
      <c r="AO29" s="373"/>
      <c r="AP29" s="373"/>
      <c r="AQ29" s="373"/>
      <c r="AR29" s="374"/>
      <c r="AS29" s="372">
        <v>3037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52218</v>
      </c>
      <c r="BO29" s="420"/>
      <c r="BP29" s="420"/>
      <c r="BQ29" s="420"/>
      <c r="BR29" s="420"/>
      <c r="BS29" s="420"/>
      <c r="BT29" s="420"/>
      <c r="BU29" s="421"/>
      <c r="BV29" s="419">
        <v>54567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4226941</v>
      </c>
      <c r="BO30" s="454"/>
      <c r="BP30" s="454"/>
      <c r="BQ30" s="454"/>
      <c r="BR30" s="454"/>
      <c r="BS30" s="454"/>
      <c r="BT30" s="454"/>
      <c r="BU30" s="455"/>
      <c r="BV30" s="453">
        <v>4380785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志摩広域消防組合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志摩まちづくり株式会社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志摩広域行政組合（一般会計）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志摩広域行政組合（才庭特別会計）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志摩広域行政組合（ともやま苑特別会計）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志摩広域行政組合（福祉センター特別会計）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三重県市町総合事務組合（一般会計）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三重県市町総合事務組合（共同研修特別会計）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三重県市町総合事務組合（デジタル地図特別会計）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三重県市町総合事務組合（物品特別会計）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三重県市町総合事務組合（退職手当特別会計）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gVlfzs7BHl7cQgVqy9qh3BPfLCwwsU/O1uNZH2vvSZFFog1D81Hh7ovIZgh5PfzAxiE2j75hc2tZQHXE3equg==" saltValue="MPwDRlYHr0c7k/hovmCG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565</v>
      </c>
      <c r="D34" s="1151"/>
      <c r="E34" s="1152"/>
      <c r="F34" s="32">
        <v>9.6</v>
      </c>
      <c r="G34" s="33">
        <v>10.119999999999999</v>
      </c>
      <c r="H34" s="33">
        <v>9.7799999999999994</v>
      </c>
      <c r="I34" s="33">
        <v>10.95</v>
      </c>
      <c r="J34" s="34">
        <v>12.76</v>
      </c>
      <c r="K34" s="22"/>
      <c r="L34" s="22"/>
      <c r="M34" s="22"/>
      <c r="N34" s="22"/>
      <c r="O34" s="22"/>
      <c r="P34" s="22"/>
    </row>
    <row r="35" spans="1:16" ht="39" customHeight="1" x14ac:dyDescent="0.2">
      <c r="A35" s="22"/>
      <c r="B35" s="35"/>
      <c r="C35" s="1145" t="s">
        <v>566</v>
      </c>
      <c r="D35" s="1146"/>
      <c r="E35" s="1147"/>
      <c r="F35" s="36">
        <v>3.83</v>
      </c>
      <c r="G35" s="37">
        <v>3.13</v>
      </c>
      <c r="H35" s="37">
        <v>3.01</v>
      </c>
      <c r="I35" s="37">
        <v>5.58</v>
      </c>
      <c r="J35" s="38">
        <v>6.09</v>
      </c>
      <c r="K35" s="22"/>
      <c r="L35" s="22"/>
      <c r="M35" s="22"/>
      <c r="N35" s="22"/>
      <c r="O35" s="22"/>
      <c r="P35" s="22"/>
    </row>
    <row r="36" spans="1:16" ht="39" customHeight="1" x14ac:dyDescent="0.2">
      <c r="A36" s="22"/>
      <c r="B36" s="35"/>
      <c r="C36" s="1145" t="s">
        <v>567</v>
      </c>
      <c r="D36" s="1146"/>
      <c r="E36" s="1147"/>
      <c r="F36" s="36">
        <v>1.17</v>
      </c>
      <c r="G36" s="37">
        <v>1.5</v>
      </c>
      <c r="H36" s="37">
        <v>1.59</v>
      </c>
      <c r="I36" s="37">
        <v>1.91</v>
      </c>
      <c r="J36" s="38">
        <v>2.14</v>
      </c>
      <c r="K36" s="22"/>
      <c r="L36" s="22"/>
      <c r="M36" s="22"/>
      <c r="N36" s="22"/>
      <c r="O36" s="22"/>
      <c r="P36" s="22"/>
    </row>
    <row r="37" spans="1:16" ht="39" customHeight="1" x14ac:dyDescent="0.2">
      <c r="A37" s="22"/>
      <c r="B37" s="35"/>
      <c r="C37" s="1145" t="s">
        <v>568</v>
      </c>
      <c r="D37" s="1146"/>
      <c r="E37" s="1147"/>
      <c r="F37" s="36">
        <v>0.57999999999999996</v>
      </c>
      <c r="G37" s="37">
        <v>0.44</v>
      </c>
      <c r="H37" s="37">
        <v>0.43</v>
      </c>
      <c r="I37" s="37">
        <v>0.65</v>
      </c>
      <c r="J37" s="38">
        <v>0.73</v>
      </c>
      <c r="K37" s="22"/>
      <c r="L37" s="22"/>
      <c r="M37" s="22"/>
      <c r="N37" s="22"/>
      <c r="O37" s="22"/>
      <c r="P37" s="22"/>
    </row>
    <row r="38" spans="1:16" ht="39" customHeight="1" x14ac:dyDescent="0.2">
      <c r="A38" s="22"/>
      <c r="B38" s="35"/>
      <c r="C38" s="1145" t="s">
        <v>569</v>
      </c>
      <c r="D38" s="1146"/>
      <c r="E38" s="1147"/>
      <c r="F38" s="36">
        <v>1.95</v>
      </c>
      <c r="G38" s="37">
        <v>0.93</v>
      </c>
      <c r="H38" s="37">
        <v>1.01</v>
      </c>
      <c r="I38" s="37">
        <v>0.79</v>
      </c>
      <c r="J38" s="38">
        <v>0.47</v>
      </c>
      <c r="K38" s="22"/>
      <c r="L38" s="22"/>
      <c r="M38" s="22"/>
      <c r="N38" s="22"/>
      <c r="O38" s="22"/>
      <c r="P38" s="22"/>
    </row>
    <row r="39" spans="1:16" ht="39" customHeight="1" x14ac:dyDescent="0.2">
      <c r="A39" s="22"/>
      <c r="B39" s="35"/>
      <c r="C39" s="1145" t="s">
        <v>570</v>
      </c>
      <c r="D39" s="1146"/>
      <c r="E39" s="1147"/>
      <c r="F39" s="36" t="s">
        <v>515</v>
      </c>
      <c r="G39" s="37" t="s">
        <v>515</v>
      </c>
      <c r="H39" s="37">
        <v>0.27</v>
      </c>
      <c r="I39" s="37">
        <v>0.26</v>
      </c>
      <c r="J39" s="38">
        <v>0.26</v>
      </c>
      <c r="K39" s="22"/>
      <c r="L39" s="22"/>
      <c r="M39" s="22"/>
      <c r="N39" s="22"/>
      <c r="O39" s="22"/>
      <c r="P39" s="22"/>
    </row>
    <row r="40" spans="1:16" ht="39" customHeight="1" x14ac:dyDescent="0.2">
      <c r="A40" s="22"/>
      <c r="B40" s="35"/>
      <c r="C40" s="1145" t="s">
        <v>571</v>
      </c>
      <c r="D40" s="1146"/>
      <c r="E40" s="1147"/>
      <c r="F40" s="36">
        <v>0.11</v>
      </c>
      <c r="G40" s="37">
        <v>0.09</v>
      </c>
      <c r="H40" s="37">
        <v>7.0000000000000007E-2</v>
      </c>
      <c r="I40" s="37">
        <v>0.08</v>
      </c>
      <c r="J40" s="38">
        <v>0.09</v>
      </c>
      <c r="K40" s="22"/>
      <c r="L40" s="22"/>
      <c r="M40" s="22"/>
      <c r="N40" s="22"/>
      <c r="O40" s="22"/>
      <c r="P40" s="22"/>
    </row>
    <row r="41" spans="1:16" ht="39" customHeight="1" x14ac:dyDescent="0.2">
      <c r="A41" s="22"/>
      <c r="B41" s="35"/>
      <c r="C41" s="1145" t="s">
        <v>572</v>
      </c>
      <c r="D41" s="1146"/>
      <c r="E41" s="1147"/>
      <c r="F41" s="36">
        <v>0.01</v>
      </c>
      <c r="G41" s="37">
        <v>0.03</v>
      </c>
      <c r="H41" s="37">
        <v>0.01</v>
      </c>
      <c r="I41" s="37">
        <v>0</v>
      </c>
      <c r="J41" s="38">
        <v>0</v>
      </c>
      <c r="K41" s="22"/>
      <c r="L41" s="22"/>
      <c r="M41" s="22"/>
      <c r="N41" s="22"/>
      <c r="O41" s="22"/>
      <c r="P41" s="22"/>
    </row>
    <row r="42" spans="1:16" ht="39" customHeight="1" x14ac:dyDescent="0.2">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574</v>
      </c>
      <c r="D43" s="1149"/>
      <c r="E43" s="1150"/>
      <c r="F43" s="41">
        <v>0.11</v>
      </c>
      <c r="G43" s="42">
        <v>0.37</v>
      </c>
      <c r="H43" s="42" t="s">
        <v>515</v>
      </c>
      <c r="I43" s="42" t="s">
        <v>515</v>
      </c>
      <c r="J43" s="43" t="s">
        <v>515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RDS7/Bx9oWoNssm4S1XMOv2/tS7DvE2KNcuUODpcdB6Rh4XAFnXMW2pQDTcTvK3G39vWwfO2DSZRDQZs/Wfw==" saltValue="WChnUMDomk5j3vHCX3v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4699</v>
      </c>
      <c r="L45" s="60">
        <v>4739</v>
      </c>
      <c r="M45" s="60">
        <v>4645</v>
      </c>
      <c r="N45" s="60">
        <v>4334</v>
      </c>
      <c r="O45" s="61">
        <v>3885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14</v>
      </c>
      <c r="F48" s="1155"/>
      <c r="G48" s="1155"/>
      <c r="H48" s="1155"/>
      <c r="I48" s="1155"/>
      <c r="J48" s="1156"/>
      <c r="K48" s="63">
        <v>397</v>
      </c>
      <c r="L48" s="64">
        <v>386</v>
      </c>
      <c r="M48" s="64">
        <v>338</v>
      </c>
      <c r="N48" s="64">
        <v>319</v>
      </c>
      <c r="O48" s="65">
        <v>362</v>
      </c>
      <c r="P48" s="48"/>
      <c r="Q48" s="48"/>
      <c r="R48" s="48"/>
      <c r="S48" s="48"/>
      <c r="T48" s="48"/>
      <c r="U48" s="48"/>
    </row>
    <row r="49" spans="1:21" ht="30.75" customHeight="1" x14ac:dyDescent="0.2">
      <c r="A49" s="48"/>
      <c r="B49" s="1178"/>
      <c r="C49" s="1179"/>
      <c r="D49" s="62"/>
      <c r="E49" s="1155" t="s">
        <v>15</v>
      </c>
      <c r="F49" s="1155"/>
      <c r="G49" s="1155"/>
      <c r="H49" s="1155"/>
      <c r="I49" s="1155"/>
      <c r="J49" s="1156"/>
      <c r="K49" s="63">
        <v>260</v>
      </c>
      <c r="L49" s="64">
        <v>249</v>
      </c>
      <c r="M49" s="64">
        <v>232</v>
      </c>
      <c r="N49" s="64">
        <v>95</v>
      </c>
      <c r="O49" s="65">
        <v>10</v>
      </c>
      <c r="P49" s="48"/>
      <c r="Q49" s="48"/>
      <c r="R49" s="48"/>
      <c r="S49" s="48"/>
      <c r="T49" s="48"/>
      <c r="U49" s="48"/>
    </row>
    <row r="50" spans="1:21" ht="30.75" customHeight="1" x14ac:dyDescent="0.2">
      <c r="A50" s="48"/>
      <c r="B50" s="1178"/>
      <c r="C50" s="1179"/>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515</v>
      </c>
      <c r="L51" s="64">
        <v>0</v>
      </c>
      <c r="M51" s="64">
        <v>0</v>
      </c>
      <c r="N51" s="64" t="s">
        <v>515</v>
      </c>
      <c r="O51" s="65" t="s">
        <v>515</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3911</v>
      </c>
      <c r="L52" s="64">
        <v>3923</v>
      </c>
      <c r="M52" s="64">
        <v>3827</v>
      </c>
      <c r="N52" s="64">
        <v>3505</v>
      </c>
      <c r="O52" s="65">
        <v>3014</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1445</v>
      </c>
      <c r="L53" s="69">
        <v>1451</v>
      </c>
      <c r="M53" s="69">
        <v>1388</v>
      </c>
      <c r="N53" s="69">
        <v>1243</v>
      </c>
      <c r="O53" s="70">
        <v>1243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aAhGYwiS9fu76WA6yNeUfEE7nvdBKF9yXlAIZoKGbftkV/UBkagR2ySVkLHZ8wgO40e+5q61tJ/s9HJyVlcDQ==" saltValue="7swRU/y0nLobDoxhspNa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556</v>
      </c>
      <c r="J40" s="103" t="s">
        <v>557</v>
      </c>
      <c r="K40" s="103" t="s">
        <v>558</v>
      </c>
      <c r="L40" s="103" t="s">
        <v>559</v>
      </c>
      <c r="M40" s="104" t="s">
        <v>560</v>
      </c>
    </row>
    <row r="41" spans="2:13" ht="27.75" customHeight="1" x14ac:dyDescent="0.2">
      <c r="B41" s="1196" t="s">
        <v>31</v>
      </c>
      <c r="C41" s="1197"/>
      <c r="D41" s="105"/>
      <c r="E41" s="1198" t="s">
        <v>32</v>
      </c>
      <c r="F41" s="1198"/>
      <c r="G41" s="1198"/>
      <c r="H41" s="1199"/>
      <c r="I41" s="355">
        <v>30017</v>
      </c>
      <c r="J41" s="356">
        <v>27727</v>
      </c>
      <c r="K41" s="356">
        <v>24586</v>
      </c>
      <c r="L41" s="356">
        <v>21868</v>
      </c>
      <c r="M41" s="357">
        <v>20243</v>
      </c>
    </row>
    <row r="42" spans="2:13" ht="27.75" customHeight="1" x14ac:dyDescent="0.2">
      <c r="B42" s="1186"/>
      <c r="C42" s="1187"/>
      <c r="D42" s="106"/>
      <c r="E42" s="1190" t="s">
        <v>33</v>
      </c>
      <c r="F42" s="1190"/>
      <c r="G42" s="1190"/>
      <c r="H42" s="1191"/>
      <c r="I42" s="358" t="s">
        <v>515</v>
      </c>
      <c r="J42" s="359" t="s">
        <v>515</v>
      </c>
      <c r="K42" s="359" t="s">
        <v>515</v>
      </c>
      <c r="L42" s="359" t="s">
        <v>515</v>
      </c>
      <c r="M42" s="360" t="s">
        <v>515</v>
      </c>
    </row>
    <row r="43" spans="2:13" ht="27.75" customHeight="1" x14ac:dyDescent="0.2">
      <c r="B43" s="1186"/>
      <c r="C43" s="1187"/>
      <c r="D43" s="106"/>
      <c r="E43" s="1190" t="s">
        <v>34</v>
      </c>
      <c r="F43" s="1190"/>
      <c r="G43" s="1190"/>
      <c r="H43" s="1191"/>
      <c r="I43" s="358">
        <v>3220</v>
      </c>
      <c r="J43" s="359">
        <v>2991</v>
      </c>
      <c r="K43" s="359">
        <v>2722</v>
      </c>
      <c r="L43" s="359">
        <v>2341</v>
      </c>
      <c r="M43" s="360">
        <v>1968</v>
      </c>
    </row>
    <row r="44" spans="2:13" ht="27.75" customHeight="1" x14ac:dyDescent="0.2">
      <c r="B44" s="1186"/>
      <c r="C44" s="1187"/>
      <c r="D44" s="106"/>
      <c r="E44" s="1190" t="s">
        <v>35</v>
      </c>
      <c r="F44" s="1190"/>
      <c r="G44" s="1190"/>
      <c r="H44" s="1191"/>
      <c r="I44" s="358">
        <v>727</v>
      </c>
      <c r="J44" s="359">
        <v>504</v>
      </c>
      <c r="K44" s="359">
        <v>338</v>
      </c>
      <c r="L44" s="359">
        <v>199</v>
      </c>
      <c r="M44" s="360">
        <v>16</v>
      </c>
    </row>
    <row r="45" spans="2:13" ht="27.75" customHeight="1" x14ac:dyDescent="0.2">
      <c r="B45" s="1186"/>
      <c r="C45" s="1187"/>
      <c r="D45" s="106"/>
      <c r="E45" s="1190" t="s">
        <v>36</v>
      </c>
      <c r="F45" s="1190"/>
      <c r="G45" s="1190"/>
      <c r="H45" s="1191"/>
      <c r="I45" s="358">
        <v>4373</v>
      </c>
      <c r="J45" s="359">
        <v>4165</v>
      </c>
      <c r="K45" s="359">
        <v>4128</v>
      </c>
      <c r="L45" s="359">
        <v>4584</v>
      </c>
      <c r="M45" s="360">
        <v>4472</v>
      </c>
    </row>
    <row r="46" spans="2:13" ht="27.75" customHeight="1" x14ac:dyDescent="0.2">
      <c r="B46" s="1186"/>
      <c r="C46" s="1187"/>
      <c r="D46" s="107"/>
      <c r="E46" s="1190" t="s">
        <v>37</v>
      </c>
      <c r="F46" s="1190"/>
      <c r="G46" s="1190"/>
      <c r="H46" s="1191"/>
      <c r="I46" s="358" t="s">
        <v>515</v>
      </c>
      <c r="J46" s="359" t="s">
        <v>515</v>
      </c>
      <c r="K46" s="359" t="s">
        <v>515</v>
      </c>
      <c r="L46" s="359" t="s">
        <v>515</v>
      </c>
      <c r="M46" s="360" t="s">
        <v>515</v>
      </c>
    </row>
    <row r="47" spans="2:13" ht="27.75" customHeight="1" x14ac:dyDescent="0.2">
      <c r="B47" s="1186"/>
      <c r="C47" s="1187"/>
      <c r="D47" s="108"/>
      <c r="E47" s="1200" t="s">
        <v>38</v>
      </c>
      <c r="F47" s="1201"/>
      <c r="G47" s="1201"/>
      <c r="H47" s="1202"/>
      <c r="I47" s="358" t="s">
        <v>515</v>
      </c>
      <c r="J47" s="359" t="s">
        <v>515</v>
      </c>
      <c r="K47" s="359" t="s">
        <v>515</v>
      </c>
      <c r="L47" s="359" t="s">
        <v>515</v>
      </c>
      <c r="M47" s="360" t="s">
        <v>515</v>
      </c>
    </row>
    <row r="48" spans="2:13" ht="27.75" customHeight="1" x14ac:dyDescent="0.2">
      <c r="B48" s="1186"/>
      <c r="C48" s="1187"/>
      <c r="D48" s="106"/>
      <c r="E48" s="1190" t="s">
        <v>39</v>
      </c>
      <c r="F48" s="1190"/>
      <c r="G48" s="1190"/>
      <c r="H48" s="1191"/>
      <c r="I48" s="358" t="s">
        <v>515</v>
      </c>
      <c r="J48" s="359" t="s">
        <v>515</v>
      </c>
      <c r="K48" s="359" t="s">
        <v>515</v>
      </c>
      <c r="L48" s="359" t="s">
        <v>515</v>
      </c>
      <c r="M48" s="360" t="s">
        <v>515</v>
      </c>
    </row>
    <row r="49" spans="2:13" ht="27.75" customHeight="1" x14ac:dyDescent="0.2">
      <c r="B49" s="1188"/>
      <c r="C49" s="1189"/>
      <c r="D49" s="106"/>
      <c r="E49" s="1190" t="s">
        <v>40</v>
      </c>
      <c r="F49" s="1190"/>
      <c r="G49" s="1190"/>
      <c r="H49" s="1191"/>
      <c r="I49" s="358" t="s">
        <v>515</v>
      </c>
      <c r="J49" s="359" t="s">
        <v>515</v>
      </c>
      <c r="K49" s="359" t="s">
        <v>515</v>
      </c>
      <c r="L49" s="359" t="s">
        <v>515</v>
      </c>
      <c r="M49" s="360" t="s">
        <v>515</v>
      </c>
    </row>
    <row r="50" spans="2:13" ht="27.75" customHeight="1" x14ac:dyDescent="0.2">
      <c r="B50" s="1184" t="s">
        <v>41</v>
      </c>
      <c r="C50" s="1185"/>
      <c r="D50" s="109"/>
      <c r="E50" s="1190" t="s">
        <v>42</v>
      </c>
      <c r="F50" s="1190"/>
      <c r="G50" s="1190"/>
      <c r="H50" s="1191"/>
      <c r="I50" s="358">
        <v>7335</v>
      </c>
      <c r="J50" s="359">
        <v>6764</v>
      </c>
      <c r="K50" s="359">
        <v>5950</v>
      </c>
      <c r="L50" s="359">
        <v>6303</v>
      </c>
      <c r="M50" s="360">
        <v>6358</v>
      </c>
    </row>
    <row r="51" spans="2:13" ht="27.75" customHeight="1" x14ac:dyDescent="0.2">
      <c r="B51" s="1186"/>
      <c r="C51" s="1187"/>
      <c r="D51" s="106"/>
      <c r="E51" s="1190" t="s">
        <v>43</v>
      </c>
      <c r="F51" s="1190"/>
      <c r="G51" s="1190"/>
      <c r="H51" s="1191"/>
      <c r="I51" s="358">
        <v>82</v>
      </c>
      <c r="J51" s="359">
        <v>67</v>
      </c>
      <c r="K51" s="359">
        <v>52</v>
      </c>
      <c r="L51" s="359">
        <v>36</v>
      </c>
      <c r="M51" s="360">
        <v>28</v>
      </c>
    </row>
    <row r="52" spans="2:13" ht="27.75" customHeight="1" x14ac:dyDescent="0.2">
      <c r="B52" s="1188"/>
      <c r="C52" s="1189"/>
      <c r="D52" s="106"/>
      <c r="E52" s="1190" t="s">
        <v>44</v>
      </c>
      <c r="F52" s="1190"/>
      <c r="G52" s="1190"/>
      <c r="H52" s="1191"/>
      <c r="I52" s="358">
        <v>25485</v>
      </c>
      <c r="J52" s="359">
        <v>23397</v>
      </c>
      <c r="K52" s="359">
        <v>20907</v>
      </c>
      <c r="L52" s="359">
        <v>18617</v>
      </c>
      <c r="M52" s="360">
        <v>17086</v>
      </c>
    </row>
    <row r="53" spans="2:13" ht="27.75" customHeight="1" thickBot="1" x14ac:dyDescent="0.25">
      <c r="B53" s="1192" t="s">
        <v>45</v>
      </c>
      <c r="C53" s="1193"/>
      <c r="D53" s="110"/>
      <c r="E53" s="1194" t="s">
        <v>46</v>
      </c>
      <c r="F53" s="1194"/>
      <c r="G53" s="1194"/>
      <c r="H53" s="1195"/>
      <c r="I53" s="361">
        <v>5435</v>
      </c>
      <c r="J53" s="362">
        <v>5159</v>
      </c>
      <c r="K53" s="362">
        <v>4864</v>
      </c>
      <c r="L53" s="362">
        <v>4036</v>
      </c>
      <c r="M53" s="363">
        <v>3227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B9NKse+EkPiXekYLkiU9vURjEem9OtB8M0t5spI5iShtC9eK5Dw+2v4be+ac4fyisLbd+avcWaIZLZwmv8yevw==" saltValue="PhlNI9sYXtE2u5zDKG0p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49</v>
      </c>
      <c r="D55" s="1211"/>
      <c r="E55" s="1212"/>
      <c r="F55" s="122">
        <v>2944</v>
      </c>
      <c r="G55" s="122">
        <v>3011</v>
      </c>
      <c r="H55" s="123">
        <v>2851</v>
      </c>
    </row>
    <row r="56" spans="2:8" ht="52.5" customHeight="1" x14ac:dyDescent="0.2">
      <c r="B56" s="124"/>
      <c r="C56" s="1213" t="s">
        <v>50</v>
      </c>
      <c r="D56" s="1213"/>
      <c r="E56" s="1214"/>
      <c r="F56" s="125">
        <v>157</v>
      </c>
      <c r="G56" s="125">
        <v>55</v>
      </c>
      <c r="H56" s="126">
        <v>52</v>
      </c>
    </row>
    <row r="57" spans="2:8" ht="53.25" customHeight="1" x14ac:dyDescent="0.2">
      <c r="B57" s="124"/>
      <c r="C57" s="1215" t="s">
        <v>51</v>
      </c>
      <c r="D57" s="1215"/>
      <c r="E57" s="1216"/>
      <c r="F57" s="127">
        <v>4344</v>
      </c>
      <c r="G57" s="127">
        <v>4381</v>
      </c>
      <c r="H57" s="128">
        <v>4227</v>
      </c>
    </row>
    <row r="58" spans="2:8" ht="45.75" customHeight="1" x14ac:dyDescent="0.2">
      <c r="B58" s="129"/>
      <c r="C58" s="1203" t="s">
        <v>607</v>
      </c>
      <c r="D58" s="1204"/>
      <c r="E58" s="1205"/>
      <c r="F58" s="130">
        <v>1338</v>
      </c>
      <c r="G58" s="130">
        <v>1633</v>
      </c>
      <c r="H58" s="131">
        <v>1822</v>
      </c>
    </row>
    <row r="59" spans="2:8" ht="45.75" customHeight="1" x14ac:dyDescent="0.2">
      <c r="B59" s="129"/>
      <c r="C59" s="1203" t="s">
        <v>611</v>
      </c>
      <c r="D59" s="1204"/>
      <c r="E59" s="1205"/>
      <c r="F59" s="130">
        <v>2242</v>
      </c>
      <c r="G59" s="130">
        <v>1960</v>
      </c>
      <c r="H59" s="131">
        <v>1642</v>
      </c>
    </row>
    <row r="60" spans="2:8" ht="45.75" customHeight="1" x14ac:dyDescent="0.2">
      <c r="B60" s="129"/>
      <c r="C60" s="1203" t="s">
        <v>608</v>
      </c>
      <c r="D60" s="1204"/>
      <c r="E60" s="1205"/>
      <c r="F60" s="130">
        <v>253</v>
      </c>
      <c r="G60" s="130">
        <v>251</v>
      </c>
      <c r="H60" s="131">
        <v>241</v>
      </c>
    </row>
    <row r="61" spans="2:8" ht="45.75" customHeight="1" x14ac:dyDescent="0.2">
      <c r="B61" s="129"/>
      <c r="C61" s="1203" t="s">
        <v>609</v>
      </c>
      <c r="D61" s="1204"/>
      <c r="E61" s="1205"/>
      <c r="F61" s="130">
        <v>148</v>
      </c>
      <c r="G61" s="130">
        <v>148</v>
      </c>
      <c r="H61" s="131">
        <v>148</v>
      </c>
    </row>
    <row r="62" spans="2:8" ht="45.75" customHeight="1" thickBot="1" x14ac:dyDescent="0.25">
      <c r="B62" s="132"/>
      <c r="C62" s="1206" t="s">
        <v>610</v>
      </c>
      <c r="D62" s="1207"/>
      <c r="E62" s="1208"/>
      <c r="F62" s="133">
        <v>144</v>
      </c>
      <c r="G62" s="133">
        <v>144</v>
      </c>
      <c r="H62" s="134">
        <v>144</v>
      </c>
    </row>
    <row r="63" spans="2:8" ht="52.5" customHeight="1" thickBot="1" x14ac:dyDescent="0.25">
      <c r="B63" s="135"/>
      <c r="C63" s="1209" t="s">
        <v>52</v>
      </c>
      <c r="D63" s="1209"/>
      <c r="E63" s="1210"/>
      <c r="F63" s="136">
        <v>7445</v>
      </c>
      <c r="G63" s="136">
        <v>7446</v>
      </c>
      <c r="H63" s="137">
        <v>7130</v>
      </c>
    </row>
    <row r="64" spans="2:8" ht="13.2" x14ac:dyDescent="0.2"/>
  </sheetData>
  <sheetProtection algorithmName="SHA-512" hashValue="HcYn8dP2jgdnK4wFyQJJY35bdIan7eWCk+EXBeo/XaG+N5Ggzn/4gqIxJlQoonwf42fmnl0NTeFsXOg5HtoEoQ==" saltValue="+QQCluHVH0zLLEztjt8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553</v>
      </c>
      <c r="G2" s="151"/>
      <c r="H2" s="152"/>
    </row>
    <row r="3" spans="1:8" x14ac:dyDescent="0.2">
      <c r="A3" s="148" t="s">
        <v>546</v>
      </c>
      <c r="B3" s="153"/>
      <c r="C3" s="154"/>
      <c r="D3" s="155">
        <v>33450</v>
      </c>
      <c r="E3" s="156"/>
      <c r="F3" s="157">
        <v>69185</v>
      </c>
      <c r="G3" s="158"/>
      <c r="H3" s="159"/>
    </row>
    <row r="4" spans="1:8" x14ac:dyDescent="0.2">
      <c r="A4" s="160"/>
      <c r="B4" s="161"/>
      <c r="C4" s="162"/>
      <c r="D4" s="163">
        <v>20212</v>
      </c>
      <c r="E4" s="164"/>
      <c r="F4" s="165">
        <v>38519</v>
      </c>
      <c r="G4" s="166"/>
      <c r="H4" s="167"/>
    </row>
    <row r="5" spans="1:8" x14ac:dyDescent="0.2">
      <c r="A5" s="148" t="s">
        <v>548</v>
      </c>
      <c r="B5" s="153"/>
      <c r="C5" s="154"/>
      <c r="D5" s="155">
        <v>40862</v>
      </c>
      <c r="E5" s="156"/>
      <c r="F5" s="157">
        <v>70166</v>
      </c>
      <c r="G5" s="158"/>
      <c r="H5" s="159"/>
    </row>
    <row r="6" spans="1:8" x14ac:dyDescent="0.2">
      <c r="A6" s="160"/>
      <c r="B6" s="161"/>
      <c r="C6" s="162"/>
      <c r="D6" s="163">
        <v>29939</v>
      </c>
      <c r="E6" s="164"/>
      <c r="F6" s="165">
        <v>36115</v>
      </c>
      <c r="G6" s="166"/>
      <c r="H6" s="167"/>
    </row>
    <row r="7" spans="1:8" x14ac:dyDescent="0.2">
      <c r="A7" s="148" t="s">
        <v>549</v>
      </c>
      <c r="B7" s="153"/>
      <c r="C7" s="154"/>
      <c r="D7" s="155">
        <v>20642</v>
      </c>
      <c r="E7" s="156"/>
      <c r="F7" s="157">
        <v>92632</v>
      </c>
      <c r="G7" s="158"/>
      <c r="H7" s="159"/>
    </row>
    <row r="8" spans="1:8" x14ac:dyDescent="0.2">
      <c r="A8" s="160"/>
      <c r="B8" s="161"/>
      <c r="C8" s="162"/>
      <c r="D8" s="163">
        <v>15447</v>
      </c>
      <c r="E8" s="164"/>
      <c r="F8" s="165">
        <v>47978</v>
      </c>
      <c r="G8" s="166"/>
      <c r="H8" s="167"/>
    </row>
    <row r="9" spans="1:8" x14ac:dyDescent="0.2">
      <c r="A9" s="148" t="s">
        <v>550</v>
      </c>
      <c r="B9" s="153"/>
      <c r="C9" s="154"/>
      <c r="D9" s="155">
        <v>26828</v>
      </c>
      <c r="E9" s="156"/>
      <c r="F9" s="157">
        <v>96469</v>
      </c>
      <c r="G9" s="158"/>
      <c r="H9" s="159"/>
    </row>
    <row r="10" spans="1:8" x14ac:dyDescent="0.2">
      <c r="A10" s="160"/>
      <c r="B10" s="161"/>
      <c r="C10" s="162"/>
      <c r="D10" s="163">
        <v>17052</v>
      </c>
      <c r="E10" s="164"/>
      <c r="F10" s="165">
        <v>49775</v>
      </c>
      <c r="G10" s="166"/>
      <c r="H10" s="167"/>
    </row>
    <row r="11" spans="1:8" x14ac:dyDescent="0.2">
      <c r="A11" s="148" t="s">
        <v>551</v>
      </c>
      <c r="B11" s="153"/>
      <c r="C11" s="154"/>
      <c r="D11" s="155">
        <v>56696</v>
      </c>
      <c r="E11" s="156"/>
      <c r="F11" s="157">
        <v>85743</v>
      </c>
      <c r="G11" s="158"/>
      <c r="H11" s="159"/>
    </row>
    <row r="12" spans="1:8" x14ac:dyDescent="0.2">
      <c r="A12" s="160"/>
      <c r="B12" s="161"/>
      <c r="C12" s="168"/>
      <c r="D12" s="163">
        <v>34325</v>
      </c>
      <c r="E12" s="164"/>
      <c r="F12" s="165">
        <v>45231</v>
      </c>
      <c r="G12" s="166"/>
      <c r="H12" s="167"/>
    </row>
    <row r="13" spans="1:8" x14ac:dyDescent="0.2">
      <c r="A13" s="148"/>
      <c r="B13" s="153"/>
      <c r="C13" s="169"/>
      <c r="D13" s="170">
        <v>35696</v>
      </c>
      <c r="E13" s="171"/>
      <c r="F13" s="172">
        <v>82839</v>
      </c>
      <c r="G13" s="173"/>
      <c r="H13" s="159"/>
    </row>
    <row r="14" spans="1:8" x14ac:dyDescent="0.2">
      <c r="A14" s="160"/>
      <c r="B14" s="161"/>
      <c r="C14" s="162"/>
      <c r="D14" s="163">
        <v>23395</v>
      </c>
      <c r="E14" s="164"/>
      <c r="F14" s="165">
        <v>43524</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3.85</v>
      </c>
      <c r="C19" s="174">
        <f>ROUND(VALUE(SUBSTITUTE(実質収支比率等に係る経年分析!G$48,"▲","-")),2)</f>
        <v>3.17</v>
      </c>
      <c r="D19" s="174">
        <f>ROUND(VALUE(SUBSTITUTE(実質収支比率等に係る経年分析!H$48,"▲","-")),2)</f>
        <v>3.03</v>
      </c>
      <c r="E19" s="174">
        <f>ROUND(VALUE(SUBSTITUTE(実質収支比率等に係る経年分析!I$48,"▲","-")),2)</f>
        <v>5.59</v>
      </c>
      <c r="F19" s="174">
        <f>ROUND(VALUE(SUBSTITUTE(実質収支比率等に係る経年分析!J$48,"▲","-")),2)</f>
        <v>6.11</v>
      </c>
    </row>
    <row r="20" spans="1:11" x14ac:dyDescent="0.2">
      <c r="A20" s="174" t="s">
        <v>56</v>
      </c>
      <c r="B20" s="174">
        <f>ROUND(VALUE(SUBSTITUTE(実質収支比率等に係る経年分析!F$47,"▲","-")),2)</f>
        <v>26.05</v>
      </c>
      <c r="C20" s="174">
        <f>ROUND(VALUE(SUBSTITUTE(実質収支比率等に係る経年分析!G$47,"▲","-")),2)</f>
        <v>22.97</v>
      </c>
      <c r="D20" s="174">
        <f>ROUND(VALUE(SUBSTITUTE(実質収支比率等に係る経年分析!H$47,"▲","-")),2)</f>
        <v>17.649999999999999</v>
      </c>
      <c r="E20" s="174">
        <f>ROUND(VALUE(SUBSTITUTE(実質収支比率等に係る経年分析!I$47,"▲","-")),2)</f>
        <v>17.84</v>
      </c>
      <c r="F20" s="174">
        <f>ROUND(VALUE(SUBSTITUTE(実質収支比率等に係る経年分析!J$47,"▲","-")),2)</f>
        <v>17.87</v>
      </c>
    </row>
    <row r="21" spans="1:11" x14ac:dyDescent="0.2">
      <c r="A21" s="174" t="s">
        <v>57</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-4.22</v>
      </c>
      <c r="D21" s="174">
        <f>IF(ISNUMBER(VALUE(SUBSTITUTE(実質収支比率等に係る経年分析!H$49,"▲","-"))),ROUND(VALUE(SUBSTITUTE(実質収支比率等に係る経年分析!H$49,"▲","-")),2),NA())</f>
        <v>-5.12</v>
      </c>
      <c r="E21" s="174">
        <f>IF(ISNUMBER(VALUE(SUBSTITUTE(実質収支比率等に係る経年分析!I$49,"▲","-"))),ROUND(VALUE(SUBSTITUTE(実質収支比率等に係る経年分析!I$49,"▲","-")),2),NA())</f>
        <v>2.99</v>
      </c>
      <c r="F21" s="174">
        <f>IF(ISNUMBER(VALUE(SUBSTITUTE(実質収支比率等に係る経年分析!J$49,"▲","-"))),ROUND(VALUE(SUBSTITUTE(実質収支比率等に係る経年分析!J$49,"▲","-")),2),NA())</f>
        <v>-0.8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10.119999999999999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3911</v>
      </c>
      <c r="E42" s="176"/>
      <c r="F42" s="176"/>
      <c r="G42" s="176">
        <f>'実質公債費比率（分子）の構造'!L$52</f>
        <v>3923</v>
      </c>
      <c r="H42" s="176"/>
      <c r="I42" s="176"/>
      <c r="J42" s="176">
        <f>'実質公債費比率（分子）の構造'!M$52</f>
        <v>3827</v>
      </c>
      <c r="K42" s="176"/>
      <c r="L42" s="176"/>
      <c r="M42" s="176">
        <f>'実質公債費比率（分子）の構造'!N$52</f>
        <v>3505</v>
      </c>
      <c r="N42" s="176"/>
      <c r="O42" s="176"/>
      <c r="P42" s="176">
        <f>'実質公債費比率（分子）の構造'!O$52</f>
        <v>3014</v>
      </c>
    </row>
    <row r="43" spans="1:16" x14ac:dyDescent="0.2">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260</v>
      </c>
      <c r="C45" s="176"/>
      <c r="D45" s="176"/>
      <c r="E45" s="176">
        <f>'実質公債費比率（分子）の構造'!L$49</f>
        <v>249</v>
      </c>
      <c r="F45" s="176"/>
      <c r="G45" s="176"/>
      <c r="H45" s="176">
        <f>'実質公債費比率（分子）の構造'!M$49</f>
        <v>232</v>
      </c>
      <c r="I45" s="176"/>
      <c r="J45" s="176"/>
      <c r="K45" s="176">
        <f>'実質公債費比率（分子）の構造'!N$49</f>
        <v>95</v>
      </c>
      <c r="L45" s="176"/>
      <c r="M45" s="176"/>
      <c r="N45" s="176">
        <f>'実質公債費比率（分子）の構造'!O$49</f>
        <v>10</v>
      </c>
      <c r="O45" s="176"/>
      <c r="P45" s="176"/>
    </row>
    <row r="46" spans="1:16" x14ac:dyDescent="0.2">
      <c r="A46" s="176" t="s">
        <v>68</v>
      </c>
      <c r="B46" s="176">
        <f>'実質公債費比率（分子）の構造'!K$48</f>
        <v>397</v>
      </c>
      <c r="C46" s="176"/>
      <c r="D46" s="176"/>
      <c r="E46" s="176">
        <f>'実質公債費比率（分子）の構造'!L$48</f>
        <v>386</v>
      </c>
      <c r="F46" s="176"/>
      <c r="G46" s="176"/>
      <c r="H46" s="176">
        <f>'実質公債費比率（分子）の構造'!M$48</f>
        <v>338</v>
      </c>
      <c r="I46" s="176"/>
      <c r="J46" s="176"/>
      <c r="K46" s="176">
        <f>'実質公債費比率（分子）の構造'!N$48</f>
        <v>319</v>
      </c>
      <c r="L46" s="176"/>
      <c r="M46" s="176"/>
      <c r="N46" s="176">
        <f>'実質公債費比率（分子）の構造'!O$48</f>
        <v>362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4699</v>
      </c>
      <c r="C49" s="176"/>
      <c r="D49" s="176"/>
      <c r="E49" s="176">
        <f>'実質公債費比率（分子）の構造'!L$45</f>
        <v>4739</v>
      </c>
      <c r="F49" s="176"/>
      <c r="G49" s="176"/>
      <c r="H49" s="176">
        <f>'実質公債費比率（分子）の構造'!M$45</f>
        <v>4645</v>
      </c>
      <c r="I49" s="176"/>
      <c r="J49" s="176"/>
      <c r="K49" s="176">
        <f>'実質公債費比率（分子）の構造'!N$45</f>
        <v>4334</v>
      </c>
      <c r="L49" s="176"/>
      <c r="M49" s="176"/>
      <c r="N49" s="176">
        <f>'実質公債費比率（分子）の構造'!O$45</f>
        <v>3885</v>
      </c>
      <c r="O49" s="176"/>
      <c r="P49" s="176"/>
    </row>
    <row r="50" spans="1:16" x14ac:dyDescent="0.2">
      <c r="A50" s="176" t="s">
        <v>72</v>
      </c>
      <c r="B50" s="176" t="e">
        <f>NA()</f>
        <v>#N/A</v>
      </c>
      <c r="C50" s="176">
        <f>IF(ISNUMBER('実質公債費比率（分子）の構造'!K$53),'実質公債費比率（分子）の構造'!K$53,NA())</f>
        <v>1445</v>
      </c>
      <c r="D50" s="176" t="e">
        <f>NA()</f>
        <v>#N/A</v>
      </c>
      <c r="E50" s="176" t="e">
        <f>NA()</f>
        <v>#N/A</v>
      </c>
      <c r="F50" s="176">
        <f>IF(ISNUMBER('実質公債費比率（分子）の構造'!L$53),'実質公債費比率（分子）の構造'!L$53,NA())</f>
        <v>1451</v>
      </c>
      <c r="G50" s="176" t="e">
        <f>NA()</f>
        <v>#N/A</v>
      </c>
      <c r="H50" s="176" t="e">
        <f>NA()</f>
        <v>#N/A</v>
      </c>
      <c r="I50" s="176">
        <f>IF(ISNUMBER('実質公債費比率（分子）の構造'!M$53),'実質公債費比率（分子）の構造'!M$53,NA())</f>
        <v>1388</v>
      </c>
      <c r="J50" s="176" t="e">
        <f>NA()</f>
        <v>#N/A</v>
      </c>
      <c r="K50" s="176" t="e">
        <f>NA()</f>
        <v>#N/A</v>
      </c>
      <c r="L50" s="176">
        <f>IF(ISNUMBER('実質公債費比率（分子）の構造'!N$53),'実質公債費比率（分子）の構造'!N$53,NA())</f>
        <v>1243</v>
      </c>
      <c r="M50" s="176" t="e">
        <f>NA()</f>
        <v>#N/A</v>
      </c>
      <c r="N50" s="176" t="e">
        <f>NA()</f>
        <v>#N/A</v>
      </c>
      <c r="O50" s="176">
        <f>IF(ISNUMBER('実質公債費比率（分子）の構造'!O$53),'実質公債費比率（分子）の構造'!O$53,NA())</f>
        <v>1243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25485</v>
      </c>
      <c r="E56" s="175"/>
      <c r="F56" s="175"/>
      <c r="G56" s="175">
        <f>'将来負担比率（分子）の構造'!J$52</f>
        <v>23397</v>
      </c>
      <c r="H56" s="175"/>
      <c r="I56" s="175"/>
      <c r="J56" s="175">
        <f>'将来負担比率（分子）の構造'!K$52</f>
        <v>20907</v>
      </c>
      <c r="K56" s="175"/>
      <c r="L56" s="175"/>
      <c r="M56" s="175">
        <f>'将来負担比率（分子）の構造'!L$52</f>
        <v>18617</v>
      </c>
      <c r="N56" s="175"/>
      <c r="O56" s="175"/>
      <c r="P56" s="175">
        <f>'将来負担比率（分子）の構造'!M$52</f>
        <v>17086</v>
      </c>
    </row>
    <row r="57" spans="1:16" x14ac:dyDescent="0.2">
      <c r="A57" s="175" t="s">
        <v>43</v>
      </c>
      <c r="B57" s="175"/>
      <c r="C57" s="175"/>
      <c r="D57" s="175">
        <f>'将来負担比率（分子）の構造'!I$51</f>
        <v>82</v>
      </c>
      <c r="E57" s="175"/>
      <c r="F57" s="175"/>
      <c r="G57" s="175">
        <f>'将来負担比率（分子）の構造'!J$51</f>
        <v>67</v>
      </c>
      <c r="H57" s="175"/>
      <c r="I57" s="175"/>
      <c r="J57" s="175">
        <f>'将来負担比率（分子）の構造'!K$51</f>
        <v>52</v>
      </c>
      <c r="K57" s="175"/>
      <c r="L57" s="175"/>
      <c r="M57" s="175">
        <f>'将来負担比率（分子）の構造'!L$51</f>
        <v>36</v>
      </c>
      <c r="N57" s="175"/>
      <c r="O57" s="175"/>
      <c r="P57" s="175">
        <f>'将来負担比率（分子）の構造'!M$51</f>
        <v>28</v>
      </c>
    </row>
    <row r="58" spans="1:16" x14ac:dyDescent="0.2">
      <c r="A58" s="175" t="s">
        <v>42</v>
      </c>
      <c r="B58" s="175"/>
      <c r="C58" s="175"/>
      <c r="D58" s="175">
        <f>'将来負担比率（分子）の構造'!I$50</f>
        <v>7335</v>
      </c>
      <c r="E58" s="175"/>
      <c r="F58" s="175"/>
      <c r="G58" s="175">
        <f>'将来負担比率（分子）の構造'!J$50</f>
        <v>6764</v>
      </c>
      <c r="H58" s="175"/>
      <c r="I58" s="175"/>
      <c r="J58" s="175">
        <f>'将来負担比率（分子）の構造'!K$50</f>
        <v>5950</v>
      </c>
      <c r="K58" s="175"/>
      <c r="L58" s="175"/>
      <c r="M58" s="175">
        <f>'将来負担比率（分子）の構造'!L$50</f>
        <v>6303</v>
      </c>
      <c r="N58" s="175"/>
      <c r="O58" s="175"/>
      <c r="P58" s="175">
        <f>'将来負担比率（分子）の構造'!M$50</f>
        <v>6358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4373</v>
      </c>
      <c r="C62" s="175"/>
      <c r="D62" s="175"/>
      <c r="E62" s="175">
        <f>'将来負担比率（分子）の構造'!J$45</f>
        <v>4165</v>
      </c>
      <c r="F62" s="175"/>
      <c r="G62" s="175"/>
      <c r="H62" s="175">
        <f>'将来負担比率（分子）の構造'!K$45</f>
        <v>4128</v>
      </c>
      <c r="I62" s="175"/>
      <c r="J62" s="175"/>
      <c r="K62" s="175">
        <f>'将来負担比率（分子）の構造'!L$45</f>
        <v>4584</v>
      </c>
      <c r="L62" s="175"/>
      <c r="M62" s="175"/>
      <c r="N62" s="175">
        <f>'将来負担比率（分子）の構造'!M$45</f>
        <v>4472</v>
      </c>
      <c r="O62" s="175"/>
      <c r="P62" s="175"/>
    </row>
    <row r="63" spans="1:16" x14ac:dyDescent="0.2">
      <c r="A63" s="175" t="s">
        <v>35</v>
      </c>
      <c r="B63" s="175">
        <f>'将来負担比率（分子）の構造'!I$44</f>
        <v>727</v>
      </c>
      <c r="C63" s="175"/>
      <c r="D63" s="175"/>
      <c r="E63" s="175">
        <f>'将来負担比率（分子）の構造'!J$44</f>
        <v>504</v>
      </c>
      <c r="F63" s="175"/>
      <c r="G63" s="175"/>
      <c r="H63" s="175">
        <f>'将来負担比率（分子）の構造'!K$44</f>
        <v>338</v>
      </c>
      <c r="I63" s="175"/>
      <c r="J63" s="175"/>
      <c r="K63" s="175">
        <f>'将来負担比率（分子）の構造'!L$44</f>
        <v>199</v>
      </c>
      <c r="L63" s="175"/>
      <c r="M63" s="175"/>
      <c r="N63" s="175">
        <f>'将来負担比率（分子）の構造'!M$44</f>
        <v>16</v>
      </c>
      <c r="O63" s="175"/>
      <c r="P63" s="175"/>
    </row>
    <row r="64" spans="1:16" x14ac:dyDescent="0.2">
      <c r="A64" s="175" t="s">
        <v>34</v>
      </c>
      <c r="B64" s="175">
        <f>'将来負担比率（分子）の構造'!I$43</f>
        <v>3220</v>
      </c>
      <c r="C64" s="175"/>
      <c r="D64" s="175"/>
      <c r="E64" s="175">
        <f>'将来負担比率（分子）の構造'!J$43</f>
        <v>2991</v>
      </c>
      <c r="F64" s="175"/>
      <c r="G64" s="175"/>
      <c r="H64" s="175">
        <f>'将来負担比率（分子）の構造'!K$43</f>
        <v>2722</v>
      </c>
      <c r="I64" s="175"/>
      <c r="J64" s="175"/>
      <c r="K64" s="175">
        <f>'将来負担比率（分子）の構造'!L$43</f>
        <v>2341</v>
      </c>
      <c r="L64" s="175"/>
      <c r="M64" s="175"/>
      <c r="N64" s="175">
        <f>'将来負担比率（分子）の構造'!M$43</f>
        <v>1968</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30017</v>
      </c>
      <c r="C66" s="175"/>
      <c r="D66" s="175"/>
      <c r="E66" s="175">
        <f>'将来負担比率（分子）の構造'!J$41</f>
        <v>27727</v>
      </c>
      <c r="F66" s="175"/>
      <c r="G66" s="175"/>
      <c r="H66" s="175">
        <f>'将来負担比率（分子）の構造'!K$41</f>
        <v>24586</v>
      </c>
      <c r="I66" s="175"/>
      <c r="J66" s="175"/>
      <c r="K66" s="175">
        <f>'将来負担比率（分子）の構造'!L$41</f>
        <v>21868</v>
      </c>
      <c r="L66" s="175"/>
      <c r="M66" s="175"/>
      <c r="N66" s="175">
        <f>'将来負担比率（分子）の構造'!M$41</f>
        <v>20243</v>
      </c>
      <c r="O66" s="175"/>
      <c r="P66" s="175"/>
    </row>
    <row r="67" spans="1:16" x14ac:dyDescent="0.2">
      <c r="A67" s="175" t="s">
        <v>76</v>
      </c>
      <c r="B67" s="175" t="e">
        <f>NA()</f>
        <v>#N/A</v>
      </c>
      <c r="C67" s="175">
        <f>IF(ISNUMBER('将来負担比率（分子）の構造'!I$53), IF('将来負担比率（分子）の構造'!I$53 &lt; 0, 0, '将来負担比率（分子）の構造'!I$53), NA())</f>
        <v>5435</v>
      </c>
      <c r="D67" s="175" t="e">
        <f>NA()</f>
        <v>#N/A</v>
      </c>
      <c r="E67" s="175" t="e">
        <f>NA()</f>
        <v>#N/A</v>
      </c>
      <c r="F67" s="175">
        <f>IF(ISNUMBER('将来負担比率（分子）の構造'!J$53), IF('将来負担比率（分子）の構造'!J$53 &lt; 0, 0, '将来負担比率（分子）の構造'!J$53), NA())</f>
        <v>5159</v>
      </c>
      <c r="G67" s="175" t="e">
        <f>NA()</f>
        <v>#N/A</v>
      </c>
      <c r="H67" s="175" t="e">
        <f>NA()</f>
        <v>#N/A</v>
      </c>
      <c r="I67" s="175">
        <f>IF(ISNUMBER('将来負担比率（分子）の構造'!K$53), IF('将来負担比率（分子）の構造'!K$53 &lt; 0, 0, '将来負担比率（分子）の構造'!K$53), NA())</f>
        <v>4864</v>
      </c>
      <c r="J67" s="175" t="e">
        <f>NA()</f>
        <v>#N/A</v>
      </c>
      <c r="K67" s="175" t="e">
        <f>NA()</f>
        <v>#N/A</v>
      </c>
      <c r="L67" s="175">
        <f>IF(ISNUMBER('将来負担比率（分子）の構造'!L$53), IF('将来負担比率（分子）の構造'!L$53 &lt; 0, 0, '将来負担比率（分子）の構造'!L$53), NA())</f>
        <v>4036</v>
      </c>
      <c r="M67" s="175" t="e">
        <f>NA()</f>
        <v>#N/A</v>
      </c>
      <c r="N67" s="175" t="e">
        <f>NA()</f>
        <v>#N/A</v>
      </c>
      <c r="O67" s="175">
        <f>IF(ISNUMBER('将来負担比率（分子）の構造'!M$53), IF('将来負担比率（分子）の構造'!M$53 &lt; 0, 0, '将来負担比率（分子）の構造'!M$53), NA())</f>
        <v>3227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2944</v>
      </c>
      <c r="C72" s="179">
        <f>基金残高に係る経年分析!G55</f>
        <v>3011</v>
      </c>
      <c r="D72" s="179">
        <f>基金残高に係る経年分析!H55</f>
        <v>2851</v>
      </c>
    </row>
    <row r="73" spans="1:16" x14ac:dyDescent="0.2">
      <c r="A73" s="178" t="s">
        <v>79</v>
      </c>
      <c r="B73" s="179">
        <f>基金残高に係る経年分析!F56</f>
        <v>157</v>
      </c>
      <c r="C73" s="179">
        <f>基金残高に係る経年分析!G56</f>
        <v>55</v>
      </c>
      <c r="D73" s="179">
        <f>基金残高に係る経年分析!H56</f>
        <v>52</v>
      </c>
    </row>
    <row r="74" spans="1:16" x14ac:dyDescent="0.2">
      <c r="A74" s="178" t="s">
        <v>80</v>
      </c>
      <c r="B74" s="179">
        <f>基金残高に係る経年分析!F57</f>
        <v>4344</v>
      </c>
      <c r="C74" s="179">
        <f>基金残高に係る経年分析!G57</f>
        <v>4381</v>
      </c>
      <c r="D74" s="179">
        <f>基金残高に係る経年分析!H57</f>
        <v>4227</v>
      </c>
    </row>
  </sheetData>
  <sheetProtection algorithmName="SHA-512" hashValue="NsdDqxfMGUJJfWW5iiOjmoQ+C7dAJgPPbSulCH0xPDhpjTiqhPFXdrz/mcgWvYw4ckHuNkIff/3spWXs7UBurg==" saltValue="SogFAjt1Ocs8QEn3S3jA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5626846</v>
      </c>
      <c r="S5" s="677"/>
      <c r="T5" s="677"/>
      <c r="U5" s="677"/>
      <c r="V5" s="677"/>
      <c r="W5" s="677"/>
      <c r="X5" s="677"/>
      <c r="Y5" s="702"/>
      <c r="Z5" s="715">
        <v>19.600000000000001</v>
      </c>
      <c r="AA5" s="715"/>
      <c r="AB5" s="715"/>
      <c r="AC5" s="715"/>
      <c r="AD5" s="716">
        <v>5626846</v>
      </c>
      <c r="AE5" s="716"/>
      <c r="AF5" s="716"/>
      <c r="AG5" s="716"/>
      <c r="AH5" s="716"/>
      <c r="AI5" s="716"/>
      <c r="AJ5" s="716"/>
      <c r="AK5" s="716"/>
      <c r="AL5" s="703">
        <v>35.299999999999997</v>
      </c>
      <c r="AM5" s="685"/>
      <c r="AN5" s="685"/>
      <c r="AO5" s="704"/>
      <c r="AP5" s="679" t="s">
        <v>229</v>
      </c>
      <c r="AQ5" s="680"/>
      <c r="AR5" s="680"/>
      <c r="AS5" s="680"/>
      <c r="AT5" s="680"/>
      <c r="AU5" s="680"/>
      <c r="AV5" s="680"/>
      <c r="AW5" s="680"/>
      <c r="AX5" s="680"/>
      <c r="AY5" s="680"/>
      <c r="AZ5" s="680"/>
      <c r="BA5" s="680"/>
      <c r="BB5" s="680"/>
      <c r="BC5" s="680"/>
      <c r="BD5" s="680"/>
      <c r="BE5" s="680"/>
      <c r="BF5" s="681"/>
      <c r="BG5" s="621">
        <v>5515513</v>
      </c>
      <c r="BH5" s="622"/>
      <c r="BI5" s="622"/>
      <c r="BJ5" s="622"/>
      <c r="BK5" s="622"/>
      <c r="BL5" s="622"/>
      <c r="BM5" s="622"/>
      <c r="BN5" s="623"/>
      <c r="BO5" s="659">
        <v>98</v>
      </c>
      <c r="BP5" s="659"/>
      <c r="BQ5" s="659"/>
      <c r="BR5" s="659"/>
      <c r="BS5" s="660" t="s">
        <v>183</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172065</v>
      </c>
      <c r="S6" s="622"/>
      <c r="T6" s="622"/>
      <c r="U6" s="622"/>
      <c r="V6" s="622"/>
      <c r="W6" s="622"/>
      <c r="X6" s="622"/>
      <c r="Y6" s="623"/>
      <c r="Z6" s="659">
        <v>0.6</v>
      </c>
      <c r="AA6" s="659"/>
      <c r="AB6" s="659"/>
      <c r="AC6" s="659"/>
      <c r="AD6" s="660">
        <v>172065</v>
      </c>
      <c r="AE6" s="660"/>
      <c r="AF6" s="660"/>
      <c r="AG6" s="660"/>
      <c r="AH6" s="660"/>
      <c r="AI6" s="660"/>
      <c r="AJ6" s="660"/>
      <c r="AK6" s="660"/>
      <c r="AL6" s="624">
        <v>1.1000000000000001</v>
      </c>
      <c r="AM6" s="625"/>
      <c r="AN6" s="625"/>
      <c r="AO6" s="661"/>
      <c r="AP6" s="618" t="s">
        <v>234</v>
      </c>
      <c r="AQ6" s="619"/>
      <c r="AR6" s="619"/>
      <c r="AS6" s="619"/>
      <c r="AT6" s="619"/>
      <c r="AU6" s="619"/>
      <c r="AV6" s="619"/>
      <c r="AW6" s="619"/>
      <c r="AX6" s="619"/>
      <c r="AY6" s="619"/>
      <c r="AZ6" s="619"/>
      <c r="BA6" s="619"/>
      <c r="BB6" s="619"/>
      <c r="BC6" s="619"/>
      <c r="BD6" s="619"/>
      <c r="BE6" s="619"/>
      <c r="BF6" s="620"/>
      <c r="BG6" s="621">
        <v>5515513</v>
      </c>
      <c r="BH6" s="622"/>
      <c r="BI6" s="622"/>
      <c r="BJ6" s="622"/>
      <c r="BK6" s="622"/>
      <c r="BL6" s="622"/>
      <c r="BM6" s="622"/>
      <c r="BN6" s="623"/>
      <c r="BO6" s="659">
        <v>98</v>
      </c>
      <c r="BP6" s="659"/>
      <c r="BQ6" s="659"/>
      <c r="BR6" s="659"/>
      <c r="BS6" s="660" t="s">
        <v>137</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183028</v>
      </c>
      <c r="CS6" s="622"/>
      <c r="CT6" s="622"/>
      <c r="CU6" s="622"/>
      <c r="CV6" s="622"/>
      <c r="CW6" s="622"/>
      <c r="CX6" s="622"/>
      <c r="CY6" s="623"/>
      <c r="CZ6" s="703">
        <v>0.7</v>
      </c>
      <c r="DA6" s="685"/>
      <c r="DB6" s="685"/>
      <c r="DC6" s="705"/>
      <c r="DD6" s="627" t="s">
        <v>137</v>
      </c>
      <c r="DE6" s="622"/>
      <c r="DF6" s="622"/>
      <c r="DG6" s="622"/>
      <c r="DH6" s="622"/>
      <c r="DI6" s="622"/>
      <c r="DJ6" s="622"/>
      <c r="DK6" s="622"/>
      <c r="DL6" s="622"/>
      <c r="DM6" s="622"/>
      <c r="DN6" s="622"/>
      <c r="DO6" s="622"/>
      <c r="DP6" s="623"/>
      <c r="DQ6" s="627">
        <v>183027</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2068</v>
      </c>
      <c r="S7" s="622"/>
      <c r="T7" s="622"/>
      <c r="U7" s="622"/>
      <c r="V7" s="622"/>
      <c r="W7" s="622"/>
      <c r="X7" s="622"/>
      <c r="Y7" s="623"/>
      <c r="Z7" s="659">
        <v>0</v>
      </c>
      <c r="AA7" s="659"/>
      <c r="AB7" s="659"/>
      <c r="AC7" s="659"/>
      <c r="AD7" s="660">
        <v>2068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1970363</v>
      </c>
      <c r="BH7" s="622"/>
      <c r="BI7" s="622"/>
      <c r="BJ7" s="622"/>
      <c r="BK7" s="622"/>
      <c r="BL7" s="622"/>
      <c r="BM7" s="622"/>
      <c r="BN7" s="623"/>
      <c r="BO7" s="659">
        <v>35</v>
      </c>
      <c r="BP7" s="659"/>
      <c r="BQ7" s="659"/>
      <c r="BR7" s="659"/>
      <c r="BS7" s="660" t="s">
        <v>137</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4417513</v>
      </c>
      <c r="CS7" s="622"/>
      <c r="CT7" s="622"/>
      <c r="CU7" s="622"/>
      <c r="CV7" s="622"/>
      <c r="CW7" s="622"/>
      <c r="CX7" s="622"/>
      <c r="CY7" s="623"/>
      <c r="CZ7" s="659">
        <v>16</v>
      </c>
      <c r="DA7" s="659"/>
      <c r="DB7" s="659"/>
      <c r="DC7" s="659"/>
      <c r="DD7" s="627">
        <v>30025</v>
      </c>
      <c r="DE7" s="622"/>
      <c r="DF7" s="622"/>
      <c r="DG7" s="622"/>
      <c r="DH7" s="622"/>
      <c r="DI7" s="622"/>
      <c r="DJ7" s="622"/>
      <c r="DK7" s="622"/>
      <c r="DL7" s="622"/>
      <c r="DM7" s="622"/>
      <c r="DN7" s="622"/>
      <c r="DO7" s="622"/>
      <c r="DP7" s="623"/>
      <c r="DQ7" s="627">
        <v>2879680</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31415</v>
      </c>
      <c r="S8" s="622"/>
      <c r="T8" s="622"/>
      <c r="U8" s="622"/>
      <c r="V8" s="622"/>
      <c r="W8" s="622"/>
      <c r="X8" s="622"/>
      <c r="Y8" s="623"/>
      <c r="Z8" s="659">
        <v>0.1</v>
      </c>
      <c r="AA8" s="659"/>
      <c r="AB8" s="659"/>
      <c r="AC8" s="659"/>
      <c r="AD8" s="660">
        <v>31415</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85200</v>
      </c>
      <c r="BH8" s="622"/>
      <c r="BI8" s="622"/>
      <c r="BJ8" s="622"/>
      <c r="BK8" s="622"/>
      <c r="BL8" s="622"/>
      <c r="BM8" s="622"/>
      <c r="BN8" s="623"/>
      <c r="BO8" s="659">
        <v>1.5</v>
      </c>
      <c r="BP8" s="659"/>
      <c r="BQ8" s="659"/>
      <c r="BR8" s="659"/>
      <c r="BS8" s="660" t="s">
        <v>183</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9186489</v>
      </c>
      <c r="CS8" s="622"/>
      <c r="CT8" s="622"/>
      <c r="CU8" s="622"/>
      <c r="CV8" s="622"/>
      <c r="CW8" s="622"/>
      <c r="CX8" s="622"/>
      <c r="CY8" s="623"/>
      <c r="CZ8" s="659">
        <v>33.200000000000003</v>
      </c>
      <c r="DA8" s="659"/>
      <c r="DB8" s="659"/>
      <c r="DC8" s="659"/>
      <c r="DD8" s="627">
        <v>712881</v>
      </c>
      <c r="DE8" s="622"/>
      <c r="DF8" s="622"/>
      <c r="DG8" s="622"/>
      <c r="DH8" s="622"/>
      <c r="DI8" s="622"/>
      <c r="DJ8" s="622"/>
      <c r="DK8" s="622"/>
      <c r="DL8" s="622"/>
      <c r="DM8" s="622"/>
      <c r="DN8" s="622"/>
      <c r="DO8" s="622"/>
      <c r="DP8" s="623"/>
      <c r="DQ8" s="627">
        <v>4886432</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22606</v>
      </c>
      <c r="S9" s="622"/>
      <c r="T9" s="622"/>
      <c r="U9" s="622"/>
      <c r="V9" s="622"/>
      <c r="W9" s="622"/>
      <c r="X9" s="622"/>
      <c r="Y9" s="623"/>
      <c r="Z9" s="659">
        <v>0.1</v>
      </c>
      <c r="AA9" s="659"/>
      <c r="AB9" s="659"/>
      <c r="AC9" s="659"/>
      <c r="AD9" s="660">
        <v>22606</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1665875</v>
      </c>
      <c r="BH9" s="622"/>
      <c r="BI9" s="622"/>
      <c r="BJ9" s="622"/>
      <c r="BK9" s="622"/>
      <c r="BL9" s="622"/>
      <c r="BM9" s="622"/>
      <c r="BN9" s="623"/>
      <c r="BO9" s="659">
        <v>29.6</v>
      </c>
      <c r="BP9" s="659"/>
      <c r="BQ9" s="659"/>
      <c r="BR9" s="659"/>
      <c r="BS9" s="660" t="s">
        <v>183</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2940642</v>
      </c>
      <c r="CS9" s="622"/>
      <c r="CT9" s="622"/>
      <c r="CU9" s="622"/>
      <c r="CV9" s="622"/>
      <c r="CW9" s="622"/>
      <c r="CX9" s="622"/>
      <c r="CY9" s="623"/>
      <c r="CZ9" s="659">
        <v>10.6</v>
      </c>
      <c r="DA9" s="659"/>
      <c r="DB9" s="659"/>
      <c r="DC9" s="659"/>
      <c r="DD9" s="627">
        <v>36999</v>
      </c>
      <c r="DE9" s="622"/>
      <c r="DF9" s="622"/>
      <c r="DG9" s="622"/>
      <c r="DH9" s="622"/>
      <c r="DI9" s="622"/>
      <c r="DJ9" s="622"/>
      <c r="DK9" s="622"/>
      <c r="DL9" s="622"/>
      <c r="DM9" s="622"/>
      <c r="DN9" s="622"/>
      <c r="DO9" s="622"/>
      <c r="DP9" s="623"/>
      <c r="DQ9" s="627">
        <v>2429306</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137</v>
      </c>
      <c r="S10" s="622"/>
      <c r="T10" s="622"/>
      <c r="U10" s="622"/>
      <c r="V10" s="622"/>
      <c r="W10" s="622"/>
      <c r="X10" s="622"/>
      <c r="Y10" s="623"/>
      <c r="Z10" s="659" t="s">
        <v>137</v>
      </c>
      <c r="AA10" s="659"/>
      <c r="AB10" s="659"/>
      <c r="AC10" s="659"/>
      <c r="AD10" s="660" t="s">
        <v>246</v>
      </c>
      <c r="AE10" s="660"/>
      <c r="AF10" s="660"/>
      <c r="AG10" s="660"/>
      <c r="AH10" s="660"/>
      <c r="AI10" s="660"/>
      <c r="AJ10" s="660"/>
      <c r="AK10" s="660"/>
      <c r="AL10" s="624" t="s">
        <v>137</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134650</v>
      </c>
      <c r="BH10" s="622"/>
      <c r="BI10" s="622"/>
      <c r="BJ10" s="622"/>
      <c r="BK10" s="622"/>
      <c r="BL10" s="622"/>
      <c r="BM10" s="622"/>
      <c r="BN10" s="623"/>
      <c r="BO10" s="659">
        <v>2.4</v>
      </c>
      <c r="BP10" s="659"/>
      <c r="BQ10" s="659"/>
      <c r="BR10" s="659"/>
      <c r="BS10" s="660" t="s">
        <v>137</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9271</v>
      </c>
      <c r="CS10" s="622"/>
      <c r="CT10" s="622"/>
      <c r="CU10" s="622"/>
      <c r="CV10" s="622"/>
      <c r="CW10" s="622"/>
      <c r="CX10" s="622"/>
      <c r="CY10" s="623"/>
      <c r="CZ10" s="659">
        <v>0</v>
      </c>
      <c r="DA10" s="659"/>
      <c r="DB10" s="659"/>
      <c r="DC10" s="659"/>
      <c r="DD10" s="627" t="s">
        <v>137</v>
      </c>
      <c r="DE10" s="622"/>
      <c r="DF10" s="622"/>
      <c r="DG10" s="622"/>
      <c r="DH10" s="622"/>
      <c r="DI10" s="622"/>
      <c r="DJ10" s="622"/>
      <c r="DK10" s="622"/>
      <c r="DL10" s="622"/>
      <c r="DM10" s="622"/>
      <c r="DN10" s="622"/>
      <c r="DO10" s="622"/>
      <c r="DP10" s="623"/>
      <c r="DQ10" s="627">
        <v>1271</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1150608</v>
      </c>
      <c r="S11" s="622"/>
      <c r="T11" s="622"/>
      <c r="U11" s="622"/>
      <c r="V11" s="622"/>
      <c r="W11" s="622"/>
      <c r="X11" s="622"/>
      <c r="Y11" s="623"/>
      <c r="Z11" s="624">
        <v>4</v>
      </c>
      <c r="AA11" s="625"/>
      <c r="AB11" s="625"/>
      <c r="AC11" s="626"/>
      <c r="AD11" s="627">
        <v>1150608</v>
      </c>
      <c r="AE11" s="622"/>
      <c r="AF11" s="622"/>
      <c r="AG11" s="622"/>
      <c r="AH11" s="622"/>
      <c r="AI11" s="622"/>
      <c r="AJ11" s="622"/>
      <c r="AK11" s="623"/>
      <c r="AL11" s="624">
        <v>7.2</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84638</v>
      </c>
      <c r="BH11" s="622"/>
      <c r="BI11" s="622"/>
      <c r="BJ11" s="622"/>
      <c r="BK11" s="622"/>
      <c r="BL11" s="622"/>
      <c r="BM11" s="622"/>
      <c r="BN11" s="623"/>
      <c r="BO11" s="659">
        <v>1.5</v>
      </c>
      <c r="BP11" s="659"/>
      <c r="BQ11" s="659"/>
      <c r="BR11" s="659"/>
      <c r="BS11" s="660" t="s">
        <v>183</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779385</v>
      </c>
      <c r="CS11" s="622"/>
      <c r="CT11" s="622"/>
      <c r="CU11" s="622"/>
      <c r="CV11" s="622"/>
      <c r="CW11" s="622"/>
      <c r="CX11" s="622"/>
      <c r="CY11" s="623"/>
      <c r="CZ11" s="659">
        <v>2.8</v>
      </c>
      <c r="DA11" s="659"/>
      <c r="DB11" s="659"/>
      <c r="DC11" s="659"/>
      <c r="DD11" s="627">
        <v>281195</v>
      </c>
      <c r="DE11" s="622"/>
      <c r="DF11" s="622"/>
      <c r="DG11" s="622"/>
      <c r="DH11" s="622"/>
      <c r="DI11" s="622"/>
      <c r="DJ11" s="622"/>
      <c r="DK11" s="622"/>
      <c r="DL11" s="622"/>
      <c r="DM11" s="622"/>
      <c r="DN11" s="622"/>
      <c r="DO11" s="622"/>
      <c r="DP11" s="623"/>
      <c r="DQ11" s="627">
        <v>333378</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44374</v>
      </c>
      <c r="S12" s="622"/>
      <c r="T12" s="622"/>
      <c r="U12" s="622"/>
      <c r="V12" s="622"/>
      <c r="W12" s="622"/>
      <c r="X12" s="622"/>
      <c r="Y12" s="623"/>
      <c r="Z12" s="659">
        <v>0.2</v>
      </c>
      <c r="AA12" s="659"/>
      <c r="AB12" s="659"/>
      <c r="AC12" s="659"/>
      <c r="AD12" s="660">
        <v>44374</v>
      </c>
      <c r="AE12" s="660"/>
      <c r="AF12" s="660"/>
      <c r="AG12" s="660"/>
      <c r="AH12" s="660"/>
      <c r="AI12" s="660"/>
      <c r="AJ12" s="660"/>
      <c r="AK12" s="660"/>
      <c r="AL12" s="624">
        <v>0.3</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2953683</v>
      </c>
      <c r="BH12" s="622"/>
      <c r="BI12" s="622"/>
      <c r="BJ12" s="622"/>
      <c r="BK12" s="622"/>
      <c r="BL12" s="622"/>
      <c r="BM12" s="622"/>
      <c r="BN12" s="623"/>
      <c r="BO12" s="659">
        <v>52.5</v>
      </c>
      <c r="BP12" s="659"/>
      <c r="BQ12" s="659"/>
      <c r="BR12" s="659"/>
      <c r="BS12" s="660" t="s">
        <v>137</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629858</v>
      </c>
      <c r="CS12" s="622"/>
      <c r="CT12" s="622"/>
      <c r="CU12" s="622"/>
      <c r="CV12" s="622"/>
      <c r="CW12" s="622"/>
      <c r="CX12" s="622"/>
      <c r="CY12" s="623"/>
      <c r="CZ12" s="659">
        <v>2.2999999999999998</v>
      </c>
      <c r="DA12" s="659"/>
      <c r="DB12" s="659"/>
      <c r="DC12" s="659"/>
      <c r="DD12" s="627">
        <v>10041</v>
      </c>
      <c r="DE12" s="622"/>
      <c r="DF12" s="622"/>
      <c r="DG12" s="622"/>
      <c r="DH12" s="622"/>
      <c r="DI12" s="622"/>
      <c r="DJ12" s="622"/>
      <c r="DK12" s="622"/>
      <c r="DL12" s="622"/>
      <c r="DM12" s="622"/>
      <c r="DN12" s="622"/>
      <c r="DO12" s="622"/>
      <c r="DP12" s="623"/>
      <c r="DQ12" s="627">
        <v>540933</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137</v>
      </c>
      <c r="S13" s="622"/>
      <c r="T13" s="622"/>
      <c r="U13" s="622"/>
      <c r="V13" s="622"/>
      <c r="W13" s="622"/>
      <c r="X13" s="622"/>
      <c r="Y13" s="623"/>
      <c r="Z13" s="659" t="s">
        <v>137</v>
      </c>
      <c r="AA13" s="659"/>
      <c r="AB13" s="659"/>
      <c r="AC13" s="659"/>
      <c r="AD13" s="660" t="s">
        <v>183</v>
      </c>
      <c r="AE13" s="660"/>
      <c r="AF13" s="660"/>
      <c r="AG13" s="660"/>
      <c r="AH13" s="660"/>
      <c r="AI13" s="660"/>
      <c r="AJ13" s="660"/>
      <c r="AK13" s="660"/>
      <c r="AL13" s="624" t="s">
        <v>137</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2952956</v>
      </c>
      <c r="BH13" s="622"/>
      <c r="BI13" s="622"/>
      <c r="BJ13" s="622"/>
      <c r="BK13" s="622"/>
      <c r="BL13" s="622"/>
      <c r="BM13" s="622"/>
      <c r="BN13" s="623"/>
      <c r="BO13" s="659">
        <v>52.5</v>
      </c>
      <c r="BP13" s="659"/>
      <c r="BQ13" s="659"/>
      <c r="BR13" s="659"/>
      <c r="BS13" s="660" t="s">
        <v>137</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1223782</v>
      </c>
      <c r="CS13" s="622"/>
      <c r="CT13" s="622"/>
      <c r="CU13" s="622"/>
      <c r="CV13" s="622"/>
      <c r="CW13" s="622"/>
      <c r="CX13" s="622"/>
      <c r="CY13" s="623"/>
      <c r="CZ13" s="659">
        <v>4.4000000000000004</v>
      </c>
      <c r="DA13" s="659"/>
      <c r="DB13" s="659"/>
      <c r="DC13" s="659"/>
      <c r="DD13" s="627">
        <v>409354</v>
      </c>
      <c r="DE13" s="622"/>
      <c r="DF13" s="622"/>
      <c r="DG13" s="622"/>
      <c r="DH13" s="622"/>
      <c r="DI13" s="622"/>
      <c r="DJ13" s="622"/>
      <c r="DK13" s="622"/>
      <c r="DL13" s="622"/>
      <c r="DM13" s="622"/>
      <c r="DN13" s="622"/>
      <c r="DO13" s="622"/>
      <c r="DP13" s="623"/>
      <c r="DQ13" s="627">
        <v>746268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316</v>
      </c>
      <c r="S14" s="622"/>
      <c r="T14" s="622"/>
      <c r="U14" s="622"/>
      <c r="V14" s="622"/>
      <c r="W14" s="622"/>
      <c r="X14" s="622"/>
      <c r="Y14" s="623"/>
      <c r="Z14" s="659">
        <v>0</v>
      </c>
      <c r="AA14" s="659"/>
      <c r="AB14" s="659"/>
      <c r="AC14" s="659"/>
      <c r="AD14" s="660">
        <v>316</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214935</v>
      </c>
      <c r="BH14" s="622"/>
      <c r="BI14" s="622"/>
      <c r="BJ14" s="622"/>
      <c r="BK14" s="622"/>
      <c r="BL14" s="622"/>
      <c r="BM14" s="622"/>
      <c r="BN14" s="623"/>
      <c r="BO14" s="659">
        <v>3.8</v>
      </c>
      <c r="BP14" s="659"/>
      <c r="BQ14" s="659"/>
      <c r="BR14" s="659"/>
      <c r="BS14" s="660" t="s">
        <v>137</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1666099</v>
      </c>
      <c r="CS14" s="622"/>
      <c r="CT14" s="622"/>
      <c r="CU14" s="622"/>
      <c r="CV14" s="622"/>
      <c r="CW14" s="622"/>
      <c r="CX14" s="622"/>
      <c r="CY14" s="623"/>
      <c r="CZ14" s="659">
        <v>6</v>
      </c>
      <c r="DA14" s="659"/>
      <c r="DB14" s="659"/>
      <c r="DC14" s="659"/>
      <c r="DD14" s="627">
        <v>283083</v>
      </c>
      <c r="DE14" s="622"/>
      <c r="DF14" s="622"/>
      <c r="DG14" s="622"/>
      <c r="DH14" s="622"/>
      <c r="DI14" s="622"/>
      <c r="DJ14" s="622"/>
      <c r="DK14" s="622"/>
      <c r="DL14" s="622"/>
      <c r="DM14" s="622"/>
      <c r="DN14" s="622"/>
      <c r="DO14" s="622"/>
      <c r="DP14" s="623"/>
      <c r="DQ14" s="627">
        <v>1237265</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183</v>
      </c>
      <c r="S15" s="622"/>
      <c r="T15" s="622"/>
      <c r="U15" s="622"/>
      <c r="V15" s="622"/>
      <c r="W15" s="622"/>
      <c r="X15" s="622"/>
      <c r="Y15" s="623"/>
      <c r="Z15" s="659" t="s">
        <v>137</v>
      </c>
      <c r="AA15" s="659"/>
      <c r="AB15" s="659"/>
      <c r="AC15" s="659"/>
      <c r="AD15" s="660" t="s">
        <v>183</v>
      </c>
      <c r="AE15" s="660"/>
      <c r="AF15" s="660"/>
      <c r="AG15" s="660"/>
      <c r="AH15" s="660"/>
      <c r="AI15" s="660"/>
      <c r="AJ15" s="660"/>
      <c r="AK15" s="660"/>
      <c r="AL15" s="624" t="s">
        <v>137</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376532</v>
      </c>
      <c r="BH15" s="622"/>
      <c r="BI15" s="622"/>
      <c r="BJ15" s="622"/>
      <c r="BK15" s="622"/>
      <c r="BL15" s="622"/>
      <c r="BM15" s="622"/>
      <c r="BN15" s="623"/>
      <c r="BO15" s="659">
        <v>6.7</v>
      </c>
      <c r="BP15" s="659"/>
      <c r="BQ15" s="659"/>
      <c r="BR15" s="659"/>
      <c r="BS15" s="660" t="s">
        <v>137</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2768939</v>
      </c>
      <c r="CS15" s="622"/>
      <c r="CT15" s="622"/>
      <c r="CU15" s="622"/>
      <c r="CV15" s="622"/>
      <c r="CW15" s="622"/>
      <c r="CX15" s="622"/>
      <c r="CY15" s="623"/>
      <c r="CZ15" s="659">
        <v>10</v>
      </c>
      <c r="DA15" s="659"/>
      <c r="DB15" s="659"/>
      <c r="DC15" s="659"/>
      <c r="DD15" s="627">
        <v>853450</v>
      </c>
      <c r="DE15" s="622"/>
      <c r="DF15" s="622"/>
      <c r="DG15" s="622"/>
      <c r="DH15" s="622"/>
      <c r="DI15" s="622"/>
      <c r="DJ15" s="622"/>
      <c r="DK15" s="622"/>
      <c r="DL15" s="622"/>
      <c r="DM15" s="622"/>
      <c r="DN15" s="622"/>
      <c r="DO15" s="622"/>
      <c r="DP15" s="623"/>
      <c r="DQ15" s="627">
        <v>1626738</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23772</v>
      </c>
      <c r="S16" s="622"/>
      <c r="T16" s="622"/>
      <c r="U16" s="622"/>
      <c r="V16" s="622"/>
      <c r="W16" s="622"/>
      <c r="X16" s="622"/>
      <c r="Y16" s="623"/>
      <c r="Z16" s="659">
        <v>0.1</v>
      </c>
      <c r="AA16" s="659"/>
      <c r="AB16" s="659"/>
      <c r="AC16" s="659"/>
      <c r="AD16" s="660">
        <v>23772</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137</v>
      </c>
      <c r="BP16" s="659"/>
      <c r="BQ16" s="659"/>
      <c r="BR16" s="659"/>
      <c r="BS16" s="660" t="s">
        <v>137</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81038</v>
      </c>
      <c r="CS16" s="622"/>
      <c r="CT16" s="622"/>
      <c r="CU16" s="622"/>
      <c r="CV16" s="622"/>
      <c r="CW16" s="622"/>
      <c r="CX16" s="622"/>
      <c r="CY16" s="623"/>
      <c r="CZ16" s="659">
        <v>0.3</v>
      </c>
      <c r="DA16" s="659"/>
      <c r="DB16" s="659"/>
      <c r="DC16" s="659"/>
      <c r="DD16" s="627" t="s">
        <v>183</v>
      </c>
      <c r="DE16" s="622"/>
      <c r="DF16" s="622"/>
      <c r="DG16" s="622"/>
      <c r="DH16" s="622"/>
      <c r="DI16" s="622"/>
      <c r="DJ16" s="622"/>
      <c r="DK16" s="622"/>
      <c r="DL16" s="622"/>
      <c r="DM16" s="622"/>
      <c r="DN16" s="622"/>
      <c r="DO16" s="622"/>
      <c r="DP16" s="623"/>
      <c r="DQ16" s="627">
        <v>34923</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90503</v>
      </c>
      <c r="S17" s="622"/>
      <c r="T17" s="622"/>
      <c r="U17" s="622"/>
      <c r="V17" s="622"/>
      <c r="W17" s="622"/>
      <c r="X17" s="622"/>
      <c r="Y17" s="623"/>
      <c r="Z17" s="659">
        <v>0.3</v>
      </c>
      <c r="AA17" s="659"/>
      <c r="AB17" s="659"/>
      <c r="AC17" s="659"/>
      <c r="AD17" s="660">
        <v>90503</v>
      </c>
      <c r="AE17" s="660"/>
      <c r="AF17" s="660"/>
      <c r="AG17" s="660"/>
      <c r="AH17" s="660"/>
      <c r="AI17" s="660"/>
      <c r="AJ17" s="660"/>
      <c r="AK17" s="660"/>
      <c r="AL17" s="624">
        <v>0.6</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183</v>
      </c>
      <c r="BH17" s="622"/>
      <c r="BI17" s="622"/>
      <c r="BJ17" s="622"/>
      <c r="BK17" s="622"/>
      <c r="BL17" s="622"/>
      <c r="BM17" s="622"/>
      <c r="BN17" s="623"/>
      <c r="BO17" s="659" t="s">
        <v>137</v>
      </c>
      <c r="BP17" s="659"/>
      <c r="BQ17" s="659"/>
      <c r="BR17" s="659"/>
      <c r="BS17" s="660" t="s">
        <v>246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3804540</v>
      </c>
      <c r="CS17" s="622"/>
      <c r="CT17" s="622"/>
      <c r="CU17" s="622"/>
      <c r="CV17" s="622"/>
      <c r="CW17" s="622"/>
      <c r="CX17" s="622"/>
      <c r="CY17" s="623"/>
      <c r="CZ17" s="659">
        <v>13.7</v>
      </c>
      <c r="DA17" s="659"/>
      <c r="DB17" s="659"/>
      <c r="DC17" s="659"/>
      <c r="DD17" s="627" t="s">
        <v>137</v>
      </c>
      <c r="DE17" s="622"/>
      <c r="DF17" s="622"/>
      <c r="DG17" s="622"/>
      <c r="DH17" s="622"/>
      <c r="DI17" s="622"/>
      <c r="DJ17" s="622"/>
      <c r="DK17" s="622"/>
      <c r="DL17" s="622"/>
      <c r="DM17" s="622"/>
      <c r="DN17" s="622"/>
      <c r="DO17" s="622"/>
      <c r="DP17" s="623"/>
      <c r="DQ17" s="627">
        <v>3786960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29321</v>
      </c>
      <c r="S18" s="622"/>
      <c r="T18" s="622"/>
      <c r="U18" s="622"/>
      <c r="V18" s="622"/>
      <c r="W18" s="622"/>
      <c r="X18" s="622"/>
      <c r="Y18" s="623"/>
      <c r="Z18" s="659">
        <v>0.1</v>
      </c>
      <c r="AA18" s="659"/>
      <c r="AB18" s="659"/>
      <c r="AC18" s="659"/>
      <c r="AD18" s="660">
        <v>29321</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183</v>
      </c>
      <c r="BH18" s="622"/>
      <c r="BI18" s="622"/>
      <c r="BJ18" s="622"/>
      <c r="BK18" s="622"/>
      <c r="BL18" s="622"/>
      <c r="BM18" s="622"/>
      <c r="BN18" s="623"/>
      <c r="BO18" s="659" t="s">
        <v>137</v>
      </c>
      <c r="BP18" s="659"/>
      <c r="BQ18" s="659"/>
      <c r="BR18" s="659"/>
      <c r="BS18" s="660" t="s">
        <v>137</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183</v>
      </c>
      <c r="CS18" s="622"/>
      <c r="CT18" s="622"/>
      <c r="CU18" s="622"/>
      <c r="CV18" s="622"/>
      <c r="CW18" s="622"/>
      <c r="CX18" s="622"/>
      <c r="CY18" s="623"/>
      <c r="CZ18" s="659" t="s">
        <v>137</v>
      </c>
      <c r="DA18" s="659"/>
      <c r="DB18" s="659"/>
      <c r="DC18" s="659"/>
      <c r="DD18" s="627" t="s">
        <v>137</v>
      </c>
      <c r="DE18" s="622"/>
      <c r="DF18" s="622"/>
      <c r="DG18" s="622"/>
      <c r="DH18" s="622"/>
      <c r="DI18" s="622"/>
      <c r="DJ18" s="622"/>
      <c r="DK18" s="622"/>
      <c r="DL18" s="622"/>
      <c r="DM18" s="622"/>
      <c r="DN18" s="622"/>
      <c r="DO18" s="622"/>
      <c r="DP18" s="623"/>
      <c r="DQ18" s="627" t="s">
        <v>137</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28114</v>
      </c>
      <c r="S19" s="622"/>
      <c r="T19" s="622"/>
      <c r="U19" s="622"/>
      <c r="V19" s="622"/>
      <c r="W19" s="622"/>
      <c r="X19" s="622"/>
      <c r="Y19" s="623"/>
      <c r="Z19" s="659">
        <v>0.1</v>
      </c>
      <c r="AA19" s="659"/>
      <c r="AB19" s="659"/>
      <c r="AC19" s="659"/>
      <c r="AD19" s="660">
        <v>28114</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111333</v>
      </c>
      <c r="BH19" s="622"/>
      <c r="BI19" s="622"/>
      <c r="BJ19" s="622"/>
      <c r="BK19" s="622"/>
      <c r="BL19" s="622"/>
      <c r="BM19" s="622"/>
      <c r="BN19" s="623"/>
      <c r="BO19" s="659">
        <v>2</v>
      </c>
      <c r="BP19" s="659"/>
      <c r="BQ19" s="659"/>
      <c r="BR19" s="659"/>
      <c r="BS19" s="660" t="s">
        <v>137</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183</v>
      </c>
      <c r="DA19" s="659"/>
      <c r="DB19" s="659"/>
      <c r="DC19" s="659"/>
      <c r="DD19" s="627" t="s">
        <v>183</v>
      </c>
      <c r="DE19" s="622"/>
      <c r="DF19" s="622"/>
      <c r="DG19" s="622"/>
      <c r="DH19" s="622"/>
      <c r="DI19" s="622"/>
      <c r="DJ19" s="622"/>
      <c r="DK19" s="622"/>
      <c r="DL19" s="622"/>
      <c r="DM19" s="622"/>
      <c r="DN19" s="622"/>
      <c r="DO19" s="622"/>
      <c r="DP19" s="623"/>
      <c r="DQ19" s="627" t="s">
        <v>137</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1207</v>
      </c>
      <c r="S20" s="622"/>
      <c r="T20" s="622"/>
      <c r="U20" s="622"/>
      <c r="V20" s="622"/>
      <c r="W20" s="622"/>
      <c r="X20" s="622"/>
      <c r="Y20" s="623"/>
      <c r="Z20" s="659">
        <v>0</v>
      </c>
      <c r="AA20" s="659"/>
      <c r="AB20" s="659"/>
      <c r="AC20" s="659"/>
      <c r="AD20" s="660">
        <v>1207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111333</v>
      </c>
      <c r="BH20" s="622"/>
      <c r="BI20" s="622"/>
      <c r="BJ20" s="622"/>
      <c r="BK20" s="622"/>
      <c r="BL20" s="622"/>
      <c r="BM20" s="622"/>
      <c r="BN20" s="623"/>
      <c r="BO20" s="659">
        <v>2</v>
      </c>
      <c r="BP20" s="659"/>
      <c r="BQ20" s="659"/>
      <c r="BR20" s="659"/>
      <c r="BS20" s="660" t="s">
        <v>183</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27690584</v>
      </c>
      <c r="CS20" s="622"/>
      <c r="CT20" s="622"/>
      <c r="CU20" s="622"/>
      <c r="CV20" s="622"/>
      <c r="CW20" s="622"/>
      <c r="CX20" s="622"/>
      <c r="CY20" s="623"/>
      <c r="CZ20" s="659">
        <v>100</v>
      </c>
      <c r="DA20" s="659"/>
      <c r="DB20" s="659"/>
      <c r="DC20" s="659"/>
      <c r="DD20" s="627">
        <v>2617028</v>
      </c>
      <c r="DE20" s="622"/>
      <c r="DF20" s="622"/>
      <c r="DG20" s="622"/>
      <c r="DH20" s="622"/>
      <c r="DI20" s="622"/>
      <c r="DJ20" s="622"/>
      <c r="DK20" s="622"/>
      <c r="DL20" s="622"/>
      <c r="DM20" s="622"/>
      <c r="DN20" s="622"/>
      <c r="DO20" s="622"/>
      <c r="DP20" s="623"/>
      <c r="DQ20" s="627">
        <v>18686181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9408309</v>
      </c>
      <c r="S21" s="622"/>
      <c r="T21" s="622"/>
      <c r="U21" s="622"/>
      <c r="V21" s="622"/>
      <c r="W21" s="622"/>
      <c r="X21" s="622"/>
      <c r="Y21" s="623"/>
      <c r="Z21" s="659">
        <v>32.700000000000003</v>
      </c>
      <c r="AA21" s="659"/>
      <c r="AB21" s="659"/>
      <c r="AC21" s="659"/>
      <c r="AD21" s="660">
        <v>8697938</v>
      </c>
      <c r="AE21" s="660"/>
      <c r="AF21" s="660"/>
      <c r="AG21" s="660"/>
      <c r="AH21" s="660"/>
      <c r="AI21" s="660"/>
      <c r="AJ21" s="660"/>
      <c r="AK21" s="660"/>
      <c r="AL21" s="624">
        <v>54.5</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111333</v>
      </c>
      <c r="BH21" s="622"/>
      <c r="BI21" s="622"/>
      <c r="BJ21" s="622"/>
      <c r="BK21" s="622"/>
      <c r="BL21" s="622"/>
      <c r="BM21" s="622"/>
      <c r="BN21" s="623"/>
      <c r="BO21" s="659">
        <v>2</v>
      </c>
      <c r="BP21" s="659"/>
      <c r="BQ21" s="659"/>
      <c r="BR21" s="659"/>
      <c r="BS21" s="660" t="s">
        <v>137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8697938</v>
      </c>
      <c r="S22" s="622"/>
      <c r="T22" s="622"/>
      <c r="U22" s="622"/>
      <c r="V22" s="622"/>
      <c r="W22" s="622"/>
      <c r="X22" s="622"/>
      <c r="Y22" s="623"/>
      <c r="Z22" s="659">
        <v>30.3</v>
      </c>
      <c r="AA22" s="659"/>
      <c r="AB22" s="659"/>
      <c r="AC22" s="659"/>
      <c r="AD22" s="660">
        <v>8697938</v>
      </c>
      <c r="AE22" s="660"/>
      <c r="AF22" s="660"/>
      <c r="AG22" s="660"/>
      <c r="AH22" s="660"/>
      <c r="AI22" s="660"/>
      <c r="AJ22" s="660"/>
      <c r="AK22" s="660"/>
      <c r="AL22" s="624">
        <v>54.5</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137</v>
      </c>
      <c r="BH22" s="622"/>
      <c r="BI22" s="622"/>
      <c r="BJ22" s="622"/>
      <c r="BK22" s="622"/>
      <c r="BL22" s="622"/>
      <c r="BM22" s="622"/>
      <c r="BN22" s="623"/>
      <c r="BO22" s="659" t="s">
        <v>137</v>
      </c>
      <c r="BP22" s="659"/>
      <c r="BQ22" s="659"/>
      <c r="BR22" s="659"/>
      <c r="BS22" s="660" t="s">
        <v>183</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710371</v>
      </c>
      <c r="S23" s="622"/>
      <c r="T23" s="622"/>
      <c r="U23" s="622"/>
      <c r="V23" s="622"/>
      <c r="W23" s="622"/>
      <c r="X23" s="622"/>
      <c r="Y23" s="623"/>
      <c r="Z23" s="659">
        <v>2.5</v>
      </c>
      <c r="AA23" s="659"/>
      <c r="AB23" s="659"/>
      <c r="AC23" s="659"/>
      <c r="AD23" s="660" t="s">
        <v>137</v>
      </c>
      <c r="AE23" s="660"/>
      <c r="AF23" s="660"/>
      <c r="AG23" s="660"/>
      <c r="AH23" s="660"/>
      <c r="AI23" s="660"/>
      <c r="AJ23" s="660"/>
      <c r="AK23" s="660"/>
      <c r="AL23" s="624" t="s">
        <v>137</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183</v>
      </c>
      <c r="BH23" s="622"/>
      <c r="BI23" s="622"/>
      <c r="BJ23" s="622"/>
      <c r="BK23" s="622"/>
      <c r="BL23" s="622"/>
      <c r="BM23" s="622"/>
      <c r="BN23" s="623"/>
      <c r="BO23" s="659" t="s">
        <v>137</v>
      </c>
      <c r="BP23" s="659"/>
      <c r="BQ23" s="659"/>
      <c r="BR23" s="659"/>
      <c r="BS23" s="660" t="s">
        <v>137</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59" t="s">
        <v>183</v>
      </c>
      <c r="AA24" s="659"/>
      <c r="AB24" s="659"/>
      <c r="AC24" s="659"/>
      <c r="AD24" s="660" t="s">
        <v>137</v>
      </c>
      <c r="AE24" s="660"/>
      <c r="AF24" s="660"/>
      <c r="AG24" s="660"/>
      <c r="AH24" s="660"/>
      <c r="AI24" s="660"/>
      <c r="AJ24" s="660"/>
      <c r="AK24" s="660"/>
      <c r="AL24" s="624" t="s">
        <v>137</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137</v>
      </c>
      <c r="BH24" s="622"/>
      <c r="BI24" s="622"/>
      <c r="BJ24" s="622"/>
      <c r="BK24" s="622"/>
      <c r="BL24" s="622"/>
      <c r="BM24" s="622"/>
      <c r="BN24" s="623"/>
      <c r="BO24" s="659" t="s">
        <v>137</v>
      </c>
      <c r="BP24" s="659"/>
      <c r="BQ24" s="659"/>
      <c r="BR24" s="659"/>
      <c r="BS24" s="660" t="s">
        <v>137</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13651839</v>
      </c>
      <c r="CS24" s="677"/>
      <c r="CT24" s="677"/>
      <c r="CU24" s="677"/>
      <c r="CV24" s="677"/>
      <c r="CW24" s="677"/>
      <c r="CX24" s="677"/>
      <c r="CY24" s="702"/>
      <c r="CZ24" s="703">
        <v>49.3</v>
      </c>
      <c r="DA24" s="685"/>
      <c r="DB24" s="685"/>
      <c r="DC24" s="705"/>
      <c r="DD24" s="701">
        <v>10215914</v>
      </c>
      <c r="DE24" s="677"/>
      <c r="DF24" s="677"/>
      <c r="DG24" s="677"/>
      <c r="DH24" s="677"/>
      <c r="DI24" s="677"/>
      <c r="DJ24" s="677"/>
      <c r="DK24" s="702"/>
      <c r="DL24" s="701">
        <v>9882994</v>
      </c>
      <c r="DM24" s="677"/>
      <c r="DN24" s="677"/>
      <c r="DO24" s="677"/>
      <c r="DP24" s="677"/>
      <c r="DQ24" s="677"/>
      <c r="DR24" s="677"/>
      <c r="DS24" s="677"/>
      <c r="DT24" s="677"/>
      <c r="DU24" s="677"/>
      <c r="DV24" s="702"/>
      <c r="DW24" s="703">
        <v>61.2</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16602203</v>
      </c>
      <c r="S25" s="622"/>
      <c r="T25" s="622"/>
      <c r="U25" s="622"/>
      <c r="V25" s="622"/>
      <c r="W25" s="622"/>
      <c r="X25" s="622"/>
      <c r="Y25" s="623"/>
      <c r="Z25" s="659">
        <v>57.8</v>
      </c>
      <c r="AA25" s="659"/>
      <c r="AB25" s="659"/>
      <c r="AC25" s="659"/>
      <c r="AD25" s="660">
        <v>15891832</v>
      </c>
      <c r="AE25" s="660"/>
      <c r="AF25" s="660"/>
      <c r="AG25" s="660"/>
      <c r="AH25" s="660"/>
      <c r="AI25" s="660"/>
      <c r="AJ25" s="660"/>
      <c r="AK25" s="660"/>
      <c r="AL25" s="624">
        <v>99.6</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137</v>
      </c>
      <c r="BH25" s="622"/>
      <c r="BI25" s="622"/>
      <c r="BJ25" s="622"/>
      <c r="BK25" s="622"/>
      <c r="BL25" s="622"/>
      <c r="BM25" s="622"/>
      <c r="BN25" s="623"/>
      <c r="BO25" s="659" t="s">
        <v>137</v>
      </c>
      <c r="BP25" s="659"/>
      <c r="BQ25" s="659"/>
      <c r="BR25" s="659"/>
      <c r="BS25" s="660" t="s">
        <v>183</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5944377</v>
      </c>
      <c r="CS25" s="634"/>
      <c r="CT25" s="634"/>
      <c r="CU25" s="634"/>
      <c r="CV25" s="634"/>
      <c r="CW25" s="634"/>
      <c r="CX25" s="634"/>
      <c r="CY25" s="635"/>
      <c r="CZ25" s="624">
        <v>21.5</v>
      </c>
      <c r="DA25" s="636"/>
      <c r="DB25" s="636"/>
      <c r="DC25" s="637"/>
      <c r="DD25" s="627">
        <v>5338213</v>
      </c>
      <c r="DE25" s="634"/>
      <c r="DF25" s="634"/>
      <c r="DG25" s="634"/>
      <c r="DH25" s="634"/>
      <c r="DI25" s="634"/>
      <c r="DJ25" s="634"/>
      <c r="DK25" s="635"/>
      <c r="DL25" s="627">
        <v>5020414</v>
      </c>
      <c r="DM25" s="634"/>
      <c r="DN25" s="634"/>
      <c r="DO25" s="634"/>
      <c r="DP25" s="634"/>
      <c r="DQ25" s="634"/>
      <c r="DR25" s="634"/>
      <c r="DS25" s="634"/>
      <c r="DT25" s="634"/>
      <c r="DU25" s="634"/>
      <c r="DV25" s="635"/>
      <c r="DW25" s="624">
        <v>31.1</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2862</v>
      </c>
      <c r="S26" s="622"/>
      <c r="T26" s="622"/>
      <c r="U26" s="622"/>
      <c r="V26" s="622"/>
      <c r="W26" s="622"/>
      <c r="X26" s="622"/>
      <c r="Y26" s="623"/>
      <c r="Z26" s="659">
        <v>0</v>
      </c>
      <c r="AA26" s="659"/>
      <c r="AB26" s="659"/>
      <c r="AC26" s="659"/>
      <c r="AD26" s="660">
        <v>2862</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137</v>
      </c>
      <c r="BH26" s="622"/>
      <c r="BI26" s="622"/>
      <c r="BJ26" s="622"/>
      <c r="BK26" s="622"/>
      <c r="BL26" s="622"/>
      <c r="BM26" s="622"/>
      <c r="BN26" s="623"/>
      <c r="BO26" s="659" t="s">
        <v>137</v>
      </c>
      <c r="BP26" s="659"/>
      <c r="BQ26" s="659"/>
      <c r="BR26" s="659"/>
      <c r="BS26" s="660" t="s">
        <v>183</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3667907</v>
      </c>
      <c r="CS26" s="622"/>
      <c r="CT26" s="622"/>
      <c r="CU26" s="622"/>
      <c r="CV26" s="622"/>
      <c r="CW26" s="622"/>
      <c r="CX26" s="622"/>
      <c r="CY26" s="623"/>
      <c r="CZ26" s="624">
        <v>13.2</v>
      </c>
      <c r="DA26" s="636"/>
      <c r="DB26" s="636"/>
      <c r="DC26" s="637"/>
      <c r="DD26" s="627">
        <v>3264859</v>
      </c>
      <c r="DE26" s="622"/>
      <c r="DF26" s="622"/>
      <c r="DG26" s="622"/>
      <c r="DH26" s="622"/>
      <c r="DI26" s="622"/>
      <c r="DJ26" s="622"/>
      <c r="DK26" s="623"/>
      <c r="DL26" s="627" t="s">
        <v>137</v>
      </c>
      <c r="DM26" s="622"/>
      <c r="DN26" s="622"/>
      <c r="DO26" s="622"/>
      <c r="DP26" s="622"/>
      <c r="DQ26" s="622"/>
      <c r="DR26" s="622"/>
      <c r="DS26" s="622"/>
      <c r="DT26" s="622"/>
      <c r="DU26" s="622"/>
      <c r="DV26" s="623"/>
      <c r="DW26" s="624" t="s">
        <v>137</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220676</v>
      </c>
      <c r="S27" s="622"/>
      <c r="T27" s="622"/>
      <c r="U27" s="622"/>
      <c r="V27" s="622"/>
      <c r="W27" s="622"/>
      <c r="X27" s="622"/>
      <c r="Y27" s="623"/>
      <c r="Z27" s="659">
        <v>0.8</v>
      </c>
      <c r="AA27" s="659"/>
      <c r="AB27" s="659"/>
      <c r="AC27" s="659"/>
      <c r="AD27" s="660" t="s">
        <v>183</v>
      </c>
      <c r="AE27" s="660"/>
      <c r="AF27" s="660"/>
      <c r="AG27" s="660"/>
      <c r="AH27" s="660"/>
      <c r="AI27" s="660"/>
      <c r="AJ27" s="660"/>
      <c r="AK27" s="660"/>
      <c r="AL27" s="624" t="s">
        <v>137</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5626846</v>
      </c>
      <c r="BH27" s="622"/>
      <c r="BI27" s="622"/>
      <c r="BJ27" s="622"/>
      <c r="BK27" s="622"/>
      <c r="BL27" s="622"/>
      <c r="BM27" s="622"/>
      <c r="BN27" s="623"/>
      <c r="BO27" s="659">
        <v>100</v>
      </c>
      <c r="BP27" s="659"/>
      <c r="BQ27" s="659"/>
      <c r="BR27" s="659"/>
      <c r="BS27" s="660" t="s">
        <v>137</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3902922</v>
      </c>
      <c r="CS27" s="634"/>
      <c r="CT27" s="634"/>
      <c r="CU27" s="634"/>
      <c r="CV27" s="634"/>
      <c r="CW27" s="634"/>
      <c r="CX27" s="634"/>
      <c r="CY27" s="635"/>
      <c r="CZ27" s="624">
        <v>14.1</v>
      </c>
      <c r="DA27" s="636"/>
      <c r="DB27" s="636"/>
      <c r="DC27" s="637"/>
      <c r="DD27" s="627">
        <v>1090741</v>
      </c>
      <c r="DE27" s="634"/>
      <c r="DF27" s="634"/>
      <c r="DG27" s="634"/>
      <c r="DH27" s="634"/>
      <c r="DI27" s="634"/>
      <c r="DJ27" s="634"/>
      <c r="DK27" s="635"/>
      <c r="DL27" s="627">
        <v>1075620</v>
      </c>
      <c r="DM27" s="634"/>
      <c r="DN27" s="634"/>
      <c r="DO27" s="634"/>
      <c r="DP27" s="634"/>
      <c r="DQ27" s="634"/>
      <c r="DR27" s="634"/>
      <c r="DS27" s="634"/>
      <c r="DT27" s="634"/>
      <c r="DU27" s="634"/>
      <c r="DV27" s="635"/>
      <c r="DW27" s="624">
        <v>6.7</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257506</v>
      </c>
      <c r="S28" s="622"/>
      <c r="T28" s="622"/>
      <c r="U28" s="622"/>
      <c r="V28" s="622"/>
      <c r="W28" s="622"/>
      <c r="X28" s="622"/>
      <c r="Y28" s="623"/>
      <c r="Z28" s="659">
        <v>0.9</v>
      </c>
      <c r="AA28" s="659"/>
      <c r="AB28" s="659"/>
      <c r="AC28" s="659"/>
      <c r="AD28" s="660">
        <v>41061</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3804540</v>
      </c>
      <c r="CS28" s="622"/>
      <c r="CT28" s="622"/>
      <c r="CU28" s="622"/>
      <c r="CV28" s="622"/>
      <c r="CW28" s="622"/>
      <c r="CX28" s="622"/>
      <c r="CY28" s="623"/>
      <c r="CZ28" s="624">
        <v>13.7</v>
      </c>
      <c r="DA28" s="636"/>
      <c r="DB28" s="636"/>
      <c r="DC28" s="637"/>
      <c r="DD28" s="627">
        <v>3786960</v>
      </c>
      <c r="DE28" s="622"/>
      <c r="DF28" s="622"/>
      <c r="DG28" s="622"/>
      <c r="DH28" s="622"/>
      <c r="DI28" s="622"/>
      <c r="DJ28" s="622"/>
      <c r="DK28" s="623"/>
      <c r="DL28" s="627">
        <v>3786960</v>
      </c>
      <c r="DM28" s="622"/>
      <c r="DN28" s="622"/>
      <c r="DO28" s="622"/>
      <c r="DP28" s="622"/>
      <c r="DQ28" s="622"/>
      <c r="DR28" s="622"/>
      <c r="DS28" s="622"/>
      <c r="DT28" s="622"/>
      <c r="DU28" s="622"/>
      <c r="DV28" s="623"/>
      <c r="DW28" s="624">
        <v>23.5</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28000</v>
      </c>
      <c r="S29" s="622"/>
      <c r="T29" s="622"/>
      <c r="U29" s="622"/>
      <c r="V29" s="622"/>
      <c r="W29" s="622"/>
      <c r="X29" s="622"/>
      <c r="Y29" s="623"/>
      <c r="Z29" s="659">
        <v>0.1</v>
      </c>
      <c r="AA29" s="659"/>
      <c r="AB29" s="659"/>
      <c r="AC29" s="659"/>
      <c r="AD29" s="660" t="s">
        <v>183</v>
      </c>
      <c r="AE29" s="660"/>
      <c r="AF29" s="660"/>
      <c r="AG29" s="660"/>
      <c r="AH29" s="660"/>
      <c r="AI29" s="660"/>
      <c r="AJ29" s="660"/>
      <c r="AK29" s="660"/>
      <c r="AL29" s="624" t="s">
        <v>183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3804540</v>
      </c>
      <c r="CS29" s="634"/>
      <c r="CT29" s="634"/>
      <c r="CU29" s="634"/>
      <c r="CV29" s="634"/>
      <c r="CW29" s="634"/>
      <c r="CX29" s="634"/>
      <c r="CY29" s="635"/>
      <c r="CZ29" s="624">
        <v>13.7</v>
      </c>
      <c r="DA29" s="636"/>
      <c r="DB29" s="636"/>
      <c r="DC29" s="637"/>
      <c r="DD29" s="627">
        <v>3786960</v>
      </c>
      <c r="DE29" s="634"/>
      <c r="DF29" s="634"/>
      <c r="DG29" s="634"/>
      <c r="DH29" s="634"/>
      <c r="DI29" s="634"/>
      <c r="DJ29" s="634"/>
      <c r="DK29" s="635"/>
      <c r="DL29" s="627">
        <v>3786960</v>
      </c>
      <c r="DM29" s="634"/>
      <c r="DN29" s="634"/>
      <c r="DO29" s="634"/>
      <c r="DP29" s="634"/>
      <c r="DQ29" s="634"/>
      <c r="DR29" s="634"/>
      <c r="DS29" s="634"/>
      <c r="DT29" s="634"/>
      <c r="DU29" s="634"/>
      <c r="DV29" s="635"/>
      <c r="DW29" s="624">
        <v>23.5</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4290060</v>
      </c>
      <c r="S30" s="622"/>
      <c r="T30" s="622"/>
      <c r="U30" s="622"/>
      <c r="V30" s="622"/>
      <c r="W30" s="622"/>
      <c r="X30" s="622"/>
      <c r="Y30" s="623"/>
      <c r="Z30" s="659">
        <v>14.9</v>
      </c>
      <c r="AA30" s="659"/>
      <c r="AB30" s="659"/>
      <c r="AC30" s="659"/>
      <c r="AD30" s="660" t="s">
        <v>137</v>
      </c>
      <c r="AE30" s="660"/>
      <c r="AF30" s="660"/>
      <c r="AG30" s="660"/>
      <c r="AH30" s="660"/>
      <c r="AI30" s="660"/>
      <c r="AJ30" s="660"/>
      <c r="AK30" s="660"/>
      <c r="AL30" s="624" t="s">
        <v>137</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3735532</v>
      </c>
      <c r="CS30" s="622"/>
      <c r="CT30" s="622"/>
      <c r="CU30" s="622"/>
      <c r="CV30" s="622"/>
      <c r="CW30" s="622"/>
      <c r="CX30" s="622"/>
      <c r="CY30" s="623"/>
      <c r="CZ30" s="624">
        <v>13.5</v>
      </c>
      <c r="DA30" s="636"/>
      <c r="DB30" s="636"/>
      <c r="DC30" s="637"/>
      <c r="DD30" s="627">
        <v>3718596</v>
      </c>
      <c r="DE30" s="622"/>
      <c r="DF30" s="622"/>
      <c r="DG30" s="622"/>
      <c r="DH30" s="622"/>
      <c r="DI30" s="622"/>
      <c r="DJ30" s="622"/>
      <c r="DK30" s="623"/>
      <c r="DL30" s="627">
        <v>3718596</v>
      </c>
      <c r="DM30" s="622"/>
      <c r="DN30" s="622"/>
      <c r="DO30" s="622"/>
      <c r="DP30" s="622"/>
      <c r="DQ30" s="622"/>
      <c r="DR30" s="622"/>
      <c r="DS30" s="622"/>
      <c r="DT30" s="622"/>
      <c r="DU30" s="622"/>
      <c r="DV30" s="623"/>
      <c r="DW30" s="624">
        <v>23</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137</v>
      </c>
      <c r="S31" s="622"/>
      <c r="T31" s="622"/>
      <c r="U31" s="622"/>
      <c r="V31" s="622"/>
      <c r="W31" s="622"/>
      <c r="X31" s="622"/>
      <c r="Y31" s="623"/>
      <c r="Z31" s="659" t="s">
        <v>137</v>
      </c>
      <c r="AA31" s="659"/>
      <c r="AB31" s="659"/>
      <c r="AC31" s="659"/>
      <c r="AD31" s="660" t="s">
        <v>183</v>
      </c>
      <c r="AE31" s="660"/>
      <c r="AF31" s="660"/>
      <c r="AG31" s="660"/>
      <c r="AH31" s="660"/>
      <c r="AI31" s="660"/>
      <c r="AJ31" s="660"/>
      <c r="AK31" s="660"/>
      <c r="AL31" s="624" t="s">
        <v>137</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98.7</v>
      </c>
      <c r="BH31" s="684"/>
      <c r="BI31" s="684"/>
      <c r="BJ31" s="684"/>
      <c r="BK31" s="684"/>
      <c r="BL31" s="684"/>
      <c r="BM31" s="685">
        <v>93.7</v>
      </c>
      <c r="BN31" s="684"/>
      <c r="BO31" s="684"/>
      <c r="BP31" s="684"/>
      <c r="BQ31" s="686"/>
      <c r="BR31" s="683">
        <v>98.6</v>
      </c>
      <c r="BS31" s="684"/>
      <c r="BT31" s="684"/>
      <c r="BU31" s="684"/>
      <c r="BV31" s="684"/>
      <c r="BW31" s="684"/>
      <c r="BX31" s="685">
        <v>93.2</v>
      </c>
      <c r="BY31" s="684"/>
      <c r="BZ31" s="684"/>
      <c r="CA31" s="684"/>
      <c r="CB31" s="686"/>
      <c r="CD31" s="642"/>
      <c r="CE31" s="643"/>
      <c r="CF31" s="618" t="s">
        <v>315</v>
      </c>
      <c r="CG31" s="619"/>
      <c r="CH31" s="619"/>
      <c r="CI31" s="619"/>
      <c r="CJ31" s="619"/>
      <c r="CK31" s="619"/>
      <c r="CL31" s="619"/>
      <c r="CM31" s="619"/>
      <c r="CN31" s="619"/>
      <c r="CO31" s="619"/>
      <c r="CP31" s="619"/>
      <c r="CQ31" s="620"/>
      <c r="CR31" s="621">
        <v>69008</v>
      </c>
      <c r="CS31" s="634"/>
      <c r="CT31" s="634"/>
      <c r="CU31" s="634"/>
      <c r="CV31" s="634"/>
      <c r="CW31" s="634"/>
      <c r="CX31" s="634"/>
      <c r="CY31" s="635"/>
      <c r="CZ31" s="624">
        <v>0.2</v>
      </c>
      <c r="DA31" s="636"/>
      <c r="DB31" s="636"/>
      <c r="DC31" s="637"/>
      <c r="DD31" s="627">
        <v>68364</v>
      </c>
      <c r="DE31" s="634"/>
      <c r="DF31" s="634"/>
      <c r="DG31" s="634"/>
      <c r="DH31" s="634"/>
      <c r="DI31" s="634"/>
      <c r="DJ31" s="634"/>
      <c r="DK31" s="635"/>
      <c r="DL31" s="627">
        <v>68364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1382938</v>
      </c>
      <c r="S32" s="622"/>
      <c r="T32" s="622"/>
      <c r="U32" s="622"/>
      <c r="V32" s="622"/>
      <c r="W32" s="622"/>
      <c r="X32" s="622"/>
      <c r="Y32" s="623"/>
      <c r="Z32" s="659">
        <v>4.8</v>
      </c>
      <c r="AA32" s="659"/>
      <c r="AB32" s="659"/>
      <c r="AC32" s="659"/>
      <c r="AD32" s="660" t="s">
        <v>137</v>
      </c>
      <c r="AE32" s="660"/>
      <c r="AF32" s="660"/>
      <c r="AG32" s="660"/>
      <c r="AH32" s="660"/>
      <c r="AI32" s="660"/>
      <c r="AJ32" s="660"/>
      <c r="AK32" s="660"/>
      <c r="AL32" s="624" t="s">
        <v>137</v>
      </c>
      <c r="AM32" s="625"/>
      <c r="AN32" s="625"/>
      <c r="AO32" s="661"/>
      <c r="AP32" s="662"/>
      <c r="AQ32" s="663"/>
      <c r="AR32" s="663"/>
      <c r="AS32" s="663"/>
      <c r="AT32" s="696"/>
      <c r="AU32" s="214" t="s">
        <v>317</v>
      </c>
      <c r="AX32" s="618" t="s">
        <v>318</v>
      </c>
      <c r="AY32" s="619"/>
      <c r="AZ32" s="619"/>
      <c r="BA32" s="619"/>
      <c r="BB32" s="619"/>
      <c r="BC32" s="619"/>
      <c r="BD32" s="619"/>
      <c r="BE32" s="619"/>
      <c r="BF32" s="620"/>
      <c r="BG32" s="687">
        <v>98.9</v>
      </c>
      <c r="BH32" s="634"/>
      <c r="BI32" s="634"/>
      <c r="BJ32" s="634"/>
      <c r="BK32" s="634"/>
      <c r="BL32" s="634"/>
      <c r="BM32" s="625">
        <v>96.6</v>
      </c>
      <c r="BN32" s="634"/>
      <c r="BO32" s="634"/>
      <c r="BP32" s="634"/>
      <c r="BQ32" s="657"/>
      <c r="BR32" s="687">
        <v>98.8</v>
      </c>
      <c r="BS32" s="634"/>
      <c r="BT32" s="634"/>
      <c r="BU32" s="634"/>
      <c r="BV32" s="634"/>
      <c r="BW32" s="634"/>
      <c r="BX32" s="625">
        <v>96.4</v>
      </c>
      <c r="BY32" s="634"/>
      <c r="BZ32" s="634"/>
      <c r="CA32" s="634"/>
      <c r="CB32" s="657"/>
      <c r="CD32" s="644"/>
      <c r="CE32" s="645"/>
      <c r="CF32" s="618" t="s">
        <v>319</v>
      </c>
      <c r="CG32" s="619"/>
      <c r="CH32" s="619"/>
      <c r="CI32" s="619"/>
      <c r="CJ32" s="619"/>
      <c r="CK32" s="619"/>
      <c r="CL32" s="619"/>
      <c r="CM32" s="619"/>
      <c r="CN32" s="619"/>
      <c r="CO32" s="619"/>
      <c r="CP32" s="619"/>
      <c r="CQ32" s="620"/>
      <c r="CR32" s="621" t="s">
        <v>137</v>
      </c>
      <c r="CS32" s="622"/>
      <c r="CT32" s="622"/>
      <c r="CU32" s="622"/>
      <c r="CV32" s="622"/>
      <c r="CW32" s="622"/>
      <c r="CX32" s="622"/>
      <c r="CY32" s="623"/>
      <c r="CZ32" s="624" t="s">
        <v>183</v>
      </c>
      <c r="DA32" s="636"/>
      <c r="DB32" s="636"/>
      <c r="DC32" s="637"/>
      <c r="DD32" s="627" t="s">
        <v>183</v>
      </c>
      <c r="DE32" s="622"/>
      <c r="DF32" s="622"/>
      <c r="DG32" s="622"/>
      <c r="DH32" s="622"/>
      <c r="DI32" s="622"/>
      <c r="DJ32" s="622"/>
      <c r="DK32" s="623"/>
      <c r="DL32" s="627" t="s">
        <v>183</v>
      </c>
      <c r="DM32" s="622"/>
      <c r="DN32" s="622"/>
      <c r="DO32" s="622"/>
      <c r="DP32" s="622"/>
      <c r="DQ32" s="622"/>
      <c r="DR32" s="622"/>
      <c r="DS32" s="622"/>
      <c r="DT32" s="622"/>
      <c r="DU32" s="622"/>
      <c r="DV32" s="623"/>
      <c r="DW32" s="624" t="s">
        <v>137</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41743</v>
      </c>
      <c r="S33" s="622"/>
      <c r="T33" s="622"/>
      <c r="U33" s="622"/>
      <c r="V33" s="622"/>
      <c r="W33" s="622"/>
      <c r="X33" s="622"/>
      <c r="Y33" s="623"/>
      <c r="Z33" s="659">
        <v>0.1</v>
      </c>
      <c r="AA33" s="659"/>
      <c r="AB33" s="659"/>
      <c r="AC33" s="659"/>
      <c r="AD33" s="660">
        <v>13074</v>
      </c>
      <c r="AE33" s="660"/>
      <c r="AF33" s="660"/>
      <c r="AG33" s="660"/>
      <c r="AH33" s="660"/>
      <c r="AI33" s="660"/>
      <c r="AJ33" s="660"/>
      <c r="AK33" s="660"/>
      <c r="AL33" s="624">
        <v>0.1</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98.4</v>
      </c>
      <c r="BH33" s="606"/>
      <c r="BI33" s="606"/>
      <c r="BJ33" s="606"/>
      <c r="BK33" s="606"/>
      <c r="BL33" s="606"/>
      <c r="BM33" s="652">
        <v>91</v>
      </c>
      <c r="BN33" s="606"/>
      <c r="BO33" s="606"/>
      <c r="BP33" s="606"/>
      <c r="BQ33" s="669"/>
      <c r="BR33" s="682">
        <v>98.4</v>
      </c>
      <c r="BS33" s="606"/>
      <c r="BT33" s="606"/>
      <c r="BU33" s="606"/>
      <c r="BV33" s="606"/>
      <c r="BW33" s="606"/>
      <c r="BX33" s="652">
        <v>90.2</v>
      </c>
      <c r="BY33" s="606"/>
      <c r="BZ33" s="606"/>
      <c r="CA33" s="606"/>
      <c r="CB33" s="669"/>
      <c r="CD33" s="618" t="s">
        <v>322</v>
      </c>
      <c r="CE33" s="619"/>
      <c r="CF33" s="619"/>
      <c r="CG33" s="619"/>
      <c r="CH33" s="619"/>
      <c r="CI33" s="619"/>
      <c r="CJ33" s="619"/>
      <c r="CK33" s="619"/>
      <c r="CL33" s="619"/>
      <c r="CM33" s="619"/>
      <c r="CN33" s="619"/>
      <c r="CO33" s="619"/>
      <c r="CP33" s="619"/>
      <c r="CQ33" s="620"/>
      <c r="CR33" s="621">
        <v>11340679</v>
      </c>
      <c r="CS33" s="634"/>
      <c r="CT33" s="634"/>
      <c r="CU33" s="634"/>
      <c r="CV33" s="634"/>
      <c r="CW33" s="634"/>
      <c r="CX33" s="634"/>
      <c r="CY33" s="635"/>
      <c r="CZ33" s="624">
        <v>41</v>
      </c>
      <c r="DA33" s="636"/>
      <c r="DB33" s="636"/>
      <c r="DC33" s="637"/>
      <c r="DD33" s="627">
        <v>8100140</v>
      </c>
      <c r="DE33" s="634"/>
      <c r="DF33" s="634"/>
      <c r="DG33" s="634"/>
      <c r="DH33" s="634"/>
      <c r="DI33" s="634"/>
      <c r="DJ33" s="634"/>
      <c r="DK33" s="635"/>
      <c r="DL33" s="627">
        <v>6177322</v>
      </c>
      <c r="DM33" s="634"/>
      <c r="DN33" s="634"/>
      <c r="DO33" s="634"/>
      <c r="DP33" s="634"/>
      <c r="DQ33" s="634"/>
      <c r="DR33" s="634"/>
      <c r="DS33" s="634"/>
      <c r="DT33" s="634"/>
      <c r="DU33" s="634"/>
      <c r="DV33" s="635"/>
      <c r="DW33" s="624">
        <v>38.299999999999997</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750745</v>
      </c>
      <c r="S34" s="622"/>
      <c r="T34" s="622"/>
      <c r="U34" s="622"/>
      <c r="V34" s="622"/>
      <c r="W34" s="622"/>
      <c r="X34" s="622"/>
      <c r="Y34" s="623"/>
      <c r="Z34" s="659">
        <v>2.6</v>
      </c>
      <c r="AA34" s="659"/>
      <c r="AB34" s="659"/>
      <c r="AC34" s="659"/>
      <c r="AD34" s="660" t="s">
        <v>137</v>
      </c>
      <c r="AE34" s="660"/>
      <c r="AF34" s="660"/>
      <c r="AG34" s="660"/>
      <c r="AH34" s="660"/>
      <c r="AI34" s="660"/>
      <c r="AJ34" s="660"/>
      <c r="AK34" s="660"/>
      <c r="AL34" s="624" t="s">
        <v>137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3374363</v>
      </c>
      <c r="CS34" s="622"/>
      <c r="CT34" s="622"/>
      <c r="CU34" s="622"/>
      <c r="CV34" s="622"/>
      <c r="CW34" s="622"/>
      <c r="CX34" s="622"/>
      <c r="CY34" s="623"/>
      <c r="CZ34" s="624">
        <v>12.2</v>
      </c>
      <c r="DA34" s="636"/>
      <c r="DB34" s="636"/>
      <c r="DC34" s="637"/>
      <c r="DD34" s="627">
        <v>2149916</v>
      </c>
      <c r="DE34" s="622"/>
      <c r="DF34" s="622"/>
      <c r="DG34" s="622"/>
      <c r="DH34" s="622"/>
      <c r="DI34" s="622"/>
      <c r="DJ34" s="622"/>
      <c r="DK34" s="623"/>
      <c r="DL34" s="627">
        <v>1802455</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1655748</v>
      </c>
      <c r="S35" s="622"/>
      <c r="T35" s="622"/>
      <c r="U35" s="622"/>
      <c r="V35" s="622"/>
      <c r="W35" s="622"/>
      <c r="X35" s="622"/>
      <c r="Y35" s="623"/>
      <c r="Z35" s="659">
        <v>5.8</v>
      </c>
      <c r="AA35" s="659"/>
      <c r="AB35" s="659"/>
      <c r="AC35" s="659"/>
      <c r="AD35" s="660" t="s">
        <v>137</v>
      </c>
      <c r="AE35" s="660"/>
      <c r="AF35" s="660"/>
      <c r="AG35" s="660"/>
      <c r="AH35" s="660"/>
      <c r="AI35" s="660"/>
      <c r="AJ35" s="660"/>
      <c r="AK35" s="660"/>
      <c r="AL35" s="624" t="s">
        <v>183</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263490</v>
      </c>
      <c r="CS35" s="634"/>
      <c r="CT35" s="634"/>
      <c r="CU35" s="634"/>
      <c r="CV35" s="634"/>
      <c r="CW35" s="634"/>
      <c r="CX35" s="634"/>
      <c r="CY35" s="635"/>
      <c r="CZ35" s="624">
        <v>1</v>
      </c>
      <c r="DA35" s="636"/>
      <c r="DB35" s="636"/>
      <c r="DC35" s="637"/>
      <c r="DD35" s="627">
        <v>169685</v>
      </c>
      <c r="DE35" s="634"/>
      <c r="DF35" s="634"/>
      <c r="DG35" s="634"/>
      <c r="DH35" s="634"/>
      <c r="DI35" s="634"/>
      <c r="DJ35" s="634"/>
      <c r="DK35" s="635"/>
      <c r="DL35" s="627">
        <v>159705</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947814</v>
      </c>
      <c r="S36" s="622"/>
      <c r="T36" s="622"/>
      <c r="U36" s="622"/>
      <c r="V36" s="622"/>
      <c r="W36" s="622"/>
      <c r="X36" s="622"/>
      <c r="Y36" s="623"/>
      <c r="Z36" s="659">
        <v>3.3</v>
      </c>
      <c r="AA36" s="659"/>
      <c r="AB36" s="659"/>
      <c r="AC36" s="659"/>
      <c r="AD36" s="660" t="s">
        <v>183</v>
      </c>
      <c r="AE36" s="660"/>
      <c r="AF36" s="660"/>
      <c r="AG36" s="660"/>
      <c r="AH36" s="660"/>
      <c r="AI36" s="660"/>
      <c r="AJ36" s="660"/>
      <c r="AK36" s="660"/>
      <c r="AL36" s="624" t="s">
        <v>137</v>
      </c>
      <c r="AM36" s="625"/>
      <c r="AN36" s="625"/>
      <c r="AO36" s="661"/>
      <c r="AP36" s="222"/>
      <c r="AQ36" s="670" t="s">
        <v>330</v>
      </c>
      <c r="AR36" s="671"/>
      <c r="AS36" s="671"/>
      <c r="AT36" s="671"/>
      <c r="AU36" s="671"/>
      <c r="AV36" s="671"/>
      <c r="AW36" s="671"/>
      <c r="AX36" s="671"/>
      <c r="AY36" s="672"/>
      <c r="AZ36" s="676">
        <v>3645656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75473</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3733609</v>
      </c>
      <c r="CS36" s="622"/>
      <c r="CT36" s="622"/>
      <c r="CU36" s="622"/>
      <c r="CV36" s="622"/>
      <c r="CW36" s="622"/>
      <c r="CX36" s="622"/>
      <c r="CY36" s="623"/>
      <c r="CZ36" s="624">
        <v>13.5</v>
      </c>
      <c r="DA36" s="636"/>
      <c r="DB36" s="636"/>
      <c r="DC36" s="637"/>
      <c r="DD36" s="627">
        <v>3067109</v>
      </c>
      <c r="DE36" s="622"/>
      <c r="DF36" s="622"/>
      <c r="DG36" s="622"/>
      <c r="DH36" s="622"/>
      <c r="DI36" s="622"/>
      <c r="DJ36" s="622"/>
      <c r="DK36" s="623"/>
      <c r="DL36" s="627">
        <v>2111613</v>
      </c>
      <c r="DM36" s="622"/>
      <c r="DN36" s="622"/>
      <c r="DO36" s="622"/>
      <c r="DP36" s="622"/>
      <c r="DQ36" s="622"/>
      <c r="DR36" s="622"/>
      <c r="DS36" s="622"/>
      <c r="DT36" s="622"/>
      <c r="DU36" s="622"/>
      <c r="DV36" s="623"/>
      <c r="DW36" s="624">
        <v>13.1</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392379</v>
      </c>
      <c r="S37" s="622"/>
      <c r="T37" s="622"/>
      <c r="U37" s="622"/>
      <c r="V37" s="622"/>
      <c r="W37" s="622"/>
      <c r="X37" s="622"/>
      <c r="Y37" s="623"/>
      <c r="Z37" s="659">
        <v>1.4</v>
      </c>
      <c r="AA37" s="659"/>
      <c r="AB37" s="659"/>
      <c r="AC37" s="659"/>
      <c r="AD37" s="660">
        <v>46</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410189</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9583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1189008</v>
      </c>
      <c r="CS37" s="634"/>
      <c r="CT37" s="634"/>
      <c r="CU37" s="634"/>
      <c r="CV37" s="634"/>
      <c r="CW37" s="634"/>
      <c r="CX37" s="634"/>
      <c r="CY37" s="635"/>
      <c r="CZ37" s="624">
        <v>4.3</v>
      </c>
      <c r="DA37" s="636"/>
      <c r="DB37" s="636"/>
      <c r="DC37" s="637"/>
      <c r="DD37" s="627">
        <v>1189008</v>
      </c>
      <c r="DE37" s="634"/>
      <c r="DF37" s="634"/>
      <c r="DG37" s="634"/>
      <c r="DH37" s="634"/>
      <c r="DI37" s="634"/>
      <c r="DJ37" s="634"/>
      <c r="DK37" s="635"/>
      <c r="DL37" s="627">
        <v>1167331</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2169700</v>
      </c>
      <c r="S38" s="622"/>
      <c r="T38" s="622"/>
      <c r="U38" s="622"/>
      <c r="V38" s="622"/>
      <c r="W38" s="622"/>
      <c r="X38" s="622"/>
      <c r="Y38" s="623"/>
      <c r="Z38" s="659">
        <v>7.5</v>
      </c>
      <c r="AA38" s="659"/>
      <c r="AB38" s="659"/>
      <c r="AC38" s="659"/>
      <c r="AD38" s="660" t="s">
        <v>137</v>
      </c>
      <c r="AE38" s="660"/>
      <c r="AF38" s="660"/>
      <c r="AG38" s="660"/>
      <c r="AH38" s="660"/>
      <c r="AI38" s="660"/>
      <c r="AJ38" s="660"/>
      <c r="AK38" s="660"/>
      <c r="AL38" s="624" t="s">
        <v>137</v>
      </c>
      <c r="AM38" s="625"/>
      <c r="AN38" s="625"/>
      <c r="AO38" s="661"/>
      <c r="AQ38" s="654" t="s">
        <v>338</v>
      </c>
      <c r="AR38" s="655"/>
      <c r="AS38" s="655"/>
      <c r="AT38" s="655"/>
      <c r="AU38" s="655"/>
      <c r="AV38" s="655"/>
      <c r="AW38" s="655"/>
      <c r="AX38" s="655"/>
      <c r="AY38" s="656"/>
      <c r="AZ38" s="621">
        <v>350655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7900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2695936</v>
      </c>
      <c r="CS38" s="622"/>
      <c r="CT38" s="622"/>
      <c r="CU38" s="622"/>
      <c r="CV38" s="622"/>
      <c r="CW38" s="622"/>
      <c r="CX38" s="622"/>
      <c r="CY38" s="623"/>
      <c r="CZ38" s="624">
        <v>9.6999999999999993</v>
      </c>
      <c r="DA38" s="636"/>
      <c r="DB38" s="636"/>
      <c r="DC38" s="637"/>
      <c r="DD38" s="627">
        <v>2181895</v>
      </c>
      <c r="DE38" s="622"/>
      <c r="DF38" s="622"/>
      <c r="DG38" s="622"/>
      <c r="DH38" s="622"/>
      <c r="DI38" s="622"/>
      <c r="DJ38" s="622"/>
      <c r="DK38" s="623"/>
      <c r="DL38" s="627">
        <v>2103549</v>
      </c>
      <c r="DM38" s="622"/>
      <c r="DN38" s="622"/>
      <c r="DO38" s="622"/>
      <c r="DP38" s="622"/>
      <c r="DQ38" s="622"/>
      <c r="DR38" s="622"/>
      <c r="DS38" s="622"/>
      <c r="DT38" s="622"/>
      <c r="DU38" s="622"/>
      <c r="DV38" s="623"/>
      <c r="DW38" s="624">
        <v>13</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183</v>
      </c>
      <c r="S39" s="622"/>
      <c r="T39" s="622"/>
      <c r="U39" s="622"/>
      <c r="V39" s="622"/>
      <c r="W39" s="622"/>
      <c r="X39" s="622"/>
      <c r="Y39" s="623"/>
      <c r="Z39" s="659" t="s">
        <v>137</v>
      </c>
      <c r="AA39" s="659"/>
      <c r="AB39" s="659"/>
      <c r="AC39" s="659"/>
      <c r="AD39" s="660" t="s">
        <v>137</v>
      </c>
      <c r="AE39" s="660"/>
      <c r="AF39" s="660"/>
      <c r="AG39" s="660"/>
      <c r="AH39" s="660"/>
      <c r="AI39" s="660"/>
      <c r="AJ39" s="660"/>
      <c r="AK39" s="660"/>
      <c r="AL39" s="624" t="s">
        <v>183</v>
      </c>
      <c r="AM39" s="625"/>
      <c r="AN39" s="625"/>
      <c r="AO39" s="661"/>
      <c r="AQ39" s="654" t="s">
        <v>342</v>
      </c>
      <c r="AR39" s="655"/>
      <c r="AS39" s="655"/>
      <c r="AT39" s="655"/>
      <c r="AU39" s="655"/>
      <c r="AV39" s="655"/>
      <c r="AW39" s="655"/>
      <c r="AX39" s="655"/>
      <c r="AY39" s="656"/>
      <c r="AZ39" s="621">
        <v>188876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11664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1273281</v>
      </c>
      <c r="CS39" s="634"/>
      <c r="CT39" s="634"/>
      <c r="CU39" s="634"/>
      <c r="CV39" s="634"/>
      <c r="CW39" s="634"/>
      <c r="CX39" s="634"/>
      <c r="CY39" s="635"/>
      <c r="CZ39" s="624">
        <v>4.5999999999999996</v>
      </c>
      <c r="DA39" s="636"/>
      <c r="DB39" s="636"/>
      <c r="DC39" s="637"/>
      <c r="DD39" s="627">
        <v>531535</v>
      </c>
      <c r="DE39" s="634"/>
      <c r="DF39" s="634"/>
      <c r="DG39" s="634"/>
      <c r="DH39" s="634"/>
      <c r="DI39" s="634"/>
      <c r="DJ39" s="634"/>
      <c r="DK39" s="635"/>
      <c r="DL39" s="627" t="s">
        <v>137</v>
      </c>
      <c r="DM39" s="634"/>
      <c r="DN39" s="634"/>
      <c r="DO39" s="634"/>
      <c r="DP39" s="634"/>
      <c r="DQ39" s="634"/>
      <c r="DR39" s="634"/>
      <c r="DS39" s="634"/>
      <c r="DT39" s="634"/>
      <c r="DU39" s="634"/>
      <c r="DV39" s="635"/>
      <c r="DW39" s="624" t="s">
        <v>183</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194800</v>
      </c>
      <c r="S40" s="622"/>
      <c r="T40" s="622"/>
      <c r="U40" s="622"/>
      <c r="V40" s="622"/>
      <c r="W40" s="622"/>
      <c r="X40" s="622"/>
      <c r="Y40" s="623"/>
      <c r="Z40" s="659">
        <v>0.7</v>
      </c>
      <c r="AA40" s="659"/>
      <c r="AB40" s="659"/>
      <c r="AC40" s="659"/>
      <c r="AD40" s="660" t="s">
        <v>137</v>
      </c>
      <c r="AE40" s="660"/>
      <c r="AF40" s="660"/>
      <c r="AG40" s="660"/>
      <c r="AH40" s="660"/>
      <c r="AI40" s="660"/>
      <c r="AJ40" s="660"/>
      <c r="AK40" s="660"/>
      <c r="AL40" s="624" t="s">
        <v>137</v>
      </c>
      <c r="AM40" s="625"/>
      <c r="AN40" s="625"/>
      <c r="AO40" s="661"/>
      <c r="AQ40" s="654" t="s">
        <v>346</v>
      </c>
      <c r="AR40" s="655"/>
      <c r="AS40" s="655"/>
      <c r="AT40" s="655"/>
      <c r="AU40" s="655"/>
      <c r="AV40" s="655"/>
      <c r="AW40" s="655"/>
      <c r="AX40" s="655"/>
      <c r="AY40" s="656"/>
      <c r="AZ40" s="621">
        <v>82868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183</v>
      </c>
      <c r="CS40" s="622"/>
      <c r="CT40" s="622"/>
      <c r="CU40" s="622"/>
      <c r="CV40" s="622"/>
      <c r="CW40" s="622"/>
      <c r="CX40" s="622"/>
      <c r="CY40" s="623"/>
      <c r="CZ40" s="624" t="s">
        <v>137</v>
      </c>
      <c r="DA40" s="636"/>
      <c r="DB40" s="636"/>
      <c r="DC40" s="637"/>
      <c r="DD40" s="627" t="s">
        <v>137</v>
      </c>
      <c r="DE40" s="622"/>
      <c r="DF40" s="622"/>
      <c r="DG40" s="622"/>
      <c r="DH40" s="622"/>
      <c r="DI40" s="622"/>
      <c r="DJ40" s="622"/>
      <c r="DK40" s="623"/>
      <c r="DL40" s="627" t="s">
        <v>137</v>
      </c>
      <c r="DM40" s="622"/>
      <c r="DN40" s="622"/>
      <c r="DO40" s="622"/>
      <c r="DP40" s="622"/>
      <c r="DQ40" s="622"/>
      <c r="DR40" s="622"/>
      <c r="DS40" s="622"/>
      <c r="DT40" s="622"/>
      <c r="DU40" s="622"/>
      <c r="DV40" s="623"/>
      <c r="DW40" s="624" t="s">
        <v>137</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28742374</v>
      </c>
      <c r="S41" s="646"/>
      <c r="T41" s="646"/>
      <c r="U41" s="646"/>
      <c r="V41" s="646"/>
      <c r="W41" s="646"/>
      <c r="X41" s="646"/>
      <c r="Y41" s="649"/>
      <c r="Z41" s="650">
        <v>100</v>
      </c>
      <c r="AA41" s="650"/>
      <c r="AB41" s="650"/>
      <c r="AC41" s="650"/>
      <c r="AD41" s="651">
        <v>15948875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508661</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137</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2104407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370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2698066</v>
      </c>
      <c r="CS42" s="634"/>
      <c r="CT42" s="634"/>
      <c r="CU42" s="634"/>
      <c r="CV42" s="634"/>
      <c r="CW42" s="634"/>
      <c r="CX42" s="634"/>
      <c r="CY42" s="635"/>
      <c r="CZ42" s="624">
        <v>9.6999999999999993</v>
      </c>
      <c r="DA42" s="636"/>
      <c r="DB42" s="636"/>
      <c r="DC42" s="637"/>
      <c r="DD42" s="627">
        <v>370127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135112</v>
      </c>
      <c r="CS43" s="634"/>
      <c r="CT43" s="634"/>
      <c r="CU43" s="634"/>
      <c r="CV43" s="634"/>
      <c r="CW43" s="634"/>
      <c r="CX43" s="634"/>
      <c r="CY43" s="635"/>
      <c r="CZ43" s="624">
        <v>0.5</v>
      </c>
      <c r="DA43" s="636"/>
      <c r="DB43" s="636"/>
      <c r="DC43" s="637"/>
      <c r="DD43" s="627">
        <v>135112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2617028</v>
      </c>
      <c r="CS44" s="622"/>
      <c r="CT44" s="622"/>
      <c r="CU44" s="622"/>
      <c r="CV44" s="622"/>
      <c r="CW44" s="622"/>
      <c r="CX44" s="622"/>
      <c r="CY44" s="623"/>
      <c r="CZ44" s="624">
        <v>9.5</v>
      </c>
      <c r="DA44" s="625"/>
      <c r="DB44" s="625"/>
      <c r="DC44" s="626"/>
      <c r="DD44" s="627">
        <v>335204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992324</v>
      </c>
      <c r="CS45" s="634"/>
      <c r="CT45" s="634"/>
      <c r="CU45" s="634"/>
      <c r="CV45" s="634"/>
      <c r="CW45" s="634"/>
      <c r="CX45" s="634"/>
      <c r="CY45" s="635"/>
      <c r="CZ45" s="624">
        <v>3.6</v>
      </c>
      <c r="DA45" s="636"/>
      <c r="DB45" s="636"/>
      <c r="DC45" s="637"/>
      <c r="DD45" s="627">
        <v>106307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1584406</v>
      </c>
      <c r="CS46" s="622"/>
      <c r="CT46" s="622"/>
      <c r="CU46" s="622"/>
      <c r="CV46" s="622"/>
      <c r="CW46" s="622"/>
      <c r="CX46" s="622"/>
      <c r="CY46" s="623"/>
      <c r="CZ46" s="624">
        <v>5.7</v>
      </c>
      <c r="DA46" s="625"/>
      <c r="DB46" s="625"/>
      <c r="DC46" s="626"/>
      <c r="DD46" s="627">
        <v>226085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81038</v>
      </c>
      <c r="CS47" s="634"/>
      <c r="CT47" s="634"/>
      <c r="CU47" s="634"/>
      <c r="CV47" s="634"/>
      <c r="CW47" s="634"/>
      <c r="CX47" s="634"/>
      <c r="CY47" s="635"/>
      <c r="CZ47" s="624">
        <v>0.3</v>
      </c>
      <c r="DA47" s="636"/>
      <c r="DB47" s="636"/>
      <c r="DC47" s="637"/>
      <c r="DD47" s="627">
        <v>34923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137</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27690584</v>
      </c>
      <c r="CS49" s="606"/>
      <c r="CT49" s="606"/>
      <c r="CU49" s="606"/>
      <c r="CV49" s="606"/>
      <c r="CW49" s="606"/>
      <c r="CX49" s="606"/>
      <c r="CY49" s="607"/>
      <c r="CZ49" s="608">
        <v>100</v>
      </c>
      <c r="DA49" s="609"/>
      <c r="DB49" s="609"/>
      <c r="DC49" s="610"/>
      <c r="DD49" s="611">
        <v>18686181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5ZOOw4iAac6ZXw2Ob7UgjAIFZnJsPMhHPvMbBbJ3NJ6BVrMyIty+rvznfumdpSV6q0NUZDjW+Llt9Dt7tmAQ==" saltValue="6ui0Tb8Dip2nf9en5SI0z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28754</v>
      </c>
      <c r="R7" s="1103"/>
      <c r="S7" s="1103"/>
      <c r="T7" s="1103"/>
      <c r="U7" s="1103"/>
      <c r="V7" s="1103">
        <v>27704</v>
      </c>
      <c r="W7" s="1103"/>
      <c r="X7" s="1103"/>
      <c r="Y7" s="1103"/>
      <c r="Z7" s="1103"/>
      <c r="AA7" s="1103">
        <v>1050</v>
      </c>
      <c r="AB7" s="1103"/>
      <c r="AC7" s="1103"/>
      <c r="AD7" s="1103"/>
      <c r="AE7" s="1104"/>
      <c r="AF7" s="1105">
        <v>973</v>
      </c>
      <c r="AG7" s="1106"/>
      <c r="AH7" s="1106"/>
      <c r="AI7" s="1106"/>
      <c r="AJ7" s="1107"/>
      <c r="AK7" s="1108">
        <v>1711</v>
      </c>
      <c r="AL7" s="1109"/>
      <c r="AM7" s="1109"/>
      <c r="AN7" s="1109"/>
      <c r="AO7" s="1109"/>
      <c r="AP7" s="1109">
        <v>20243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615</v>
      </c>
      <c r="BT7" s="1100"/>
      <c r="BU7" s="1100"/>
      <c r="BV7" s="1100"/>
      <c r="BW7" s="1100"/>
      <c r="BX7" s="1100"/>
      <c r="BY7" s="1100"/>
      <c r="BZ7" s="1100"/>
      <c r="CA7" s="1100"/>
      <c r="CB7" s="1100"/>
      <c r="CC7" s="1100"/>
      <c r="CD7" s="1100"/>
      <c r="CE7" s="1100"/>
      <c r="CF7" s="1100"/>
      <c r="CG7" s="1112"/>
      <c r="CH7" s="1096">
        <v>-5</v>
      </c>
      <c r="CI7" s="1097"/>
      <c r="CJ7" s="1097"/>
      <c r="CK7" s="1097"/>
      <c r="CL7" s="1098"/>
      <c r="CM7" s="1096">
        <v>52</v>
      </c>
      <c r="CN7" s="1097"/>
      <c r="CO7" s="1097"/>
      <c r="CP7" s="1097"/>
      <c r="CQ7" s="1098"/>
      <c r="CR7" s="1096">
        <v>10</v>
      </c>
      <c r="CS7" s="1097"/>
      <c r="CT7" s="1097"/>
      <c r="CU7" s="1097"/>
      <c r="CV7" s="1098"/>
      <c r="CW7" s="1096" t="s">
        <v>613</v>
      </c>
      <c r="CX7" s="1097"/>
      <c r="CY7" s="1097"/>
      <c r="CZ7" s="1097"/>
      <c r="DA7" s="1098"/>
      <c r="DB7" s="1096" t="s">
        <v>613</v>
      </c>
      <c r="DC7" s="1097"/>
      <c r="DD7" s="1097"/>
      <c r="DE7" s="1097"/>
      <c r="DF7" s="1098"/>
      <c r="DG7" s="1096" t="s">
        <v>613</v>
      </c>
      <c r="DH7" s="1097"/>
      <c r="DI7" s="1097"/>
      <c r="DJ7" s="1097"/>
      <c r="DK7" s="1098"/>
      <c r="DL7" s="1096" t="s">
        <v>614</v>
      </c>
      <c r="DM7" s="1097"/>
      <c r="DN7" s="1097"/>
      <c r="DO7" s="1097"/>
      <c r="DP7" s="1098"/>
      <c r="DQ7" s="1096" t="s">
        <v>613</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6</v>
      </c>
      <c r="R8" s="1039"/>
      <c r="S8" s="1039"/>
      <c r="T8" s="1039"/>
      <c r="U8" s="1039"/>
      <c r="V8" s="1039">
        <v>5</v>
      </c>
      <c r="W8" s="1039"/>
      <c r="X8" s="1039"/>
      <c r="Y8" s="1039"/>
      <c r="Z8" s="1039"/>
      <c r="AA8" s="1039">
        <v>2</v>
      </c>
      <c r="AB8" s="1039"/>
      <c r="AC8" s="1039"/>
      <c r="AD8" s="1039"/>
      <c r="AE8" s="1040"/>
      <c r="AF8" s="1035">
        <v>2</v>
      </c>
      <c r="AG8" s="1036"/>
      <c r="AH8" s="1036"/>
      <c r="AI8" s="1036"/>
      <c r="AJ8" s="1037"/>
      <c r="AK8" s="1080" t="s">
        <v>581</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28757</v>
      </c>
      <c r="R23" s="1061"/>
      <c r="S23" s="1061"/>
      <c r="T23" s="1061"/>
      <c r="U23" s="1061"/>
      <c r="V23" s="1061">
        <v>27705</v>
      </c>
      <c r="W23" s="1061"/>
      <c r="X23" s="1061"/>
      <c r="Y23" s="1061"/>
      <c r="Z23" s="1061"/>
      <c r="AA23" s="1061">
        <v>1052</v>
      </c>
      <c r="AB23" s="1061"/>
      <c r="AC23" s="1061"/>
      <c r="AD23" s="1061"/>
      <c r="AE23" s="1068"/>
      <c r="AF23" s="1069">
        <v>975</v>
      </c>
      <c r="AG23" s="1061"/>
      <c r="AH23" s="1061"/>
      <c r="AI23" s="1061"/>
      <c r="AJ23" s="1070"/>
      <c r="AK23" s="1071"/>
      <c r="AL23" s="1072"/>
      <c r="AM23" s="1072"/>
      <c r="AN23" s="1072"/>
      <c r="AO23" s="1072"/>
      <c r="AP23" s="1061">
        <v>20243</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6187</v>
      </c>
      <c r="R28" s="1051"/>
      <c r="S28" s="1051"/>
      <c r="T28" s="1051"/>
      <c r="U28" s="1051"/>
      <c r="V28" s="1051">
        <v>6110</v>
      </c>
      <c r="W28" s="1051"/>
      <c r="X28" s="1051"/>
      <c r="Y28" s="1051"/>
      <c r="Z28" s="1051"/>
      <c r="AA28" s="1051">
        <v>77</v>
      </c>
      <c r="AB28" s="1051"/>
      <c r="AC28" s="1051"/>
      <c r="AD28" s="1051"/>
      <c r="AE28" s="1052"/>
      <c r="AF28" s="1053">
        <v>75</v>
      </c>
      <c r="AG28" s="1051"/>
      <c r="AH28" s="1051"/>
      <c r="AI28" s="1051"/>
      <c r="AJ28" s="1054"/>
      <c r="AK28" s="1042">
        <v>518</v>
      </c>
      <c r="AL28" s="1043"/>
      <c r="AM28" s="1043"/>
      <c r="AN28" s="1043"/>
      <c r="AO28" s="1043"/>
      <c r="AP28" s="1043" t="s">
        <v>581</v>
      </c>
      <c r="AQ28" s="1043"/>
      <c r="AR28" s="1043"/>
      <c r="AS28" s="1043"/>
      <c r="AT28" s="1043"/>
      <c r="AU28" s="1043" t="s">
        <v>581</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7742</v>
      </c>
      <c r="R29" s="1039"/>
      <c r="S29" s="1039"/>
      <c r="T29" s="1039"/>
      <c r="U29" s="1039"/>
      <c r="V29" s="1039">
        <v>7401</v>
      </c>
      <c r="W29" s="1039"/>
      <c r="X29" s="1039"/>
      <c r="Y29" s="1039"/>
      <c r="Z29" s="1039"/>
      <c r="AA29" s="1039">
        <v>341</v>
      </c>
      <c r="AB29" s="1039"/>
      <c r="AC29" s="1039"/>
      <c r="AD29" s="1039"/>
      <c r="AE29" s="1040"/>
      <c r="AF29" s="1035">
        <v>341</v>
      </c>
      <c r="AG29" s="1036"/>
      <c r="AH29" s="1036"/>
      <c r="AI29" s="1036"/>
      <c r="AJ29" s="1037"/>
      <c r="AK29" s="980">
        <v>1234</v>
      </c>
      <c r="AL29" s="971"/>
      <c r="AM29" s="971"/>
      <c r="AN29" s="971"/>
      <c r="AO29" s="971"/>
      <c r="AP29" s="971" t="s">
        <v>581</v>
      </c>
      <c r="AQ29" s="971"/>
      <c r="AR29" s="971"/>
      <c r="AS29" s="971"/>
      <c r="AT29" s="971"/>
      <c r="AU29" s="971" t="s">
        <v>582</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1524</v>
      </c>
      <c r="R30" s="1039"/>
      <c r="S30" s="1039"/>
      <c r="T30" s="1039"/>
      <c r="U30" s="1039"/>
      <c r="V30" s="1039">
        <v>1509</v>
      </c>
      <c r="W30" s="1039"/>
      <c r="X30" s="1039"/>
      <c r="Y30" s="1039"/>
      <c r="Z30" s="1039"/>
      <c r="AA30" s="1039">
        <v>15</v>
      </c>
      <c r="AB30" s="1039"/>
      <c r="AC30" s="1039"/>
      <c r="AD30" s="1039"/>
      <c r="AE30" s="1040"/>
      <c r="AF30" s="1035">
        <v>15</v>
      </c>
      <c r="AG30" s="1036"/>
      <c r="AH30" s="1036"/>
      <c r="AI30" s="1036"/>
      <c r="AJ30" s="1037"/>
      <c r="AK30" s="980">
        <v>951</v>
      </c>
      <c r="AL30" s="971"/>
      <c r="AM30" s="971"/>
      <c r="AN30" s="971"/>
      <c r="AO30" s="971"/>
      <c r="AP30" s="971" t="s">
        <v>581</v>
      </c>
      <c r="AQ30" s="971"/>
      <c r="AR30" s="971"/>
      <c r="AS30" s="971"/>
      <c r="AT30" s="971"/>
      <c r="AU30" s="971" t="s">
        <v>581</v>
      </c>
      <c r="AV30" s="971"/>
      <c r="AW30" s="971"/>
      <c r="AX30" s="971"/>
      <c r="AY30" s="971"/>
      <c r="AZ30" s="1041" t="s">
        <v>581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1661</v>
      </c>
      <c r="R31" s="1039"/>
      <c r="S31" s="1039"/>
      <c r="T31" s="1039"/>
      <c r="U31" s="1039"/>
      <c r="V31" s="1039">
        <v>1425</v>
      </c>
      <c r="W31" s="1039"/>
      <c r="X31" s="1039"/>
      <c r="Y31" s="1039"/>
      <c r="Z31" s="1039"/>
      <c r="AA31" s="1039">
        <v>236</v>
      </c>
      <c r="AB31" s="1039"/>
      <c r="AC31" s="1039"/>
      <c r="AD31" s="1039"/>
      <c r="AE31" s="1040"/>
      <c r="AF31" s="1035">
        <v>2037</v>
      </c>
      <c r="AG31" s="1036"/>
      <c r="AH31" s="1036"/>
      <c r="AI31" s="1036"/>
      <c r="AJ31" s="1037"/>
      <c r="AK31" s="980">
        <v>189</v>
      </c>
      <c r="AL31" s="971"/>
      <c r="AM31" s="971"/>
      <c r="AN31" s="971"/>
      <c r="AO31" s="971"/>
      <c r="AP31" s="971">
        <v>1162</v>
      </c>
      <c r="AQ31" s="971"/>
      <c r="AR31" s="971"/>
      <c r="AS31" s="971"/>
      <c r="AT31" s="971"/>
      <c r="AU31" s="971">
        <v>1</v>
      </c>
      <c r="AV31" s="971"/>
      <c r="AW31" s="971"/>
      <c r="AX31" s="971"/>
      <c r="AY31" s="971"/>
      <c r="AZ31" s="1041" t="s">
        <v>581</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523</v>
      </c>
      <c r="R32" s="1039"/>
      <c r="S32" s="1039"/>
      <c r="T32" s="1039"/>
      <c r="U32" s="1039"/>
      <c r="V32" s="1039">
        <v>485</v>
      </c>
      <c r="W32" s="1039"/>
      <c r="X32" s="1039"/>
      <c r="Y32" s="1039"/>
      <c r="Z32" s="1039"/>
      <c r="AA32" s="1039">
        <v>38</v>
      </c>
      <c r="AB32" s="1039"/>
      <c r="AC32" s="1039"/>
      <c r="AD32" s="1039"/>
      <c r="AE32" s="1040"/>
      <c r="AF32" s="1035">
        <v>43</v>
      </c>
      <c r="AG32" s="1036"/>
      <c r="AH32" s="1036"/>
      <c r="AI32" s="1036"/>
      <c r="AJ32" s="1037"/>
      <c r="AK32" s="980">
        <v>351</v>
      </c>
      <c r="AL32" s="971"/>
      <c r="AM32" s="971"/>
      <c r="AN32" s="971"/>
      <c r="AO32" s="971"/>
      <c r="AP32" s="971">
        <v>1615</v>
      </c>
      <c r="AQ32" s="971"/>
      <c r="AR32" s="971"/>
      <c r="AS32" s="971"/>
      <c r="AT32" s="971"/>
      <c r="AU32" s="971">
        <v>1427</v>
      </c>
      <c r="AV32" s="971"/>
      <c r="AW32" s="971"/>
      <c r="AX32" s="971"/>
      <c r="AY32" s="971"/>
      <c r="AZ32" s="1041" t="s">
        <v>581</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1320</v>
      </c>
      <c r="R33" s="1039"/>
      <c r="S33" s="1039"/>
      <c r="T33" s="1039"/>
      <c r="U33" s="1039"/>
      <c r="V33" s="1039">
        <v>1326</v>
      </c>
      <c r="W33" s="1039"/>
      <c r="X33" s="1039"/>
      <c r="Y33" s="1039"/>
      <c r="Z33" s="1039"/>
      <c r="AA33" s="1039">
        <v>-7</v>
      </c>
      <c r="AB33" s="1039"/>
      <c r="AC33" s="1039"/>
      <c r="AD33" s="1039"/>
      <c r="AE33" s="1040"/>
      <c r="AF33" s="1035">
        <v>117</v>
      </c>
      <c r="AG33" s="1036"/>
      <c r="AH33" s="1036"/>
      <c r="AI33" s="1036"/>
      <c r="AJ33" s="1037"/>
      <c r="AK33" s="980">
        <v>418</v>
      </c>
      <c r="AL33" s="971"/>
      <c r="AM33" s="971"/>
      <c r="AN33" s="971"/>
      <c r="AO33" s="971"/>
      <c r="AP33" s="971">
        <v>682</v>
      </c>
      <c r="AQ33" s="971"/>
      <c r="AR33" s="971"/>
      <c r="AS33" s="971"/>
      <c r="AT33" s="971"/>
      <c r="AU33" s="971">
        <v>527</v>
      </c>
      <c r="AV33" s="971"/>
      <c r="AW33" s="971"/>
      <c r="AX33" s="971"/>
      <c r="AY33" s="971"/>
      <c r="AZ33" s="1041" t="s">
        <v>581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2628</v>
      </c>
      <c r="AG63" s="959"/>
      <c r="AH63" s="959"/>
      <c r="AI63" s="959"/>
      <c r="AJ63" s="1022"/>
      <c r="AK63" s="1023"/>
      <c r="AL63" s="963"/>
      <c r="AM63" s="963"/>
      <c r="AN63" s="963"/>
      <c r="AO63" s="963"/>
      <c r="AP63" s="959">
        <v>3459</v>
      </c>
      <c r="AQ63" s="959"/>
      <c r="AR63" s="959"/>
      <c r="AS63" s="959"/>
      <c r="AT63" s="959"/>
      <c r="AU63" s="959">
        <v>1955</v>
      </c>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397</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t="s">
        <v>581</v>
      </c>
      <c r="R68" s="982"/>
      <c r="S68" s="982"/>
      <c r="T68" s="982"/>
      <c r="U68" s="982"/>
      <c r="V68" s="982" t="s">
        <v>581</v>
      </c>
      <c r="W68" s="982"/>
      <c r="X68" s="982"/>
      <c r="Y68" s="982"/>
      <c r="Z68" s="982"/>
      <c r="AA68" s="982" t="s">
        <v>601</v>
      </c>
      <c r="AB68" s="982"/>
      <c r="AC68" s="982"/>
      <c r="AD68" s="982"/>
      <c r="AE68" s="982"/>
      <c r="AF68" s="982" t="s">
        <v>602</v>
      </c>
      <c r="AG68" s="982"/>
      <c r="AH68" s="982"/>
      <c r="AI68" s="982"/>
      <c r="AJ68" s="982"/>
      <c r="AK68" s="982" t="s">
        <v>581</v>
      </c>
      <c r="AL68" s="982"/>
      <c r="AM68" s="982"/>
      <c r="AN68" s="982"/>
      <c r="AO68" s="982"/>
      <c r="AP68" s="982">
        <v>140</v>
      </c>
      <c r="AQ68" s="982"/>
      <c r="AR68" s="982"/>
      <c r="AS68" s="982"/>
      <c r="AT68" s="982"/>
      <c r="AU68" s="982" t="s">
        <v>612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237</v>
      </c>
      <c r="R69" s="971"/>
      <c r="S69" s="971"/>
      <c r="T69" s="971"/>
      <c r="U69" s="971"/>
      <c r="V69" s="971">
        <v>226</v>
      </c>
      <c r="W69" s="971"/>
      <c r="X69" s="971"/>
      <c r="Y69" s="971"/>
      <c r="Z69" s="971"/>
      <c r="AA69" s="971">
        <v>10</v>
      </c>
      <c r="AB69" s="971"/>
      <c r="AC69" s="971"/>
      <c r="AD69" s="971"/>
      <c r="AE69" s="971"/>
      <c r="AF69" s="971">
        <v>10</v>
      </c>
      <c r="AG69" s="971"/>
      <c r="AH69" s="971"/>
      <c r="AI69" s="971"/>
      <c r="AJ69" s="971"/>
      <c r="AK69" s="971">
        <v>8</v>
      </c>
      <c r="AL69" s="971"/>
      <c r="AM69" s="971"/>
      <c r="AN69" s="971"/>
      <c r="AO69" s="971"/>
      <c r="AP69" s="971" t="s">
        <v>603</v>
      </c>
      <c r="AQ69" s="971"/>
      <c r="AR69" s="971"/>
      <c r="AS69" s="971"/>
      <c r="AT69" s="971"/>
      <c r="AU69" s="971" t="s">
        <v>603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450</v>
      </c>
      <c r="R70" s="971"/>
      <c r="S70" s="971"/>
      <c r="T70" s="971"/>
      <c r="U70" s="971"/>
      <c r="V70" s="971">
        <v>438</v>
      </c>
      <c r="W70" s="971"/>
      <c r="X70" s="971"/>
      <c r="Y70" s="971"/>
      <c r="Z70" s="971"/>
      <c r="AA70" s="971">
        <v>12</v>
      </c>
      <c r="AB70" s="971"/>
      <c r="AC70" s="971"/>
      <c r="AD70" s="971"/>
      <c r="AE70" s="971"/>
      <c r="AF70" s="971">
        <v>12</v>
      </c>
      <c r="AG70" s="971"/>
      <c r="AH70" s="971"/>
      <c r="AI70" s="971"/>
      <c r="AJ70" s="971"/>
      <c r="AK70" s="971">
        <v>28</v>
      </c>
      <c r="AL70" s="971"/>
      <c r="AM70" s="971"/>
      <c r="AN70" s="971"/>
      <c r="AO70" s="971"/>
      <c r="AP70" s="971" t="s">
        <v>603</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414</v>
      </c>
      <c r="R71" s="971"/>
      <c r="S71" s="971"/>
      <c r="T71" s="971"/>
      <c r="U71" s="971"/>
      <c r="V71" s="971">
        <v>406</v>
      </c>
      <c r="W71" s="971"/>
      <c r="X71" s="971"/>
      <c r="Y71" s="971"/>
      <c r="Z71" s="971"/>
      <c r="AA71" s="971">
        <v>8</v>
      </c>
      <c r="AB71" s="971"/>
      <c r="AC71" s="971"/>
      <c r="AD71" s="971"/>
      <c r="AE71" s="971"/>
      <c r="AF71" s="971">
        <v>8</v>
      </c>
      <c r="AG71" s="971"/>
      <c r="AH71" s="971"/>
      <c r="AI71" s="971"/>
      <c r="AJ71" s="971"/>
      <c r="AK71" s="971">
        <v>15</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43</v>
      </c>
      <c r="R72" s="971"/>
      <c r="S72" s="971"/>
      <c r="T72" s="971"/>
      <c r="U72" s="971"/>
      <c r="V72" s="971">
        <v>43</v>
      </c>
      <c r="W72" s="971"/>
      <c r="X72" s="971"/>
      <c r="Y72" s="971"/>
      <c r="Z72" s="971"/>
      <c r="AA72" s="971">
        <v>1</v>
      </c>
      <c r="AB72" s="971"/>
      <c r="AC72" s="971"/>
      <c r="AD72" s="971"/>
      <c r="AE72" s="971"/>
      <c r="AF72" s="971">
        <v>1</v>
      </c>
      <c r="AG72" s="971"/>
      <c r="AH72" s="971"/>
      <c r="AI72" s="971"/>
      <c r="AJ72" s="971"/>
      <c r="AK72" s="971">
        <v>8</v>
      </c>
      <c r="AL72" s="971"/>
      <c r="AM72" s="971"/>
      <c r="AN72" s="971"/>
      <c r="AO72" s="971"/>
      <c r="AP72" s="971" t="s">
        <v>603</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295</v>
      </c>
      <c r="R73" s="971"/>
      <c r="S73" s="971"/>
      <c r="T73" s="971"/>
      <c r="U73" s="971"/>
      <c r="V73" s="971">
        <v>275</v>
      </c>
      <c r="W73" s="971"/>
      <c r="X73" s="971"/>
      <c r="Y73" s="971"/>
      <c r="Z73" s="971"/>
      <c r="AA73" s="971">
        <v>20</v>
      </c>
      <c r="AB73" s="971"/>
      <c r="AC73" s="971"/>
      <c r="AD73" s="971"/>
      <c r="AE73" s="971"/>
      <c r="AF73" s="971">
        <v>20</v>
      </c>
      <c r="AG73" s="971"/>
      <c r="AH73" s="971"/>
      <c r="AI73" s="971"/>
      <c r="AJ73" s="971"/>
      <c r="AK73" s="971">
        <v>84</v>
      </c>
      <c r="AL73" s="971"/>
      <c r="AM73" s="971"/>
      <c r="AN73" s="971"/>
      <c r="AO73" s="971"/>
      <c r="AP73" s="971" t="s">
        <v>605</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66</v>
      </c>
      <c r="R74" s="971"/>
      <c r="S74" s="971"/>
      <c r="T74" s="971"/>
      <c r="U74" s="971"/>
      <c r="V74" s="971">
        <v>65</v>
      </c>
      <c r="W74" s="971"/>
      <c r="X74" s="971"/>
      <c r="Y74" s="971"/>
      <c r="Z74" s="971"/>
      <c r="AA74" s="971">
        <v>1</v>
      </c>
      <c r="AB74" s="971"/>
      <c r="AC74" s="971"/>
      <c r="AD74" s="971"/>
      <c r="AE74" s="971"/>
      <c r="AF74" s="971">
        <v>1</v>
      </c>
      <c r="AG74" s="971"/>
      <c r="AH74" s="971"/>
      <c r="AI74" s="971"/>
      <c r="AJ74" s="971"/>
      <c r="AK74" s="971" t="s">
        <v>603</v>
      </c>
      <c r="AL74" s="971"/>
      <c r="AM74" s="971"/>
      <c r="AN74" s="971"/>
      <c r="AO74" s="971"/>
      <c r="AP74" s="971" t="s">
        <v>603</v>
      </c>
      <c r="AQ74" s="971"/>
      <c r="AR74" s="971"/>
      <c r="AS74" s="971"/>
      <c r="AT74" s="971"/>
      <c r="AU74" s="971" t="s">
        <v>603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591</v>
      </c>
      <c r="C75" s="975"/>
      <c r="D75" s="975"/>
      <c r="E75" s="975"/>
      <c r="F75" s="975"/>
      <c r="G75" s="975"/>
      <c r="H75" s="975"/>
      <c r="I75" s="975"/>
      <c r="J75" s="975"/>
      <c r="K75" s="975"/>
      <c r="L75" s="975"/>
      <c r="M75" s="975"/>
      <c r="N75" s="975"/>
      <c r="O75" s="975"/>
      <c r="P75" s="976"/>
      <c r="Q75" s="978">
        <v>54</v>
      </c>
      <c r="R75" s="979"/>
      <c r="S75" s="979"/>
      <c r="T75" s="979"/>
      <c r="U75" s="980"/>
      <c r="V75" s="981">
        <v>53</v>
      </c>
      <c r="W75" s="979"/>
      <c r="X75" s="979"/>
      <c r="Y75" s="979"/>
      <c r="Z75" s="980"/>
      <c r="AA75" s="981">
        <v>1</v>
      </c>
      <c r="AB75" s="979"/>
      <c r="AC75" s="979"/>
      <c r="AD75" s="979"/>
      <c r="AE75" s="980"/>
      <c r="AF75" s="981">
        <v>1</v>
      </c>
      <c r="AG75" s="979"/>
      <c r="AH75" s="979"/>
      <c r="AI75" s="979"/>
      <c r="AJ75" s="980"/>
      <c r="AK75" s="981" t="s">
        <v>603</v>
      </c>
      <c r="AL75" s="979"/>
      <c r="AM75" s="979"/>
      <c r="AN75" s="979"/>
      <c r="AO75" s="980"/>
      <c r="AP75" s="981" t="s">
        <v>603</v>
      </c>
      <c r="AQ75" s="979"/>
      <c r="AR75" s="979"/>
      <c r="AS75" s="979"/>
      <c r="AT75" s="980"/>
      <c r="AU75" s="981" t="s">
        <v>603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592</v>
      </c>
      <c r="C76" s="975"/>
      <c r="D76" s="975"/>
      <c r="E76" s="975"/>
      <c r="F76" s="975"/>
      <c r="G76" s="975"/>
      <c r="H76" s="975"/>
      <c r="I76" s="975"/>
      <c r="J76" s="975"/>
      <c r="K76" s="975"/>
      <c r="L76" s="975"/>
      <c r="M76" s="975"/>
      <c r="N76" s="975"/>
      <c r="O76" s="975"/>
      <c r="P76" s="976"/>
      <c r="Q76" s="978">
        <v>5</v>
      </c>
      <c r="R76" s="979"/>
      <c r="S76" s="979"/>
      <c r="T76" s="979"/>
      <c r="U76" s="980"/>
      <c r="V76" s="981">
        <v>5</v>
      </c>
      <c r="W76" s="979"/>
      <c r="X76" s="979"/>
      <c r="Y76" s="979"/>
      <c r="Z76" s="980"/>
      <c r="AA76" s="981">
        <v>1</v>
      </c>
      <c r="AB76" s="979"/>
      <c r="AC76" s="979"/>
      <c r="AD76" s="979"/>
      <c r="AE76" s="980"/>
      <c r="AF76" s="981">
        <v>1</v>
      </c>
      <c r="AG76" s="979"/>
      <c r="AH76" s="979"/>
      <c r="AI76" s="979"/>
      <c r="AJ76" s="980"/>
      <c r="AK76" s="981" t="s">
        <v>603</v>
      </c>
      <c r="AL76" s="979"/>
      <c r="AM76" s="979"/>
      <c r="AN76" s="979"/>
      <c r="AO76" s="980"/>
      <c r="AP76" s="981" t="s">
        <v>603</v>
      </c>
      <c r="AQ76" s="979"/>
      <c r="AR76" s="979"/>
      <c r="AS76" s="979"/>
      <c r="AT76" s="980"/>
      <c r="AU76" s="981" t="s">
        <v>603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593</v>
      </c>
      <c r="C77" s="975"/>
      <c r="D77" s="975"/>
      <c r="E77" s="975"/>
      <c r="F77" s="975"/>
      <c r="G77" s="975"/>
      <c r="H77" s="975"/>
      <c r="I77" s="975"/>
      <c r="J77" s="975"/>
      <c r="K77" s="975"/>
      <c r="L77" s="975"/>
      <c r="M77" s="975"/>
      <c r="N77" s="975"/>
      <c r="O77" s="975"/>
      <c r="P77" s="976"/>
      <c r="Q77" s="978">
        <v>7087</v>
      </c>
      <c r="R77" s="979"/>
      <c r="S77" s="979"/>
      <c r="T77" s="979"/>
      <c r="U77" s="980"/>
      <c r="V77" s="981">
        <v>6511</v>
      </c>
      <c r="W77" s="979"/>
      <c r="X77" s="979"/>
      <c r="Y77" s="979"/>
      <c r="Z77" s="980"/>
      <c r="AA77" s="981">
        <v>576</v>
      </c>
      <c r="AB77" s="979"/>
      <c r="AC77" s="979"/>
      <c r="AD77" s="979"/>
      <c r="AE77" s="980"/>
      <c r="AF77" s="981">
        <v>576</v>
      </c>
      <c r="AG77" s="979"/>
      <c r="AH77" s="979"/>
      <c r="AI77" s="979"/>
      <c r="AJ77" s="980"/>
      <c r="AK77" s="981">
        <v>17</v>
      </c>
      <c r="AL77" s="979"/>
      <c r="AM77" s="979"/>
      <c r="AN77" s="979"/>
      <c r="AO77" s="980"/>
      <c r="AP77" s="981" t="s">
        <v>603</v>
      </c>
      <c r="AQ77" s="979"/>
      <c r="AR77" s="979"/>
      <c r="AS77" s="979"/>
      <c r="AT77" s="980"/>
      <c r="AU77" s="981" t="s">
        <v>603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594</v>
      </c>
      <c r="C78" s="975"/>
      <c r="D78" s="975"/>
      <c r="E78" s="975"/>
      <c r="F78" s="975"/>
      <c r="G78" s="975"/>
      <c r="H78" s="975"/>
      <c r="I78" s="975"/>
      <c r="J78" s="975"/>
      <c r="K78" s="975"/>
      <c r="L78" s="975"/>
      <c r="M78" s="975"/>
      <c r="N78" s="975"/>
      <c r="O78" s="975"/>
      <c r="P78" s="976"/>
      <c r="Q78" s="977">
        <v>291</v>
      </c>
      <c r="R78" s="971"/>
      <c r="S78" s="971"/>
      <c r="T78" s="971"/>
      <c r="U78" s="971"/>
      <c r="V78" s="971">
        <v>280</v>
      </c>
      <c r="W78" s="971"/>
      <c r="X78" s="971"/>
      <c r="Y78" s="971"/>
      <c r="Z78" s="971"/>
      <c r="AA78" s="971">
        <v>11</v>
      </c>
      <c r="AB78" s="971"/>
      <c r="AC78" s="971"/>
      <c r="AD78" s="971"/>
      <c r="AE78" s="971"/>
      <c r="AF78" s="971">
        <v>11</v>
      </c>
      <c r="AG78" s="971"/>
      <c r="AH78" s="971"/>
      <c r="AI78" s="971"/>
      <c r="AJ78" s="971"/>
      <c r="AK78" s="971" t="s">
        <v>603</v>
      </c>
      <c r="AL78" s="971"/>
      <c r="AM78" s="971"/>
      <c r="AN78" s="971"/>
      <c r="AO78" s="971"/>
      <c r="AP78" s="971">
        <v>315</v>
      </c>
      <c r="AQ78" s="971"/>
      <c r="AR78" s="971"/>
      <c r="AS78" s="971"/>
      <c r="AT78" s="971"/>
      <c r="AU78" s="971">
        <v>16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595</v>
      </c>
      <c r="C79" s="975"/>
      <c r="D79" s="975"/>
      <c r="E79" s="975"/>
      <c r="F79" s="975"/>
      <c r="G79" s="975"/>
      <c r="H79" s="975"/>
      <c r="I79" s="975"/>
      <c r="J79" s="975"/>
      <c r="K79" s="975"/>
      <c r="L79" s="975"/>
      <c r="M79" s="975"/>
      <c r="N79" s="975"/>
      <c r="O79" s="975"/>
      <c r="P79" s="976"/>
      <c r="Q79" s="977">
        <v>4</v>
      </c>
      <c r="R79" s="971"/>
      <c r="S79" s="971"/>
      <c r="T79" s="971"/>
      <c r="U79" s="971"/>
      <c r="V79" s="971">
        <v>2</v>
      </c>
      <c r="W79" s="971"/>
      <c r="X79" s="971"/>
      <c r="Y79" s="971"/>
      <c r="Z79" s="971"/>
      <c r="AA79" s="971">
        <v>3</v>
      </c>
      <c r="AB79" s="971"/>
      <c r="AC79" s="971"/>
      <c r="AD79" s="971"/>
      <c r="AE79" s="971"/>
      <c r="AF79" s="971">
        <v>3</v>
      </c>
      <c r="AG79" s="971"/>
      <c r="AH79" s="971"/>
      <c r="AI79" s="971"/>
      <c r="AJ79" s="971"/>
      <c r="AK79" s="971">
        <v>0</v>
      </c>
      <c r="AL79" s="971"/>
      <c r="AM79" s="971"/>
      <c r="AN79" s="971"/>
      <c r="AO79" s="971"/>
      <c r="AP79" s="971" t="s">
        <v>603</v>
      </c>
      <c r="AQ79" s="971"/>
      <c r="AR79" s="971"/>
      <c r="AS79" s="971"/>
      <c r="AT79" s="971"/>
      <c r="AU79" s="971" t="s">
        <v>603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596</v>
      </c>
      <c r="C80" s="975"/>
      <c r="D80" s="975"/>
      <c r="E80" s="975"/>
      <c r="F80" s="975"/>
      <c r="G80" s="975"/>
      <c r="H80" s="975"/>
      <c r="I80" s="975"/>
      <c r="J80" s="975"/>
      <c r="K80" s="975"/>
      <c r="L80" s="975"/>
      <c r="M80" s="975"/>
      <c r="N80" s="975"/>
      <c r="O80" s="975"/>
      <c r="P80" s="976"/>
      <c r="Q80" s="977">
        <v>2130</v>
      </c>
      <c r="R80" s="971"/>
      <c r="S80" s="971"/>
      <c r="T80" s="971"/>
      <c r="U80" s="971"/>
      <c r="V80" s="971">
        <v>2023</v>
      </c>
      <c r="W80" s="971"/>
      <c r="X80" s="971"/>
      <c r="Y80" s="971"/>
      <c r="Z80" s="971"/>
      <c r="AA80" s="971">
        <v>107</v>
      </c>
      <c r="AB80" s="971"/>
      <c r="AC80" s="971"/>
      <c r="AD80" s="971"/>
      <c r="AE80" s="971"/>
      <c r="AF80" s="971">
        <v>107</v>
      </c>
      <c r="AG80" s="971"/>
      <c r="AH80" s="971"/>
      <c r="AI80" s="971"/>
      <c r="AJ80" s="971"/>
      <c r="AK80" s="971">
        <v>93</v>
      </c>
      <c r="AL80" s="971"/>
      <c r="AM80" s="971"/>
      <c r="AN80" s="971"/>
      <c r="AO80" s="971"/>
      <c r="AP80" s="971">
        <v>641</v>
      </c>
      <c r="AQ80" s="971"/>
      <c r="AR80" s="971"/>
      <c r="AS80" s="971"/>
      <c r="AT80" s="971"/>
      <c r="AU80" s="971" t="s">
        <v>603</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597</v>
      </c>
      <c r="C81" s="975"/>
      <c r="D81" s="975"/>
      <c r="E81" s="975"/>
      <c r="F81" s="975"/>
      <c r="G81" s="975"/>
      <c r="H81" s="975"/>
      <c r="I81" s="975"/>
      <c r="J81" s="975"/>
      <c r="K81" s="975"/>
      <c r="L81" s="975"/>
      <c r="M81" s="975"/>
      <c r="N81" s="975"/>
      <c r="O81" s="975"/>
      <c r="P81" s="976"/>
      <c r="Q81" s="977">
        <v>237</v>
      </c>
      <c r="R81" s="971"/>
      <c r="S81" s="971"/>
      <c r="T81" s="971"/>
      <c r="U81" s="971"/>
      <c r="V81" s="971">
        <v>150</v>
      </c>
      <c r="W81" s="971"/>
      <c r="X81" s="971"/>
      <c r="Y81" s="971"/>
      <c r="Z81" s="971"/>
      <c r="AA81" s="971">
        <v>87</v>
      </c>
      <c r="AB81" s="971"/>
      <c r="AC81" s="971"/>
      <c r="AD81" s="971"/>
      <c r="AE81" s="971"/>
      <c r="AF81" s="971">
        <v>87</v>
      </c>
      <c r="AG81" s="971"/>
      <c r="AH81" s="971"/>
      <c r="AI81" s="971"/>
      <c r="AJ81" s="971"/>
      <c r="AK81" s="971" t="s">
        <v>603</v>
      </c>
      <c r="AL81" s="971"/>
      <c r="AM81" s="971"/>
      <c r="AN81" s="971"/>
      <c r="AO81" s="971"/>
      <c r="AP81" s="971" t="s">
        <v>603</v>
      </c>
      <c r="AQ81" s="971"/>
      <c r="AR81" s="971"/>
      <c r="AS81" s="971"/>
      <c r="AT81" s="971"/>
      <c r="AU81" s="971" t="s">
        <v>604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598</v>
      </c>
      <c r="C82" s="975"/>
      <c r="D82" s="975"/>
      <c r="E82" s="975"/>
      <c r="F82" s="975"/>
      <c r="G82" s="975"/>
      <c r="H82" s="975"/>
      <c r="I82" s="975"/>
      <c r="J82" s="975"/>
      <c r="K82" s="975"/>
      <c r="L82" s="975"/>
      <c r="M82" s="975"/>
      <c r="N82" s="975"/>
      <c r="O82" s="975"/>
      <c r="P82" s="976"/>
      <c r="Q82" s="977">
        <v>36</v>
      </c>
      <c r="R82" s="971"/>
      <c r="S82" s="971"/>
      <c r="T82" s="971"/>
      <c r="U82" s="971"/>
      <c r="V82" s="971">
        <v>24</v>
      </c>
      <c r="W82" s="971"/>
      <c r="X82" s="971"/>
      <c r="Y82" s="971"/>
      <c r="Z82" s="971"/>
      <c r="AA82" s="971">
        <v>12</v>
      </c>
      <c r="AB82" s="971"/>
      <c r="AC82" s="971"/>
      <c r="AD82" s="971"/>
      <c r="AE82" s="971"/>
      <c r="AF82" s="971">
        <v>12</v>
      </c>
      <c r="AG82" s="971"/>
      <c r="AH82" s="971"/>
      <c r="AI82" s="971"/>
      <c r="AJ82" s="971"/>
      <c r="AK82" s="971" t="s">
        <v>603</v>
      </c>
      <c r="AL82" s="971"/>
      <c r="AM82" s="971"/>
      <c r="AN82" s="971"/>
      <c r="AO82" s="971"/>
      <c r="AP82" s="971" t="s">
        <v>603</v>
      </c>
      <c r="AQ82" s="971"/>
      <c r="AR82" s="971"/>
      <c r="AS82" s="971"/>
      <c r="AT82" s="971"/>
      <c r="AU82" s="971" t="s">
        <v>605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599</v>
      </c>
      <c r="C83" s="975"/>
      <c r="D83" s="975"/>
      <c r="E83" s="975"/>
      <c r="F83" s="975"/>
      <c r="G83" s="975"/>
      <c r="H83" s="975"/>
      <c r="I83" s="975"/>
      <c r="J83" s="975"/>
      <c r="K83" s="975"/>
      <c r="L83" s="975"/>
      <c r="M83" s="975"/>
      <c r="N83" s="975"/>
      <c r="O83" s="975"/>
      <c r="P83" s="976"/>
      <c r="Q83" s="977">
        <v>197</v>
      </c>
      <c r="R83" s="971"/>
      <c r="S83" s="971"/>
      <c r="T83" s="971"/>
      <c r="U83" s="971"/>
      <c r="V83" s="971">
        <v>194</v>
      </c>
      <c r="W83" s="971"/>
      <c r="X83" s="971"/>
      <c r="Y83" s="971"/>
      <c r="Z83" s="971"/>
      <c r="AA83" s="971">
        <v>3</v>
      </c>
      <c r="AB83" s="971"/>
      <c r="AC83" s="971"/>
      <c r="AD83" s="971"/>
      <c r="AE83" s="971"/>
      <c r="AF83" s="971">
        <v>3</v>
      </c>
      <c r="AG83" s="971"/>
      <c r="AH83" s="971"/>
      <c r="AI83" s="971"/>
      <c r="AJ83" s="971"/>
      <c r="AK83" s="971" t="s">
        <v>603</v>
      </c>
      <c r="AL83" s="971"/>
      <c r="AM83" s="971"/>
      <c r="AN83" s="971"/>
      <c r="AO83" s="971"/>
      <c r="AP83" s="971" t="s">
        <v>603</v>
      </c>
      <c r="AQ83" s="971"/>
      <c r="AR83" s="971"/>
      <c r="AS83" s="971"/>
      <c r="AT83" s="971"/>
      <c r="AU83" s="971" t="s">
        <v>603</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600</v>
      </c>
      <c r="C84" s="975"/>
      <c r="D84" s="975"/>
      <c r="E84" s="975"/>
      <c r="F84" s="975"/>
      <c r="G84" s="975"/>
      <c r="H84" s="975"/>
      <c r="I84" s="975"/>
      <c r="J84" s="975"/>
      <c r="K84" s="975"/>
      <c r="L84" s="975"/>
      <c r="M84" s="975"/>
      <c r="N84" s="975"/>
      <c r="O84" s="975"/>
      <c r="P84" s="976"/>
      <c r="Q84" s="977">
        <v>243734</v>
      </c>
      <c r="R84" s="971"/>
      <c r="S84" s="971"/>
      <c r="T84" s="971"/>
      <c r="U84" s="971"/>
      <c r="V84" s="971">
        <v>232719</v>
      </c>
      <c r="W84" s="971"/>
      <c r="X84" s="971"/>
      <c r="Y84" s="971"/>
      <c r="Z84" s="971"/>
      <c r="AA84" s="971">
        <v>11015</v>
      </c>
      <c r="AB84" s="971"/>
      <c r="AC84" s="971"/>
      <c r="AD84" s="971"/>
      <c r="AE84" s="971"/>
      <c r="AF84" s="971">
        <v>11015</v>
      </c>
      <c r="AG84" s="971"/>
      <c r="AH84" s="971"/>
      <c r="AI84" s="971"/>
      <c r="AJ84" s="971"/>
      <c r="AK84" s="971" t="s">
        <v>603</v>
      </c>
      <c r="AL84" s="971"/>
      <c r="AM84" s="971"/>
      <c r="AN84" s="971"/>
      <c r="AO84" s="971"/>
      <c r="AP84" s="971" t="s">
        <v>603</v>
      </c>
      <c r="AQ84" s="971"/>
      <c r="AR84" s="971"/>
      <c r="AS84" s="971"/>
      <c r="AT84" s="971"/>
      <c r="AU84" s="971" t="s">
        <v>606</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11868</v>
      </c>
      <c r="AG88" s="959"/>
      <c r="AH88" s="959"/>
      <c r="AI88" s="959"/>
      <c r="AJ88" s="959"/>
      <c r="AK88" s="963"/>
      <c r="AL88" s="963"/>
      <c r="AM88" s="963"/>
      <c r="AN88" s="963"/>
      <c r="AO88" s="963"/>
      <c r="AP88" s="959">
        <v>1096</v>
      </c>
      <c r="AQ88" s="959"/>
      <c r="AR88" s="959"/>
      <c r="AS88" s="959"/>
      <c r="AT88" s="959"/>
      <c r="AU88" s="959">
        <v>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309</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309</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309</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4645486</v>
      </c>
      <c r="AB110" s="889"/>
      <c r="AC110" s="889"/>
      <c r="AD110" s="889"/>
      <c r="AE110" s="890"/>
      <c r="AF110" s="891">
        <v>4333894</v>
      </c>
      <c r="AG110" s="889"/>
      <c r="AH110" s="889"/>
      <c r="AI110" s="889"/>
      <c r="AJ110" s="890"/>
      <c r="AK110" s="891">
        <v>3885175</v>
      </c>
      <c r="AL110" s="889"/>
      <c r="AM110" s="889"/>
      <c r="AN110" s="889"/>
      <c r="AO110" s="890"/>
      <c r="AP110" s="892">
        <v>30</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24586181</v>
      </c>
      <c r="BR110" s="842"/>
      <c r="BS110" s="842"/>
      <c r="BT110" s="842"/>
      <c r="BU110" s="842"/>
      <c r="BV110" s="842">
        <v>21868435</v>
      </c>
      <c r="BW110" s="842"/>
      <c r="BX110" s="842"/>
      <c r="BY110" s="842"/>
      <c r="BZ110" s="842"/>
      <c r="CA110" s="842">
        <v>20242745</v>
      </c>
      <c r="CB110" s="842"/>
      <c r="CC110" s="842"/>
      <c r="CD110" s="842"/>
      <c r="CE110" s="842"/>
      <c r="CF110" s="866">
        <v>156.30000000000001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137</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442</v>
      </c>
      <c r="AG111" s="919"/>
      <c r="AH111" s="919"/>
      <c r="AI111" s="919"/>
      <c r="AJ111" s="920"/>
      <c r="AK111" s="921" t="s">
        <v>440</v>
      </c>
      <c r="AL111" s="919"/>
      <c r="AM111" s="919"/>
      <c r="AN111" s="919"/>
      <c r="AO111" s="920"/>
      <c r="AP111" s="922" t="s">
        <v>137</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137</v>
      </c>
      <c r="BR111" s="817"/>
      <c r="BS111" s="817"/>
      <c r="BT111" s="817"/>
      <c r="BU111" s="817"/>
      <c r="BV111" s="817" t="s">
        <v>137</v>
      </c>
      <c r="BW111" s="817"/>
      <c r="BX111" s="817"/>
      <c r="BY111" s="817"/>
      <c r="BZ111" s="817"/>
      <c r="CA111" s="817" t="s">
        <v>440</v>
      </c>
      <c r="CB111" s="817"/>
      <c r="CC111" s="817"/>
      <c r="CD111" s="817"/>
      <c r="CE111" s="817"/>
      <c r="CF111" s="875" t="s">
        <v>440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394</v>
      </c>
      <c r="DH111" s="817"/>
      <c r="DI111" s="817"/>
      <c r="DJ111" s="817"/>
      <c r="DK111" s="817"/>
      <c r="DL111" s="817" t="s">
        <v>394</v>
      </c>
      <c r="DM111" s="817"/>
      <c r="DN111" s="817"/>
      <c r="DO111" s="817"/>
      <c r="DP111" s="817"/>
      <c r="DQ111" s="817" t="s">
        <v>440</v>
      </c>
      <c r="DR111" s="817"/>
      <c r="DS111" s="817"/>
      <c r="DT111" s="817"/>
      <c r="DU111" s="817"/>
      <c r="DV111" s="794" t="s">
        <v>394</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394</v>
      </c>
      <c r="AB112" s="780"/>
      <c r="AC112" s="780"/>
      <c r="AD112" s="780"/>
      <c r="AE112" s="781"/>
      <c r="AF112" s="782" t="s">
        <v>440</v>
      </c>
      <c r="AG112" s="780"/>
      <c r="AH112" s="780"/>
      <c r="AI112" s="780"/>
      <c r="AJ112" s="781"/>
      <c r="AK112" s="782" t="s">
        <v>440</v>
      </c>
      <c r="AL112" s="780"/>
      <c r="AM112" s="780"/>
      <c r="AN112" s="780"/>
      <c r="AO112" s="781"/>
      <c r="AP112" s="824" t="s">
        <v>137</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2721591</v>
      </c>
      <c r="BR112" s="817"/>
      <c r="BS112" s="817"/>
      <c r="BT112" s="817"/>
      <c r="BU112" s="817"/>
      <c r="BV112" s="817">
        <v>2341170</v>
      </c>
      <c r="BW112" s="817"/>
      <c r="BX112" s="817"/>
      <c r="BY112" s="817"/>
      <c r="BZ112" s="817"/>
      <c r="CA112" s="817">
        <v>1967579</v>
      </c>
      <c r="CB112" s="817"/>
      <c r="CC112" s="817"/>
      <c r="CD112" s="817"/>
      <c r="CE112" s="817"/>
      <c r="CF112" s="875">
        <v>15.2</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440</v>
      </c>
      <c r="DM112" s="817"/>
      <c r="DN112" s="817"/>
      <c r="DO112" s="817"/>
      <c r="DP112" s="817"/>
      <c r="DQ112" s="817" t="s">
        <v>440</v>
      </c>
      <c r="DR112" s="817"/>
      <c r="DS112" s="817"/>
      <c r="DT112" s="817"/>
      <c r="DU112" s="817"/>
      <c r="DV112" s="794" t="s">
        <v>137</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338492</v>
      </c>
      <c r="AB113" s="919"/>
      <c r="AC113" s="919"/>
      <c r="AD113" s="919"/>
      <c r="AE113" s="920"/>
      <c r="AF113" s="921">
        <v>318844</v>
      </c>
      <c r="AG113" s="919"/>
      <c r="AH113" s="919"/>
      <c r="AI113" s="919"/>
      <c r="AJ113" s="920"/>
      <c r="AK113" s="921">
        <v>361507</v>
      </c>
      <c r="AL113" s="919"/>
      <c r="AM113" s="919"/>
      <c r="AN113" s="919"/>
      <c r="AO113" s="920"/>
      <c r="AP113" s="922">
        <v>2.8</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337947</v>
      </c>
      <c r="BR113" s="817"/>
      <c r="BS113" s="817"/>
      <c r="BT113" s="817"/>
      <c r="BU113" s="817"/>
      <c r="BV113" s="817">
        <v>199332</v>
      </c>
      <c r="BW113" s="817"/>
      <c r="BX113" s="817"/>
      <c r="BY113" s="817"/>
      <c r="BZ113" s="817"/>
      <c r="CA113" s="817">
        <v>16379</v>
      </c>
      <c r="CB113" s="817"/>
      <c r="CC113" s="817"/>
      <c r="CD113" s="817"/>
      <c r="CE113" s="817"/>
      <c r="CF113" s="875">
        <v>0.1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440</v>
      </c>
      <c r="DM113" s="780"/>
      <c r="DN113" s="780"/>
      <c r="DO113" s="780"/>
      <c r="DP113" s="781"/>
      <c r="DQ113" s="782" t="s">
        <v>440</v>
      </c>
      <c r="DR113" s="780"/>
      <c r="DS113" s="780"/>
      <c r="DT113" s="780"/>
      <c r="DU113" s="781"/>
      <c r="DV113" s="824" t="s">
        <v>394</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231918</v>
      </c>
      <c r="AB114" s="780"/>
      <c r="AC114" s="780"/>
      <c r="AD114" s="780"/>
      <c r="AE114" s="781"/>
      <c r="AF114" s="782">
        <v>94801</v>
      </c>
      <c r="AG114" s="780"/>
      <c r="AH114" s="780"/>
      <c r="AI114" s="780"/>
      <c r="AJ114" s="781"/>
      <c r="AK114" s="782">
        <v>10032</v>
      </c>
      <c r="AL114" s="780"/>
      <c r="AM114" s="780"/>
      <c r="AN114" s="780"/>
      <c r="AO114" s="781"/>
      <c r="AP114" s="824">
        <v>0.1</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4127560</v>
      </c>
      <c r="BR114" s="817"/>
      <c r="BS114" s="817"/>
      <c r="BT114" s="817"/>
      <c r="BU114" s="817"/>
      <c r="BV114" s="817">
        <v>4583910</v>
      </c>
      <c r="BW114" s="817"/>
      <c r="BX114" s="817"/>
      <c r="BY114" s="817"/>
      <c r="BZ114" s="817"/>
      <c r="CA114" s="817">
        <v>4471562</v>
      </c>
      <c r="CB114" s="817"/>
      <c r="CC114" s="817"/>
      <c r="CD114" s="817"/>
      <c r="CE114" s="817"/>
      <c r="CF114" s="875">
        <v>34.5</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137</v>
      </c>
      <c r="DH114" s="780"/>
      <c r="DI114" s="780"/>
      <c r="DJ114" s="780"/>
      <c r="DK114" s="781"/>
      <c r="DL114" s="782" t="s">
        <v>442</v>
      </c>
      <c r="DM114" s="780"/>
      <c r="DN114" s="780"/>
      <c r="DO114" s="780"/>
      <c r="DP114" s="781"/>
      <c r="DQ114" s="782" t="s">
        <v>442</v>
      </c>
      <c r="DR114" s="780"/>
      <c r="DS114" s="780"/>
      <c r="DT114" s="780"/>
      <c r="DU114" s="781"/>
      <c r="DV114" s="824" t="s">
        <v>137</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148</v>
      </c>
      <c r="AB115" s="919"/>
      <c r="AC115" s="919"/>
      <c r="AD115" s="919"/>
      <c r="AE115" s="920"/>
      <c r="AF115" s="921">
        <v>149</v>
      </c>
      <c r="AG115" s="919"/>
      <c r="AH115" s="919"/>
      <c r="AI115" s="919"/>
      <c r="AJ115" s="920"/>
      <c r="AK115" s="921">
        <v>113</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440</v>
      </c>
      <c r="BW115" s="817"/>
      <c r="BX115" s="817"/>
      <c r="BY115" s="817"/>
      <c r="BZ115" s="817"/>
      <c r="CA115" s="817" t="s">
        <v>440</v>
      </c>
      <c r="CB115" s="817"/>
      <c r="CC115" s="817"/>
      <c r="CD115" s="817"/>
      <c r="CE115" s="817"/>
      <c r="CF115" s="875" t="s">
        <v>137</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394</v>
      </c>
      <c r="DH115" s="780"/>
      <c r="DI115" s="780"/>
      <c r="DJ115" s="780"/>
      <c r="DK115" s="781"/>
      <c r="DL115" s="782" t="s">
        <v>137</v>
      </c>
      <c r="DM115" s="780"/>
      <c r="DN115" s="780"/>
      <c r="DO115" s="780"/>
      <c r="DP115" s="781"/>
      <c r="DQ115" s="782" t="s">
        <v>394</v>
      </c>
      <c r="DR115" s="780"/>
      <c r="DS115" s="780"/>
      <c r="DT115" s="780"/>
      <c r="DU115" s="781"/>
      <c r="DV115" s="824" t="s">
        <v>442</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42</v>
      </c>
      <c r="AB116" s="780"/>
      <c r="AC116" s="780"/>
      <c r="AD116" s="780"/>
      <c r="AE116" s="781"/>
      <c r="AF116" s="782" t="s">
        <v>440</v>
      </c>
      <c r="AG116" s="780"/>
      <c r="AH116" s="780"/>
      <c r="AI116" s="780"/>
      <c r="AJ116" s="781"/>
      <c r="AK116" s="782" t="s">
        <v>394</v>
      </c>
      <c r="AL116" s="780"/>
      <c r="AM116" s="780"/>
      <c r="AN116" s="780"/>
      <c r="AO116" s="781"/>
      <c r="AP116" s="824" t="s">
        <v>394</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137</v>
      </c>
      <c r="BR116" s="817"/>
      <c r="BS116" s="817"/>
      <c r="BT116" s="817"/>
      <c r="BU116" s="817"/>
      <c r="BV116" s="817" t="s">
        <v>442</v>
      </c>
      <c r="BW116" s="817"/>
      <c r="BX116" s="817"/>
      <c r="BY116" s="817"/>
      <c r="BZ116" s="817"/>
      <c r="CA116" s="817" t="s">
        <v>137</v>
      </c>
      <c r="CB116" s="817"/>
      <c r="CC116" s="817"/>
      <c r="CD116" s="817"/>
      <c r="CE116" s="817"/>
      <c r="CF116" s="875" t="s">
        <v>394</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440</v>
      </c>
      <c r="DR116" s="780"/>
      <c r="DS116" s="780"/>
      <c r="DT116" s="780"/>
      <c r="DU116" s="781"/>
      <c r="DV116" s="824" t="s">
        <v>137</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5216086</v>
      </c>
      <c r="AB117" s="903"/>
      <c r="AC117" s="903"/>
      <c r="AD117" s="903"/>
      <c r="AE117" s="904"/>
      <c r="AF117" s="905">
        <v>4747688</v>
      </c>
      <c r="AG117" s="903"/>
      <c r="AH117" s="903"/>
      <c r="AI117" s="903"/>
      <c r="AJ117" s="904"/>
      <c r="AK117" s="905">
        <v>4256827</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137</v>
      </c>
      <c r="BW117" s="817"/>
      <c r="BX117" s="817"/>
      <c r="BY117" s="817"/>
      <c r="BZ117" s="817"/>
      <c r="CA117" s="817" t="s">
        <v>137</v>
      </c>
      <c r="CB117" s="817"/>
      <c r="CC117" s="817"/>
      <c r="CD117" s="817"/>
      <c r="CE117" s="817"/>
      <c r="CF117" s="875" t="s">
        <v>137</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137</v>
      </c>
      <c r="DH117" s="780"/>
      <c r="DI117" s="780"/>
      <c r="DJ117" s="780"/>
      <c r="DK117" s="781"/>
      <c r="DL117" s="782" t="s">
        <v>137</v>
      </c>
      <c r="DM117" s="780"/>
      <c r="DN117" s="780"/>
      <c r="DO117" s="780"/>
      <c r="DP117" s="781"/>
      <c r="DQ117" s="782" t="s">
        <v>137</v>
      </c>
      <c r="DR117" s="780"/>
      <c r="DS117" s="780"/>
      <c r="DT117" s="780"/>
      <c r="DU117" s="781"/>
      <c r="DV117" s="824" t="s">
        <v>440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309</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137</v>
      </c>
      <c r="BR118" s="845"/>
      <c r="BS118" s="845"/>
      <c r="BT118" s="845"/>
      <c r="BU118" s="845"/>
      <c r="BV118" s="845" t="s">
        <v>137</v>
      </c>
      <c r="BW118" s="845"/>
      <c r="BX118" s="845"/>
      <c r="BY118" s="845"/>
      <c r="BZ118" s="845"/>
      <c r="CA118" s="845" t="s">
        <v>394</v>
      </c>
      <c r="CB118" s="845"/>
      <c r="CC118" s="845"/>
      <c r="CD118" s="845"/>
      <c r="CE118" s="845"/>
      <c r="CF118" s="875" t="s">
        <v>394</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137</v>
      </c>
      <c r="DH118" s="780"/>
      <c r="DI118" s="780"/>
      <c r="DJ118" s="780"/>
      <c r="DK118" s="781"/>
      <c r="DL118" s="782" t="s">
        <v>137</v>
      </c>
      <c r="DM118" s="780"/>
      <c r="DN118" s="780"/>
      <c r="DO118" s="780"/>
      <c r="DP118" s="781"/>
      <c r="DQ118" s="782" t="s">
        <v>137</v>
      </c>
      <c r="DR118" s="780"/>
      <c r="DS118" s="780"/>
      <c r="DT118" s="780"/>
      <c r="DU118" s="781"/>
      <c r="DV118" s="824" t="s">
        <v>137</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137</v>
      </c>
      <c r="AB119" s="889"/>
      <c r="AC119" s="889"/>
      <c r="AD119" s="889"/>
      <c r="AE119" s="890"/>
      <c r="AF119" s="891" t="s">
        <v>137</v>
      </c>
      <c r="AG119" s="889"/>
      <c r="AH119" s="889"/>
      <c r="AI119" s="889"/>
      <c r="AJ119" s="890"/>
      <c r="AK119" s="891" t="s">
        <v>137</v>
      </c>
      <c r="AL119" s="889"/>
      <c r="AM119" s="889"/>
      <c r="AN119" s="889"/>
      <c r="AO119" s="890"/>
      <c r="AP119" s="892" t="s">
        <v>137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466</v>
      </c>
      <c r="BP119" s="878"/>
      <c r="BQ119" s="879">
        <v>31773279</v>
      </c>
      <c r="BR119" s="845"/>
      <c r="BS119" s="845"/>
      <c r="BT119" s="845"/>
      <c r="BU119" s="845"/>
      <c r="BV119" s="845">
        <v>28992847</v>
      </c>
      <c r="BW119" s="845"/>
      <c r="BX119" s="845"/>
      <c r="BY119" s="845"/>
      <c r="BZ119" s="845"/>
      <c r="CA119" s="845">
        <v>26698265</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137</v>
      </c>
      <c r="DH119" s="764"/>
      <c r="DI119" s="764"/>
      <c r="DJ119" s="764"/>
      <c r="DK119" s="765"/>
      <c r="DL119" s="766" t="s">
        <v>394</v>
      </c>
      <c r="DM119" s="764"/>
      <c r="DN119" s="764"/>
      <c r="DO119" s="764"/>
      <c r="DP119" s="765"/>
      <c r="DQ119" s="766" t="s">
        <v>137</v>
      </c>
      <c r="DR119" s="764"/>
      <c r="DS119" s="764"/>
      <c r="DT119" s="764"/>
      <c r="DU119" s="765"/>
      <c r="DV119" s="848" t="s">
        <v>440</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137</v>
      </c>
      <c r="AB120" s="780"/>
      <c r="AC120" s="780"/>
      <c r="AD120" s="780"/>
      <c r="AE120" s="781"/>
      <c r="AF120" s="782" t="s">
        <v>137</v>
      </c>
      <c r="AG120" s="780"/>
      <c r="AH120" s="780"/>
      <c r="AI120" s="780"/>
      <c r="AJ120" s="781"/>
      <c r="AK120" s="782" t="s">
        <v>137</v>
      </c>
      <c r="AL120" s="780"/>
      <c r="AM120" s="780"/>
      <c r="AN120" s="780"/>
      <c r="AO120" s="781"/>
      <c r="AP120" s="824" t="s">
        <v>137</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5950112</v>
      </c>
      <c r="BR120" s="842"/>
      <c r="BS120" s="842"/>
      <c r="BT120" s="842"/>
      <c r="BU120" s="842"/>
      <c r="BV120" s="842">
        <v>6303038</v>
      </c>
      <c r="BW120" s="842"/>
      <c r="BX120" s="842"/>
      <c r="BY120" s="842"/>
      <c r="BZ120" s="842"/>
      <c r="CA120" s="842">
        <v>6357836</v>
      </c>
      <c r="CB120" s="842"/>
      <c r="CC120" s="842"/>
      <c r="CD120" s="842"/>
      <c r="CE120" s="842"/>
      <c r="CF120" s="866">
        <v>49.1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2054077</v>
      </c>
      <c r="DH120" s="842"/>
      <c r="DI120" s="842"/>
      <c r="DJ120" s="842"/>
      <c r="DK120" s="842"/>
      <c r="DL120" s="842">
        <v>1762574</v>
      </c>
      <c r="DM120" s="842"/>
      <c r="DN120" s="842"/>
      <c r="DO120" s="842"/>
      <c r="DP120" s="842"/>
      <c r="DQ120" s="842">
        <v>1427385</v>
      </c>
      <c r="DR120" s="842"/>
      <c r="DS120" s="842"/>
      <c r="DT120" s="842"/>
      <c r="DU120" s="842"/>
      <c r="DV120" s="843">
        <v>11</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137</v>
      </c>
      <c r="AG121" s="780"/>
      <c r="AH121" s="780"/>
      <c r="AI121" s="780"/>
      <c r="AJ121" s="781"/>
      <c r="AK121" s="782" t="s">
        <v>137</v>
      </c>
      <c r="AL121" s="780"/>
      <c r="AM121" s="780"/>
      <c r="AN121" s="780"/>
      <c r="AO121" s="781"/>
      <c r="AP121" s="824" t="s">
        <v>137</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51556</v>
      </c>
      <c r="BR121" s="817"/>
      <c r="BS121" s="817"/>
      <c r="BT121" s="817"/>
      <c r="BU121" s="817"/>
      <c r="BV121" s="817">
        <v>36437</v>
      </c>
      <c r="BW121" s="817"/>
      <c r="BX121" s="817"/>
      <c r="BY121" s="817"/>
      <c r="BZ121" s="817"/>
      <c r="CA121" s="817">
        <v>28362</v>
      </c>
      <c r="CB121" s="817"/>
      <c r="CC121" s="817"/>
      <c r="CD121" s="817"/>
      <c r="CE121" s="817"/>
      <c r="CF121" s="875">
        <v>0.2</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665936</v>
      </c>
      <c r="DH121" s="817"/>
      <c r="DI121" s="817"/>
      <c r="DJ121" s="817"/>
      <c r="DK121" s="817"/>
      <c r="DL121" s="817">
        <v>577236</v>
      </c>
      <c r="DM121" s="817"/>
      <c r="DN121" s="817"/>
      <c r="DO121" s="817"/>
      <c r="DP121" s="817"/>
      <c r="DQ121" s="817">
        <v>526603</v>
      </c>
      <c r="DR121" s="817"/>
      <c r="DS121" s="817"/>
      <c r="DT121" s="817"/>
      <c r="DU121" s="817"/>
      <c r="DV121" s="794">
        <v>4.0999999999999996</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394</v>
      </c>
      <c r="AG122" s="780"/>
      <c r="AH122" s="780"/>
      <c r="AI122" s="780"/>
      <c r="AJ122" s="781"/>
      <c r="AK122" s="782" t="s">
        <v>137</v>
      </c>
      <c r="AL122" s="780"/>
      <c r="AM122" s="780"/>
      <c r="AN122" s="780"/>
      <c r="AO122" s="781"/>
      <c r="AP122" s="824" t="s">
        <v>137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20907370</v>
      </c>
      <c r="BR122" s="845"/>
      <c r="BS122" s="845"/>
      <c r="BT122" s="845"/>
      <c r="BU122" s="845"/>
      <c r="BV122" s="845">
        <v>18616882</v>
      </c>
      <c r="BW122" s="845"/>
      <c r="BX122" s="845"/>
      <c r="BY122" s="845"/>
      <c r="BZ122" s="845"/>
      <c r="CA122" s="845">
        <v>17085547</v>
      </c>
      <c r="CB122" s="845"/>
      <c r="CC122" s="845"/>
      <c r="CD122" s="845"/>
      <c r="CE122" s="845"/>
      <c r="CF122" s="846">
        <v>131.9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v>1578</v>
      </c>
      <c r="DH122" s="817"/>
      <c r="DI122" s="817"/>
      <c r="DJ122" s="817"/>
      <c r="DK122" s="817"/>
      <c r="DL122" s="817">
        <v>1360</v>
      </c>
      <c r="DM122" s="817"/>
      <c r="DN122" s="817"/>
      <c r="DO122" s="817"/>
      <c r="DP122" s="817"/>
      <c r="DQ122" s="817">
        <v>1161</v>
      </c>
      <c r="DR122" s="817"/>
      <c r="DS122" s="817"/>
      <c r="DT122" s="817"/>
      <c r="DU122" s="817"/>
      <c r="DV122" s="794">
        <v>0</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137</v>
      </c>
      <c r="AG123" s="780"/>
      <c r="AH123" s="780"/>
      <c r="AI123" s="780"/>
      <c r="AJ123" s="781"/>
      <c r="AK123" s="782" t="s">
        <v>137</v>
      </c>
      <c r="AL123" s="780"/>
      <c r="AM123" s="780"/>
      <c r="AN123" s="780"/>
      <c r="AO123" s="781"/>
      <c r="AP123" s="824" t="s">
        <v>440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476</v>
      </c>
      <c r="BP123" s="878"/>
      <c r="BQ123" s="832">
        <v>26909038</v>
      </c>
      <c r="BR123" s="833"/>
      <c r="BS123" s="833"/>
      <c r="BT123" s="833"/>
      <c r="BU123" s="833"/>
      <c r="BV123" s="833">
        <v>24956357</v>
      </c>
      <c r="BW123" s="833"/>
      <c r="BX123" s="833"/>
      <c r="BY123" s="833"/>
      <c r="BZ123" s="833"/>
      <c r="CA123" s="833">
        <v>23471745</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137</v>
      </c>
      <c r="DH123" s="780"/>
      <c r="DI123" s="780"/>
      <c r="DJ123" s="780"/>
      <c r="DK123" s="781"/>
      <c r="DL123" s="782" t="s">
        <v>394</v>
      </c>
      <c r="DM123" s="780"/>
      <c r="DN123" s="780"/>
      <c r="DO123" s="780"/>
      <c r="DP123" s="781"/>
      <c r="DQ123" s="782" t="s">
        <v>394</v>
      </c>
      <c r="DR123" s="780"/>
      <c r="DS123" s="780"/>
      <c r="DT123" s="780"/>
      <c r="DU123" s="781"/>
      <c r="DV123" s="824" t="s">
        <v>137</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137</v>
      </c>
      <c r="AB124" s="780"/>
      <c r="AC124" s="780"/>
      <c r="AD124" s="780"/>
      <c r="AE124" s="781"/>
      <c r="AF124" s="782" t="s">
        <v>440</v>
      </c>
      <c r="AG124" s="780"/>
      <c r="AH124" s="780"/>
      <c r="AI124" s="780"/>
      <c r="AJ124" s="781"/>
      <c r="AK124" s="782" t="s">
        <v>137</v>
      </c>
      <c r="AL124" s="780"/>
      <c r="AM124" s="780"/>
      <c r="AN124" s="780"/>
      <c r="AO124" s="781"/>
      <c r="AP124" s="824" t="s">
        <v>137</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37.700000000000003</v>
      </c>
      <c r="BR124" s="831"/>
      <c r="BS124" s="831"/>
      <c r="BT124" s="831"/>
      <c r="BU124" s="831"/>
      <c r="BV124" s="831">
        <v>30.1</v>
      </c>
      <c r="BW124" s="831"/>
      <c r="BX124" s="831"/>
      <c r="BY124" s="831"/>
      <c r="BZ124" s="831"/>
      <c r="CA124" s="831">
        <v>24.9</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137</v>
      </c>
      <c r="DH124" s="764"/>
      <c r="DI124" s="764"/>
      <c r="DJ124" s="764"/>
      <c r="DK124" s="765"/>
      <c r="DL124" s="766" t="s">
        <v>394</v>
      </c>
      <c r="DM124" s="764"/>
      <c r="DN124" s="764"/>
      <c r="DO124" s="764"/>
      <c r="DP124" s="765"/>
      <c r="DQ124" s="766" t="s">
        <v>137</v>
      </c>
      <c r="DR124" s="764"/>
      <c r="DS124" s="764"/>
      <c r="DT124" s="764"/>
      <c r="DU124" s="765"/>
      <c r="DV124" s="848" t="s">
        <v>394</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137</v>
      </c>
      <c r="AB125" s="780"/>
      <c r="AC125" s="780"/>
      <c r="AD125" s="780"/>
      <c r="AE125" s="781"/>
      <c r="AF125" s="782" t="s">
        <v>137</v>
      </c>
      <c r="AG125" s="780"/>
      <c r="AH125" s="780"/>
      <c r="AI125" s="780"/>
      <c r="AJ125" s="781"/>
      <c r="AK125" s="782" t="s">
        <v>137</v>
      </c>
      <c r="AL125" s="780"/>
      <c r="AM125" s="780"/>
      <c r="AN125" s="780"/>
      <c r="AO125" s="781"/>
      <c r="AP125" s="824" t="s">
        <v>137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394</v>
      </c>
      <c r="DH125" s="842"/>
      <c r="DI125" s="842"/>
      <c r="DJ125" s="842"/>
      <c r="DK125" s="842"/>
      <c r="DL125" s="842" t="s">
        <v>137</v>
      </c>
      <c r="DM125" s="842"/>
      <c r="DN125" s="842"/>
      <c r="DO125" s="842"/>
      <c r="DP125" s="842"/>
      <c r="DQ125" s="842" t="s">
        <v>394</v>
      </c>
      <c r="DR125" s="842"/>
      <c r="DS125" s="842"/>
      <c r="DT125" s="842"/>
      <c r="DU125" s="842"/>
      <c r="DV125" s="843" t="s">
        <v>137</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137</v>
      </c>
      <c r="AB126" s="780"/>
      <c r="AC126" s="780"/>
      <c r="AD126" s="780"/>
      <c r="AE126" s="781"/>
      <c r="AF126" s="782" t="s">
        <v>137</v>
      </c>
      <c r="AG126" s="780"/>
      <c r="AH126" s="780"/>
      <c r="AI126" s="780"/>
      <c r="AJ126" s="781"/>
      <c r="AK126" s="782" t="s">
        <v>137</v>
      </c>
      <c r="AL126" s="780"/>
      <c r="AM126" s="780"/>
      <c r="AN126" s="780"/>
      <c r="AO126" s="781"/>
      <c r="AP126" s="824" t="s">
        <v>394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137</v>
      </c>
      <c r="DH126" s="817"/>
      <c r="DI126" s="817"/>
      <c r="DJ126" s="817"/>
      <c r="DK126" s="817"/>
      <c r="DL126" s="817" t="s">
        <v>137</v>
      </c>
      <c r="DM126" s="817"/>
      <c r="DN126" s="817"/>
      <c r="DO126" s="817"/>
      <c r="DP126" s="817"/>
      <c r="DQ126" s="817" t="s">
        <v>137</v>
      </c>
      <c r="DR126" s="817"/>
      <c r="DS126" s="817"/>
      <c r="DT126" s="817"/>
      <c r="DU126" s="817"/>
      <c r="DV126" s="794" t="s">
        <v>137</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148</v>
      </c>
      <c r="AB127" s="780"/>
      <c r="AC127" s="780"/>
      <c r="AD127" s="780"/>
      <c r="AE127" s="781"/>
      <c r="AF127" s="782">
        <v>149</v>
      </c>
      <c r="AG127" s="780"/>
      <c r="AH127" s="780"/>
      <c r="AI127" s="780"/>
      <c r="AJ127" s="781"/>
      <c r="AK127" s="782">
        <v>113</v>
      </c>
      <c r="AL127" s="780"/>
      <c r="AM127" s="780"/>
      <c r="AN127" s="780"/>
      <c r="AO127" s="781"/>
      <c r="AP127" s="824">
        <v>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137</v>
      </c>
      <c r="DM127" s="817"/>
      <c r="DN127" s="817"/>
      <c r="DO127" s="817"/>
      <c r="DP127" s="817"/>
      <c r="DQ127" s="817" t="s">
        <v>137</v>
      </c>
      <c r="DR127" s="817"/>
      <c r="DS127" s="817"/>
      <c r="DT127" s="817"/>
      <c r="DU127" s="817"/>
      <c r="DV127" s="794" t="s">
        <v>137</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17340</v>
      </c>
      <c r="AB128" s="801"/>
      <c r="AC128" s="801"/>
      <c r="AD128" s="801"/>
      <c r="AE128" s="802"/>
      <c r="AF128" s="803">
        <v>14066</v>
      </c>
      <c r="AG128" s="801"/>
      <c r="AH128" s="801"/>
      <c r="AI128" s="801"/>
      <c r="AJ128" s="802"/>
      <c r="AK128" s="803">
        <v>9393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137</v>
      </c>
      <c r="BG128" s="787"/>
      <c r="BH128" s="787"/>
      <c r="BI128" s="787"/>
      <c r="BJ128" s="787"/>
      <c r="BK128" s="787"/>
      <c r="BL128" s="810"/>
      <c r="BM128" s="786">
        <v>12.71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137</v>
      </c>
      <c r="DH128" s="791"/>
      <c r="DI128" s="791"/>
      <c r="DJ128" s="791"/>
      <c r="DK128" s="791"/>
      <c r="DL128" s="791" t="s">
        <v>137</v>
      </c>
      <c r="DM128" s="791"/>
      <c r="DN128" s="791"/>
      <c r="DO128" s="791"/>
      <c r="DP128" s="791"/>
      <c r="DQ128" s="791" t="s">
        <v>137</v>
      </c>
      <c r="DR128" s="791"/>
      <c r="DS128" s="791"/>
      <c r="DT128" s="791"/>
      <c r="DU128" s="791"/>
      <c r="DV128" s="792" t="s">
        <v>137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16684506</v>
      </c>
      <c r="AB129" s="780"/>
      <c r="AC129" s="780"/>
      <c r="AD129" s="780"/>
      <c r="AE129" s="781"/>
      <c r="AF129" s="782">
        <v>16874344</v>
      </c>
      <c r="AG129" s="780"/>
      <c r="AH129" s="780"/>
      <c r="AI129" s="780"/>
      <c r="AJ129" s="781"/>
      <c r="AK129" s="782">
        <v>15955927</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137</v>
      </c>
      <c r="BG129" s="771"/>
      <c r="BH129" s="771"/>
      <c r="BI129" s="771"/>
      <c r="BJ129" s="771"/>
      <c r="BK129" s="771"/>
      <c r="BL129" s="772"/>
      <c r="BM129" s="770">
        <v>17.71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3810401</v>
      </c>
      <c r="AB130" s="780"/>
      <c r="AC130" s="780"/>
      <c r="AD130" s="780"/>
      <c r="AE130" s="781"/>
      <c r="AF130" s="782">
        <v>3490781</v>
      </c>
      <c r="AG130" s="780"/>
      <c r="AH130" s="780"/>
      <c r="AI130" s="780"/>
      <c r="AJ130" s="781"/>
      <c r="AK130" s="782">
        <v>3005942</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9.8000000000000007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12874105</v>
      </c>
      <c r="AB131" s="764"/>
      <c r="AC131" s="764"/>
      <c r="AD131" s="764"/>
      <c r="AE131" s="765"/>
      <c r="AF131" s="766">
        <v>13383563</v>
      </c>
      <c r="AG131" s="764"/>
      <c r="AH131" s="764"/>
      <c r="AI131" s="764"/>
      <c r="AJ131" s="765"/>
      <c r="AK131" s="766">
        <v>12949985</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24.9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10.78401178</v>
      </c>
      <c r="AB132" s="745"/>
      <c r="AC132" s="745"/>
      <c r="AD132" s="745"/>
      <c r="AE132" s="746"/>
      <c r="AF132" s="747">
        <v>9.2863238290000005</v>
      </c>
      <c r="AG132" s="745"/>
      <c r="AH132" s="745"/>
      <c r="AI132" s="745"/>
      <c r="AJ132" s="746"/>
      <c r="AK132" s="747">
        <v>9.5868219149999998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11.2</v>
      </c>
      <c r="AB133" s="724"/>
      <c r="AC133" s="724"/>
      <c r="AD133" s="724"/>
      <c r="AE133" s="725"/>
      <c r="AF133" s="723">
        <v>10.5</v>
      </c>
      <c r="AG133" s="724"/>
      <c r="AH133" s="724"/>
      <c r="AI133" s="724"/>
      <c r="AJ133" s="725"/>
      <c r="AK133" s="723">
        <v>9.8000000000000007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TL9GzN6gZjO6Gu5+tOCxvpwZZpn//ng2TwULKRO0gkQg4eMFXoAaurUJm0z8hbGmNHDpzSlEYTDsJNhoYxleg==" saltValue="zE9eKcha0aoA6mY7oYJP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tSfKC2KlkcyXOVS5kfbQhMePa/qN3LM97ZJpz6+Vax+hJmssqPoVyDSXm6Yky6heWNn9mHlSVeoW43B1H7Ebw==" saltValue="DsHgIlkbl7OLWgIPsqzO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ghpDaXOdOjqRYA/aHc6FRzoRgogtcNUc125qQ+dCRVK+pVxApqy0xxq16ZgvGCCemcp+IHgmSdsY6EQ9n36mg==" saltValue="y+DK8RIslC/YpEQ9Ub4Mm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5944377</v>
      </c>
      <c r="AP9" s="281">
        <v>128780</v>
      </c>
      <c r="AQ9" s="282">
        <v>105319</v>
      </c>
      <c r="AR9" s="283">
        <v>22.3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109618</v>
      </c>
      <c r="AP10" s="284">
        <v>2375</v>
      </c>
      <c r="AQ10" s="285">
        <v>9860</v>
      </c>
      <c r="AR10" s="286">
        <v>-75.900000000000006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228354</v>
      </c>
      <c r="AP11" s="284">
        <v>4947</v>
      </c>
      <c r="AQ11" s="285">
        <v>1656</v>
      </c>
      <c r="AR11" s="286">
        <v>198.7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3</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106581</v>
      </c>
      <c r="AP13" s="284">
        <v>2309</v>
      </c>
      <c r="AQ13" s="285">
        <v>4056</v>
      </c>
      <c r="AR13" s="286">
        <v>-43.1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135112</v>
      </c>
      <c r="AP14" s="284">
        <v>2927</v>
      </c>
      <c r="AQ14" s="285">
        <v>2339</v>
      </c>
      <c r="AR14" s="286">
        <v>25.1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-534478</v>
      </c>
      <c r="AP15" s="284">
        <v>-11579</v>
      </c>
      <c r="AQ15" s="285">
        <v>-7717</v>
      </c>
      <c r="AR15" s="286">
        <v>50</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5989564</v>
      </c>
      <c r="AP16" s="284">
        <v>129759</v>
      </c>
      <c r="AQ16" s="285">
        <v>115515</v>
      </c>
      <c r="AR16" s="286">
        <v>12.3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13.97</v>
      </c>
      <c r="AP21" s="298">
        <v>10.69</v>
      </c>
      <c r="AQ21" s="299">
        <v>3.28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97.9</v>
      </c>
      <c r="AP22" s="303">
        <v>97.4</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3885175</v>
      </c>
      <c r="AP32" s="312">
        <v>84169</v>
      </c>
      <c r="AQ32" s="313">
        <v>74824</v>
      </c>
      <c r="AR32" s="314">
        <v>12.5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v>1</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361507</v>
      </c>
      <c r="AP35" s="312">
        <v>7832</v>
      </c>
      <c r="AQ35" s="313">
        <v>17427</v>
      </c>
      <c r="AR35" s="314">
        <v>-55.1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10032</v>
      </c>
      <c r="AP36" s="312">
        <v>217</v>
      </c>
      <c r="AQ36" s="313">
        <v>2447</v>
      </c>
      <c r="AR36" s="314">
        <v>-91.1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113</v>
      </c>
      <c r="AP37" s="312">
        <v>2</v>
      </c>
      <c r="AQ37" s="313">
        <v>591</v>
      </c>
      <c r="AR37" s="314">
        <v>-99.7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2</v>
      </c>
      <c r="AR38" s="304" t="s">
        <v>515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-9393</v>
      </c>
      <c r="AP39" s="312">
        <v>-203</v>
      </c>
      <c r="AQ39" s="313">
        <v>-3618</v>
      </c>
      <c r="AR39" s="314">
        <v>-94.4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-3005942</v>
      </c>
      <c r="AP40" s="312">
        <v>-65121</v>
      </c>
      <c r="AQ40" s="313">
        <v>-63812</v>
      </c>
      <c r="AR40" s="314">
        <v>2.1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1241492</v>
      </c>
      <c r="AP41" s="312">
        <v>26896</v>
      </c>
      <c r="AQ41" s="313">
        <v>27863</v>
      </c>
      <c r="AR41" s="314">
        <v>-3.5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1679941</v>
      </c>
      <c r="AN51" s="334">
        <v>33450</v>
      </c>
      <c r="AO51" s="335">
        <v>-57.9</v>
      </c>
      <c r="AP51" s="336">
        <v>69185</v>
      </c>
      <c r="AQ51" s="337">
        <v>-2</v>
      </c>
      <c r="AR51" s="338">
        <v>-55.9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1015066</v>
      </c>
      <c r="AN52" s="342">
        <v>20212</v>
      </c>
      <c r="AO52" s="343">
        <v>-61.2</v>
      </c>
      <c r="AP52" s="344">
        <v>38519</v>
      </c>
      <c r="AQ52" s="345">
        <v>3</v>
      </c>
      <c r="AR52" s="346">
        <v>-64.2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2014308</v>
      </c>
      <c r="AN53" s="334">
        <v>40862</v>
      </c>
      <c r="AO53" s="335">
        <v>22.2</v>
      </c>
      <c r="AP53" s="336">
        <v>70166</v>
      </c>
      <c r="AQ53" s="337">
        <v>1.4</v>
      </c>
      <c r="AR53" s="338">
        <v>20.8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1475829</v>
      </c>
      <c r="AN54" s="342">
        <v>29939</v>
      </c>
      <c r="AO54" s="343">
        <v>48.1</v>
      </c>
      <c r="AP54" s="344">
        <v>36115</v>
      </c>
      <c r="AQ54" s="345">
        <v>-6.2</v>
      </c>
      <c r="AR54" s="346">
        <v>54.3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998445</v>
      </c>
      <c r="AN55" s="334">
        <v>20642</v>
      </c>
      <c r="AO55" s="335">
        <v>-49.5</v>
      </c>
      <c r="AP55" s="336">
        <v>92632</v>
      </c>
      <c r="AQ55" s="337">
        <v>32</v>
      </c>
      <c r="AR55" s="338">
        <v>-81.5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747189</v>
      </c>
      <c r="AN56" s="342">
        <v>15447</v>
      </c>
      <c r="AO56" s="343">
        <v>-48.4</v>
      </c>
      <c r="AP56" s="344">
        <v>47978</v>
      </c>
      <c r="AQ56" s="345">
        <v>32.799999999999997</v>
      </c>
      <c r="AR56" s="346">
        <v>-81.2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1268207</v>
      </c>
      <c r="AN57" s="334">
        <v>26828</v>
      </c>
      <c r="AO57" s="335">
        <v>30</v>
      </c>
      <c r="AP57" s="336">
        <v>96469</v>
      </c>
      <c r="AQ57" s="337">
        <v>4.0999999999999996</v>
      </c>
      <c r="AR57" s="338">
        <v>25.9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806091</v>
      </c>
      <c r="AN58" s="342">
        <v>17052</v>
      </c>
      <c r="AO58" s="343">
        <v>10.4</v>
      </c>
      <c r="AP58" s="344">
        <v>49775</v>
      </c>
      <c r="AQ58" s="345">
        <v>3.7</v>
      </c>
      <c r="AR58" s="346">
        <v>6.7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2617028</v>
      </c>
      <c r="AN59" s="334">
        <v>56696</v>
      </c>
      <c r="AO59" s="335">
        <v>111.3</v>
      </c>
      <c r="AP59" s="336">
        <v>85743</v>
      </c>
      <c r="AQ59" s="337">
        <v>-11.1</v>
      </c>
      <c r="AR59" s="338">
        <v>122.4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1584406</v>
      </c>
      <c r="AN60" s="342">
        <v>34325</v>
      </c>
      <c r="AO60" s="343">
        <v>101.3</v>
      </c>
      <c r="AP60" s="344">
        <v>45231</v>
      </c>
      <c r="AQ60" s="345">
        <v>-9.1</v>
      </c>
      <c r="AR60" s="346">
        <v>110.4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1715586</v>
      </c>
      <c r="AN61" s="349">
        <v>35696</v>
      </c>
      <c r="AO61" s="350">
        <v>11.2</v>
      </c>
      <c r="AP61" s="351">
        <v>82839</v>
      </c>
      <c r="AQ61" s="352">
        <v>4.9000000000000004</v>
      </c>
      <c r="AR61" s="338">
        <v>6.3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1125716</v>
      </c>
      <c r="AN62" s="342">
        <v>23395</v>
      </c>
      <c r="AO62" s="343">
        <v>10</v>
      </c>
      <c r="AP62" s="344">
        <v>43524</v>
      </c>
      <c r="AQ62" s="345">
        <v>4.8</v>
      </c>
      <c r="AR62" s="346">
        <v>5.2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a2GnSC3+R52vFGAK5febfSnELDbk79XxDnMxMkaJxLdlKuLyqeu4GKoRviEXpJuAT3tAPSIQYx5KAIXGegHqQ==" saltValue="oHMUqYA2Tmp7a6QRJUyC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g5RgxTNHJ9Z/JZy/A7FRCaBGMyrHjnaOICA+go6tykConSrhpuVL89xo5uCosOV2CGTFPDGrg/b8VAyUUAIDeQ==" saltValue="GLqH42LIQCGPEoE/DBJ91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wXdgfwcVc7Tx6Edv9orfooj8GeEGAFahgwhsaOhPJ3aDosYUT5hmy8K9kHGJOYJpc1D8jCBA83MW81J7Po6H2A==" saltValue="ajX9o4yc8g8m82ajsaqn0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26.05</v>
      </c>
      <c r="G47" s="12">
        <v>22.97</v>
      </c>
      <c r="H47" s="12">
        <v>17.649999999999999</v>
      </c>
      <c r="I47" s="12">
        <v>17.84</v>
      </c>
      <c r="J47" s="13">
        <v>17.87</v>
      </c>
    </row>
    <row r="48" spans="2:10" ht="57.75" customHeight="1" x14ac:dyDescent="0.2">
      <c r="B48" s="14"/>
      <c r="C48" s="1141" t="s">
        <v>4</v>
      </c>
      <c r="D48" s="1141"/>
      <c r="E48" s="1142"/>
      <c r="F48" s="15">
        <v>3.85</v>
      </c>
      <c r="G48" s="16">
        <v>3.17</v>
      </c>
      <c r="H48" s="16">
        <v>3.03</v>
      </c>
      <c r="I48" s="16">
        <v>5.59</v>
      </c>
      <c r="J48" s="17">
        <v>6.11</v>
      </c>
    </row>
    <row r="49" spans="2:10" ht="57.75" customHeight="1" thickBot="1" x14ac:dyDescent="0.25">
      <c r="B49" s="18"/>
      <c r="C49" s="1143" t="s">
        <v>5</v>
      </c>
      <c r="D49" s="1143"/>
      <c r="E49" s="1144"/>
      <c r="F49" s="19" t="s">
        <v>561</v>
      </c>
      <c r="G49" s="20" t="s">
        <v>562</v>
      </c>
      <c r="H49" s="20" t="s">
        <v>563</v>
      </c>
      <c r="I49" s="20">
        <v>2.99</v>
      </c>
      <c r="J49" s="21" t="s">
        <v>564</v>
      </c>
    </row>
    <row r="50" spans="2:10" ht="13.2" x14ac:dyDescent="0.2"/>
  </sheetData>
  <sheetProtection algorithmName="SHA-512" hashValue="y2jvpWI535tmKYxhAPC/Y734Gi+PShFe8+YXIgM19uDVNBaQxDc/yMvEZzyZxAFZeRMJPPMHe9LC+RyhYgzhrw==" saltValue="//oQKTB3pSk5eO0mOLb7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