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120" yWindow="-120" windowWidth="19440" windowHeight="15000" tabRatio="81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P23" i="12"/>
  <c r="AA23" i="12"/>
  <c r="Q23" i="12"/>
  <c r="AU88" i="12" l="1"/>
  <c r="AP88" i="12"/>
  <c r="AF88" i="12"/>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C36" i="10"/>
  <c r="CO35" i="10"/>
  <c r="BE35" i="10"/>
  <c r="CO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alcChain>
</file>

<file path=xl/sharedStrings.xml><?xml version="1.0" encoding="utf-8"?>
<sst xmlns="http://schemas.openxmlformats.org/spreadsheetml/2006/main" count="1138" uniqueCount="603">
  <si>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</si>
  <si>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</si>
  <si>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</si>
  <si>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</si>
  <si>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</si>
  <si>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</si>
  <si>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</si>
  <si>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</si>
  <si>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</si>
  <si>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</si>
  <si>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</si>
  <si>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</si>
  <si>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</si>
  <si>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</si>
  <si>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</si>
  <si>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</si>
  <si>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</si>
  <si>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</si>
  <si>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</si>
  <si>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</si>
  <si>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</si>
  <si>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</si>
  <si>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</si>
  <si>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</si>
  <si>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</si>
  <si>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</si>
  <si>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</si>
  <si>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</si>
  <si>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</si>
  <si>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</si>
  <si>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</si>
  <si>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</si>
  <si>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</si>
  <si>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</si>
  <si>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</si>
  <si>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</si>
  <si>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</si>
  <si>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</si>
  <si>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</si>
  <si>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</si>
  <si>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</si>
  <si>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</si>
  <si>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</si>
  <si>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</si>
  <si>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</si>
  <si>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</si>
  <si>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</si>
  <si>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</si>
  <si>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</si>
  <si>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</si>
  <si>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</si>
  <si>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</si>
  <si>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</si>
  <si>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</si>
  <si>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</si>
  <si>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</si>
  <si>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</si>
  <si>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</si>
  <si>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</si>
  <si>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</si>
  <si>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</si>
  <si>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</si>
  <si>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</si>
  <si>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</si>
  <si>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</si>
  <si>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</si>
  <si>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</si>
  <si>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</si>
  <si>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</si>
  <si>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</si>
  <si>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</si>
  <si>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</si>
  <si>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</si>
  <si>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</si>
  <si>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</si>
  <si>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</si>
  <si>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</si>
  <si>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</si>
  <si>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</si>
  <si>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</si>
  <si>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</si>
  <si>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</si>
  <si>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</si>
  <si>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</si>
  <si>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</si>
  <si>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</si>
  <si>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</si>
  <si>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</si>
  <si>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</si>
  <si>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</si>
  <si>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</si>
  <si>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</si>
  <si>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</si>
  <si>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</si>
  <si>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</si>
  <si>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</si>
  <si>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</si>
  <si>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</si>
  <si>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</si>
  <si>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</si>
  <si>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</si>
  <si>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</si>
  <si>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</si>
  <si>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</si>
  <si>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</si>
  <si>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</si>
  <si>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</si>
  <si>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</si>
  <si>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</si>
  <si>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</si>
  <si>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</si>
  <si>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</si>
  <si>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</si>
  <si>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</si>
  <si>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</si>
  <si>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</si>
  <si>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</si>
  <si>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</si>
  <si>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</si>
  <si>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</si>
  <si>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</si>
  <si>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</si>
  <si>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</si>
  <si>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</si>
  <si>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</si>
  <si>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</si>
  <si>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</si>
  <si>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</si>
  <si>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</si>
  <si>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</si>
  <si>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</si>
  <si>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</si>
  <si>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</si>
  <si>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</si>
  <si>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</si>
  <si>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</si>
  <si>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</si>
  <si>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</si>
  <si>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</si>
  <si>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</si>
  <si>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</si>
  <si>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</si>
  <si>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</si>
  <si>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</si>
  <si>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</si>
  <si>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</si>
  <si>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</si>
  <si>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</si>
  <si>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</si>
  <si>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</si>
  <si>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</si>
  <si>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</si>
  <si>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</si>
  <si>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</si>
  <si>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</si>
  <si>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</si>
  <si>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</si>
  <si>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</si>
  <si>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</si>
  <si>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</si>
  <si>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</si>
  <si>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</si>
  <si>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</si>
  <si>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</si>
  <si>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</si>
  <si>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</si>
  <si>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</si>
  <si>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</si>
  <si>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</si>
  <si>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</si>
  <si>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</si>
  <si>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</si>
  <si>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</si>
  <si>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</si>
  <si>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</si>
  <si>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</si>
  <si>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</si>
  <si>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</si>
  <si>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</si>
  <si>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</si>
  <si>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</si>
  <si>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</si>
  <si>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</si>
  <si>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</si>
  <si>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</si>
  <si>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</si>
  <si>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</si>
  <si>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</si>
  <si>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</si>
  <si>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</si>
  <si>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</si>
  <si>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</si>
  <si>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</si>
  <si>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</si>
  <si>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</si>
  <si>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</si>
  <si>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</si>
  <si>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</si>
  <si>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</si>
  <si>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</si>
  <si>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</si>
  <si>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</si>
  <si>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</si>
  <si>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</si>
  <si>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</si>
  <si>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</si>
  <si>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</si>
  <si>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</si>
  <si>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</si>
  <si>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</si>
  <si>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</si>
  <si>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</si>
  <si>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</si>
  <si>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</si>
  <si>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</si>
  <si>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</si>
  <si>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</si>
  <si>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三重県菰野町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</si>
  <si>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</si>
  <si>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</si>
  <si>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</si>
  <si>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</si>
  <si>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</si>
  <si>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</si>
  <si>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</si>
  <si>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</si>
  <si>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</si>
  <si>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</si>
  <si>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</si>
  <si>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</si>
  <si>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</si>
  <si>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</si>
  <si>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</si>
  <si>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</si>
  <si>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</si>
  <si>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</si>
  <si>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</si>
  <si>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</si>
  <si>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</si>
  <si>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</si>
  <si>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</si>
  <si>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</si>
  <si>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</si>
  <si>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</si>
  <si>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</si>
  <si>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</si>
  <si>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</si>
  <si>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</si>
  <si>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</si>
  <si>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</si>
  <si>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</si>
  <si>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</si>
  <si>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</si>
  <si>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</si>
  <si>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</si>
  <si>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</si>
  <si>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</si>
  <si>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</si>
  <si>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</si>
  <si>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</si>
  <si>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</si>
  <si>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</si>
  <si>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</si>
  <si>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</si>
  <si>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</si>
  <si>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</si>
  <si>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</si>
  <si>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</si>
  <si>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</si>
  <si>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</si>
  <si>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</si>
  <si>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</si>
  <si>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</si>
  <si>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</si>
  <si>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</si>
  <si>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</si>
  <si>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</si>
  <si>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</si>
  <si>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</si>
  <si>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</si>
  <si>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</si>
  <si>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</si>
  <si>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</si>
  <si>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</si>
  <si>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</si>
  <si>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</si>
  <si>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</si>
  <si>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</si>
  <si>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</si>
  <si>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</si>
  <si>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</si>
  <si>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</si>
  <si>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</si>
  <si>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</si>
  <si>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</si>
  <si>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</si>
  <si>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</si>
  <si>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</si>
  <si>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</si>
  <si>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</si>
  <si>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</si>
  <si>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</si>
  <si>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</si>
  <si>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</si>
  <si>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</si>
  <si>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</si>
  <si>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</si>
  <si>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</si>
  <si>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</si>
  <si>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</si>
  <si>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</si>
  <si>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</si>
  <si>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</si>
  <si>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</si>
  <si>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</si>
  <si>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</si>
  <si>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</si>
  <si>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</si>
  <si>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</si>
  <si>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</si>
  <si>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</si>
  <si>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</si>
  <si>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</si>
  <si>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</si>
  <si>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</si>
  <si>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</si>
  <si>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</si>
  <si>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</si>
  <si>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</si>
  <si>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</si>
  <si>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</si>
  <si>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</si>
  <si>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</si>
  <si>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</si>
  <si>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</si>
  <si>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</si>
  <si>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</si>
  <si>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</si>
  <si>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</si>
  <si>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</si>
  <si>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</si>
  <si>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</si>
  <si>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</si>
  <si>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</si>
  <si>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</si>
  <si>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</si>
  <si>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</si>
  <si>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</si>
  <si>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</si>
  <si>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</si>
  <si>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</si>
  <si>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</si>
  <si>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</si>
  <si>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</si>
  <si>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</si>
  <si>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</si>
  <si>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</si>
  <si>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</si>
  <si>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</si>
  <si>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</si>
  <si>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</si>
  <si>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</si>
  <si>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</si>
  <si>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</si>
  <si>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</si>
  <si>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</si>
  <si>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</si>
  <si>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</si>
  <si>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</si>
  <si>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三重県菰野町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</si>
  <si>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</si>
  <si>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</si>
  <si>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</si>
  <si>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</si>
  <si>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</si>
  <si>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</si>
  <si>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</si>
  <si>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</si>
  <si>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</si>
  <si>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</si>
  <si>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</si>
  <si>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</si>
  <si>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</si>
  <si>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</si>
  <si>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</si>
  <si>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</si>
  <si>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</si>
  <si>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</si>
  <si>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</si>
  <si>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</si>
  <si>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</si>
  <si>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</si>
  <si>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</si>
  <si>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</si>
  <si>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</si>
  <si>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</si>
  <si>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</si>
  <si>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</si>
  <si>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</si>
  <si>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</si>
  <si>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</si>
  <si>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</si>
  <si>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</si>
  <si>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</si>
  <si>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</si>
  <si>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</si>
  <si>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</si>
  <si>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</si>
  <si>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</si>
  <si>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</si>
  <si>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</si>
  <si>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</si>
  <si>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</si>
  <si>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</si>
  <si>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</si>
  <si>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</si>
  <si>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</si>
  <si>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</si>
  <si>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</si>
  <si>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</si>
  <si>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</si>
  <si>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</si>
  <si>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</si>
  <si>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</si>
  <si>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</si>
  <si>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</si>
  <si>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</si>
  <si>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</si>
  <si>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</si>
  <si>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</si>
  <si>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</si>
  <si>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</si>
  <si>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</si>
  <si>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</si>
  <si>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</si>
  <si>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</si>
  <si>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</si>
  <si>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</si>
  <si>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</si>
  <si>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</si>
  <si>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</si>
  <si>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</si>
  <si>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</si>
  <si>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</si>
  <si>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</si>
  <si>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</si>
  <si>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</si>
  <si>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</si>
  <si>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</si>
  <si>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</si>
  <si>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</si>
  <si>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</si>
  <si>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</si>
  <si>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</si>
  <si>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</si>
  <si>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</si>
  <si>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</si>
  <si>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</si>
  <si>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</si>
  <si>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</si>
  <si>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</si>
  <si>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</si>
  <si>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</si>
  <si>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</si>
  <si>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</si>
  <si>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</si>
  <si>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</si>
  <si>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</si>
  <si>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</si>
  <si>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</si>
  <si>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</si>
  <si>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</si>
  <si>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</si>
  <si>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</si>
  <si>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</si>
  <si>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</si>
  <si>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</si>
  <si>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</si>
  <si>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</si>
  <si>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</si>
  <si>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</si>
  <si>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</si>
  <si>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</si>
  <si>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</si>
  <si>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</si>
  <si>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</si>
  <si>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</si>
  <si>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</si>
  <si>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</si>
  <si>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</si>
  <si>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</si>
  <si>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</si>
  <si>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</si>
  <si>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</si>
  <si>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</si>
  <si>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</si>
  <si>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</si>
  <si>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</si>
  <si>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</si>
  <si>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</si>
  <si>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</si>
  <si>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</si>
  <si>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</si>
  <si>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</si>
  <si>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</si>
  <si>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</si>
  <si>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</si>
  <si>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</si>
  <si>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</si>
  <si>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</si>
  <si>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</si>
  <si>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</si>
  <si>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</si>
  <si>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</si>
  <si>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</si>
  <si>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</si>
  <si>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</si>
  <si>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</si>
  <si>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</si>
  <si>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</si>
  <si>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</si>
  <si>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</si>
  <si>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</si>
  <si>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</si>
  <si>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</si>
  <si>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</si>
  <si>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</si>
  <si>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</si>
  <si>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</si>
  <si>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</si>
  <si>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</si>
  <si>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</si>
  <si>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</si>
  <si>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</si>
  <si>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</si>
  <si>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</si>
  <si>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</si>
  <si>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</si>
  <si>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</si>
  <si>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</si>
  <si>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</si>
  <si>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</si>
  <si>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</si>
  <si>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</si>
  <si>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</si>
  <si>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</si>
  <si>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</si>
  <si>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</si>
  <si>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</si>
  <si>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</si>
  <si>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</si>
  <si>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</si>
  <si>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</si>
  <si>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</si>
  <si>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</si>
  <si>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</si>
  <si>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</si>
  <si>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</si>
  <si>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</si>
  <si>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</si>
  <si>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</si>
  <si>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</si>
  <si>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</si>
  <si>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</si>
  <si>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5.30</t>
  </si>
  <si>
    <t>▲ 4.78</t>
  </si>
  <si>
    <t>▲ 5.82</t>
  </si>
  <si>
    <t>▲ 8.61</t>
  </si>
  <si>
    <t>下水道事業会計</t>
  </si>
  <si>
    <t>水道事業会計</t>
  </si>
  <si>
    <t>一般会計</t>
  </si>
  <si>
    <t>介護保険特別会計</t>
  </si>
  <si>
    <t>国民健康保険特別会計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</si>
  <si>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</si>
  <si>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</si>
  <si>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</si>
  <si>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</si>
  <si>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</si>
  <si>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</si>
  <si>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</si>
  <si>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</si>
  <si>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</si>
  <si>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</si>
  <si>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</si>
  <si>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三重県市町総合事務組合（一般会計）</t>
    <rPh sb="0" eb="3">
      <t>ミエケン</t>
    </rPh>
    <rPh sb="3" eb="5">
      <t>シマチ</t>
    </rPh>
    <rPh sb="5" eb="7">
      <t>ソウゴウ</t>
    </rPh>
    <rPh sb="7" eb="9">
      <t>ジム</t>
    </rPh>
    <rPh sb="9" eb="11">
      <t>クミアイ</t>
    </rPh>
    <rPh sb="12" eb="14">
      <t>イッパン</t>
    </rPh>
    <rPh sb="14" eb="16">
      <t>カイケイ</t>
    </rPh>
    <phoneticPr fontId="2"/>
  </si>
  <si>
    <t>（退職手当特別会計）</t>
    <rPh sb="1" eb="3">
      <t>タイショク</t>
    </rPh>
    <rPh sb="3" eb="5">
      <t>テアテ</t>
    </rPh>
    <rPh sb="5" eb="7">
      <t>トクベツ</t>
    </rPh>
    <rPh sb="7" eb="9">
      <t>カイケイ</t>
    </rPh>
    <phoneticPr fontId="2"/>
  </si>
  <si>
    <t>（デジタル地図特別会計）</t>
    <rPh sb="5" eb="7">
      <t>チズ</t>
    </rPh>
    <rPh sb="7" eb="9">
      <t>トクベツ</t>
    </rPh>
    <rPh sb="9" eb="11">
      <t>カイケイ</t>
    </rPh>
    <phoneticPr fontId="2"/>
  </si>
  <si>
    <t>（共同研修特別会計）</t>
    <rPh sb="1" eb="3">
      <t>キョウドウ</t>
    </rPh>
    <rPh sb="3" eb="5">
      <t>ケンシュウ</t>
    </rPh>
    <rPh sb="5" eb="7">
      <t>トクベツ</t>
    </rPh>
    <rPh sb="7" eb="9">
      <t>カイケイ</t>
    </rPh>
    <phoneticPr fontId="2"/>
  </si>
  <si>
    <t>（物品特別会計）</t>
    <rPh sb="1" eb="3">
      <t>ブッピン</t>
    </rPh>
    <rPh sb="3" eb="5">
      <t>トクベツ</t>
    </rPh>
    <rPh sb="5" eb="7">
      <t>カイケイ</t>
    </rPh>
    <phoneticPr fontId="2"/>
  </si>
  <si>
    <t>（公平委員会特別会計）</t>
    <rPh sb="1" eb="3">
      <t>コウヘイ</t>
    </rPh>
    <rPh sb="3" eb="6">
      <t>イインカイ</t>
    </rPh>
    <rPh sb="6" eb="8">
      <t>トクベツ</t>
    </rPh>
    <rPh sb="8" eb="10">
      <t>カイケイ</t>
    </rPh>
    <phoneticPr fontId="2"/>
  </si>
  <si>
    <t>（消防救急無線特別会計）</t>
    <rPh sb="1" eb="3">
      <t>ショウボウ</t>
    </rPh>
    <rPh sb="3" eb="5">
      <t>キュウキュウ</t>
    </rPh>
    <rPh sb="5" eb="7">
      <t>ムセン</t>
    </rPh>
    <rPh sb="7" eb="9">
      <t>トクベツ</t>
    </rPh>
    <rPh sb="9" eb="11">
      <t>カイケイ</t>
    </rPh>
    <phoneticPr fontId="2"/>
  </si>
  <si>
    <t>（介護サービス事業特別会計）</t>
    <rPh sb="1" eb="3">
      <t>カイゴ</t>
    </rPh>
    <rPh sb="7" eb="9">
      <t>ジギョウ</t>
    </rPh>
    <rPh sb="9" eb="11">
      <t>トクベツ</t>
    </rPh>
    <rPh sb="11" eb="13">
      <t>カイケイ</t>
    </rPh>
    <phoneticPr fontId="2"/>
  </si>
  <si>
    <t>三重県後期高齢者医療広域連合（一般会計）</t>
    <rPh sb="0" eb="3">
      <t>ミエケン</t>
    </rPh>
    <rPh sb="3" eb="8">
      <t>コウキコウレイシャ</t>
    </rPh>
    <rPh sb="8" eb="10">
      <t>イリョウ</t>
    </rPh>
    <rPh sb="10" eb="14">
      <t>コウイキレンゴウ</t>
    </rPh>
    <rPh sb="15" eb="17">
      <t>イッパン</t>
    </rPh>
    <rPh sb="17" eb="19">
      <t>カイケイ</t>
    </rPh>
    <phoneticPr fontId="2"/>
  </si>
  <si>
    <t>（後期高齢者医療特別会計）</t>
    <rPh sb="1" eb="6">
      <t>コウキコウレイシャ</t>
    </rPh>
    <rPh sb="6" eb="8">
      <t>イリョウ</t>
    </rPh>
    <rPh sb="8" eb="10">
      <t>トクベツ</t>
    </rPh>
    <rPh sb="10" eb="12">
      <t>カイケイ</t>
    </rPh>
    <phoneticPr fontId="2"/>
  </si>
  <si>
    <t>朝明広域衛生組合（一般会計）</t>
    <rPh sb="0" eb="2">
      <t>アサケ</t>
    </rPh>
    <rPh sb="2" eb="4">
      <t>コウイキ</t>
    </rPh>
    <rPh sb="4" eb="6">
      <t>エイセイ</t>
    </rPh>
    <rPh sb="6" eb="8">
      <t>クミアイ</t>
    </rPh>
    <rPh sb="9" eb="11">
      <t>イッパン</t>
    </rPh>
    <rPh sb="11" eb="13">
      <t>カイケイ</t>
    </rPh>
    <phoneticPr fontId="2"/>
  </si>
  <si>
    <t>三重県三重郡老人福祉施設組合（一般会計）</t>
    <phoneticPr fontId="2"/>
  </si>
  <si>
    <t>三重地方税管理回収機構（一般会計）</t>
    <rPh sb="0" eb="5">
      <t>ミエチホウゼイ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</si>
  <si>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</si>
  <si>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公共施設整備基金</t>
    <rPh sb="0" eb="6">
      <t>コウキョウシセツセイビ</t>
    </rPh>
    <rPh sb="6" eb="8">
      <t>キキン</t>
    </rPh>
    <phoneticPr fontId="5"/>
  </si>
  <si>
    <t>ボランティア基金</t>
    <rPh sb="6" eb="8">
      <t>キキン</t>
    </rPh>
    <phoneticPr fontId="2"/>
  </si>
  <si>
    <t>教育基金</t>
    <rPh sb="0" eb="2">
      <t>キョウイク</t>
    </rPh>
    <rPh sb="2" eb="4">
      <t>キキン</t>
    </rPh>
    <phoneticPr fontId="2"/>
  </si>
  <si>
    <t>土地開発基金</t>
    <rPh sb="0" eb="2">
      <t>トチ</t>
    </rPh>
    <rPh sb="2" eb="4">
      <t>カイハツ</t>
    </rPh>
    <rPh sb="4" eb="6">
      <t>キキン</t>
    </rPh>
    <phoneticPr fontId="2"/>
  </si>
  <si>
    <t>森林環境譲与税基金</t>
    <rPh sb="0" eb="4">
      <t>シンリンカンキョウ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</si>
</sst>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883F-4F8C-B8B8-962D15C8F2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42296</c:v>
                </c:pt>
                <c:pt idx="1">
                  <c:v>38073</c:v>
                </c:pt>
                <c:pt idx="2">
                  <c:v>39047</c:v>
                </c:pt>
                <c:pt idx="3">
                  <c:v>31269</c:v>
                </c:pt>
                <c:pt idx="4">
                  <c:v>17714</c:v>
                </c:pt>
              </c:numCache>
            </c:numRef>
          </c:val>
          <c:smooth val="0"/>
          <c:extLst>
            <c:ext xmlns:c16="http://schemas.microsoft.com/office/drawing/2014/chart" uri="{C3380CC4-5D6E-409C-BE32-E72D297353CC}">
              <c16:uniqueId val="{00000001-883F-4F8C-B8B8-962D15C8F2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5.61</c:v>
                </c:pt>
                <c:pt idx="1">
                  <c:v>5.5</c:v>
                </c:pt>
                <c:pt idx="2">
                  <c:v>4.95</c:v>
                </c:pt>
                <c:pt idx="3">
                  <c:v>8.8800000000000008</c:v>
                </c:pt>
                <c:pt idx="4">
                  <c:v>4.37</c:v>
                </c:pt>
              </c:numCache>
            </c:numRef>
          </c:val>
          <c:extLst>
            <c:ext xmlns:c16="http://schemas.microsoft.com/office/drawing/2014/chart" uri="{C3380CC4-5D6E-409C-BE32-E72D297353CC}">
              <c16:uniqueId val="{00000000-9323-4DB6-88F7-9FE5DF9130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35.46</c:v>
                </c:pt>
                <c:pt idx="1">
                  <c:v>33.659999999999997</c:v>
                </c:pt>
                <c:pt idx="2">
                  <c:v>28.31</c:v>
                </c:pt>
                <c:pt idx="3">
                  <c:v>27.76</c:v>
                </c:pt>
                <c:pt idx="4">
                  <c:v>29.28</c:v>
                </c:pt>
              </c:numCache>
            </c:numRef>
          </c:val>
          <c:extLst>
            <c:ext xmlns:c16="http://schemas.microsoft.com/office/drawing/2014/chart" uri="{C3380CC4-5D6E-409C-BE32-E72D297353CC}">
              <c16:uniqueId val="{00000001-9323-4DB6-88F7-9FE5DF9130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c:v>
                </c:pt>
                <c:pt idx="1">
                  <c:v>-4.78</c:v>
                </c:pt>
                <c:pt idx="2">
                  <c:v>-5.82</c:v>
                </c:pt>
                <c:pt idx="3">
                  <c:v>2.84</c:v>
                </c:pt>
                <c:pt idx="4">
                  <c:v>-8.61</c:v>
                </c:pt>
              </c:numCache>
            </c:numRef>
          </c:val>
          <c:smooth val="0"/>
          <c:extLst>
            <c:ext xmlns:c16="http://schemas.microsoft.com/office/drawing/2014/chart" uri="{C3380CC4-5D6E-409C-BE32-E72D297353CC}">
              <c16:uniqueId val="{00000002-9323-4DB6-88F7-9FE5DF9130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0F-40FE-ACC9-32878AF5EA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0F-40FE-ACC9-32878AF5EA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0F-40FE-ACC9-32878AF5EA60}"/>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40F-40FE-ACC9-32878AF5EA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0.08</c:v>
                </c:pt>
                <c:pt idx="4">
                  <c:v>#N/A</c:v>
                </c:pt>
                <c:pt idx="5">
                  <c:v>0.1</c:v>
                </c:pt>
                <c:pt idx="6">
                  <c:v>#N/A</c:v>
                </c:pt>
                <c:pt idx="7">
                  <c:v>0.08</c:v>
                </c:pt>
                <c:pt idx="8">
                  <c:v>#N/A</c:v>
                </c:pt>
                <c:pt idx="9">
                  <c:v>0.1</c:v>
                </c:pt>
              </c:numCache>
            </c:numRef>
          </c:val>
          <c:extLst>
            <c:ext xmlns:c16="http://schemas.microsoft.com/office/drawing/2014/chart" uri="{C3380CC4-5D6E-409C-BE32-E72D297353CC}">
              <c16:uniqueId val="{00000004-840F-40FE-ACC9-32878AF5EA6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0.78</c:v>
                </c:pt>
                <c:pt idx="2">
                  <c:v>#N/A</c:v>
                </c:pt>
                <c:pt idx="3">
                  <c:v>0.95</c:v>
                </c:pt>
                <c:pt idx="4">
                  <c:v>#N/A</c:v>
                </c:pt>
                <c:pt idx="5">
                  <c:v>1.06</c:v>
                </c:pt>
                <c:pt idx="6">
                  <c:v>#N/A</c:v>
                </c:pt>
                <c:pt idx="7">
                  <c:v>0.87</c:v>
                </c:pt>
                <c:pt idx="8">
                  <c:v>#N/A</c:v>
                </c:pt>
                <c:pt idx="9">
                  <c:v>0.33</c:v>
                </c:pt>
              </c:numCache>
            </c:numRef>
          </c:val>
          <c:extLst>
            <c:ext xmlns:c16="http://schemas.microsoft.com/office/drawing/2014/chart" uri="{C3380CC4-5D6E-409C-BE32-E72D297353CC}">
              <c16:uniqueId val="{00000005-840F-40FE-ACC9-32878AF5EA6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3.62</c:v>
                </c:pt>
                <c:pt idx="2">
                  <c:v>#N/A</c:v>
                </c:pt>
                <c:pt idx="3">
                  <c:v>3.51</c:v>
                </c:pt>
                <c:pt idx="4">
                  <c:v>#N/A</c:v>
                </c:pt>
                <c:pt idx="5">
                  <c:v>2.91</c:v>
                </c:pt>
                <c:pt idx="6">
                  <c:v>#N/A</c:v>
                </c:pt>
                <c:pt idx="7">
                  <c:v>2.2000000000000002</c:v>
                </c:pt>
                <c:pt idx="8">
                  <c:v>#N/A</c:v>
                </c:pt>
                <c:pt idx="9">
                  <c:v>2.2999999999999998</c:v>
                </c:pt>
              </c:numCache>
            </c:numRef>
          </c:val>
          <c:extLst>
            <c:ext xmlns:c16="http://schemas.microsoft.com/office/drawing/2014/chart" uri="{C3380CC4-5D6E-409C-BE32-E72D297353CC}">
              <c16:uniqueId val="{00000006-840F-40FE-ACC9-32878AF5EA6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c:v>
                </c:pt>
                <c:pt idx="2">
                  <c:v>#N/A</c:v>
                </c:pt>
                <c:pt idx="3">
                  <c:v>5.51</c:v>
                </c:pt>
                <c:pt idx="4">
                  <c:v>#N/A</c:v>
                </c:pt>
                <c:pt idx="5">
                  <c:v>4.9400000000000004</c:v>
                </c:pt>
                <c:pt idx="6">
                  <c:v>#N/A</c:v>
                </c:pt>
                <c:pt idx="7">
                  <c:v>8.8699999999999992</c:v>
                </c:pt>
                <c:pt idx="8">
                  <c:v>#N/A</c:v>
                </c:pt>
                <c:pt idx="9">
                  <c:v>4.37</c:v>
                </c:pt>
              </c:numCache>
            </c:numRef>
          </c:val>
          <c:extLst>
            <c:ext xmlns:c16="http://schemas.microsoft.com/office/drawing/2014/chart" uri="{C3380CC4-5D6E-409C-BE32-E72D297353CC}">
              <c16:uniqueId val="{00000007-840F-40FE-ACC9-32878AF5EA6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8.01</c:v>
                </c:pt>
                <c:pt idx="2">
                  <c:v>#N/A</c:v>
                </c:pt>
                <c:pt idx="3">
                  <c:v>9.14</c:v>
                </c:pt>
                <c:pt idx="4">
                  <c:v>#N/A</c:v>
                </c:pt>
                <c:pt idx="5">
                  <c:v>7.43</c:v>
                </c:pt>
                <c:pt idx="6">
                  <c:v>#N/A</c:v>
                </c:pt>
                <c:pt idx="7">
                  <c:v>7.33</c:v>
                </c:pt>
                <c:pt idx="8">
                  <c:v>#N/A</c:v>
                </c:pt>
                <c:pt idx="9">
                  <c:v>7.51</c:v>
                </c:pt>
              </c:numCache>
            </c:numRef>
          </c:val>
          <c:extLst>
            <c:ext xmlns:c16="http://schemas.microsoft.com/office/drawing/2014/chart" uri="{C3380CC4-5D6E-409C-BE32-E72D297353CC}">
              <c16:uniqueId val="{00000008-840F-40FE-ACC9-32878AF5EA6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5.25</c:v>
                </c:pt>
                <c:pt idx="2">
                  <c:v>#N/A</c:v>
                </c:pt>
                <c:pt idx="3">
                  <c:v>6.54</c:v>
                </c:pt>
                <c:pt idx="4">
                  <c:v>#N/A</c:v>
                </c:pt>
                <c:pt idx="5">
                  <c:v>6.37</c:v>
                </c:pt>
                <c:pt idx="6">
                  <c:v>#N/A</c:v>
                </c:pt>
                <c:pt idx="7">
                  <c:v>6.93</c:v>
                </c:pt>
                <c:pt idx="8">
                  <c:v>#N/A</c:v>
                </c:pt>
                <c:pt idx="9">
                  <c:v>8.3000000000000007</c:v>
                </c:pt>
              </c:numCache>
            </c:numRef>
          </c:val>
          <c:extLst>
            <c:ext xmlns:c16="http://schemas.microsoft.com/office/drawing/2014/chart" uri="{C3380CC4-5D6E-409C-BE32-E72D297353CC}">
              <c16:uniqueId val="{00000009-840F-40FE-ACC9-32878AF5EA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969</c:v>
                </c:pt>
                <c:pt idx="5">
                  <c:v>969</c:v>
                </c:pt>
                <c:pt idx="8">
                  <c:v>1004</c:v>
                </c:pt>
                <c:pt idx="11">
                  <c:v>1035</c:v>
                </c:pt>
                <c:pt idx="14">
                  <c:v>1052</c:v>
                </c:pt>
              </c:numCache>
            </c:numRef>
          </c:val>
          <c:extLst>
            <c:ext xmlns:c16="http://schemas.microsoft.com/office/drawing/2014/chart" uri="{C3380CC4-5D6E-409C-BE32-E72D297353CC}">
              <c16:uniqueId val="{00000000-CB9D-4AD9-9FD9-3F89F221DD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9D-4AD9-9FD9-3F89F221DD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9D-4AD9-9FD9-3F89F221DD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3-CB9D-4AD9-9FD9-3F89F221DD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481</c:v>
                </c:pt>
                <c:pt idx="3">
                  <c:v>486</c:v>
                </c:pt>
                <c:pt idx="6">
                  <c:v>493</c:v>
                </c:pt>
                <c:pt idx="9">
                  <c:v>445</c:v>
                </c:pt>
                <c:pt idx="12">
                  <c:v>458</c:v>
                </c:pt>
              </c:numCache>
            </c:numRef>
          </c:val>
          <c:extLst>
            <c:ext xmlns:c16="http://schemas.microsoft.com/office/drawing/2014/chart" uri="{C3380CC4-5D6E-409C-BE32-E72D297353CC}">
              <c16:uniqueId val="{00000004-CB9D-4AD9-9FD9-3F89F221DD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9D-4AD9-9FD9-3F89F221DD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9D-4AD9-9FD9-3F89F221DD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640</c:v>
                </c:pt>
                <c:pt idx="3">
                  <c:v>650</c:v>
                </c:pt>
                <c:pt idx="6">
                  <c:v>802</c:v>
                </c:pt>
                <c:pt idx="9">
                  <c:v>918</c:v>
                </c:pt>
                <c:pt idx="12">
                  <c:v>974</c:v>
                </c:pt>
              </c:numCache>
            </c:numRef>
          </c:val>
          <c:extLst>
            <c:ext xmlns:c16="http://schemas.microsoft.com/office/drawing/2014/chart" uri="{C3380CC4-5D6E-409C-BE32-E72D297353CC}">
              <c16:uniqueId val="{00000007-CB9D-4AD9-9FD9-3F89F221DD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c:v>
                </c:pt>
                <c:pt idx="2">
                  <c:v>#N/A</c:v>
                </c:pt>
                <c:pt idx="3">
                  <c:v>#N/A</c:v>
                </c:pt>
                <c:pt idx="4">
                  <c:v>173</c:v>
                </c:pt>
                <c:pt idx="5">
                  <c:v>#N/A</c:v>
                </c:pt>
                <c:pt idx="6">
                  <c:v>#N/A</c:v>
                </c:pt>
                <c:pt idx="7">
                  <c:v>297</c:v>
                </c:pt>
                <c:pt idx="8">
                  <c:v>#N/A</c:v>
                </c:pt>
                <c:pt idx="9">
                  <c:v>#N/A</c:v>
                </c:pt>
                <c:pt idx="10">
                  <c:v>334</c:v>
                </c:pt>
                <c:pt idx="11">
                  <c:v>#N/A</c:v>
                </c:pt>
                <c:pt idx="12">
                  <c:v>#N/A</c:v>
                </c:pt>
                <c:pt idx="13">
                  <c:v>386</c:v>
                </c:pt>
                <c:pt idx="14">
                  <c:v>#N/A</c:v>
                </c:pt>
              </c:numCache>
            </c:numRef>
          </c:val>
          <c:smooth val="0"/>
          <c:extLst>
            <c:ext xmlns:c16="http://schemas.microsoft.com/office/drawing/2014/chart" uri="{C3380CC4-5D6E-409C-BE32-E72D297353CC}">
              <c16:uniqueId val="{00000008-CB9D-4AD9-9FD9-3F89F221DD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14862</c:v>
                </c:pt>
                <c:pt idx="5">
                  <c:v>15105</c:v>
                </c:pt>
                <c:pt idx="8">
                  <c:v>15275</c:v>
                </c:pt>
                <c:pt idx="11">
                  <c:v>15311</c:v>
                </c:pt>
                <c:pt idx="14">
                  <c:v>14974</c:v>
                </c:pt>
              </c:numCache>
            </c:numRef>
          </c:val>
          <c:extLst>
            <c:ext xmlns:c16="http://schemas.microsoft.com/office/drawing/2014/chart" uri="{C3380CC4-5D6E-409C-BE32-E72D297353CC}">
              <c16:uniqueId val="{00000000-EFED-4529-8197-0376041E8E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FED-4529-8197-0376041E8E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6108</c:v>
                </c:pt>
                <c:pt idx="5">
                  <c:v>5955</c:v>
                </c:pt>
                <c:pt idx="8">
                  <c:v>5649</c:v>
                </c:pt>
                <c:pt idx="11">
                  <c:v>6258</c:v>
                </c:pt>
                <c:pt idx="14">
                  <c:v>6873</c:v>
                </c:pt>
              </c:numCache>
            </c:numRef>
          </c:val>
          <c:extLst>
            <c:ext xmlns:c16="http://schemas.microsoft.com/office/drawing/2014/chart" uri="{C3380CC4-5D6E-409C-BE32-E72D297353CC}">
              <c16:uniqueId val="{00000002-EFED-4529-8197-0376041E8E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ED-4529-8197-0376041E8E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ED-4529-8197-0376041E8E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D-4529-8197-0376041E8E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509</c:v>
                </c:pt>
                <c:pt idx="3">
                  <c:v>573</c:v>
                </c:pt>
                <c:pt idx="6">
                  <c:v>169</c:v>
                </c:pt>
                <c:pt idx="9">
                  <c:v>0</c:v>
                </c:pt>
                <c:pt idx="12">
                  <c:v>0</c:v>
                </c:pt>
              </c:numCache>
            </c:numRef>
          </c:val>
          <c:extLst>
            <c:ext xmlns:c16="http://schemas.microsoft.com/office/drawing/2014/chart" uri="{C3380CC4-5D6E-409C-BE32-E72D297353CC}">
              <c16:uniqueId val="{00000006-EFED-4529-8197-0376041E8E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c:v>
                </c:pt>
                <c:pt idx="3">
                  <c:v>37</c:v>
                </c:pt>
                <c:pt idx="6">
                  <c:v>29</c:v>
                </c:pt>
                <c:pt idx="9">
                  <c:v>20</c:v>
                </c:pt>
                <c:pt idx="12">
                  <c:v>21</c:v>
                </c:pt>
              </c:numCache>
            </c:numRef>
          </c:val>
          <c:extLst>
            <c:ext xmlns:c16="http://schemas.microsoft.com/office/drawing/2014/chart" uri="{C3380CC4-5D6E-409C-BE32-E72D297353CC}">
              <c16:uniqueId val="{00000007-EFED-4529-8197-0376041E8E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7925</c:v>
                </c:pt>
                <c:pt idx="3">
                  <c:v>8254</c:v>
                </c:pt>
                <c:pt idx="6">
                  <c:v>8353</c:v>
                </c:pt>
                <c:pt idx="9">
                  <c:v>8223</c:v>
                </c:pt>
                <c:pt idx="12">
                  <c:v>8035</c:v>
                </c:pt>
              </c:numCache>
            </c:numRef>
          </c:val>
          <c:extLst>
            <c:ext xmlns:c16="http://schemas.microsoft.com/office/drawing/2014/chart" uri="{C3380CC4-5D6E-409C-BE32-E72D297353CC}">
              <c16:uniqueId val="{00000008-EFED-4529-8197-0376041E8E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ED-4529-8197-0376041E8E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9648</c:v>
                </c:pt>
                <c:pt idx="3">
                  <c:v>10254</c:v>
                </c:pt>
                <c:pt idx="6">
                  <c:v>10534</c:v>
                </c:pt>
                <c:pt idx="9">
                  <c:v>10774</c:v>
                </c:pt>
                <c:pt idx="12">
                  <c:v>10332</c:v>
                </c:pt>
              </c:numCache>
            </c:numRef>
          </c:val>
          <c:extLst>
            <c:ext xmlns:c16="http://schemas.microsoft.com/office/drawing/2014/chart" uri="{C3380CC4-5D6E-409C-BE32-E72D297353CC}">
              <c16:uniqueId val="{0000000A-EFED-4529-8197-0376041E8E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ED-4529-8197-0376041E8E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2595</c:v>
                </c:pt>
                <c:pt idx="1">
                  <c:v>2718</c:v>
                </c:pt>
                <c:pt idx="2">
                  <c:v>2790</c:v>
                </c:pt>
              </c:numCache>
            </c:numRef>
          </c:val>
          <c:extLst>
            <c:ext xmlns:c16="http://schemas.microsoft.com/office/drawing/2014/chart" uri="{C3380CC4-5D6E-409C-BE32-E72D297353CC}">
              <c16:uniqueId val="{00000000-100B-48E4-A15D-CBBD8AE270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465</c:v>
                </c:pt>
                <c:pt idx="1">
                  <c:v>704</c:v>
                </c:pt>
                <c:pt idx="2">
                  <c:v>704</c:v>
                </c:pt>
              </c:numCache>
            </c:numRef>
          </c:val>
          <c:extLst>
            <c:ext xmlns:c16="http://schemas.microsoft.com/office/drawing/2014/chart" uri="{C3380CC4-5D6E-409C-BE32-E72D297353CC}">
              <c16:uniqueId val="{00000001-100B-48E4-A15D-CBBD8AE270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1865</c:v>
                </c:pt>
                <c:pt idx="1">
                  <c:v>2033</c:v>
                </c:pt>
                <c:pt idx="2">
                  <c:v>2481</c:v>
                </c:pt>
              </c:numCache>
            </c:numRef>
          </c:val>
          <c:extLst>
            <c:ext xmlns:c16="http://schemas.microsoft.com/office/drawing/2014/chart" uri="{C3380CC4-5D6E-409C-BE32-E72D297353CC}">
              <c16:uniqueId val="{00000002-100B-48E4-A15D-CBBD8AE270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実質公債費比率は前年度から増加となっている。これは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保育園園舎増改築事業等令和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年度借入分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されたことによる元利償還金の増加が要因となっている。一方、類似団体内平均と比較して低い水準にある要因は従来より、起債抑制を行ってきたことや基準財政需要額に算入される地方債を中心として借入を行ってきたことにより実質公債費比率（分子）を抑えていることが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将来の公債費の推移を予測しながら、最少の経費で最大の効果をあげることができるよう事業を遂行する。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満期一括償還地方債の起債は無し。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各公共施設の長寿命化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奨学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百万円減となり全体として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ると基金残高が増えたが、近年は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公共施設の建設等に要する経費の財源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教育施設の建設等に要する経費の財源</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法人税の法人税割超過課税分を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今後実施される事業に対して必要に応じ、その償還の一部に取り崩すことも検討していく。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学校施設等の大規模改造事業等が今後も継続的に予定されているため、今後も一般財源の金額に応じて継続的に取崩しを行っていく。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百万円を取り崩したが、利子分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百万円、固定資産税や個人町民税の増収等による決算剰余として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が減少傾向にあることから、今後は基金の使途の明確化を図り、公共施設の老朽化による改修等や大規模な施設整備に備え、公共施設整備基金などの個々の特定目的基金に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増減無。</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今後実施される事業に対して必要に応じ、その償還の一部に取り崩していく。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41,283
40,182
107.01
14,560,796
14,105,516
416,783
9,529,389
10,332,270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近年は類似団体内平均値を上回って推移している。令和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地方税の増収等により基準財政収入額が増加したものの、社会福祉費や高齢者保健福祉費の増加等による基準財政需要額の増により、財政力指数は低下している。今後においても更なる徴収業務の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514850" y="5920922"/>
          <a:ext cx="0" cy="15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23585</xdr:rowOff>
    </xdr:to>
    <xdr:cxnSp macro="">
      <xdr:nvCxnSpPr>
        <xdr:cNvPr id="71" name="直線コネクタ 70"/>
        <xdr:cNvCxnSpPr/>
      </xdr:nvCxnSpPr>
      <xdr:spPr>
        <a:xfrm>
          <a:off x="3752850" y="6698525"/>
          <a:ext cx="7620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xdr:cNvSpPr txBox="1"/>
      </xdr:nvSpPr>
      <xdr:spPr>
        <a:xfrm>
          <a:off x="4584700" y="675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108857</xdr:rowOff>
    </xdr:from>
    <xdr:to>
      <xdr:col>19</xdr:col>
      <xdr:colOff>133350</xdr:colOff>
      <xdr:row>39</xdr:row>
      <xdr:rowOff>160565</xdr:rowOff>
    </xdr:to>
    <xdr:cxnSp macro="">
      <xdr:nvCxnSpPr>
        <xdr:cNvPr id="74" name="直線コネクタ 73"/>
        <xdr:cNvCxnSpPr/>
      </xdr:nvCxnSpPr>
      <xdr:spPr>
        <a:xfrm>
          <a:off x="2940050" y="6646817"/>
          <a:ext cx="8128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3702050" y="67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xdr:cNvSpPr txBox="1"/>
      </xdr:nvSpPr>
      <xdr:spPr>
        <a:xfrm>
          <a:off x="3409950" y="68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108857</xdr:rowOff>
    </xdr:from>
    <xdr:to>
      <xdr:col>15</xdr:col>
      <xdr:colOff>82550</xdr:colOff>
      <xdr:row>39</xdr:row>
      <xdr:rowOff>108857</xdr:rowOff>
    </xdr:to>
    <xdr:cxnSp macro="">
      <xdr:nvCxnSpPr>
        <xdr:cNvPr id="77" name="直線コネクタ 76"/>
        <xdr:cNvCxnSpPr/>
      </xdr:nvCxnSpPr>
      <xdr:spPr>
        <a:xfrm>
          <a:off x="2127250" y="66468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2889250" y="66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xdr:cNvSpPr txBox="1"/>
      </xdr:nvSpPr>
      <xdr:spPr>
        <a:xfrm>
          <a:off x="259715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108857</xdr:rowOff>
    </xdr:from>
    <xdr:to>
      <xdr:col>11</xdr:col>
      <xdr:colOff>31750</xdr:colOff>
      <xdr:row>39</xdr:row>
      <xdr:rowOff>143328</xdr:rowOff>
    </xdr:to>
    <xdr:cxnSp macro="">
      <xdr:nvCxnSpPr>
        <xdr:cNvPr id="80" name="直線コネクタ 79"/>
        <xdr:cNvCxnSpPr/>
      </xdr:nvCxnSpPr>
      <xdr:spPr>
        <a:xfrm flipV="1">
          <a:off x="1333500" y="6646817"/>
          <a:ext cx="7937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095500" y="6764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xdr:cNvSpPr txBox="1"/>
      </xdr:nvSpPr>
      <xdr:spPr>
        <a:xfrm>
          <a:off x="1784350" y="68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xdr:cNvSpPr txBox="1"/>
      </xdr:nvSpPr>
      <xdr:spPr>
        <a:xfrm>
          <a:off x="9715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464050" y="668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4584700" y="65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xdr:cNvSpPr/>
      </xdr:nvSpPr>
      <xdr:spPr>
        <a:xfrm>
          <a:off x="3702050" y="6647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xdr:cNvSpPr txBox="1"/>
      </xdr:nvSpPr>
      <xdr:spPr>
        <a:xfrm>
          <a:off x="3409950" y="64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58057</xdr:rowOff>
    </xdr:from>
    <xdr:to>
      <xdr:col>15</xdr:col>
      <xdr:colOff>133350</xdr:colOff>
      <xdr:row>39</xdr:row>
      <xdr:rowOff>159657</xdr:rowOff>
    </xdr:to>
    <xdr:sp macro="" textlink="">
      <xdr:nvSpPr>
        <xdr:cNvPr id="94" name="楕円 93"/>
        <xdr:cNvSpPr/>
      </xdr:nvSpPr>
      <xdr:spPr>
        <a:xfrm>
          <a:off x="288925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169834</xdr:rowOff>
    </xdr:from>
    <xdr:ext cx="762000" cy="259045"/>
    <xdr:sp macro="" textlink="">
      <xdr:nvSpPr>
        <xdr:cNvPr id="95" name="テキスト ボックス 94"/>
        <xdr:cNvSpPr txBox="1"/>
      </xdr:nvSpPr>
      <xdr:spPr>
        <a:xfrm>
          <a:off x="259715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58057</xdr:rowOff>
    </xdr:from>
    <xdr:to>
      <xdr:col>11</xdr:col>
      <xdr:colOff>82550</xdr:colOff>
      <xdr:row>39</xdr:row>
      <xdr:rowOff>159657</xdr:rowOff>
    </xdr:to>
    <xdr:sp macro="" textlink="">
      <xdr:nvSpPr>
        <xdr:cNvPr id="96" name="楕円 95"/>
        <xdr:cNvSpPr/>
      </xdr:nvSpPr>
      <xdr:spPr>
        <a:xfrm>
          <a:off x="2095500" y="6596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169834</xdr:rowOff>
    </xdr:from>
    <xdr:ext cx="762000" cy="259045"/>
    <xdr:sp macro="" textlink="">
      <xdr:nvSpPr>
        <xdr:cNvPr id="97" name="テキスト ボックス 96"/>
        <xdr:cNvSpPr txBox="1"/>
      </xdr:nvSpPr>
      <xdr:spPr>
        <a:xfrm>
          <a:off x="178435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xdr:cNvSpPr/>
      </xdr:nvSpPr>
      <xdr:spPr>
        <a:xfrm>
          <a:off x="1282700" y="66304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xdr:cNvSpPr txBox="1"/>
      </xdr:nvSpPr>
      <xdr:spPr>
        <a:xfrm>
          <a:off x="971550" y="640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社会保障費などの義務的経費、補助費等の増加により経常収支比率が高く推移しており、令和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においては、少子高齢化の進展により財政の硬直化傾向がさらに進むこと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514850" y="10039350"/>
          <a:ext cx="0" cy="1030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45847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425950" y="11069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45847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425950" y="10039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64</xdr:row>
      <xdr:rowOff>39370</xdr:rowOff>
    </xdr:to>
    <xdr:cxnSp macro="">
      <xdr:nvCxnSpPr>
        <xdr:cNvPr id="132" name="直線コネクタ 131"/>
        <xdr:cNvCxnSpPr/>
      </xdr:nvCxnSpPr>
      <xdr:spPr>
        <a:xfrm>
          <a:off x="3752850" y="10491216"/>
          <a:ext cx="762000" cy="2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4584700" y="10464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464050" y="1061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64</xdr:row>
      <xdr:rowOff>20066</xdr:rowOff>
    </xdr:to>
    <xdr:cxnSp macro="">
      <xdr:nvCxnSpPr>
        <xdr:cNvPr id="135" name="直線コネクタ 134"/>
        <xdr:cNvCxnSpPr/>
      </xdr:nvCxnSpPr>
      <xdr:spPr>
        <a:xfrm flipV="1">
          <a:off x="2940050" y="10491216"/>
          <a:ext cx="8128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3702050" y="104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xdr:cNvSpPr txBox="1"/>
      </xdr:nvSpPr>
      <xdr:spPr>
        <a:xfrm>
          <a:off x="3409950" y="1053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20066</xdr:rowOff>
    </xdr:to>
    <xdr:cxnSp macro="">
      <xdr:nvCxnSpPr>
        <xdr:cNvPr id="138" name="直線コネクタ 137"/>
        <xdr:cNvCxnSpPr/>
      </xdr:nvCxnSpPr>
      <xdr:spPr>
        <a:xfrm>
          <a:off x="2127250" y="10739374"/>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2889250" y="1066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xdr:cNvSpPr txBox="1"/>
      </xdr:nvSpPr>
      <xdr:spPr>
        <a:xfrm>
          <a:off x="2597150" y="104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10414</xdr:rowOff>
    </xdr:to>
    <xdr:cxnSp macro="">
      <xdr:nvCxnSpPr>
        <xdr:cNvPr id="141" name="直線コネクタ 140"/>
        <xdr:cNvCxnSpPr/>
      </xdr:nvCxnSpPr>
      <xdr:spPr>
        <a:xfrm>
          <a:off x="1333500" y="10646664"/>
          <a:ext cx="79375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0955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xdr:cNvSpPr txBox="1"/>
      </xdr:nvSpPr>
      <xdr:spPr>
        <a:xfrm>
          <a:off x="1784350" y="104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2827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971550" y="1073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464050" y="1072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4584700" y="1069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3" name="楕円 152"/>
        <xdr:cNvSpPr/>
      </xdr:nvSpPr>
      <xdr:spPr>
        <a:xfrm>
          <a:off x="3702050" y="104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4" name="テキスト ボックス 153"/>
        <xdr:cNvSpPr txBox="1"/>
      </xdr:nvSpPr>
      <xdr:spPr>
        <a:xfrm>
          <a:off x="3409950" y="1021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5" name="楕円 154"/>
        <xdr:cNvSpPr/>
      </xdr:nvSpPr>
      <xdr:spPr>
        <a:xfrm>
          <a:off x="2889250" y="10702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6" name="テキスト ボックス 155"/>
        <xdr:cNvSpPr txBox="1"/>
      </xdr:nvSpPr>
      <xdr:spPr>
        <a:xfrm>
          <a:off x="2597150" y="1078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xdr:cNvSpPr/>
      </xdr:nvSpPr>
      <xdr:spPr>
        <a:xfrm>
          <a:off x="2095500" y="106923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8" name="テキスト ボックス 157"/>
        <xdr:cNvSpPr txBox="1"/>
      </xdr:nvSpPr>
      <xdr:spPr>
        <a:xfrm>
          <a:off x="1784350" y="107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9" name="楕円 158"/>
        <xdr:cNvSpPr/>
      </xdr:nvSpPr>
      <xdr:spPr>
        <a:xfrm>
          <a:off x="1282700" y="10595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60" name="テキスト ボックス 159"/>
        <xdr:cNvSpPr txBox="1"/>
      </xdr:nvSpPr>
      <xdr:spPr>
        <a:xfrm>
          <a:off x="971550" y="103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引き続き、下回る結果となった。保育園、小学校における給食を直営で実施しており、清掃関係においては町単独で実施しているため、高い数値として表れている。また、保育園、幼稚園における障がい児加配等にも注力しており、特に民生費の賃金が高い数値で推移している。今後においては、多様化した住民ニーズに的確に対応しながら行政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514850" y="13655164"/>
          <a:ext cx="0" cy="14867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4584700" y="151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425950" y="1514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4584700" y="1340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425950" y="13655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99234</xdr:rowOff>
    </xdr:from>
    <xdr:to>
      <xdr:col>23</xdr:col>
      <xdr:colOff>133350</xdr:colOff>
      <xdr:row>83</xdr:row>
      <xdr:rowOff>159307</xdr:rowOff>
    </xdr:to>
    <xdr:cxnSp macro="">
      <xdr:nvCxnSpPr>
        <xdr:cNvPr id="197" name="直線コネクタ 196"/>
        <xdr:cNvCxnSpPr/>
      </xdr:nvCxnSpPr>
      <xdr:spPr>
        <a:xfrm flipV="1">
          <a:off x="3752850" y="14013354"/>
          <a:ext cx="762000" cy="6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xdr:cNvSpPr txBox="1"/>
      </xdr:nvSpPr>
      <xdr:spPr>
        <a:xfrm>
          <a:off x="4584700" y="1408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464050" y="1411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149115</xdr:rowOff>
    </xdr:from>
    <xdr:to>
      <xdr:col>19</xdr:col>
      <xdr:colOff>133350</xdr:colOff>
      <xdr:row>83</xdr:row>
      <xdr:rowOff>159307</xdr:rowOff>
    </xdr:to>
    <xdr:cxnSp macro="">
      <xdr:nvCxnSpPr>
        <xdr:cNvPr id="200" name="直線コネクタ 199"/>
        <xdr:cNvCxnSpPr/>
      </xdr:nvCxnSpPr>
      <xdr:spPr>
        <a:xfrm>
          <a:off x="2940050" y="13895595"/>
          <a:ext cx="812800" cy="1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3702050" y="140422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xdr:cNvSpPr txBox="1"/>
      </xdr:nvSpPr>
      <xdr:spPr>
        <a:xfrm>
          <a:off x="3409950" y="1412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91019</xdr:rowOff>
    </xdr:from>
    <xdr:to>
      <xdr:col>15</xdr:col>
      <xdr:colOff>82550</xdr:colOff>
      <xdr:row>82</xdr:row>
      <xdr:rowOff>149115</xdr:rowOff>
    </xdr:to>
    <xdr:cxnSp macro="">
      <xdr:nvCxnSpPr>
        <xdr:cNvPr id="203" name="直線コネクタ 202"/>
        <xdr:cNvCxnSpPr/>
      </xdr:nvCxnSpPr>
      <xdr:spPr>
        <a:xfrm>
          <a:off x="2127250" y="13837499"/>
          <a:ext cx="8128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2889250" y="1393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xdr:cNvSpPr txBox="1"/>
      </xdr:nvSpPr>
      <xdr:spPr>
        <a:xfrm>
          <a:off x="2597150" y="1401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39784</xdr:rowOff>
    </xdr:from>
    <xdr:to>
      <xdr:col>11</xdr:col>
      <xdr:colOff>31750</xdr:colOff>
      <xdr:row>82</xdr:row>
      <xdr:rowOff>91019</xdr:rowOff>
    </xdr:to>
    <xdr:cxnSp macro="">
      <xdr:nvCxnSpPr>
        <xdr:cNvPr id="206" name="直線コネクタ 205"/>
        <xdr:cNvCxnSpPr/>
      </xdr:nvCxnSpPr>
      <xdr:spPr>
        <a:xfrm>
          <a:off x="1333500" y="13786264"/>
          <a:ext cx="793750" cy="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095500" y="138612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xdr:cNvSpPr txBox="1"/>
      </xdr:nvSpPr>
      <xdr:spPr>
        <a:xfrm>
          <a:off x="1784350" y="139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282700" y="138544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xdr:cNvSpPr txBox="1"/>
      </xdr:nvSpPr>
      <xdr:spPr>
        <a:xfrm>
          <a:off x="971550" y="139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48434</xdr:rowOff>
    </xdr:from>
    <xdr:to>
      <xdr:col>23</xdr:col>
      <xdr:colOff>184150</xdr:colOff>
      <xdr:row>83</xdr:row>
      <xdr:rowOff>150034</xdr:rowOff>
    </xdr:to>
    <xdr:sp macro="" textlink="">
      <xdr:nvSpPr>
        <xdr:cNvPr id="216" name="楕円 215"/>
        <xdr:cNvSpPr/>
      </xdr:nvSpPr>
      <xdr:spPr>
        <a:xfrm>
          <a:off x="4464050" y="139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64961</xdr:rowOff>
    </xdr:from>
    <xdr:ext cx="762000" cy="259045"/>
    <xdr:sp macro="" textlink="">
      <xdr:nvSpPr>
        <xdr:cNvPr id="217" name="人件費・物件費等の状況該当値テキスト"/>
        <xdr:cNvSpPr txBox="1"/>
      </xdr:nvSpPr>
      <xdr:spPr>
        <a:xfrm>
          <a:off x="4584700" y="1381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108507</xdr:rowOff>
    </xdr:from>
    <xdr:to>
      <xdr:col>19</xdr:col>
      <xdr:colOff>184150</xdr:colOff>
      <xdr:row>84</xdr:row>
      <xdr:rowOff>38657</xdr:rowOff>
    </xdr:to>
    <xdr:sp macro="" textlink="">
      <xdr:nvSpPr>
        <xdr:cNvPr id="218" name="楕円 217"/>
        <xdr:cNvSpPr/>
      </xdr:nvSpPr>
      <xdr:spPr>
        <a:xfrm>
          <a:off x="3702050" y="14022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48834</xdr:rowOff>
    </xdr:from>
    <xdr:ext cx="736600" cy="259045"/>
    <xdr:sp macro="" textlink="">
      <xdr:nvSpPr>
        <xdr:cNvPr id="219" name="テキスト ボックス 218"/>
        <xdr:cNvSpPr txBox="1"/>
      </xdr:nvSpPr>
      <xdr:spPr>
        <a:xfrm>
          <a:off x="3409950" y="1379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98315</xdr:rowOff>
    </xdr:from>
    <xdr:to>
      <xdr:col>15</xdr:col>
      <xdr:colOff>133350</xdr:colOff>
      <xdr:row>83</xdr:row>
      <xdr:rowOff>28465</xdr:rowOff>
    </xdr:to>
    <xdr:sp macro="" textlink="">
      <xdr:nvSpPr>
        <xdr:cNvPr id="220" name="楕円 219"/>
        <xdr:cNvSpPr/>
      </xdr:nvSpPr>
      <xdr:spPr>
        <a:xfrm>
          <a:off x="2889250" y="13844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38642</xdr:rowOff>
    </xdr:from>
    <xdr:ext cx="762000" cy="259045"/>
    <xdr:sp macro="" textlink="">
      <xdr:nvSpPr>
        <xdr:cNvPr id="221" name="テキスト ボックス 220"/>
        <xdr:cNvSpPr txBox="1"/>
      </xdr:nvSpPr>
      <xdr:spPr>
        <a:xfrm>
          <a:off x="2597150" y="1361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40219</xdr:rowOff>
    </xdr:from>
    <xdr:to>
      <xdr:col>11</xdr:col>
      <xdr:colOff>82550</xdr:colOff>
      <xdr:row>82</xdr:row>
      <xdr:rowOff>141819</xdr:rowOff>
    </xdr:to>
    <xdr:sp macro="" textlink="">
      <xdr:nvSpPr>
        <xdr:cNvPr id="222" name="楕円 221"/>
        <xdr:cNvSpPr/>
      </xdr:nvSpPr>
      <xdr:spPr>
        <a:xfrm>
          <a:off x="2095500" y="137866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151996</xdr:rowOff>
    </xdr:from>
    <xdr:ext cx="762000" cy="259045"/>
    <xdr:sp macro="" textlink="">
      <xdr:nvSpPr>
        <xdr:cNvPr id="223" name="テキスト ボックス 222"/>
        <xdr:cNvSpPr txBox="1"/>
      </xdr:nvSpPr>
      <xdr:spPr>
        <a:xfrm>
          <a:off x="1784350" y="1356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160434</xdr:rowOff>
    </xdr:from>
    <xdr:to>
      <xdr:col>7</xdr:col>
      <xdr:colOff>31750</xdr:colOff>
      <xdr:row>82</xdr:row>
      <xdr:rowOff>90584</xdr:rowOff>
    </xdr:to>
    <xdr:sp macro="" textlink="">
      <xdr:nvSpPr>
        <xdr:cNvPr id="224" name="楕円 223"/>
        <xdr:cNvSpPr/>
      </xdr:nvSpPr>
      <xdr:spPr>
        <a:xfrm>
          <a:off x="1282700" y="137392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100761</xdr:rowOff>
    </xdr:from>
    <xdr:ext cx="762000" cy="259045"/>
    <xdr:sp macro="" textlink="">
      <xdr:nvSpPr>
        <xdr:cNvPr id="225" name="テキスト ボックス 224"/>
        <xdr:cNvSpPr txBox="1"/>
      </xdr:nvSpPr>
      <xdr:spPr>
        <a:xfrm>
          <a:off x="971550" y="135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ポイント上回り、全国町村平均値を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ポイント上回っている。今後も地域の民間企業の平均給与の状況及び町財政の状況等を踏まえ、引き続き給与の適正化に努める。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5474950" y="13746762"/>
          <a:ext cx="0" cy="1310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5563850" y="134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5405100" y="1374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120650</xdr:rowOff>
    </xdr:to>
    <xdr:cxnSp macro="">
      <xdr:nvCxnSpPr>
        <xdr:cNvPr id="259" name="直線コネクタ 258"/>
        <xdr:cNvCxnSpPr/>
      </xdr:nvCxnSpPr>
      <xdr:spPr>
        <a:xfrm flipV="1">
          <a:off x="14712950" y="14779131"/>
          <a:ext cx="762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xdr:cNvSpPr txBox="1"/>
      </xdr:nvSpPr>
      <xdr:spPr>
        <a:xfrm>
          <a:off x="15563850" y="1424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5427960" y="14404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120650</xdr:rowOff>
    </xdr:to>
    <xdr:cxnSp macro="">
      <xdr:nvCxnSpPr>
        <xdr:cNvPr id="262" name="直線コネクタ 261"/>
        <xdr:cNvCxnSpPr/>
      </xdr:nvCxnSpPr>
      <xdr:spPr>
        <a:xfrm>
          <a:off x="13903960" y="14846159"/>
          <a:ext cx="80899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134055</xdr:rowOff>
    </xdr:to>
    <xdr:cxnSp macro="">
      <xdr:nvCxnSpPr>
        <xdr:cNvPr id="265" name="直線コネクタ 264"/>
        <xdr:cNvCxnSpPr/>
      </xdr:nvCxnSpPr>
      <xdr:spPr>
        <a:xfrm flipV="1">
          <a:off x="13106400" y="14846159"/>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3868400" y="144180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xdr:cNvSpPr txBox="1"/>
      </xdr:nvSpPr>
      <xdr:spPr>
        <a:xfrm>
          <a:off x="13557250" y="141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88</xdr:row>
      <xdr:rowOff>134055</xdr:rowOff>
    </xdr:to>
    <xdr:cxnSp macro="">
      <xdr:nvCxnSpPr>
        <xdr:cNvPr id="268" name="直線コネクタ 267"/>
        <xdr:cNvCxnSpPr/>
      </xdr:nvCxnSpPr>
      <xdr:spPr>
        <a:xfrm>
          <a:off x="12293600" y="14765725"/>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3055600" y="143778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xdr:cNvSpPr txBox="1"/>
      </xdr:nvSpPr>
      <xdr:spPr>
        <a:xfrm>
          <a:off x="12763500" y="14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19507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8" name="楕円 277"/>
        <xdr:cNvSpPr/>
      </xdr:nvSpPr>
      <xdr:spPr>
        <a:xfrm>
          <a:off x="15427960" y="147321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9" name="給与水準   （国との比較）該当値テキスト"/>
        <xdr:cNvSpPr txBox="1"/>
      </xdr:nvSpPr>
      <xdr:spPr>
        <a:xfrm>
          <a:off x="15563850" y="1470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4665960" y="148221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4370050" y="1490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82" name="楕円 281"/>
        <xdr:cNvSpPr/>
      </xdr:nvSpPr>
      <xdr:spPr>
        <a:xfrm>
          <a:off x="13868400" y="147953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3" name="テキスト ボックス 282"/>
        <xdr:cNvSpPr txBox="1"/>
      </xdr:nvSpPr>
      <xdr:spPr>
        <a:xfrm>
          <a:off x="13557250" y="14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4" name="楕円 283"/>
        <xdr:cNvSpPr/>
      </xdr:nvSpPr>
      <xdr:spPr>
        <a:xfrm>
          <a:off x="13055600" y="1483557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5" name="テキスト ボックス 284"/>
        <xdr:cNvSpPr txBox="1"/>
      </xdr:nvSpPr>
      <xdr:spPr>
        <a:xfrm>
          <a:off x="12763500" y="1492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6" name="楕円 285"/>
        <xdr:cNvSpPr/>
      </xdr:nvSpPr>
      <xdr:spPr>
        <a:xfrm>
          <a:off x="12242800" y="14718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7" name="テキスト ボックス 286"/>
        <xdr:cNvSpPr txBox="1"/>
      </xdr:nvSpPr>
      <xdr:spPr>
        <a:xfrm>
          <a:off x="11950700" y="148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定員数の増加に合わせて人件費も増加傾向にあることから、今後についても新規採用の抑制、技能労務職の退職不補充を基本としながら、引き続き適正な定員管理を実施するよう努める。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5474950" y="9882868"/>
          <a:ext cx="0" cy="1496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5563850" y="113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5405100" y="11379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5563850" y="963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5405100" y="9882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61</xdr:row>
      <xdr:rowOff>171087</xdr:rowOff>
    </xdr:to>
    <xdr:cxnSp macro="">
      <xdr:nvCxnSpPr>
        <xdr:cNvPr id="324" name="直線コネクタ 323"/>
        <xdr:cNvCxnSpPr/>
      </xdr:nvCxnSpPr>
      <xdr:spPr>
        <a:xfrm>
          <a:off x="14712950" y="10386786"/>
          <a:ext cx="762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xdr:cNvSpPr txBox="1"/>
      </xdr:nvSpPr>
      <xdr:spPr>
        <a:xfrm>
          <a:off x="15563850" y="10155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542796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160746</xdr:rowOff>
    </xdr:to>
    <xdr:cxnSp macro="">
      <xdr:nvCxnSpPr>
        <xdr:cNvPr id="327" name="直線コネクタ 326"/>
        <xdr:cNvCxnSpPr/>
      </xdr:nvCxnSpPr>
      <xdr:spPr>
        <a:xfrm>
          <a:off x="13903960" y="10381615"/>
          <a:ext cx="80899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4665960" y="102963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xdr:cNvSpPr txBox="1"/>
      </xdr:nvSpPr>
      <xdr:spPr>
        <a:xfrm>
          <a:off x="14370050" y="1006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133169</xdr:rowOff>
    </xdr:from>
    <xdr:to>
      <xdr:col>72</xdr:col>
      <xdr:colOff>203200</xdr:colOff>
      <xdr:row>61</xdr:row>
      <xdr:rowOff>155575</xdr:rowOff>
    </xdr:to>
    <xdr:cxnSp macro="">
      <xdr:nvCxnSpPr>
        <xdr:cNvPr id="330" name="直線コネクタ 329"/>
        <xdr:cNvCxnSpPr/>
      </xdr:nvCxnSpPr>
      <xdr:spPr>
        <a:xfrm>
          <a:off x="13106400" y="10359209"/>
          <a:ext cx="79756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3868400" y="10251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xdr:cNvSpPr txBox="1"/>
      </xdr:nvSpPr>
      <xdr:spPr>
        <a:xfrm>
          <a:off x="13557250" y="1002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78015</xdr:rowOff>
    </xdr:from>
    <xdr:to>
      <xdr:col>68</xdr:col>
      <xdr:colOff>152400</xdr:colOff>
      <xdr:row>61</xdr:row>
      <xdr:rowOff>133169</xdr:rowOff>
    </xdr:to>
    <xdr:cxnSp macro="">
      <xdr:nvCxnSpPr>
        <xdr:cNvPr id="333" name="直線コネクタ 332"/>
        <xdr:cNvCxnSpPr/>
      </xdr:nvCxnSpPr>
      <xdr:spPr>
        <a:xfrm>
          <a:off x="12293600" y="10304055"/>
          <a:ext cx="8128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3055600" y="1025842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xdr:cNvSpPr txBox="1"/>
      </xdr:nvSpPr>
      <xdr:spPr>
        <a:xfrm>
          <a:off x="1276350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2242800" y="102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xdr:cNvSpPr txBox="1"/>
      </xdr:nvSpPr>
      <xdr:spPr>
        <a:xfrm>
          <a:off x="11950700" y="1034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43" name="楕円 342"/>
        <xdr:cNvSpPr/>
      </xdr:nvSpPr>
      <xdr:spPr>
        <a:xfrm>
          <a:off x="15427960" y="103463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92364</xdr:rowOff>
    </xdr:from>
    <xdr:ext cx="762000" cy="259045"/>
    <xdr:sp macro="" textlink="">
      <xdr:nvSpPr>
        <xdr:cNvPr id="344" name="定員管理の状況該当値テキスト"/>
        <xdr:cNvSpPr txBox="1"/>
      </xdr:nvSpPr>
      <xdr:spPr>
        <a:xfrm>
          <a:off x="15563850" y="1031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5" name="楕円 344"/>
        <xdr:cNvSpPr/>
      </xdr:nvSpPr>
      <xdr:spPr>
        <a:xfrm>
          <a:off x="14665960" y="10335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6" name="テキスト ボックス 345"/>
        <xdr:cNvSpPr txBox="1"/>
      </xdr:nvSpPr>
      <xdr:spPr>
        <a:xfrm>
          <a:off x="14370050" y="1041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7" name="楕円 346"/>
        <xdr:cNvSpPr/>
      </xdr:nvSpPr>
      <xdr:spPr>
        <a:xfrm>
          <a:off x="13868400" y="103308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8" name="テキスト ボックス 347"/>
        <xdr:cNvSpPr txBox="1"/>
      </xdr:nvSpPr>
      <xdr:spPr>
        <a:xfrm>
          <a:off x="1355725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9" name="楕円 348"/>
        <xdr:cNvSpPr/>
      </xdr:nvSpPr>
      <xdr:spPr>
        <a:xfrm>
          <a:off x="13055600" y="1030840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168746</xdr:rowOff>
    </xdr:from>
    <xdr:ext cx="762000" cy="259045"/>
    <xdr:sp macro="" textlink="">
      <xdr:nvSpPr>
        <xdr:cNvPr id="350" name="テキスト ボックス 349"/>
        <xdr:cNvSpPr txBox="1"/>
      </xdr:nvSpPr>
      <xdr:spPr>
        <a:xfrm>
          <a:off x="12763500" y="103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27215</xdr:rowOff>
    </xdr:from>
    <xdr:to>
      <xdr:col>64</xdr:col>
      <xdr:colOff>152400</xdr:colOff>
      <xdr:row>61</xdr:row>
      <xdr:rowOff>128815</xdr:rowOff>
    </xdr:to>
    <xdr:sp macro="" textlink="">
      <xdr:nvSpPr>
        <xdr:cNvPr id="351" name="楕円 350"/>
        <xdr:cNvSpPr/>
      </xdr:nvSpPr>
      <xdr:spPr>
        <a:xfrm>
          <a:off x="12242800" y="102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138992</xdr:rowOff>
    </xdr:from>
    <xdr:ext cx="762000" cy="259045"/>
    <xdr:sp macro="" textlink="">
      <xdr:nvSpPr>
        <xdr:cNvPr id="352" name="テキスト ボックス 351"/>
        <xdr:cNvSpPr txBox="1"/>
      </xdr:nvSpPr>
      <xdr:spPr>
        <a:xfrm>
          <a:off x="11950700" y="1002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近年上昇傾向にある。主な要因として、従来より起債抑制を行ってきたことや基準財政需要額に算入される地方債を中心として借入を行ってきた一方、清掃センター整備事業などの高額な地方債の償還があげられる。将来の公債費の推移を予測しながら、最少の経費で最大の効果をあげることができるよう事業を遂行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5474950" y="6305127"/>
          <a:ext cx="0" cy="1280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556385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5405100" y="630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46567</xdr:rowOff>
    </xdr:to>
    <xdr:cxnSp macro="">
      <xdr:nvCxnSpPr>
        <xdr:cNvPr id="385" name="直線コネクタ 384"/>
        <xdr:cNvCxnSpPr/>
      </xdr:nvCxnSpPr>
      <xdr:spPr>
        <a:xfrm>
          <a:off x="14712950" y="6691630"/>
          <a:ext cx="7620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xdr:cNvSpPr txBox="1"/>
      </xdr:nvSpPr>
      <xdr:spPr>
        <a:xfrm>
          <a:off x="15563850" y="6842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5427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153670</xdr:rowOff>
    </xdr:to>
    <xdr:cxnSp macro="">
      <xdr:nvCxnSpPr>
        <xdr:cNvPr id="388" name="直線コネクタ 387"/>
        <xdr:cNvCxnSpPr/>
      </xdr:nvCxnSpPr>
      <xdr:spPr>
        <a:xfrm>
          <a:off x="13903960" y="6643370"/>
          <a:ext cx="80899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4665960" y="68541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xdr:cNvSpPr txBox="1"/>
      </xdr:nvSpPr>
      <xdr:spPr>
        <a:xfrm>
          <a:off x="1437005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105410</xdr:rowOff>
    </xdr:to>
    <xdr:cxnSp macro="">
      <xdr:nvCxnSpPr>
        <xdr:cNvPr id="391" name="直線コネクタ 390"/>
        <xdr:cNvCxnSpPr/>
      </xdr:nvCxnSpPr>
      <xdr:spPr>
        <a:xfrm>
          <a:off x="13106400" y="6587066"/>
          <a:ext cx="79756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3868400" y="68541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xdr:cNvSpPr txBox="1"/>
      </xdr:nvSpPr>
      <xdr:spPr>
        <a:xfrm>
          <a:off x="1355725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49106</xdr:rowOff>
    </xdr:to>
    <xdr:cxnSp macro="">
      <xdr:nvCxnSpPr>
        <xdr:cNvPr id="394" name="直線コネクタ 393"/>
        <xdr:cNvCxnSpPr/>
      </xdr:nvCxnSpPr>
      <xdr:spPr>
        <a:xfrm>
          <a:off x="12293600" y="6546850"/>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2763500" y="69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2242800" y="6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xdr:cNvSpPr txBox="1"/>
      </xdr:nvSpPr>
      <xdr:spPr>
        <a:xfrm>
          <a:off x="11950700" y="70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xdr:cNvSpPr/>
      </xdr:nvSpPr>
      <xdr:spPr>
        <a:xfrm>
          <a:off x="15427960" y="67051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xdr:cNvSpPr txBox="1"/>
      </xdr:nvSpPr>
      <xdr:spPr>
        <a:xfrm>
          <a:off x="1556385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6" name="楕円 405"/>
        <xdr:cNvSpPr/>
      </xdr:nvSpPr>
      <xdr:spPr>
        <a:xfrm>
          <a:off x="14665960" y="66408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7" name="テキスト ボックス 406"/>
        <xdr:cNvSpPr txBox="1"/>
      </xdr:nvSpPr>
      <xdr:spPr>
        <a:xfrm>
          <a:off x="1437005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8" name="楕円 407"/>
        <xdr:cNvSpPr/>
      </xdr:nvSpPr>
      <xdr:spPr>
        <a:xfrm>
          <a:off x="13868400" y="6592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9" name="テキスト ボックス 408"/>
        <xdr:cNvSpPr txBox="1"/>
      </xdr:nvSpPr>
      <xdr:spPr>
        <a:xfrm>
          <a:off x="1355725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0" name="楕円 409"/>
        <xdr:cNvSpPr/>
      </xdr:nvSpPr>
      <xdr:spPr>
        <a:xfrm>
          <a:off x="13055600" y="654007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1" name="テキスト ボックス 410"/>
        <xdr:cNvSpPr txBox="1"/>
      </xdr:nvSpPr>
      <xdr:spPr>
        <a:xfrm>
          <a:off x="12763500" y="631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xdr:cNvSpPr/>
      </xdr:nvSpPr>
      <xdr:spPr>
        <a:xfrm>
          <a:off x="12242800" y="6499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xdr:cNvSpPr txBox="1"/>
      </xdr:nvSpPr>
      <xdr:spPr>
        <a:xfrm>
          <a:off x="119507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老朽化した施設の改修等により、大幅な基金残高の減少、地方債残高の増加が見込まれるが、将来負担比率に目を配りながら健全な財政運営に努め、住民サービスの提供と施設長寿命化を含む社会資本整備等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5474950" y="2321137"/>
          <a:ext cx="0" cy="136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5563850" y="36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5405100" y="368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xdr:cNvSpPr/>
      </xdr:nvSpPr>
      <xdr:spPr>
        <a:xfrm>
          <a:off x="14665960" y="2322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xdr:cNvSpPr txBox="1"/>
      </xdr:nvSpPr>
      <xdr:spPr>
        <a:xfrm>
          <a:off x="14370050" y="209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xdr:cNvSpPr/>
      </xdr:nvSpPr>
      <xdr:spPr>
        <a:xfrm>
          <a:off x="13868400" y="2354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xdr:cNvSpPr txBox="1"/>
      </xdr:nvSpPr>
      <xdr:spPr>
        <a:xfrm>
          <a:off x="13557250" y="213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xdr:cNvSpPr/>
      </xdr:nvSpPr>
      <xdr:spPr>
        <a:xfrm>
          <a:off x="13055600" y="23501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xdr:cNvSpPr txBox="1"/>
      </xdr:nvSpPr>
      <xdr:spPr>
        <a:xfrm>
          <a:off x="12763500" y="21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xdr:cNvSpPr/>
      </xdr:nvSpPr>
      <xdr:spPr>
        <a:xfrm>
          <a:off x="12242800" y="2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xdr:cNvSpPr txBox="1"/>
      </xdr:nvSpPr>
      <xdr:spPr>
        <a:xfrm>
          <a:off x="11950700" y="21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41,283
40,182
107.01
14,560,796
14,105,516
416,783
9,529,389
10,332,270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当町は単独消防の運営や保育園、小学校の給食を直営で実施しているため、人件費が高い数値を示す要因となっている。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年度においても、類似団体内平均値と比較すると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今後においても事業見直し等を推進し、人件費水準の適正化に努める。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08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41</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88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41</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0400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8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26670</xdr:rowOff>
    </xdr:from>
    <xdr:to>
      <xdr:col>15</xdr:col>
      <xdr:colOff>149225</xdr:colOff>
      <xdr:row>41</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ポイント上回っている。令和元年度までは消防や清掃関係の町単独での実施、保育園や幼稚園における障がい児加配等により賃金等の物件費が高い数値を示していたため、令和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年度より人件費へ変更になったことで類似団体内平均値に近づいた。今後においては、各種事業の見直しを行い、行政コストの削減に努める。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99786</xdr:rowOff>
    </xdr:from>
    <xdr:to>
      <xdr:col>82</xdr:col>
      <xdr:colOff>107950</xdr:colOff>
      <xdr:row>20</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57186"/>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99786</xdr:rowOff>
    </xdr:from>
    <xdr:to>
      <xdr:col>82</xdr:col>
      <xdr:colOff>196850</xdr:colOff>
      <xdr:row>12</xdr:row>
      <xdr:rowOff>99786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389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21</xdr:row>
      <xdr:rowOff>91622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60700"/>
          <a:ext cx="889000" cy="6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15422</xdr:rowOff>
    </xdr:from>
    <xdr:to>
      <xdr:col>69</xdr:col>
      <xdr:colOff>92075</xdr:colOff>
      <xdr:row>21</xdr:row>
      <xdr:rowOff>91622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615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40822</xdr:rowOff>
    </xdr:from>
    <xdr:to>
      <xdr:col>69</xdr:col>
      <xdr:colOff>142875</xdr:colOff>
      <xdr:row>21</xdr:row>
      <xdr:rowOff>142422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127199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136072</xdr:rowOff>
    </xdr:from>
    <xdr:to>
      <xdr:col>65</xdr:col>
      <xdr:colOff>53975</xdr:colOff>
      <xdr:row>21</xdr:row>
      <xdr:rowOff>66222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50999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24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と同じポイントとなって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いる。特別会計への繰出金の割合が大きく占めているため、負担区分に基づいた適正な繰出金の支出に努めるが、今後は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高齢社会による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介護保険特別会計への繰出金の増大が懸念される。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99785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35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57</xdr:row>
      <xdr:rowOff>80735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356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135165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135165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21062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下水道事業については未普及区域解消のため、整備を継続して行っていくことが計画されており、補助費等が上昇していくことが予測されている。今後もより一層、公益性や事業効果の観点から補助金等の見直し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124714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25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17272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8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ポイント下回っており、今後も起債の抑制に努める。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保育園園舎増改築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事業などの高額な地方債の償還が始まり上昇した。将来の公債費の推移を予測しながら、最少の経費で最大の効果をあげることができるよう事業を遂行する。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51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33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117856</xdr:rowOff>
    </xdr:from>
    <xdr:to>
      <xdr:col>15</xdr:col>
      <xdr:colOff>98425</xdr:colOff>
      <xdr:row>75</xdr:row>
      <xdr:rowOff>74422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8051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108712</xdr:rowOff>
    </xdr:from>
    <xdr:to>
      <xdr:col>11</xdr:col>
      <xdr:colOff>9525</xdr:colOff>
      <xdr:row>74</xdr:row>
      <xdr:rowOff>117856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96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67056</xdr:rowOff>
    </xdr:from>
    <xdr:to>
      <xdr:col>11</xdr:col>
      <xdr:colOff>60325</xdr:colOff>
      <xdr:row>74</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7383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57912</xdr:rowOff>
    </xdr:from>
    <xdr:to>
      <xdr:col>6</xdr:col>
      <xdr:colOff>171450</xdr:colOff>
      <xdr:row>74</xdr:row>
      <xdr:rowOff>159512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169689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年度においては、類似団体内平均値に比べ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高齢社会による社会保障費の増大から更なる財政の硬直化が見込まれるため、財源の確保、行政コストの削減、事業・施策の取捨選択を図り、持続可能な財政運営を行う必要がある。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253213"/>
          <a:ext cx="8382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53213"/>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138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29959</xdr:rowOff>
    </xdr:from>
    <xdr:to>
      <xdr:col>29</xdr:col>
      <xdr:colOff>127000</xdr:colOff>
      <xdr:row>18</xdr:row>
      <xdr:rowOff>31121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63684"/>
          <a:ext cx="6477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29959</xdr:rowOff>
    </xdr:from>
    <xdr:to>
      <xdr:col>26</xdr:col>
      <xdr:colOff>50800</xdr:colOff>
      <xdr:row>18</xdr:row>
      <xdr:rowOff>94939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3684"/>
          <a:ext cx="698500" cy="64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94939</xdr:rowOff>
    </xdr:from>
    <xdr:to>
      <xdr:col>22</xdr:col>
      <xdr:colOff>114300</xdr:colOff>
      <xdr:row>18</xdr:row>
      <xdr:rowOff>114103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8664"/>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114103</xdr:rowOff>
    </xdr:from>
    <xdr:to>
      <xdr:col>18</xdr:col>
      <xdr:colOff>177800</xdr:colOff>
      <xdr:row>19</xdr:row>
      <xdr:rowOff>22758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7828"/>
          <a:ext cx="698500" cy="80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151771</xdr:rowOff>
    </xdr:from>
    <xdr:to>
      <xdr:col>29</xdr:col>
      <xdr:colOff>177800</xdr:colOff>
      <xdr:row>18</xdr:row>
      <xdr:rowOff>81921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123848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150609</xdr:rowOff>
    </xdr:from>
    <xdr:to>
      <xdr:col>26</xdr:col>
      <xdr:colOff>101600</xdr:colOff>
      <xdr:row>18</xdr:row>
      <xdr:rowOff>80759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65536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44139</xdr:rowOff>
    </xdr:from>
    <xdr:to>
      <xdr:col>22</xdr:col>
      <xdr:colOff>165100</xdr:colOff>
      <xdr:row>18</xdr:row>
      <xdr:rowOff>145739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130516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63303</xdr:rowOff>
    </xdr:from>
    <xdr:to>
      <xdr:col>19</xdr:col>
      <xdr:colOff>38100</xdr:colOff>
      <xdr:row>18</xdr:row>
      <xdr:rowOff>164903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149680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143408</xdr:rowOff>
    </xdr:from>
    <xdr:to>
      <xdr:col>15</xdr:col>
      <xdr:colOff>101600</xdr:colOff>
      <xdr:row>19</xdr:row>
      <xdr:rowOff>73558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58335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74155</xdr:rowOff>
    </xdr:from>
    <xdr:to>
      <xdr:col>29</xdr:col>
      <xdr:colOff>127000</xdr:colOff>
      <xdr:row>37</xdr:row>
      <xdr:rowOff>125285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8855"/>
          <a:ext cx="647700" cy="5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125285</xdr:rowOff>
    </xdr:from>
    <xdr:to>
      <xdr:col>26</xdr:col>
      <xdr:colOff>50800</xdr:colOff>
      <xdr:row>37</xdr:row>
      <xdr:rowOff>160185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49985"/>
          <a:ext cx="698500" cy="3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160185</xdr:rowOff>
    </xdr:from>
    <xdr:to>
      <xdr:col>22</xdr:col>
      <xdr:colOff>114300</xdr:colOff>
      <xdr:row>37</xdr:row>
      <xdr:rowOff>274980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84885"/>
          <a:ext cx="698500" cy="1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274980</xdr:rowOff>
    </xdr:from>
    <xdr:to>
      <xdr:col>18</xdr:col>
      <xdr:colOff>177800</xdr:colOff>
      <xdr:row>37</xdr:row>
      <xdr:rowOff>288849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99680"/>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23355</xdr:rowOff>
    </xdr:from>
    <xdr:to>
      <xdr:col>29</xdr:col>
      <xdr:colOff>177800</xdr:colOff>
      <xdr:row>37</xdr:row>
      <xdr:rowOff>124955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166882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74485</xdr:rowOff>
    </xdr:from>
    <xdr:to>
      <xdr:col>26</xdr:col>
      <xdr:colOff>101600</xdr:colOff>
      <xdr:row>37</xdr:row>
      <xdr:rowOff>176085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9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160862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8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109385</xdr:rowOff>
    </xdr:from>
    <xdr:to>
      <xdr:col>22</xdr:col>
      <xdr:colOff>165100</xdr:colOff>
      <xdr:row>37</xdr:row>
      <xdr:rowOff>210985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195762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224180</xdr:rowOff>
    </xdr:from>
    <xdr:to>
      <xdr:col>19</xdr:col>
      <xdr:colOff>38100</xdr:colOff>
      <xdr:row>37</xdr:row>
      <xdr:rowOff>325780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4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310557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3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238049</xdr:rowOff>
    </xdr:from>
    <xdr:to>
      <xdr:col>15</xdr:col>
      <xdr:colOff>101600</xdr:colOff>
      <xdr:row>37</xdr:row>
      <xdr:rowOff>339649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2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324426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41,283
40,182
107.01
14,560,796
14,105,516
416,783
9,529,389
10,332,270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57894</xdr:rowOff>
    </xdr:from>
    <xdr:to>
      <xdr:col>24</xdr:col>
      <xdr:colOff>63500</xdr:colOff>
      <xdr:row>35</xdr:row>
      <xdr:rowOff>64931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8644"/>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64931</xdr:rowOff>
    </xdr:from>
    <xdr:to>
      <xdr:col>19</xdr:col>
      <xdr:colOff>177800</xdr:colOff>
      <xdr:row>35</xdr:row>
      <xdr:rowOff>122930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5681"/>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122930</xdr:rowOff>
    </xdr:from>
    <xdr:to>
      <xdr:col>15</xdr:col>
      <xdr:colOff>50800</xdr:colOff>
      <xdr:row>37</xdr:row>
      <xdr:rowOff>48456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3680"/>
          <a:ext cx="889000" cy="26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48456</xdr:rowOff>
    </xdr:from>
    <xdr:to>
      <xdr:col>10</xdr:col>
      <xdr:colOff>114300</xdr:colOff>
      <xdr:row>37</xdr:row>
      <xdr:rowOff>76002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2106"/>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7094</xdr:rowOff>
    </xdr:from>
    <xdr:to>
      <xdr:col>24</xdr:col>
      <xdr:colOff>114300</xdr:colOff>
      <xdr:row>35</xdr:row>
      <xdr:rowOff>108694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29971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14131</xdr:rowOff>
    </xdr:from>
    <xdr:to>
      <xdr:col>20</xdr:col>
      <xdr:colOff>38100</xdr:colOff>
      <xdr:row>35</xdr:row>
      <xdr:rowOff>115731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132258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72130</xdr:rowOff>
    </xdr:from>
    <xdr:to>
      <xdr:col>15</xdr:col>
      <xdr:colOff>101600</xdr:colOff>
      <xdr:row>36</xdr:row>
      <xdr:rowOff>2280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18807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169106</xdr:rowOff>
    </xdr:from>
    <xdr:to>
      <xdr:col>10</xdr:col>
      <xdr:colOff>165100</xdr:colOff>
      <xdr:row>37</xdr:row>
      <xdr:rowOff>99256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115783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25202</xdr:rowOff>
    </xdr:from>
    <xdr:to>
      <xdr:col>6</xdr:col>
      <xdr:colOff>38100</xdr:colOff>
      <xdr:row>37</xdr:row>
      <xdr:rowOff>126802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117929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79295</xdr:rowOff>
    </xdr:from>
    <xdr:to>
      <xdr:col>24</xdr:col>
      <xdr:colOff>63500</xdr:colOff>
      <xdr:row>57</xdr:row>
      <xdr:rowOff>137621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51945"/>
          <a:ext cx="8382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79295</xdr:rowOff>
    </xdr:from>
    <xdr:to>
      <xdr:col>19</xdr:col>
      <xdr:colOff>177800</xdr:colOff>
      <xdr:row>58</xdr:row>
      <xdr:rowOff>62150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519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125102</xdr:rowOff>
    </xdr:from>
    <xdr:to>
      <xdr:col>15</xdr:col>
      <xdr:colOff>50800</xdr:colOff>
      <xdr:row>58</xdr:row>
      <xdr:rowOff>62150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97752"/>
          <a:ext cx="889000" cy="10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125102</xdr:rowOff>
    </xdr:from>
    <xdr:to>
      <xdr:col>10</xdr:col>
      <xdr:colOff>114300</xdr:colOff>
      <xdr:row>57</xdr:row>
      <xdr:rowOff>143380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97752"/>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86821</xdr:rowOff>
    </xdr:from>
    <xdr:to>
      <xdr:col>24</xdr:col>
      <xdr:colOff>114300</xdr:colOff>
      <xdr:row>58</xdr:row>
      <xdr:rowOff>16971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1748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28495</xdr:rowOff>
    </xdr:from>
    <xdr:to>
      <xdr:col>20</xdr:col>
      <xdr:colOff>38100</xdr:colOff>
      <xdr:row>57</xdr:row>
      <xdr:rowOff>130095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121222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9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11350</xdr:rowOff>
    </xdr:from>
    <xdr:to>
      <xdr:col>15</xdr:col>
      <xdr:colOff>101600</xdr:colOff>
      <xdr:row>58</xdr:row>
      <xdr:rowOff>112950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104077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74302</xdr:rowOff>
    </xdr:from>
    <xdr:to>
      <xdr:col>10</xdr:col>
      <xdr:colOff>165100</xdr:colOff>
      <xdr:row>58</xdr:row>
      <xdr:rowOff>4452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167029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92580</xdr:rowOff>
    </xdr:from>
    <xdr:to>
      <xdr:col>6</xdr:col>
      <xdr:colOff>38100</xdr:colOff>
      <xdr:row>58</xdr:row>
      <xdr:rowOff>22730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13857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5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65348</xdr:rowOff>
    </xdr:from>
    <xdr:to>
      <xdr:col>24</xdr:col>
      <xdr:colOff>63500</xdr:colOff>
      <xdr:row>76</xdr:row>
      <xdr:rowOff>71692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95548"/>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167590</xdr:rowOff>
    </xdr:from>
    <xdr:to>
      <xdr:col>19</xdr:col>
      <xdr:colOff>177800</xdr:colOff>
      <xdr:row>76</xdr:row>
      <xdr:rowOff>71692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2634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158159</xdr:rowOff>
    </xdr:from>
    <xdr:to>
      <xdr:col>15</xdr:col>
      <xdr:colOff>50800</xdr:colOff>
      <xdr:row>75</xdr:row>
      <xdr:rowOff>167590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16909"/>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158159</xdr:rowOff>
    </xdr:from>
    <xdr:to>
      <xdr:col>10</xdr:col>
      <xdr:colOff>114300</xdr:colOff>
      <xdr:row>76</xdr:row>
      <xdr:rowOff>45802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16909"/>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14548</xdr:rowOff>
    </xdr:from>
    <xdr:to>
      <xdr:col>24</xdr:col>
      <xdr:colOff>114300</xdr:colOff>
      <xdr:row>76</xdr:row>
      <xdr:rowOff>116148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37425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20892</xdr:rowOff>
    </xdr:from>
    <xdr:to>
      <xdr:col>20</xdr:col>
      <xdr:colOff>38100</xdr:colOff>
      <xdr:row>76</xdr:row>
      <xdr:rowOff>122492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113619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4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116789</xdr:rowOff>
    </xdr:from>
    <xdr:to>
      <xdr:col>15</xdr:col>
      <xdr:colOff>101600</xdr:colOff>
      <xdr:row>76</xdr:row>
      <xdr:rowOff>46940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75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63466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5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107359</xdr:rowOff>
    </xdr:from>
    <xdr:to>
      <xdr:col>10</xdr:col>
      <xdr:colOff>165100</xdr:colOff>
      <xdr:row>76</xdr:row>
      <xdr:rowOff>37509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54036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166452</xdr:rowOff>
    </xdr:from>
    <xdr:to>
      <xdr:col>6</xdr:col>
      <xdr:colOff>38100</xdr:colOff>
      <xdr:row>76</xdr:row>
      <xdr:rowOff>96602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113130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103372</xdr:rowOff>
    </xdr:from>
    <xdr:to>
      <xdr:col>24</xdr:col>
      <xdr:colOff>63500</xdr:colOff>
      <xdr:row>97</xdr:row>
      <xdr:rowOff>21495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91122"/>
          <a:ext cx="838200" cy="2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103372</xdr:rowOff>
    </xdr:from>
    <xdr:to>
      <xdr:col>19</xdr:col>
      <xdr:colOff>177800</xdr:colOff>
      <xdr:row>98</xdr:row>
      <xdr:rowOff>28163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1122"/>
          <a:ext cx="889000" cy="4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28163</xdr:rowOff>
    </xdr:from>
    <xdr:to>
      <xdr:col>15</xdr:col>
      <xdr:colOff>50800</xdr:colOff>
      <xdr:row>98</xdr:row>
      <xdr:rowOff>95752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0263"/>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95752</xdr:rowOff>
    </xdr:from>
    <xdr:to>
      <xdr:col>10</xdr:col>
      <xdr:colOff>114300</xdr:colOff>
      <xdr:row>98</xdr:row>
      <xdr:rowOff>125507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97852"/>
          <a:ext cx="8890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142145</xdr:rowOff>
    </xdr:from>
    <xdr:to>
      <xdr:col>24</xdr:col>
      <xdr:colOff>114300</xdr:colOff>
      <xdr:row>97</xdr:row>
      <xdr:rowOff>72295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120572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52572</xdr:rowOff>
    </xdr:from>
    <xdr:to>
      <xdr:col>20</xdr:col>
      <xdr:colOff>38100</xdr:colOff>
      <xdr:row>95</xdr:row>
      <xdr:rowOff>154172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145299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148813</xdr:rowOff>
    </xdr:from>
    <xdr:to>
      <xdr:col>15</xdr:col>
      <xdr:colOff>101600</xdr:colOff>
      <xdr:row>98</xdr:row>
      <xdr:rowOff>78963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70090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44952</xdr:rowOff>
    </xdr:from>
    <xdr:to>
      <xdr:col>10</xdr:col>
      <xdr:colOff>165100</xdr:colOff>
      <xdr:row>98</xdr:row>
      <xdr:rowOff>146552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137679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74707</xdr:rowOff>
    </xdr:from>
    <xdr:to>
      <xdr:col>6</xdr:col>
      <xdr:colOff>38100</xdr:colOff>
      <xdr:row>99</xdr:row>
      <xdr:rowOff>4857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167434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54704</xdr:rowOff>
    </xdr:from>
    <xdr:to>
      <xdr:col>55</xdr:col>
      <xdr:colOff>0</xdr:colOff>
      <xdr:row>38</xdr:row>
      <xdr:rowOff>154265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69804"/>
          <a:ext cx="838200" cy="9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57034</xdr:rowOff>
    </xdr:from>
    <xdr:to>
      <xdr:col>50</xdr:col>
      <xdr:colOff>114300</xdr:colOff>
      <xdr:row>38</xdr:row>
      <xdr:rowOff>154265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43434"/>
          <a:ext cx="889000" cy="11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57034</xdr:rowOff>
    </xdr:from>
    <xdr:to>
      <xdr:col>45</xdr:col>
      <xdr:colOff>177800</xdr:colOff>
      <xdr:row>39</xdr:row>
      <xdr:rowOff>55662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43434"/>
          <a:ext cx="889000" cy="119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46300</xdr:rowOff>
    </xdr:from>
    <xdr:to>
      <xdr:col>41</xdr:col>
      <xdr:colOff>50800</xdr:colOff>
      <xdr:row>39</xdr:row>
      <xdr:rowOff>55662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732850"/>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3904</xdr:rowOff>
    </xdr:from>
    <xdr:to>
      <xdr:col>55</xdr:col>
      <xdr:colOff>50800</xdr:colOff>
      <xdr:row>38</xdr:row>
      <xdr:rowOff>105504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90281</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103465</xdr:rowOff>
    </xdr:from>
    <xdr:to>
      <xdr:col>50</xdr:col>
      <xdr:colOff>165100</xdr:colOff>
      <xdr:row>39</xdr:row>
      <xdr:rowOff>33615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24742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7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6234</xdr:rowOff>
    </xdr:from>
    <xdr:to>
      <xdr:col>46</xdr:col>
      <xdr:colOff>38100</xdr:colOff>
      <xdr:row>32</xdr:row>
      <xdr:rowOff>107834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4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98961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8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4862</xdr:rowOff>
    </xdr:from>
    <xdr:to>
      <xdr:col>41</xdr:col>
      <xdr:colOff>101600</xdr:colOff>
      <xdr:row>39</xdr:row>
      <xdr:rowOff>106462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97589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166950</xdr:rowOff>
    </xdr:from>
    <xdr:to>
      <xdr:col>36</xdr:col>
      <xdr:colOff>165100</xdr:colOff>
      <xdr:row>39</xdr:row>
      <xdr:rowOff>97100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88227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101393</xdr:rowOff>
    </xdr:from>
    <xdr:to>
      <xdr:col>55</xdr:col>
      <xdr:colOff>0</xdr:colOff>
      <xdr:row>58</xdr:row>
      <xdr:rowOff>77499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74043"/>
          <a:ext cx="838200" cy="14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16724</xdr:rowOff>
    </xdr:from>
    <xdr:to>
      <xdr:col>50</xdr:col>
      <xdr:colOff>114300</xdr:colOff>
      <xdr:row>57</xdr:row>
      <xdr:rowOff>101393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89374"/>
          <a:ext cx="889000" cy="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16724</xdr:rowOff>
    </xdr:from>
    <xdr:to>
      <xdr:col>45</xdr:col>
      <xdr:colOff>177800</xdr:colOff>
      <xdr:row>57</xdr:row>
      <xdr:rowOff>27327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89374"/>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152806</xdr:rowOff>
    </xdr:from>
    <xdr:to>
      <xdr:col>41</xdr:col>
      <xdr:colOff>50800</xdr:colOff>
      <xdr:row>57</xdr:row>
      <xdr:rowOff>27327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54006"/>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26699</xdr:rowOff>
    </xdr:from>
    <xdr:to>
      <xdr:col>55</xdr:col>
      <xdr:colOff>50800</xdr:colOff>
      <xdr:row>58</xdr:row>
      <xdr:rowOff>128299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113076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50593</xdr:rowOff>
    </xdr:from>
    <xdr:to>
      <xdr:col>50</xdr:col>
      <xdr:colOff>165100</xdr:colOff>
      <xdr:row>57</xdr:row>
      <xdr:rowOff>152193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143320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1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137374</xdr:rowOff>
    </xdr:from>
    <xdr:to>
      <xdr:col>46</xdr:col>
      <xdr:colOff>38100</xdr:colOff>
      <xdr:row>57</xdr:row>
      <xdr:rowOff>67524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58651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147977</xdr:rowOff>
    </xdr:from>
    <xdr:to>
      <xdr:col>41</xdr:col>
      <xdr:colOff>101600</xdr:colOff>
      <xdr:row>57</xdr:row>
      <xdr:rowOff>78127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69254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102006</xdr:rowOff>
    </xdr:from>
    <xdr:to>
      <xdr:col>36</xdr:col>
      <xdr:colOff>165100</xdr:colOff>
      <xdr:row>57</xdr:row>
      <xdr:rowOff>32156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23283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44667</xdr:rowOff>
    </xdr:from>
    <xdr:to>
      <xdr:col>55</xdr:col>
      <xdr:colOff>0</xdr:colOff>
      <xdr:row>79</xdr:row>
      <xdr:rowOff>72819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8921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16909</xdr:rowOff>
    </xdr:from>
    <xdr:to>
      <xdr:col>50</xdr:col>
      <xdr:colOff>114300</xdr:colOff>
      <xdr:row>79</xdr:row>
      <xdr:rowOff>44667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614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16909</xdr:rowOff>
    </xdr:from>
    <xdr:to>
      <xdr:col>45</xdr:col>
      <xdr:colOff>177800</xdr:colOff>
      <xdr:row>79</xdr:row>
      <xdr:rowOff>26739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61459"/>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161189</xdr:rowOff>
    </xdr:from>
    <xdr:to>
      <xdr:col>41</xdr:col>
      <xdr:colOff>50800</xdr:colOff>
      <xdr:row>79</xdr:row>
      <xdr:rowOff>26739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34289"/>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22019</xdr:rowOff>
    </xdr:from>
    <xdr:to>
      <xdr:col>55</xdr:col>
      <xdr:colOff>50800</xdr:colOff>
      <xdr:row>79</xdr:row>
      <xdr:rowOff>123619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6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108396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8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165317</xdr:rowOff>
    </xdr:from>
    <xdr:to>
      <xdr:col>50</xdr:col>
      <xdr:colOff>165100</xdr:colOff>
      <xdr:row>79</xdr:row>
      <xdr:rowOff>95467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86594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137559</xdr:rowOff>
    </xdr:from>
    <xdr:to>
      <xdr:col>46</xdr:col>
      <xdr:colOff>38100</xdr:colOff>
      <xdr:row>79</xdr:row>
      <xdr:rowOff>67709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58836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147389</xdr:rowOff>
    </xdr:from>
    <xdr:to>
      <xdr:col>41</xdr:col>
      <xdr:colOff>101600</xdr:colOff>
      <xdr:row>79</xdr:row>
      <xdr:rowOff>77539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68666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110389</xdr:rowOff>
    </xdr:from>
    <xdr:to>
      <xdr:col>36</xdr:col>
      <xdr:colOff>165100</xdr:colOff>
      <xdr:row>79</xdr:row>
      <xdr:rowOff>40539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31666</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82697</xdr:rowOff>
    </xdr:from>
    <xdr:to>
      <xdr:col>55</xdr:col>
      <xdr:colOff>0</xdr:colOff>
      <xdr:row>98</xdr:row>
      <xdr:rowOff>32976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13347"/>
          <a:ext cx="8382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167818</xdr:rowOff>
    </xdr:from>
    <xdr:to>
      <xdr:col>50</xdr:col>
      <xdr:colOff>114300</xdr:colOff>
      <xdr:row>97</xdr:row>
      <xdr:rowOff>82697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27018"/>
          <a:ext cx="889000" cy="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102014</xdr:rowOff>
    </xdr:from>
    <xdr:to>
      <xdr:col>45</xdr:col>
      <xdr:colOff>177800</xdr:colOff>
      <xdr:row>96</xdr:row>
      <xdr:rowOff>167818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561214"/>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87792</xdr:rowOff>
    </xdr:from>
    <xdr:to>
      <xdr:col>41</xdr:col>
      <xdr:colOff>50800</xdr:colOff>
      <xdr:row>96</xdr:row>
      <xdr:rowOff>102014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546992"/>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153626</xdr:rowOff>
    </xdr:from>
    <xdr:to>
      <xdr:col>55</xdr:col>
      <xdr:colOff>50800</xdr:colOff>
      <xdr:row>98</xdr:row>
      <xdr:rowOff>83776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68553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31897</xdr:rowOff>
    </xdr:from>
    <xdr:to>
      <xdr:col>50</xdr:col>
      <xdr:colOff>165100</xdr:colOff>
      <xdr:row>97</xdr:row>
      <xdr:rowOff>133497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124624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7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117018</xdr:rowOff>
    </xdr:from>
    <xdr:to>
      <xdr:col>46</xdr:col>
      <xdr:colOff>38100</xdr:colOff>
      <xdr:row>97</xdr:row>
      <xdr:rowOff>47168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38295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51214</xdr:rowOff>
    </xdr:from>
    <xdr:to>
      <xdr:col>41</xdr:col>
      <xdr:colOff>101600</xdr:colOff>
      <xdr:row>96</xdr:row>
      <xdr:rowOff>152814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143941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36992</xdr:rowOff>
    </xdr:from>
    <xdr:to>
      <xdr:col>36</xdr:col>
      <xdr:colOff>165100</xdr:colOff>
      <xdr:row>96</xdr:row>
      <xdr:rowOff>138592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155119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79480</xdr:rowOff>
    </xdr:from>
    <xdr:to>
      <xdr:col>85</xdr:col>
      <xdr:colOff>127000</xdr:colOff>
      <xdr:row>39</xdr:row>
      <xdr:rowOff>97425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66030"/>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52815</xdr:rowOff>
    </xdr:from>
    <xdr:to>
      <xdr:col>81</xdr:col>
      <xdr:colOff>50800</xdr:colOff>
      <xdr:row>39</xdr:row>
      <xdr:rowOff>97425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39365"/>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45958</xdr:rowOff>
    </xdr:from>
    <xdr:to>
      <xdr:col>76</xdr:col>
      <xdr:colOff>114300</xdr:colOff>
      <xdr:row>39</xdr:row>
      <xdr:rowOff>52815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325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45958</xdr:rowOff>
    </xdr:from>
    <xdr:to>
      <xdr:col>71</xdr:col>
      <xdr:colOff>177800</xdr:colOff>
      <xdr:row>39</xdr:row>
      <xdr:rowOff>84542</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32508"/>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28680</xdr:rowOff>
    </xdr:from>
    <xdr:to>
      <xdr:col>85</xdr:col>
      <xdr:colOff>177800</xdr:colOff>
      <xdr:row>39</xdr:row>
      <xdr:rowOff>130280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46625</xdr:rowOff>
    </xdr:from>
    <xdr:to>
      <xdr:col>81</xdr:col>
      <xdr:colOff>101600</xdr:colOff>
      <xdr:row>39</xdr:row>
      <xdr:rowOff>148225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139352</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5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2015</xdr:rowOff>
    </xdr:from>
    <xdr:to>
      <xdr:col>76</xdr:col>
      <xdr:colOff>165100</xdr:colOff>
      <xdr:row>39</xdr:row>
      <xdr:rowOff>103615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94742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166608</xdr:rowOff>
    </xdr:from>
    <xdr:to>
      <xdr:col>72</xdr:col>
      <xdr:colOff>38100</xdr:colOff>
      <xdr:row>39</xdr:row>
      <xdr:rowOff>96758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87885</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33742</xdr:rowOff>
    </xdr:from>
    <xdr:to>
      <xdr:col>67</xdr:col>
      <xdr:colOff>101600</xdr:colOff>
      <xdr:row>39</xdr:row>
      <xdr:rowOff>135342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126469</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109201</xdr:rowOff>
    </xdr:from>
    <xdr:to>
      <xdr:col>85</xdr:col>
      <xdr:colOff>127000</xdr:colOff>
      <xdr:row>76</xdr:row>
      <xdr:rowOff>137091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39401"/>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137091</xdr:rowOff>
    </xdr:from>
    <xdr:to>
      <xdr:col>81</xdr:col>
      <xdr:colOff>50800</xdr:colOff>
      <xdr:row>77</xdr:row>
      <xdr:rowOff>20276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67291"/>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20276</xdr:rowOff>
    </xdr:from>
    <xdr:to>
      <xdr:col>76</xdr:col>
      <xdr:colOff>114300</xdr:colOff>
      <xdr:row>77</xdr:row>
      <xdr:rowOff>90456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22192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90456</xdr:rowOff>
    </xdr:from>
    <xdr:to>
      <xdr:col>71</xdr:col>
      <xdr:colOff>177800</xdr:colOff>
      <xdr:row>77</xdr:row>
      <xdr:rowOff>96056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292106"/>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58401</xdr:rowOff>
    </xdr:from>
    <xdr:to>
      <xdr:col>85</xdr:col>
      <xdr:colOff>177800</xdr:colOff>
      <xdr:row>76</xdr:row>
      <xdr:rowOff>160001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36828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86291</xdr:rowOff>
    </xdr:from>
    <xdr:to>
      <xdr:col>81</xdr:col>
      <xdr:colOff>101600</xdr:colOff>
      <xdr:row>77</xdr:row>
      <xdr:rowOff>16441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7568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2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140926</xdr:rowOff>
    </xdr:from>
    <xdr:to>
      <xdr:col>76</xdr:col>
      <xdr:colOff>165100</xdr:colOff>
      <xdr:row>77</xdr:row>
      <xdr:rowOff>71076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62203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39656</xdr:rowOff>
    </xdr:from>
    <xdr:to>
      <xdr:col>72</xdr:col>
      <xdr:colOff>38100</xdr:colOff>
      <xdr:row>77</xdr:row>
      <xdr:rowOff>141256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132383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45256</xdr:rowOff>
    </xdr:from>
    <xdr:to>
      <xdr:col>67</xdr:col>
      <xdr:colOff>101600</xdr:colOff>
      <xdr:row>77</xdr:row>
      <xdr:rowOff>146856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137983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85458</xdr:rowOff>
    </xdr:from>
    <xdr:to>
      <xdr:col>85</xdr:col>
      <xdr:colOff>127000</xdr:colOff>
      <xdr:row>98</xdr:row>
      <xdr:rowOff>88233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87558"/>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85458</xdr:rowOff>
    </xdr:from>
    <xdr:to>
      <xdr:col>81</xdr:col>
      <xdr:colOff>50800</xdr:colOff>
      <xdr:row>98</xdr:row>
      <xdr:rowOff>132572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87558"/>
          <a:ext cx="889000" cy="4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132572</xdr:rowOff>
    </xdr:from>
    <xdr:to>
      <xdr:col>76</xdr:col>
      <xdr:colOff>114300</xdr:colOff>
      <xdr:row>98</xdr:row>
      <xdr:rowOff>132893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34672"/>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111770</xdr:rowOff>
    </xdr:from>
    <xdr:to>
      <xdr:col>71</xdr:col>
      <xdr:colOff>177800</xdr:colOff>
      <xdr:row>98</xdr:row>
      <xdr:rowOff>132893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13870"/>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37433</xdr:rowOff>
    </xdr:from>
    <xdr:to>
      <xdr:col>85</xdr:col>
      <xdr:colOff>177800</xdr:colOff>
      <xdr:row>98</xdr:row>
      <xdr:rowOff>139033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123810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34658</xdr:rowOff>
    </xdr:from>
    <xdr:to>
      <xdr:col>81</xdr:col>
      <xdr:colOff>101600</xdr:colOff>
      <xdr:row>98</xdr:row>
      <xdr:rowOff>136258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127385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81772</xdr:rowOff>
    </xdr:from>
    <xdr:to>
      <xdr:col>76</xdr:col>
      <xdr:colOff>165100</xdr:colOff>
      <xdr:row>99</xdr:row>
      <xdr:rowOff>11922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3049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82093</xdr:rowOff>
    </xdr:from>
    <xdr:to>
      <xdr:col>72</xdr:col>
      <xdr:colOff>38100</xdr:colOff>
      <xdr:row>99</xdr:row>
      <xdr:rowOff>12243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3370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60970</xdr:rowOff>
    </xdr:from>
    <xdr:to>
      <xdr:col>67</xdr:col>
      <xdr:colOff>101600</xdr:colOff>
      <xdr:row>98</xdr:row>
      <xdr:rowOff>162570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153697</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5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44069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44069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81978</xdr:rowOff>
    </xdr:from>
    <xdr:to>
      <xdr:col>107</xdr:col>
      <xdr:colOff>50800</xdr:colOff>
      <xdr:row>39</xdr:row>
      <xdr:rowOff>44069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425628"/>
          <a:ext cx="889000" cy="3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81978</xdr:rowOff>
    </xdr:from>
    <xdr:to>
      <xdr:col>102</xdr:col>
      <xdr:colOff>114300</xdr:colOff>
      <xdr:row>38</xdr:row>
      <xdr:rowOff>131699</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425628"/>
          <a:ext cx="889000" cy="2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85996</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31178</xdr:rowOff>
    </xdr:from>
    <xdr:to>
      <xdr:col>102</xdr:col>
      <xdr:colOff>165100</xdr:colOff>
      <xdr:row>37</xdr:row>
      <xdr:rowOff>132778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149305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80899</xdr:rowOff>
    </xdr:from>
    <xdr:to>
      <xdr:col>98</xdr:col>
      <xdr:colOff>38100</xdr:colOff>
      <xdr:row>39</xdr:row>
      <xdr:rowOff>11049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2176</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19685</xdr:rowOff>
    </xdr:from>
    <xdr:to>
      <xdr:col>116</xdr:col>
      <xdr:colOff>63500</xdr:colOff>
      <xdr:row>59</xdr:row>
      <xdr:rowOff>19812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13523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17399</xdr:rowOff>
    </xdr:from>
    <xdr:to>
      <xdr:col>111</xdr:col>
      <xdr:colOff>177800</xdr:colOff>
      <xdr:row>59</xdr:row>
      <xdr:rowOff>19812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329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17399</xdr:rowOff>
    </xdr:from>
    <xdr:to>
      <xdr:col>107</xdr:col>
      <xdr:colOff>50800</xdr:colOff>
      <xdr:row>59</xdr:row>
      <xdr:rowOff>18923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329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18923</xdr:rowOff>
    </xdr:from>
    <xdr:to>
      <xdr:col>102</xdr:col>
      <xdr:colOff>114300</xdr:colOff>
      <xdr:row>59</xdr:row>
      <xdr:rowOff>20447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344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140335</xdr:rowOff>
    </xdr:from>
    <xdr:to>
      <xdr:col>116</xdr:col>
      <xdr:colOff>114300</xdr:colOff>
      <xdr:row>59</xdr:row>
      <xdr:rowOff>70485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55262</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9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140462</xdr:rowOff>
    </xdr:from>
    <xdr:to>
      <xdr:col>112</xdr:col>
      <xdr:colOff>38100</xdr:colOff>
      <xdr:row>59</xdr:row>
      <xdr:rowOff>70612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61739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1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138049</xdr:rowOff>
    </xdr:from>
    <xdr:to>
      <xdr:col>107</xdr:col>
      <xdr:colOff>101600</xdr:colOff>
      <xdr:row>59</xdr:row>
      <xdr:rowOff>68199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59326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174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139573</xdr:rowOff>
    </xdr:from>
    <xdr:to>
      <xdr:col>102</xdr:col>
      <xdr:colOff>165100</xdr:colOff>
      <xdr:row>59</xdr:row>
      <xdr:rowOff>69723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60850</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17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141097</xdr:rowOff>
    </xdr:from>
    <xdr:to>
      <xdr:col>98</xdr:col>
      <xdr:colOff>38100</xdr:colOff>
      <xdr:row>59</xdr:row>
      <xdr:rowOff>71247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62374</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177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60696</xdr:rowOff>
    </xdr:from>
    <xdr:to>
      <xdr:col>116</xdr:col>
      <xdr:colOff>63500</xdr:colOff>
      <xdr:row>77</xdr:row>
      <xdr:rowOff>71394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62346"/>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66503</xdr:rowOff>
    </xdr:from>
    <xdr:to>
      <xdr:col>111</xdr:col>
      <xdr:colOff>177800</xdr:colOff>
      <xdr:row>77</xdr:row>
      <xdr:rowOff>71394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68153"/>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66503</xdr:rowOff>
    </xdr:from>
    <xdr:to>
      <xdr:col>107</xdr:col>
      <xdr:colOff>50800</xdr:colOff>
      <xdr:row>77</xdr:row>
      <xdr:rowOff>81978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68153"/>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81978</xdr:rowOff>
    </xdr:from>
    <xdr:to>
      <xdr:col>102</xdr:col>
      <xdr:colOff>114300</xdr:colOff>
      <xdr:row>77</xdr:row>
      <xdr:rowOff>103330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83628"/>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9896</xdr:rowOff>
    </xdr:from>
    <xdr:to>
      <xdr:col>116</xdr:col>
      <xdr:colOff>114300</xdr:colOff>
      <xdr:row>77</xdr:row>
      <xdr:rowOff>111496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159773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20594</xdr:rowOff>
    </xdr:from>
    <xdr:to>
      <xdr:col>112</xdr:col>
      <xdr:colOff>38100</xdr:colOff>
      <xdr:row>77</xdr:row>
      <xdr:rowOff>122194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113321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15703</xdr:rowOff>
    </xdr:from>
    <xdr:to>
      <xdr:col>107</xdr:col>
      <xdr:colOff>101600</xdr:colOff>
      <xdr:row>77</xdr:row>
      <xdr:rowOff>117303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108430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31178</xdr:rowOff>
    </xdr:from>
    <xdr:to>
      <xdr:col>102</xdr:col>
      <xdr:colOff>165100</xdr:colOff>
      <xdr:row>77</xdr:row>
      <xdr:rowOff>132778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123905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52530</xdr:rowOff>
    </xdr:from>
    <xdr:to>
      <xdr:col>98</xdr:col>
      <xdr:colOff>38100</xdr:colOff>
      <xdr:row>77</xdr:row>
      <xdr:rowOff>154130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145257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4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341,679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増加した主なものとしては、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林業施設等補助災害復旧事業費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の皆増に起因する。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新型コロナウイルス感染症対応地方創生臨時交付金を利用した、ガソリン購入等支援事業費など各種物価高騰対策支援給付金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の皆増に起因する。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また、減少した主なものとしては、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災害対応特殊水槽付き消防ポンプ自動車購入に関する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歳出の皆減に起因する。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41,283
40,182
107.01
14,560,796
14,105,516
416,783
9,529,389
10,332,270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68453</xdr:rowOff>
    </xdr:from>
    <xdr:to>
      <xdr:col>24</xdr:col>
      <xdr:colOff>63500</xdr:colOff>
      <xdr:row>35</xdr:row>
      <xdr:rowOff>123698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9203"/>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60833</xdr:rowOff>
    </xdr:from>
    <xdr:to>
      <xdr:col>19</xdr:col>
      <xdr:colOff>177800</xdr:colOff>
      <xdr:row>35</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158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49403</xdr:rowOff>
    </xdr:from>
    <xdr:to>
      <xdr:col>15</xdr:col>
      <xdr:colOff>50800</xdr:colOff>
      <xdr:row>35</xdr:row>
      <xdr:rowOff>60833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01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49403</xdr:rowOff>
    </xdr:from>
    <xdr:to>
      <xdr:col>10</xdr:col>
      <xdr:colOff>114300</xdr:colOff>
      <xdr:row>35</xdr:row>
      <xdr:rowOff>90170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015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17653</xdr:rowOff>
    </xdr:from>
    <xdr:to>
      <xdr:col>24</xdr:col>
      <xdr:colOff>114300</xdr:colOff>
      <xdr:row>35</xdr:row>
      <xdr:rowOff>119253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167530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10033</xdr:rowOff>
    </xdr:from>
    <xdr:to>
      <xdr:col>15</xdr:col>
      <xdr:colOff>101600</xdr:colOff>
      <xdr:row>35</xdr:row>
      <xdr:rowOff>111633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102760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170053</xdr:rowOff>
    </xdr:from>
    <xdr:to>
      <xdr:col>10</xdr:col>
      <xdr:colOff>165100</xdr:colOff>
      <xdr:row>35</xdr:row>
      <xdr:rowOff>100203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91330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39370</xdr:rowOff>
    </xdr:from>
    <xdr:to>
      <xdr:col>6</xdr:col>
      <xdr:colOff>38100</xdr:colOff>
      <xdr:row>35</xdr:row>
      <xdr:rowOff>140970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132097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27057</xdr:rowOff>
    </xdr:from>
    <xdr:to>
      <xdr:col>24</xdr:col>
      <xdr:colOff>63500</xdr:colOff>
      <xdr:row>58</xdr:row>
      <xdr:rowOff>27794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71157"/>
          <a:ext cx="8382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170534</xdr:rowOff>
    </xdr:from>
    <xdr:to>
      <xdr:col>19</xdr:col>
      <xdr:colOff>177800</xdr:colOff>
      <xdr:row>58</xdr:row>
      <xdr:rowOff>27794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1734"/>
          <a:ext cx="889000" cy="20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170534</xdr:rowOff>
    </xdr:from>
    <xdr:to>
      <xdr:col>15</xdr:col>
      <xdr:colOff>50800</xdr:colOff>
      <xdr:row>58</xdr:row>
      <xdr:rowOff>56956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1734"/>
          <a:ext cx="889000" cy="2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35653</xdr:rowOff>
    </xdr:from>
    <xdr:to>
      <xdr:col>10</xdr:col>
      <xdr:colOff>114300</xdr:colOff>
      <xdr:row>58</xdr:row>
      <xdr:rowOff>56956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79753"/>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147707</xdr:rowOff>
    </xdr:from>
    <xdr:to>
      <xdr:col>24</xdr:col>
      <xdr:colOff>114300</xdr:colOff>
      <xdr:row>58</xdr:row>
      <xdr:rowOff>77857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62634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148444</xdr:rowOff>
    </xdr:from>
    <xdr:to>
      <xdr:col>20</xdr:col>
      <xdr:colOff>38100</xdr:colOff>
      <xdr:row>58</xdr:row>
      <xdr:rowOff>78594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69721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119734</xdr:rowOff>
    </xdr:from>
    <xdr:to>
      <xdr:col>15</xdr:col>
      <xdr:colOff>101600</xdr:colOff>
      <xdr:row>57</xdr:row>
      <xdr:rowOff>49884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41011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1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6156</xdr:rowOff>
    </xdr:from>
    <xdr:to>
      <xdr:col>10</xdr:col>
      <xdr:colOff>165100</xdr:colOff>
      <xdr:row>58</xdr:row>
      <xdr:rowOff>107756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156303</xdr:rowOff>
    </xdr:from>
    <xdr:to>
      <xdr:col>6</xdr:col>
      <xdr:colOff>38100</xdr:colOff>
      <xdr:row>58</xdr:row>
      <xdr:rowOff>86453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77580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2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170311</xdr:rowOff>
    </xdr:from>
    <xdr:to>
      <xdr:col>24</xdr:col>
      <xdr:colOff>63500</xdr:colOff>
      <xdr:row>77</xdr:row>
      <xdr:rowOff>29068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9061"/>
          <a:ext cx="838200" cy="20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170311</xdr:rowOff>
    </xdr:from>
    <xdr:to>
      <xdr:col>19</xdr:col>
      <xdr:colOff>177800</xdr:colOff>
      <xdr:row>77</xdr:row>
      <xdr:rowOff>53791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9061"/>
          <a:ext cx="889000" cy="2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53791</xdr:rowOff>
    </xdr:from>
    <xdr:to>
      <xdr:col>15</xdr:col>
      <xdr:colOff>50800</xdr:colOff>
      <xdr:row>78</xdr:row>
      <xdr:rowOff>57894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5441"/>
          <a:ext cx="889000" cy="1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57894</xdr:rowOff>
    </xdr:from>
    <xdr:to>
      <xdr:col>10</xdr:col>
      <xdr:colOff>114300</xdr:colOff>
      <xdr:row>78</xdr:row>
      <xdr:rowOff>136923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0994"/>
          <a:ext cx="889000" cy="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149718</xdr:rowOff>
    </xdr:from>
    <xdr:to>
      <xdr:col>24</xdr:col>
      <xdr:colOff>114300</xdr:colOff>
      <xdr:row>77</xdr:row>
      <xdr:rowOff>79868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64645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119511</xdr:rowOff>
    </xdr:from>
    <xdr:to>
      <xdr:col>20</xdr:col>
      <xdr:colOff>38100</xdr:colOff>
      <xdr:row>76</xdr:row>
      <xdr:rowOff>49661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40788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2991</xdr:rowOff>
    </xdr:from>
    <xdr:to>
      <xdr:col>15</xdr:col>
      <xdr:colOff>101600</xdr:colOff>
      <xdr:row>77</xdr:row>
      <xdr:rowOff>104591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95718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7094</xdr:rowOff>
    </xdr:from>
    <xdr:to>
      <xdr:col>10</xdr:col>
      <xdr:colOff>165100</xdr:colOff>
      <xdr:row>78</xdr:row>
      <xdr:rowOff>108694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99821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86123</xdr:rowOff>
    </xdr:from>
    <xdr:to>
      <xdr:col>6</xdr:col>
      <xdr:colOff>38100</xdr:colOff>
      <xdr:row>79</xdr:row>
      <xdr:rowOff>16273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5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43524</xdr:rowOff>
    </xdr:from>
    <xdr:to>
      <xdr:col>24</xdr:col>
      <xdr:colOff>63500</xdr:colOff>
      <xdr:row>95</xdr:row>
      <xdr:rowOff>158152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31274"/>
          <a:ext cx="838200" cy="1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37609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2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158152</xdr:rowOff>
    </xdr:from>
    <xdr:to>
      <xdr:col>19</xdr:col>
      <xdr:colOff>177800</xdr:colOff>
      <xdr:row>97</xdr:row>
      <xdr:rowOff>1659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45902"/>
          <a:ext cx="889000" cy="18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1659</xdr:rowOff>
    </xdr:from>
    <xdr:to>
      <xdr:col>15</xdr:col>
      <xdr:colOff>50800</xdr:colOff>
      <xdr:row>97</xdr:row>
      <xdr:rowOff>166577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32309"/>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166577</xdr:rowOff>
    </xdr:from>
    <xdr:to>
      <xdr:col>10</xdr:col>
      <xdr:colOff>114300</xdr:colOff>
      <xdr:row>98</xdr:row>
      <xdr:rowOff>82420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97227"/>
          <a:ext cx="889000" cy="8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164174</xdr:rowOff>
    </xdr:from>
    <xdr:to>
      <xdr:col>24</xdr:col>
      <xdr:colOff>114300</xdr:colOff>
      <xdr:row>95</xdr:row>
      <xdr:rowOff>94324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15601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107352</xdr:rowOff>
    </xdr:from>
    <xdr:to>
      <xdr:col>20</xdr:col>
      <xdr:colOff>38100</xdr:colOff>
      <xdr:row>96</xdr:row>
      <xdr:rowOff>37502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28629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122309</xdr:rowOff>
    </xdr:from>
    <xdr:to>
      <xdr:col>15</xdr:col>
      <xdr:colOff>101600</xdr:colOff>
      <xdr:row>97</xdr:row>
      <xdr:rowOff>52459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43586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115777</xdr:rowOff>
    </xdr:from>
    <xdr:to>
      <xdr:col>10</xdr:col>
      <xdr:colOff>165100</xdr:colOff>
      <xdr:row>98</xdr:row>
      <xdr:rowOff>45927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37054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31620</xdr:rowOff>
    </xdr:from>
    <xdr:to>
      <xdr:col>6</xdr:col>
      <xdr:colOff>38100</xdr:colOff>
      <xdr:row>98</xdr:row>
      <xdr:rowOff>133220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124347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97124</xdr:rowOff>
    </xdr:from>
    <xdr:to>
      <xdr:col>55</xdr:col>
      <xdr:colOff>0</xdr:colOff>
      <xdr:row>57</xdr:row>
      <xdr:rowOff>125203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69774"/>
          <a:ext cx="8382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85769</xdr:rowOff>
    </xdr:from>
    <xdr:to>
      <xdr:col>50</xdr:col>
      <xdr:colOff>114300</xdr:colOff>
      <xdr:row>57</xdr:row>
      <xdr:rowOff>97124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58419"/>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44012</xdr:rowOff>
    </xdr:from>
    <xdr:to>
      <xdr:col>45</xdr:col>
      <xdr:colOff>177800</xdr:colOff>
      <xdr:row>57</xdr:row>
      <xdr:rowOff>85769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816662"/>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44012</xdr:rowOff>
    </xdr:from>
    <xdr:to>
      <xdr:col>41</xdr:col>
      <xdr:colOff>50800</xdr:colOff>
      <xdr:row>57</xdr:row>
      <xdr:rowOff>47917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16662"/>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74403</xdr:rowOff>
    </xdr:from>
    <xdr:to>
      <xdr:col>55</xdr:col>
      <xdr:colOff>50800</xdr:colOff>
      <xdr:row>58</xdr:row>
      <xdr:rowOff>4553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52830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46324</xdr:rowOff>
    </xdr:from>
    <xdr:to>
      <xdr:col>50</xdr:col>
      <xdr:colOff>165100</xdr:colOff>
      <xdr:row>57</xdr:row>
      <xdr:rowOff>147924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139051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34969</xdr:rowOff>
    </xdr:from>
    <xdr:to>
      <xdr:col>46</xdr:col>
      <xdr:colOff>38100</xdr:colOff>
      <xdr:row>57</xdr:row>
      <xdr:rowOff>136569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127696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164662</xdr:rowOff>
    </xdr:from>
    <xdr:to>
      <xdr:col>41</xdr:col>
      <xdr:colOff>101600</xdr:colOff>
      <xdr:row>57</xdr:row>
      <xdr:rowOff>94812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85939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168567</xdr:rowOff>
    </xdr:from>
    <xdr:to>
      <xdr:col>36</xdr:col>
      <xdr:colOff>165100</xdr:colOff>
      <xdr:row>57</xdr:row>
      <xdr:rowOff>98717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89844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88069</xdr:rowOff>
    </xdr:from>
    <xdr:to>
      <xdr:col>55</xdr:col>
      <xdr:colOff>0</xdr:colOff>
      <xdr:row>78</xdr:row>
      <xdr:rowOff>93718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461169"/>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47966</xdr:rowOff>
    </xdr:from>
    <xdr:to>
      <xdr:col>50</xdr:col>
      <xdr:colOff>114300</xdr:colOff>
      <xdr:row>78</xdr:row>
      <xdr:rowOff>88069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21066"/>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47966</xdr:rowOff>
    </xdr:from>
    <xdr:to>
      <xdr:col>45</xdr:col>
      <xdr:colOff>177800</xdr:colOff>
      <xdr:row>78</xdr:row>
      <xdr:rowOff>135586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21066"/>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85130</xdr:rowOff>
    </xdr:from>
    <xdr:to>
      <xdr:col>41</xdr:col>
      <xdr:colOff>50800</xdr:colOff>
      <xdr:row>78</xdr:row>
      <xdr:rowOff>135586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58230"/>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42918</xdr:rowOff>
    </xdr:from>
    <xdr:to>
      <xdr:col>55</xdr:col>
      <xdr:colOff>50800</xdr:colOff>
      <xdr:row>78</xdr:row>
      <xdr:rowOff>144518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129295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3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37269</xdr:rowOff>
    </xdr:from>
    <xdr:to>
      <xdr:col>50</xdr:col>
      <xdr:colOff>165100</xdr:colOff>
      <xdr:row>78</xdr:row>
      <xdr:rowOff>138869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129996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168616</xdr:rowOff>
    </xdr:from>
    <xdr:to>
      <xdr:col>46</xdr:col>
      <xdr:colOff>38100</xdr:colOff>
      <xdr:row>78</xdr:row>
      <xdr:rowOff>98766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89893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84786</xdr:rowOff>
    </xdr:from>
    <xdr:to>
      <xdr:col>41</xdr:col>
      <xdr:colOff>101600</xdr:colOff>
      <xdr:row>79</xdr:row>
      <xdr:rowOff>14936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6063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34330</xdr:rowOff>
    </xdr:from>
    <xdr:to>
      <xdr:col>36</xdr:col>
      <xdr:colOff>165100</xdr:colOff>
      <xdr:row>78</xdr:row>
      <xdr:rowOff>135930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127057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133390</xdr:rowOff>
    </xdr:from>
    <xdr:to>
      <xdr:col>55</xdr:col>
      <xdr:colOff>0</xdr:colOff>
      <xdr:row>98</xdr:row>
      <xdr:rowOff>17307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64040"/>
          <a:ext cx="8382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106942</xdr:rowOff>
    </xdr:from>
    <xdr:to>
      <xdr:col>50</xdr:col>
      <xdr:colOff>114300</xdr:colOff>
      <xdr:row>97</xdr:row>
      <xdr:rowOff>133390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37592"/>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106942</xdr:rowOff>
    </xdr:from>
    <xdr:to>
      <xdr:col>45</xdr:col>
      <xdr:colOff>177800</xdr:colOff>
      <xdr:row>98</xdr:row>
      <xdr:rowOff>50020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37592"/>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114395</xdr:rowOff>
    </xdr:from>
    <xdr:to>
      <xdr:col>41</xdr:col>
      <xdr:colOff>50800</xdr:colOff>
      <xdr:row>98</xdr:row>
      <xdr:rowOff>50020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5045"/>
          <a:ext cx="889000" cy="10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137957</xdr:rowOff>
    </xdr:from>
    <xdr:to>
      <xdr:col>55</xdr:col>
      <xdr:colOff>50800</xdr:colOff>
      <xdr:row>98</xdr:row>
      <xdr:rowOff>68107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52884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82590</xdr:rowOff>
    </xdr:from>
    <xdr:to>
      <xdr:col>50</xdr:col>
      <xdr:colOff>165100</xdr:colOff>
      <xdr:row>98</xdr:row>
      <xdr:rowOff>12740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56142</xdr:rowOff>
    </xdr:from>
    <xdr:to>
      <xdr:col>46</xdr:col>
      <xdr:colOff>38100</xdr:colOff>
      <xdr:row>97</xdr:row>
      <xdr:rowOff>157742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170670</xdr:rowOff>
    </xdr:from>
    <xdr:to>
      <xdr:col>41</xdr:col>
      <xdr:colOff>101600</xdr:colOff>
      <xdr:row>98</xdr:row>
      <xdr:rowOff>100820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91947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9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63595</xdr:rowOff>
    </xdr:from>
    <xdr:to>
      <xdr:col>36</xdr:col>
      <xdr:colOff>165100</xdr:colOff>
      <xdr:row>97</xdr:row>
      <xdr:rowOff>165195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156322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146741</xdr:rowOff>
    </xdr:from>
    <xdr:to>
      <xdr:col>85</xdr:col>
      <xdr:colOff>127000</xdr:colOff>
      <xdr:row>37</xdr:row>
      <xdr:rowOff>65222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18941"/>
          <a:ext cx="838200" cy="8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146741</xdr:rowOff>
    </xdr:from>
    <xdr:to>
      <xdr:col>81</xdr:col>
      <xdr:colOff>50800</xdr:colOff>
      <xdr:row>37</xdr:row>
      <xdr:rowOff>7158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18941"/>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139105</xdr:rowOff>
    </xdr:from>
    <xdr:to>
      <xdr:col>76</xdr:col>
      <xdr:colOff>114300</xdr:colOff>
      <xdr:row>37</xdr:row>
      <xdr:rowOff>7158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11305"/>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139105</xdr:rowOff>
    </xdr:from>
    <xdr:to>
      <xdr:col>71</xdr:col>
      <xdr:colOff>177800</xdr:colOff>
      <xdr:row>37</xdr:row>
      <xdr:rowOff>153599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11305"/>
          <a:ext cx="889000" cy="18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14422</xdr:rowOff>
    </xdr:from>
    <xdr:to>
      <xdr:col>85</xdr:col>
      <xdr:colOff>177800</xdr:colOff>
      <xdr:row>37</xdr:row>
      <xdr:rowOff>116022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164299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95941</xdr:rowOff>
    </xdr:from>
    <xdr:to>
      <xdr:col>81</xdr:col>
      <xdr:colOff>101600</xdr:colOff>
      <xdr:row>37</xdr:row>
      <xdr:rowOff>26091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17218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127808</xdr:rowOff>
    </xdr:from>
    <xdr:to>
      <xdr:col>76</xdr:col>
      <xdr:colOff>165100</xdr:colOff>
      <xdr:row>37</xdr:row>
      <xdr:rowOff>57958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49085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88305</xdr:rowOff>
    </xdr:from>
    <xdr:to>
      <xdr:col>72</xdr:col>
      <xdr:colOff>38100</xdr:colOff>
      <xdr:row>37</xdr:row>
      <xdr:rowOff>18455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102799</xdr:rowOff>
    </xdr:from>
    <xdr:to>
      <xdr:col>67</xdr:col>
      <xdr:colOff>101600</xdr:colOff>
      <xdr:row>38</xdr:row>
      <xdr:rowOff>32948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6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24076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11505</xdr:rowOff>
    </xdr:from>
    <xdr:to>
      <xdr:col>85</xdr:col>
      <xdr:colOff>127000</xdr:colOff>
      <xdr:row>58</xdr:row>
      <xdr:rowOff>52048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55605"/>
          <a:ext cx="838200" cy="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11505</xdr:rowOff>
    </xdr:from>
    <xdr:to>
      <xdr:col>81</xdr:col>
      <xdr:colOff>50800</xdr:colOff>
      <xdr:row>58</xdr:row>
      <xdr:rowOff>41287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55605"/>
          <a:ext cx="889000" cy="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114946</xdr:rowOff>
    </xdr:from>
    <xdr:to>
      <xdr:col>76</xdr:col>
      <xdr:colOff>114300</xdr:colOff>
      <xdr:row>58</xdr:row>
      <xdr:rowOff>41287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87596"/>
          <a:ext cx="889000" cy="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108479</xdr:rowOff>
    </xdr:from>
    <xdr:to>
      <xdr:col>71</xdr:col>
      <xdr:colOff>177800</xdr:colOff>
      <xdr:row>57</xdr:row>
      <xdr:rowOff>114946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81129"/>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1248</xdr:rowOff>
    </xdr:from>
    <xdr:to>
      <xdr:col>85</xdr:col>
      <xdr:colOff>177800</xdr:colOff>
      <xdr:row>58</xdr:row>
      <xdr:rowOff>102848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87625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6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132155</xdr:rowOff>
    </xdr:from>
    <xdr:to>
      <xdr:col>81</xdr:col>
      <xdr:colOff>101600</xdr:colOff>
      <xdr:row>58</xdr:row>
      <xdr:rowOff>62305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53432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161937</xdr:rowOff>
    </xdr:from>
    <xdr:to>
      <xdr:col>76</xdr:col>
      <xdr:colOff>165100</xdr:colOff>
      <xdr:row>58</xdr:row>
      <xdr:rowOff>92087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83214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64146</xdr:rowOff>
    </xdr:from>
    <xdr:to>
      <xdr:col>72</xdr:col>
      <xdr:colOff>38100</xdr:colOff>
      <xdr:row>57</xdr:row>
      <xdr:rowOff>165746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156873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57679</xdr:rowOff>
    </xdr:from>
    <xdr:to>
      <xdr:col>67</xdr:col>
      <xdr:colOff>101600</xdr:colOff>
      <xdr:row>57</xdr:row>
      <xdr:rowOff>159279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150406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79480</xdr:rowOff>
    </xdr:from>
    <xdr:to>
      <xdr:col>85</xdr:col>
      <xdr:colOff>127000</xdr:colOff>
      <xdr:row>79</xdr:row>
      <xdr:rowOff>97425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624030"/>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52815</xdr:rowOff>
    </xdr:from>
    <xdr:to>
      <xdr:col>81</xdr:col>
      <xdr:colOff>50800</xdr:colOff>
      <xdr:row>79</xdr:row>
      <xdr:rowOff>97425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97365"/>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45958</xdr:rowOff>
    </xdr:from>
    <xdr:to>
      <xdr:col>76</xdr:col>
      <xdr:colOff>114300</xdr:colOff>
      <xdr:row>79</xdr:row>
      <xdr:rowOff>52815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905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45958</xdr:rowOff>
    </xdr:from>
    <xdr:to>
      <xdr:col>71</xdr:col>
      <xdr:colOff>177800</xdr:colOff>
      <xdr:row>79</xdr:row>
      <xdr:rowOff>84542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90508"/>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28680</xdr:rowOff>
    </xdr:from>
    <xdr:to>
      <xdr:col>85</xdr:col>
      <xdr:colOff>177800</xdr:colOff>
      <xdr:row>79</xdr:row>
      <xdr:rowOff>130280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2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46625</xdr:rowOff>
    </xdr:from>
    <xdr:to>
      <xdr:col>81</xdr:col>
      <xdr:colOff>101600</xdr:colOff>
      <xdr:row>79</xdr:row>
      <xdr:rowOff>148225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139352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83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2015</xdr:rowOff>
    </xdr:from>
    <xdr:to>
      <xdr:col>76</xdr:col>
      <xdr:colOff>165100</xdr:colOff>
      <xdr:row>79</xdr:row>
      <xdr:rowOff>103615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94742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166608</xdr:rowOff>
    </xdr:from>
    <xdr:to>
      <xdr:col>72</xdr:col>
      <xdr:colOff>38100</xdr:colOff>
      <xdr:row>79</xdr:row>
      <xdr:rowOff>96758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87885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63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33742</xdr:rowOff>
    </xdr:from>
    <xdr:to>
      <xdr:col>67</xdr:col>
      <xdr:colOff>101600</xdr:colOff>
      <xdr:row>79</xdr:row>
      <xdr:rowOff>135342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126469</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7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109201</xdr:rowOff>
    </xdr:from>
    <xdr:to>
      <xdr:col>85</xdr:col>
      <xdr:colOff>127000</xdr:colOff>
      <xdr:row>96</xdr:row>
      <xdr:rowOff>137091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68401"/>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137091</xdr:rowOff>
    </xdr:from>
    <xdr:to>
      <xdr:col>81</xdr:col>
      <xdr:colOff>50800</xdr:colOff>
      <xdr:row>97</xdr:row>
      <xdr:rowOff>20276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96291"/>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20276</xdr:rowOff>
    </xdr:from>
    <xdr:to>
      <xdr:col>76</xdr:col>
      <xdr:colOff>114300</xdr:colOff>
      <xdr:row>97</xdr:row>
      <xdr:rowOff>90456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5092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90456</xdr:rowOff>
    </xdr:from>
    <xdr:to>
      <xdr:col>71</xdr:col>
      <xdr:colOff>177800</xdr:colOff>
      <xdr:row>97</xdr:row>
      <xdr:rowOff>96056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21106"/>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58401</xdr:rowOff>
    </xdr:from>
    <xdr:to>
      <xdr:col>85</xdr:col>
      <xdr:colOff>177800</xdr:colOff>
      <xdr:row>96</xdr:row>
      <xdr:rowOff>160001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36828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86291</xdr:rowOff>
    </xdr:from>
    <xdr:to>
      <xdr:col>81</xdr:col>
      <xdr:colOff>101600</xdr:colOff>
      <xdr:row>97</xdr:row>
      <xdr:rowOff>16441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140926</xdr:rowOff>
    </xdr:from>
    <xdr:to>
      <xdr:col>76</xdr:col>
      <xdr:colOff>165100</xdr:colOff>
      <xdr:row>97</xdr:row>
      <xdr:rowOff>71076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62203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39656</xdr:rowOff>
    </xdr:from>
    <xdr:to>
      <xdr:col>72</xdr:col>
      <xdr:colOff>38100</xdr:colOff>
      <xdr:row>97</xdr:row>
      <xdr:rowOff>141256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132383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45256</xdr:rowOff>
    </xdr:from>
    <xdr:to>
      <xdr:col>67</xdr:col>
      <xdr:colOff>101600</xdr:colOff>
      <xdr:row>97</xdr:row>
      <xdr:rowOff>146856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137983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増加した主なものとして、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費に関しては、林業施設等補助災害復旧事業費に起因する。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、コロナワクチン体制確保補助金返還金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、出産子育て応援給付金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の皆増により増加している。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減少した主なものとしては、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菰野西保育園園舎増築等工事に係る歳出の皆減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に起因する。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感染症対策に係る国費の概算請求額に対して執行率が下回ったことで、実質収支のほか、単年度収支及び実質単年度収支の黒字が過大となった。令和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年度の実質収支額の影響を受け、単年度収支額が大きくマイナスとなり、財政調整基金も取り崩していることから、実質単年度収支においても大きくマイナスとなった。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高齢化による社会保障費や、地方債償還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が見込まれるため、計画性を持った財政運営を行い、財政の健全化を図る。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ているが、今後においても税収の確保、適正な利用者負担を求め、行政のスリム化及び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Normal="100" zoomScaleSheetLayoutView="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14560796</v>
      </c>
      <c r="BO4" s="371"/>
      <c r="BP4" s="371"/>
      <c r="BQ4" s="371"/>
      <c r="BR4" s="371"/>
      <c r="BS4" s="371"/>
      <c r="BT4" s="371"/>
      <c r="BU4" s="372"/>
      <c r="BV4" s="370">
        <v>15908595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4.4000000000000004</v>
      </c>
      <c r="CU4" s="377"/>
      <c r="CV4" s="377"/>
      <c r="CW4" s="377"/>
      <c r="CX4" s="377"/>
      <c r="CY4" s="377"/>
      <c r="CZ4" s="377"/>
      <c r="DA4" s="378"/>
      <c r="DB4" s="376">
        <v>8.9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14105516</v>
      </c>
      <c r="BO5" s="408"/>
      <c r="BP5" s="408"/>
      <c r="BQ5" s="408"/>
      <c r="BR5" s="408"/>
      <c r="BS5" s="408"/>
      <c r="BT5" s="408"/>
      <c r="BU5" s="409"/>
      <c r="BV5" s="407">
        <v>15021848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89.5</v>
      </c>
      <c r="CU5" s="405"/>
      <c r="CV5" s="405"/>
      <c r="CW5" s="405"/>
      <c r="CX5" s="405"/>
      <c r="CY5" s="405"/>
      <c r="CZ5" s="405"/>
      <c r="DA5" s="406"/>
      <c r="DB5" s="404">
        <v>83.6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455280</v>
      </c>
      <c r="BO6" s="408"/>
      <c r="BP6" s="408"/>
      <c r="BQ6" s="408"/>
      <c r="BR6" s="408"/>
      <c r="BS6" s="408"/>
      <c r="BT6" s="408"/>
      <c r="BU6" s="409"/>
      <c r="BV6" s="407">
        <v>886747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91.8</v>
      </c>
      <c r="CU6" s="445"/>
      <c r="CV6" s="445"/>
      <c r="CW6" s="445"/>
      <c r="CX6" s="445"/>
      <c r="CY6" s="445"/>
      <c r="CZ6" s="445"/>
      <c r="DA6" s="446"/>
      <c r="DB6" s="444">
        <v>91.4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38497</v>
      </c>
      <c r="BO7" s="408"/>
      <c r="BP7" s="408"/>
      <c r="BQ7" s="408"/>
      <c r="BR7" s="408"/>
      <c r="BS7" s="408"/>
      <c r="BT7" s="408"/>
      <c r="BU7" s="409"/>
      <c r="BV7" s="407">
        <v>17227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9529389</v>
      </c>
      <c r="CU7" s="408"/>
      <c r="CV7" s="408"/>
      <c r="CW7" s="408"/>
      <c r="CX7" s="408"/>
      <c r="CY7" s="408"/>
      <c r="CZ7" s="408"/>
      <c r="DA7" s="409"/>
      <c r="DB7" s="407">
        <v>9788801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416783</v>
      </c>
      <c r="BO8" s="408"/>
      <c r="BP8" s="408"/>
      <c r="BQ8" s="408"/>
      <c r="BR8" s="408"/>
      <c r="BS8" s="408"/>
      <c r="BT8" s="408"/>
      <c r="BU8" s="409"/>
      <c r="BV8" s="407">
        <v>869520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0.76</v>
      </c>
      <c r="CU8" s="448"/>
      <c r="CV8" s="448"/>
      <c r="CW8" s="448"/>
      <c r="CX8" s="448"/>
      <c r="CY8" s="448"/>
      <c r="CZ8" s="448"/>
      <c r="DA8" s="449"/>
      <c r="DB8" s="447">
        <v>0.78</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40559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-452737</v>
      </c>
      <c r="BO9" s="408"/>
      <c r="BP9" s="408"/>
      <c r="BQ9" s="408"/>
      <c r="BR9" s="408"/>
      <c r="BS9" s="408"/>
      <c r="BT9" s="408"/>
      <c r="BU9" s="409"/>
      <c r="BV9" s="407">
        <v>416153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8.6999999999999993</v>
      </c>
      <c r="CU9" s="405"/>
      <c r="CV9" s="405"/>
      <c r="CW9" s="405"/>
      <c r="CX9" s="405"/>
      <c r="CY9" s="405"/>
      <c r="CZ9" s="405"/>
      <c r="DA9" s="406"/>
      <c r="DB9" s="404">
        <v>8.1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40210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2317</v>
      </c>
      <c r="BO10" s="408"/>
      <c r="BP10" s="408"/>
      <c r="BQ10" s="408"/>
      <c r="BR10" s="408"/>
      <c r="BS10" s="408"/>
      <c r="BT10" s="408"/>
      <c r="BU10" s="409"/>
      <c r="BV10" s="407">
        <v>2103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96</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41283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370000</v>
      </c>
      <c r="BO12" s="408"/>
      <c r="BP12" s="408"/>
      <c r="BQ12" s="408"/>
      <c r="BR12" s="408"/>
      <c r="BS12" s="408"/>
      <c r="BT12" s="408"/>
      <c r="BU12" s="409"/>
      <c r="BV12" s="407">
        <v>140000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40182</v>
      </c>
      <c r="S13" s="492"/>
      <c r="T13" s="492"/>
      <c r="U13" s="492"/>
      <c r="V13" s="493"/>
      <c r="W13" s="423" t="s">
        <v>141</v>
      </c>
      <c r="X13" s="424"/>
      <c r="Y13" s="424"/>
      <c r="Z13" s="424"/>
      <c r="AA13" s="424"/>
      <c r="AB13" s="414"/>
      <c r="AC13" s="458">
        <v>459</v>
      </c>
      <c r="AD13" s="459"/>
      <c r="AE13" s="459"/>
      <c r="AF13" s="459"/>
      <c r="AG13" s="501"/>
      <c r="AH13" s="458">
        <v>469</v>
      </c>
      <c r="AI13" s="459"/>
      <c r="AJ13" s="459"/>
      <c r="AK13" s="459"/>
      <c r="AL13" s="460"/>
      <c r="AM13" s="436" t="s">
        <v>142</v>
      </c>
      <c r="AN13" s="437"/>
      <c r="AO13" s="437"/>
      <c r="AP13" s="437"/>
      <c r="AQ13" s="437"/>
      <c r="AR13" s="437"/>
      <c r="AS13" s="437"/>
      <c r="AT13" s="438"/>
      <c r="AU13" s="439" t="s">
        <v>118</v>
      </c>
      <c r="AV13" s="440"/>
      <c r="AW13" s="440"/>
      <c r="AX13" s="440"/>
      <c r="AY13" s="441" t="s">
        <v>143</v>
      </c>
      <c r="AZ13" s="442"/>
      <c r="BA13" s="442"/>
      <c r="BB13" s="442"/>
      <c r="BC13" s="442"/>
      <c r="BD13" s="442"/>
      <c r="BE13" s="442"/>
      <c r="BF13" s="442"/>
      <c r="BG13" s="442"/>
      <c r="BH13" s="442"/>
      <c r="BI13" s="442"/>
      <c r="BJ13" s="442"/>
      <c r="BK13" s="442"/>
      <c r="BL13" s="442"/>
      <c r="BM13" s="443"/>
      <c r="BN13" s="407">
        <v>-820420</v>
      </c>
      <c r="BO13" s="408"/>
      <c r="BP13" s="408"/>
      <c r="BQ13" s="408"/>
      <c r="BR13" s="408"/>
      <c r="BS13" s="408"/>
      <c r="BT13" s="408"/>
      <c r="BU13" s="409"/>
      <c r="BV13" s="407">
        <v>278256</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v>
      </c>
      <c r="CU13" s="405"/>
      <c r="CV13" s="405"/>
      <c r="CW13" s="405"/>
      <c r="CX13" s="405"/>
      <c r="CY13" s="405"/>
      <c r="CZ13" s="405"/>
      <c r="DA13" s="406"/>
      <c r="DB13" s="404">
        <v>3.2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41476</v>
      </c>
      <c r="S14" s="492"/>
      <c r="T14" s="492"/>
      <c r="U14" s="492"/>
      <c r="V14" s="493"/>
      <c r="W14" s="397"/>
      <c r="X14" s="398"/>
      <c r="Y14" s="398"/>
      <c r="Z14" s="398"/>
      <c r="AA14" s="398"/>
      <c r="AB14" s="387"/>
      <c r="AC14" s="494">
        <v>2.4</v>
      </c>
      <c r="AD14" s="495"/>
      <c r="AE14" s="495"/>
      <c r="AF14" s="495"/>
      <c r="AG14" s="496"/>
      <c r="AH14" s="494">
        <v>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40460</v>
      </c>
      <c r="S15" s="492"/>
      <c r="T15" s="492"/>
      <c r="U15" s="492"/>
      <c r="V15" s="493"/>
      <c r="W15" s="423" t="s">
        <v>149</v>
      </c>
      <c r="X15" s="424"/>
      <c r="Y15" s="424"/>
      <c r="Z15" s="424"/>
      <c r="AA15" s="424"/>
      <c r="AB15" s="414"/>
      <c r="AC15" s="458">
        <v>7381</v>
      </c>
      <c r="AD15" s="459"/>
      <c r="AE15" s="459"/>
      <c r="AF15" s="459"/>
      <c r="AG15" s="501"/>
      <c r="AH15" s="458">
        <v>7291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5725820</v>
      </c>
      <c r="BO15" s="371"/>
      <c r="BP15" s="371"/>
      <c r="BQ15" s="371"/>
      <c r="BR15" s="371"/>
      <c r="BS15" s="371"/>
      <c r="BT15" s="371"/>
      <c r="BU15" s="372"/>
      <c r="BV15" s="370">
        <v>5423936</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38</v>
      </c>
      <c r="AD16" s="495"/>
      <c r="AE16" s="495"/>
      <c r="AF16" s="495"/>
      <c r="AG16" s="496"/>
      <c r="AH16" s="494">
        <v>38.4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7765499</v>
      </c>
      <c r="BO16" s="408"/>
      <c r="BP16" s="408"/>
      <c r="BQ16" s="408"/>
      <c r="BR16" s="408"/>
      <c r="BS16" s="408"/>
      <c r="BT16" s="408"/>
      <c r="BU16" s="409"/>
      <c r="BV16" s="407">
        <v>7448260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11571</v>
      </c>
      <c r="AD17" s="459"/>
      <c r="AE17" s="459"/>
      <c r="AF17" s="459"/>
      <c r="AG17" s="501"/>
      <c r="AH17" s="458">
        <v>11222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7252728</v>
      </c>
      <c r="BO17" s="408"/>
      <c r="BP17" s="408"/>
      <c r="BQ17" s="408"/>
      <c r="BR17" s="408"/>
      <c r="BS17" s="408"/>
      <c r="BT17" s="408"/>
      <c r="BU17" s="409"/>
      <c r="BV17" s="407">
        <v>6857582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107.01</v>
      </c>
      <c r="M18" s="531"/>
      <c r="N18" s="531"/>
      <c r="O18" s="531"/>
      <c r="P18" s="531"/>
      <c r="Q18" s="531"/>
      <c r="R18" s="532"/>
      <c r="S18" s="532"/>
      <c r="T18" s="532"/>
      <c r="U18" s="532"/>
      <c r="V18" s="533"/>
      <c r="W18" s="425"/>
      <c r="X18" s="426"/>
      <c r="Y18" s="426"/>
      <c r="Z18" s="426"/>
      <c r="AA18" s="426"/>
      <c r="AB18" s="417"/>
      <c r="AC18" s="534">
        <v>59.6</v>
      </c>
      <c r="AD18" s="535"/>
      <c r="AE18" s="535"/>
      <c r="AF18" s="535"/>
      <c r="AG18" s="536"/>
      <c r="AH18" s="534">
        <v>59.1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8705399</v>
      </c>
      <c r="BO18" s="408"/>
      <c r="BP18" s="408"/>
      <c r="BQ18" s="408"/>
      <c r="BR18" s="408"/>
      <c r="BS18" s="408"/>
      <c r="BT18" s="408"/>
      <c r="BU18" s="409"/>
      <c r="BV18" s="407">
        <v>8502479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379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11220654</v>
      </c>
      <c r="BO19" s="408"/>
      <c r="BP19" s="408"/>
      <c r="BQ19" s="408"/>
      <c r="BR19" s="408"/>
      <c r="BS19" s="408"/>
      <c r="BT19" s="408"/>
      <c r="BU19" s="409"/>
      <c r="BV19" s="407">
        <v>11286032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15382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10332270</v>
      </c>
      <c r="BO22" s="371"/>
      <c r="BP22" s="371"/>
      <c r="BQ22" s="371"/>
      <c r="BR22" s="371"/>
      <c r="BS22" s="371"/>
      <c r="BT22" s="371"/>
      <c r="BU22" s="372"/>
      <c r="BV22" s="370">
        <v>10773792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8706347</v>
      </c>
      <c r="BO23" s="408"/>
      <c r="BP23" s="408"/>
      <c r="BQ23" s="408"/>
      <c r="BR23" s="408"/>
      <c r="BS23" s="408"/>
      <c r="BT23" s="408"/>
      <c r="BU23" s="409"/>
      <c r="BV23" s="407">
        <v>8945803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8900</v>
      </c>
      <c r="R24" s="459"/>
      <c r="S24" s="459"/>
      <c r="T24" s="459"/>
      <c r="U24" s="459"/>
      <c r="V24" s="501"/>
      <c r="W24" s="553"/>
      <c r="X24" s="554"/>
      <c r="Y24" s="555"/>
      <c r="Z24" s="457" t="s">
        <v>174</v>
      </c>
      <c r="AA24" s="437"/>
      <c r="AB24" s="437"/>
      <c r="AC24" s="437"/>
      <c r="AD24" s="437"/>
      <c r="AE24" s="437"/>
      <c r="AF24" s="437"/>
      <c r="AG24" s="438"/>
      <c r="AH24" s="458">
        <v>332</v>
      </c>
      <c r="AI24" s="459"/>
      <c r="AJ24" s="459"/>
      <c r="AK24" s="459"/>
      <c r="AL24" s="501"/>
      <c r="AM24" s="458">
        <v>1010940</v>
      </c>
      <c r="AN24" s="459"/>
      <c r="AO24" s="459"/>
      <c r="AP24" s="459"/>
      <c r="AQ24" s="459"/>
      <c r="AR24" s="501"/>
      <c r="AS24" s="458">
        <v>3045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4368447</v>
      </c>
      <c r="BO24" s="408"/>
      <c r="BP24" s="408"/>
      <c r="BQ24" s="408"/>
      <c r="BR24" s="408"/>
      <c r="BS24" s="408"/>
      <c r="BT24" s="408"/>
      <c r="BU24" s="409"/>
      <c r="BV24" s="407">
        <v>4604473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6800</v>
      </c>
      <c r="R25" s="459"/>
      <c r="S25" s="459"/>
      <c r="T25" s="459"/>
      <c r="U25" s="459"/>
      <c r="V25" s="501"/>
      <c r="W25" s="553"/>
      <c r="X25" s="554"/>
      <c r="Y25" s="555"/>
      <c r="Z25" s="457" t="s">
        <v>177</v>
      </c>
      <c r="AA25" s="437"/>
      <c r="AB25" s="437"/>
      <c r="AC25" s="437"/>
      <c r="AD25" s="437"/>
      <c r="AE25" s="437"/>
      <c r="AF25" s="437"/>
      <c r="AG25" s="438"/>
      <c r="AH25" s="458">
        <v>56</v>
      </c>
      <c r="AI25" s="459"/>
      <c r="AJ25" s="459"/>
      <c r="AK25" s="459"/>
      <c r="AL25" s="501"/>
      <c r="AM25" s="458">
        <v>177744</v>
      </c>
      <c r="AN25" s="459"/>
      <c r="AO25" s="459"/>
      <c r="AP25" s="459"/>
      <c r="AQ25" s="459"/>
      <c r="AR25" s="501"/>
      <c r="AS25" s="458">
        <v>3174</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367268</v>
      </c>
      <c r="BO25" s="371"/>
      <c r="BP25" s="371"/>
      <c r="BQ25" s="371"/>
      <c r="BR25" s="371"/>
      <c r="BS25" s="371"/>
      <c r="BT25" s="371"/>
      <c r="BU25" s="372"/>
      <c r="BV25" s="370">
        <v>414471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6000</v>
      </c>
      <c r="R26" s="459"/>
      <c r="S26" s="459"/>
      <c r="T26" s="459"/>
      <c r="U26" s="459"/>
      <c r="V26" s="501"/>
      <c r="W26" s="553"/>
      <c r="X26" s="554"/>
      <c r="Y26" s="555"/>
      <c r="Z26" s="457" t="s">
        <v>180</v>
      </c>
      <c r="AA26" s="559"/>
      <c r="AB26" s="559"/>
      <c r="AC26" s="559"/>
      <c r="AD26" s="559"/>
      <c r="AE26" s="559"/>
      <c r="AF26" s="559"/>
      <c r="AG26" s="560"/>
      <c r="AH26" s="458">
        <v>17</v>
      </c>
      <c r="AI26" s="459"/>
      <c r="AJ26" s="459"/>
      <c r="AK26" s="459"/>
      <c r="AL26" s="501"/>
      <c r="AM26" s="458">
        <v>51527</v>
      </c>
      <c r="AN26" s="459"/>
      <c r="AO26" s="459"/>
      <c r="AP26" s="459"/>
      <c r="AQ26" s="459"/>
      <c r="AR26" s="501"/>
      <c r="AS26" s="458">
        <v>3031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4000</v>
      </c>
      <c r="R27" s="459"/>
      <c r="S27" s="459"/>
      <c r="T27" s="459"/>
      <c r="U27" s="459"/>
      <c r="V27" s="501"/>
      <c r="W27" s="553"/>
      <c r="X27" s="554"/>
      <c r="Y27" s="555"/>
      <c r="Z27" s="457" t="s">
        <v>183</v>
      </c>
      <c r="AA27" s="437"/>
      <c r="AB27" s="437"/>
      <c r="AC27" s="437"/>
      <c r="AD27" s="437"/>
      <c r="AE27" s="437"/>
      <c r="AF27" s="437"/>
      <c r="AG27" s="438"/>
      <c r="AH27" s="458" t="s">
        <v>131</v>
      </c>
      <c r="AI27" s="459"/>
      <c r="AJ27" s="459"/>
      <c r="AK27" s="459"/>
      <c r="AL27" s="501"/>
      <c r="AM27" s="458" t="s">
        <v>131</v>
      </c>
      <c r="AN27" s="459"/>
      <c r="AO27" s="459"/>
      <c r="AP27" s="459"/>
      <c r="AQ27" s="459"/>
      <c r="AR27" s="501"/>
      <c r="AS27" s="458" t="s">
        <v>147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185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3200</v>
      </c>
      <c r="R28" s="459"/>
      <c r="S28" s="459"/>
      <c r="T28" s="459"/>
      <c r="U28" s="459"/>
      <c r="V28" s="501"/>
      <c r="W28" s="553"/>
      <c r="X28" s="554"/>
      <c r="Y28" s="555"/>
      <c r="Z28" s="457" t="s">
        <v>187</v>
      </c>
      <c r="AA28" s="437"/>
      <c r="AB28" s="437"/>
      <c r="AC28" s="437"/>
      <c r="AD28" s="437"/>
      <c r="AE28" s="437"/>
      <c r="AF28" s="437"/>
      <c r="AG28" s="438"/>
      <c r="AH28" s="458" t="s">
        <v>131</v>
      </c>
      <c r="AI28" s="459"/>
      <c r="AJ28" s="459"/>
      <c r="AK28" s="459"/>
      <c r="AL28" s="501"/>
      <c r="AM28" s="458" t="s">
        <v>185</v>
      </c>
      <c r="AN28" s="459"/>
      <c r="AO28" s="459"/>
      <c r="AP28" s="459"/>
      <c r="AQ28" s="459"/>
      <c r="AR28" s="501"/>
      <c r="AS28" s="458" t="s">
        <v>185</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2789864</v>
      </c>
      <c r="BO28" s="371"/>
      <c r="BP28" s="371"/>
      <c r="BQ28" s="371"/>
      <c r="BR28" s="371"/>
      <c r="BS28" s="371"/>
      <c r="BT28" s="371"/>
      <c r="BU28" s="372"/>
      <c r="BV28" s="370">
        <v>2717548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16</v>
      </c>
      <c r="M29" s="459"/>
      <c r="N29" s="459"/>
      <c r="O29" s="459"/>
      <c r="P29" s="501"/>
      <c r="Q29" s="458">
        <v>3000</v>
      </c>
      <c r="R29" s="459"/>
      <c r="S29" s="459"/>
      <c r="T29" s="459"/>
      <c r="U29" s="459"/>
      <c r="V29" s="501"/>
      <c r="W29" s="556"/>
      <c r="X29" s="557"/>
      <c r="Y29" s="558"/>
      <c r="Z29" s="457" t="s">
        <v>190</v>
      </c>
      <c r="AA29" s="437"/>
      <c r="AB29" s="437"/>
      <c r="AC29" s="437"/>
      <c r="AD29" s="437"/>
      <c r="AE29" s="437"/>
      <c r="AF29" s="437"/>
      <c r="AG29" s="438"/>
      <c r="AH29" s="458">
        <v>332</v>
      </c>
      <c r="AI29" s="459"/>
      <c r="AJ29" s="459"/>
      <c r="AK29" s="459"/>
      <c r="AL29" s="501"/>
      <c r="AM29" s="458">
        <v>1010940</v>
      </c>
      <c r="AN29" s="459"/>
      <c r="AO29" s="459"/>
      <c r="AP29" s="459"/>
      <c r="AQ29" s="459"/>
      <c r="AR29" s="501"/>
      <c r="AS29" s="458">
        <v>3045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704252</v>
      </c>
      <c r="BO29" s="408"/>
      <c r="BP29" s="408"/>
      <c r="BQ29" s="408"/>
      <c r="BR29" s="408"/>
      <c r="BS29" s="408"/>
      <c r="BT29" s="408"/>
      <c r="BU29" s="409"/>
      <c r="BV29" s="407">
        <v>703689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2481086</v>
      </c>
      <c r="BO30" s="527"/>
      <c r="BP30" s="527"/>
      <c r="BQ30" s="527"/>
      <c r="BR30" s="527"/>
      <c r="BS30" s="527"/>
      <c r="BT30" s="527"/>
      <c r="BU30" s="528"/>
      <c r="BV30" s="526">
        <v>2032521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199</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三重県三重郡老人福祉施設組合（一般会計）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（介護サービス事業特別会計）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e">
        <f t="shared" si="2"/>
        <v>#VALUE!</v>
      </c>
      <c r="BX37" s="597"/>
      <c r="BY37" s="598" t="str">
        <f>IF('各会計、関係団体の財政状況及び健全化判断比率'!B71="","",'各会計、関係団体の財政状況及び健全化判断比率'!B71)</f>
        <v>朝明広域衛生組合（一般会計）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e">
        <f t="shared" si="2"/>
        <v>#VALUE!</v>
      </c>
      <c r="BX39" s="597"/>
      <c r="BY39" s="598" t="str">
        <f>IF('各会計、関係団体の財政状況及び健全化判断比率'!B73="","",'各会計、関係団体の財政状況及び健全化判断比率'!B73)</f>
        <v>三重県市町総合事務組合（一般会計）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e">
        <f t="shared" si="2"/>
        <v>#VALUE!</v>
      </c>
      <c r="BX40" s="597"/>
      <c r="BY40" s="598" t="str">
        <f>IF('各会計、関係団体の財政状況及び健全化判断比率'!B74="","",'各会計、関係団体の財政状況及び健全化判断比率'!B74)</f>
        <v>（共同研修特別会計）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e">
        <f t="shared" si="2"/>
        <v>#VALUE!</v>
      </c>
      <c r="BX41" s="597"/>
      <c r="BY41" s="598" t="str">
        <f>IF('各会計、関係団体の財政状況及び健全化判断比率'!B75="","",'各会計、関係団体の財政状況及び健全化判断比率'!B75)</f>
        <v>（デジタル地図特別会計）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e">
        <f t="shared" si="2"/>
        <v>#VALUE!</v>
      </c>
      <c r="BX42" s="597"/>
      <c r="BY42" s="598" t="str">
        <f>IF('各会計、関係団体の財政状況及び健全化判断比率'!B76="","",'各会計、関係団体の財政状況及び健全化判断比率'!B76)</f>
        <v>（物品特別会計）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e">
        <f t="shared" si="2"/>
        <v>#VALUE!</v>
      </c>
      <c r="BX43" s="597"/>
      <c r="BY43" s="598" t="str">
        <f>IF('各会計、関係団体の財政状況及び健全化判断比率'!B77="","",'各会計、関係団体の財政状況及び健全化判断比率'!B77)</f>
        <v>（退職手当特別会計）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xBkAFeo1afDxEdJCFtWg4d5MPKlDquT1E5bAZeeE2ZWQj6FogGzKyMqtsmPxKVg/tKhP1ASnAzIDSLLsrxy1Q==" saltValue="5W8EDLCjwpXVVPT4MlSs7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7" t="s">
        <v>568</v>
      </c>
      <c r="D34" s="1157"/>
      <c r="E34" s="1158"/>
      <c r="F34" s="32">
        <v>5.25</v>
      </c>
      <c r="G34" s="33">
        <v>6.54</v>
      </c>
      <c r="H34" s="33">
        <v>6.37</v>
      </c>
      <c r="I34" s="33">
        <v>6.93</v>
      </c>
      <c r="J34" s="34">
        <v>8.3000000000000007</v>
      </c>
      <c r="K34" s="22"/>
      <c r="L34" s="22"/>
      <c r="M34" s="22"/>
      <c r="N34" s="22"/>
      <c r="O34" s="22"/>
      <c r="P34" s="22"/>
    </row>
    <row r="35" spans="1:16" ht="39" customHeight="1" x14ac:dyDescent="0.2">
      <c r="A35" s="22"/>
      <c r="B35" s="35"/>
      <c r="C35" s="1151" t="s">
        <v>569</v>
      </c>
      <c r="D35" s="1152"/>
      <c r="E35" s="1153"/>
      <c r="F35" s="36">
        <v>8.01</v>
      </c>
      <c r="G35" s="37">
        <v>9.14</v>
      </c>
      <c r="H35" s="37">
        <v>7.43</v>
      </c>
      <c r="I35" s="37">
        <v>7.33</v>
      </c>
      <c r="J35" s="38">
        <v>7.51</v>
      </c>
      <c r="K35" s="22"/>
      <c r="L35" s="22"/>
      <c r="M35" s="22"/>
      <c r="N35" s="22"/>
      <c r="O35" s="22"/>
      <c r="P35" s="22"/>
    </row>
    <row r="36" spans="1:16" ht="39" customHeight="1" x14ac:dyDescent="0.2">
      <c r="A36" s="22"/>
      <c r="B36" s="35"/>
      <c r="C36" s="1151" t="s">
        <v>570</v>
      </c>
      <c r="D36" s="1152"/>
      <c r="E36" s="1153"/>
      <c r="F36" s="36">
        <v>5.6</v>
      </c>
      <c r="G36" s="37">
        <v>5.51</v>
      </c>
      <c r="H36" s="37">
        <v>4.9400000000000004</v>
      </c>
      <c r="I36" s="37">
        <v>8.8699999999999992</v>
      </c>
      <c r="J36" s="38">
        <v>4.37</v>
      </c>
      <c r="K36" s="22"/>
      <c r="L36" s="22"/>
      <c r="M36" s="22"/>
      <c r="N36" s="22"/>
      <c r="O36" s="22"/>
      <c r="P36" s="22"/>
    </row>
    <row r="37" spans="1:16" ht="39" customHeight="1" x14ac:dyDescent="0.2">
      <c r="A37" s="22"/>
      <c r="B37" s="35"/>
      <c r="C37" s="1151" t="s">
        <v>571</v>
      </c>
      <c r="D37" s="1152"/>
      <c r="E37" s="1153"/>
      <c r="F37" s="36">
        <v>3.62</v>
      </c>
      <c r="G37" s="37">
        <v>3.51</v>
      </c>
      <c r="H37" s="37">
        <v>2.91</v>
      </c>
      <c r="I37" s="37">
        <v>2.2000000000000002</v>
      </c>
      <c r="J37" s="38">
        <v>2.2999999999999998</v>
      </c>
      <c r="K37" s="22"/>
      <c r="L37" s="22"/>
      <c r="M37" s="22"/>
      <c r="N37" s="22"/>
      <c r="O37" s="22"/>
      <c r="P37" s="22"/>
    </row>
    <row r="38" spans="1:16" ht="39" customHeight="1" x14ac:dyDescent="0.2">
      <c r="A38" s="22"/>
      <c r="B38" s="35"/>
      <c r="C38" s="1151" t="s">
        <v>572</v>
      </c>
      <c r="D38" s="1152"/>
      <c r="E38" s="1153"/>
      <c r="F38" s="36">
        <v>0.78</v>
      </c>
      <c r="G38" s="37">
        <v>0.95</v>
      </c>
      <c r="H38" s="37">
        <v>1.06</v>
      </c>
      <c r="I38" s="37">
        <v>0.87</v>
      </c>
      <c r="J38" s="38">
        <v>0.33</v>
      </c>
      <c r="K38" s="22"/>
      <c r="L38" s="22"/>
      <c r="M38" s="22"/>
      <c r="N38" s="22"/>
      <c r="O38" s="22"/>
      <c r="P38" s="22"/>
    </row>
    <row r="39" spans="1:16" ht="39" customHeight="1" x14ac:dyDescent="0.2">
      <c r="A39" s="22"/>
      <c r="B39" s="35"/>
      <c r="C39" s="1151" t="s">
        <v>573</v>
      </c>
      <c r="D39" s="1152"/>
      <c r="E39" s="1153"/>
      <c r="F39" s="36">
        <v>0.36</v>
      </c>
      <c r="G39" s="37">
        <v>0.08</v>
      </c>
      <c r="H39" s="37">
        <v>0.1</v>
      </c>
      <c r="I39" s="37">
        <v>0.08</v>
      </c>
      <c r="J39" s="38">
        <v>0.1</v>
      </c>
      <c r="K39" s="22"/>
      <c r="L39" s="22"/>
      <c r="M39" s="22"/>
      <c r="N39" s="22"/>
      <c r="O39" s="22"/>
      <c r="P39" s="22"/>
    </row>
    <row r="40" spans="1:16" ht="39" customHeight="1" x14ac:dyDescent="0.2">
      <c r="A40" s="22"/>
      <c r="B40" s="35"/>
      <c r="C40" s="1151" t="s">
        <v>574</v>
      </c>
      <c r="D40" s="1152"/>
      <c r="E40" s="1153"/>
      <c r="F40" s="36">
        <v>0</v>
      </c>
      <c r="G40" s="37">
        <v>0</v>
      </c>
      <c r="H40" s="37">
        <v>0</v>
      </c>
      <c r="I40" s="37">
        <v>0</v>
      </c>
      <c r="J40" s="38">
        <v>0</v>
      </c>
      <c r="K40" s="22"/>
      <c r="L40" s="22"/>
      <c r="M40" s="22"/>
      <c r="N40" s="22"/>
      <c r="O40" s="22"/>
      <c r="P40" s="22"/>
    </row>
    <row r="41" spans="1:16" ht="39" customHeight="1" x14ac:dyDescent="0.2">
      <c r="A41" s="22"/>
      <c r="B41" s="35"/>
      <c r="C41" s="1151"/>
      <c r="D41" s="1152"/>
      <c r="E41" s="1153"/>
      <c r="F41" s="36"/>
      <c r="G41" s="37"/>
      <c r="H41" s="37"/>
      <c r="I41" s="37"/>
      <c r="J41" s="38"/>
      <c r="K41" s="22"/>
      <c r="L41" s="22"/>
      <c r="M41" s="22"/>
      <c r="N41" s="22"/>
      <c r="O41" s="22"/>
      <c r="P41" s="22"/>
    </row>
    <row r="42" spans="1:16" ht="39" customHeight="1" x14ac:dyDescent="0.2">
      <c r="A42" s="22"/>
      <c r="B42" s="39"/>
      <c r="C42" s="1151" t="s">
        <v>575</v>
      </c>
      <c r="D42" s="1152"/>
      <c r="E42" s="1153"/>
      <c r="F42" s="36" t="s">
        <v>518</v>
      </c>
      <c r="G42" s="37" t="s">
        <v>518</v>
      </c>
      <c r="H42" s="37" t="s">
        <v>518</v>
      </c>
      <c r="I42" s="37" t="s">
        <v>518</v>
      </c>
      <c r="J42" s="38" t="s">
        <v>518</v>
      </c>
      <c r="K42" s="22"/>
      <c r="L42" s="22"/>
      <c r="M42" s="22"/>
      <c r="N42" s="22"/>
      <c r="O42" s="22"/>
      <c r="P42" s="22"/>
    </row>
    <row r="43" spans="1:16" ht="39" customHeight="1" thickBot="1" x14ac:dyDescent="0.25">
      <c r="A43" s="22"/>
      <c r="B43" s="40"/>
      <c r="C43" s="1154" t="s">
        <v>576</v>
      </c>
      <c r="D43" s="1155"/>
      <c r="E43" s="1156"/>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NgyIE4T2zKKweJ5t1g+HcA8WEHQd4c5LMnlKwxvKD8B2Ypjm3R2tno5PsvGxOQd6rsRqDBIyyaCHeLLnAd+Yw==" saltValue="hJn814mv9rQilDhqv/Q6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view="pageBreakPreview" zoomScaleNormal="100" zoomScaleSheetLayoutView="100"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9" t="s">
        <v>11</v>
      </c>
      <c r="C45" s="1160"/>
      <c r="D45" s="58"/>
      <c r="E45" s="1165" t="s">
        <v>12</v>
      </c>
      <c r="F45" s="1165"/>
      <c r="G45" s="1165"/>
      <c r="H45" s="1165"/>
      <c r="I45" s="1165"/>
      <c r="J45" s="1166"/>
      <c r="K45" s="59">
        <v>640</v>
      </c>
      <c r="L45" s="60">
        <v>650</v>
      </c>
      <c r="M45" s="60">
        <v>802</v>
      </c>
      <c r="N45" s="60">
        <v>918</v>
      </c>
      <c r="O45" s="61">
        <v>974</v>
      </c>
      <c r="P45" s="48"/>
      <c r="Q45" s="48"/>
      <c r="R45" s="48"/>
      <c r="S45" s="48"/>
      <c r="T45" s="48"/>
      <c r="U45" s="48"/>
    </row>
    <row r="46" spans="1:21" ht="30.75" customHeight="1" x14ac:dyDescent="0.2">
      <c r="A46" s="48"/>
      <c r="B46" s="1161"/>
      <c r="C46" s="1162"/>
      <c r="D46" s="62"/>
      <c r="E46" s="1167" t="s">
        <v>13</v>
      </c>
      <c r="F46" s="1167"/>
      <c r="G46" s="1167"/>
      <c r="H46" s="1167"/>
      <c r="I46" s="1167"/>
      <c r="J46" s="1168"/>
      <c r="K46" s="63" t="s">
        <v>518</v>
      </c>
      <c r="L46" s="64" t="s">
        <v>518</v>
      </c>
      <c r="M46" s="64" t="s">
        <v>518</v>
      </c>
      <c r="N46" s="64" t="s">
        <v>518</v>
      </c>
      <c r="O46" s="65" t="s">
        <v>518</v>
      </c>
      <c r="P46" s="48"/>
      <c r="Q46" s="48"/>
      <c r="R46" s="48"/>
      <c r="S46" s="48"/>
      <c r="T46" s="48"/>
      <c r="U46" s="48"/>
    </row>
    <row r="47" spans="1:21" ht="30.75" customHeight="1" x14ac:dyDescent="0.2">
      <c r="A47" s="48"/>
      <c r="B47" s="1161"/>
      <c r="C47" s="1162"/>
      <c r="D47" s="62"/>
      <c r="E47" s="1167" t="s">
        <v>14</v>
      </c>
      <c r="F47" s="1167"/>
      <c r="G47" s="1167"/>
      <c r="H47" s="1167"/>
      <c r="I47" s="1167"/>
      <c r="J47" s="1168"/>
      <c r="K47" s="63" t="s">
        <v>518</v>
      </c>
      <c r="L47" s="64" t="s">
        <v>518</v>
      </c>
      <c r="M47" s="64" t="s">
        <v>518</v>
      </c>
      <c r="N47" s="64" t="s">
        <v>518</v>
      </c>
      <c r="O47" s="65" t="s">
        <v>518</v>
      </c>
      <c r="P47" s="48"/>
      <c r="Q47" s="48"/>
      <c r="R47" s="48"/>
      <c r="S47" s="48"/>
      <c r="T47" s="48"/>
      <c r="U47" s="48"/>
    </row>
    <row r="48" spans="1:21" ht="30.75" customHeight="1" x14ac:dyDescent="0.2">
      <c r="A48" s="48"/>
      <c r="B48" s="1161"/>
      <c r="C48" s="1162"/>
      <c r="D48" s="62"/>
      <c r="E48" s="1167" t="s">
        <v>15</v>
      </c>
      <c r="F48" s="1167"/>
      <c r="G48" s="1167"/>
      <c r="H48" s="1167"/>
      <c r="I48" s="1167"/>
      <c r="J48" s="1168"/>
      <c r="K48" s="63">
        <v>481</v>
      </c>
      <c r="L48" s="64">
        <v>486</v>
      </c>
      <c r="M48" s="64">
        <v>493</v>
      </c>
      <c r="N48" s="64">
        <v>445</v>
      </c>
      <c r="O48" s="65">
        <v>458</v>
      </c>
      <c r="P48" s="48"/>
      <c r="Q48" s="48"/>
      <c r="R48" s="48"/>
      <c r="S48" s="48"/>
      <c r="T48" s="48"/>
      <c r="U48" s="48"/>
    </row>
    <row r="49" spans="1:21" ht="30.75" customHeight="1" x14ac:dyDescent="0.2">
      <c r="A49" s="48"/>
      <c r="B49" s="1161"/>
      <c r="C49" s="1162"/>
      <c r="D49" s="62"/>
      <c r="E49" s="1167" t="s">
        <v>16</v>
      </c>
      <c r="F49" s="1167"/>
      <c r="G49" s="1167"/>
      <c r="H49" s="1167"/>
      <c r="I49" s="1167"/>
      <c r="J49" s="1168"/>
      <c r="K49" s="63">
        <v>6</v>
      </c>
      <c r="L49" s="64">
        <v>6</v>
      </c>
      <c r="M49" s="64">
        <v>6</v>
      </c>
      <c r="N49" s="64">
        <v>6</v>
      </c>
      <c r="O49" s="65">
        <v>6</v>
      </c>
      <c r="P49" s="48"/>
      <c r="Q49" s="48"/>
      <c r="R49" s="48"/>
      <c r="S49" s="48"/>
      <c r="T49" s="48"/>
      <c r="U49" s="48"/>
    </row>
    <row r="50" spans="1:21" ht="30.75" customHeight="1" x14ac:dyDescent="0.2">
      <c r="A50" s="48"/>
      <c r="B50" s="1161"/>
      <c r="C50" s="1162"/>
      <c r="D50" s="62"/>
      <c r="E50" s="1167" t="s">
        <v>17</v>
      </c>
      <c r="F50" s="1167"/>
      <c r="G50" s="1167"/>
      <c r="H50" s="1167"/>
      <c r="I50" s="1167"/>
      <c r="J50" s="1168"/>
      <c r="K50" s="63" t="s">
        <v>518</v>
      </c>
      <c r="L50" s="64" t="s">
        <v>518</v>
      </c>
      <c r="M50" s="64" t="s">
        <v>518</v>
      </c>
      <c r="N50" s="64" t="s">
        <v>518</v>
      </c>
      <c r="O50" s="65" t="s">
        <v>518</v>
      </c>
      <c r="P50" s="48"/>
      <c r="Q50" s="48"/>
      <c r="R50" s="48"/>
      <c r="S50" s="48"/>
      <c r="T50" s="48"/>
      <c r="U50" s="48"/>
    </row>
    <row r="51" spans="1:21" ht="30.75" customHeight="1" x14ac:dyDescent="0.2">
      <c r="A51" s="48"/>
      <c r="B51" s="1163"/>
      <c r="C51" s="1164"/>
      <c r="D51" s="66"/>
      <c r="E51" s="1167" t="s">
        <v>18</v>
      </c>
      <c r="F51" s="1167"/>
      <c r="G51" s="1167"/>
      <c r="H51" s="1167"/>
      <c r="I51" s="1167"/>
      <c r="J51" s="1168"/>
      <c r="K51" s="63">
        <v>0</v>
      </c>
      <c r="L51" s="64" t="s">
        <v>518</v>
      </c>
      <c r="M51" s="64" t="s">
        <v>518</v>
      </c>
      <c r="N51" s="64" t="s">
        <v>518</v>
      </c>
      <c r="O51" s="65" t="s">
        <v>518</v>
      </c>
      <c r="P51" s="48"/>
      <c r="Q51" s="48"/>
      <c r="R51" s="48"/>
      <c r="S51" s="48"/>
      <c r="T51" s="48"/>
      <c r="U51" s="48"/>
    </row>
    <row r="52" spans="1:21" ht="30.75" customHeight="1" x14ac:dyDescent="0.2">
      <c r="A52" s="48"/>
      <c r="B52" s="1169" t="s">
        <v>19</v>
      </c>
      <c r="C52" s="1170"/>
      <c r="D52" s="66"/>
      <c r="E52" s="1167" t="s">
        <v>20</v>
      </c>
      <c r="F52" s="1167"/>
      <c r="G52" s="1167"/>
      <c r="H52" s="1167"/>
      <c r="I52" s="1167"/>
      <c r="J52" s="1168"/>
      <c r="K52" s="63">
        <v>969</v>
      </c>
      <c r="L52" s="64">
        <v>969</v>
      </c>
      <c r="M52" s="64">
        <v>1004</v>
      </c>
      <c r="N52" s="64">
        <v>1035</v>
      </c>
      <c r="O52" s="65">
        <v>1052</v>
      </c>
      <c r="P52" s="48"/>
      <c r="Q52" s="48"/>
      <c r="R52" s="48"/>
      <c r="S52" s="48"/>
      <c r="T52" s="48"/>
      <c r="U52" s="48"/>
    </row>
    <row r="53" spans="1:21" ht="30.75" customHeight="1" thickBot="1" x14ac:dyDescent="0.25">
      <c r="A53" s="48"/>
      <c r="B53" s="1171" t="s">
        <v>21</v>
      </c>
      <c r="C53" s="1172"/>
      <c r="D53" s="67"/>
      <c r="E53" s="1173" t="s">
        <v>22</v>
      </c>
      <c r="F53" s="1173"/>
      <c r="G53" s="1173"/>
      <c r="H53" s="1173"/>
      <c r="I53" s="1173"/>
      <c r="J53" s="1174"/>
      <c r="K53" s="68">
        <v>158</v>
      </c>
      <c r="L53" s="69">
        <v>173</v>
      </c>
      <c r="M53" s="69">
        <v>297</v>
      </c>
      <c r="N53" s="69">
        <v>334</v>
      </c>
      <c r="O53" s="70">
        <v>386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75" t="s">
        <v>26</v>
      </c>
      <c r="C58" s="1176"/>
      <c r="D58" s="1181" t="s">
        <v>27</v>
      </c>
      <c r="E58" s="1182"/>
      <c r="F58" s="1182"/>
      <c r="G58" s="1182"/>
      <c r="H58" s="1182"/>
      <c r="I58" s="1182"/>
      <c r="J58" s="1183"/>
      <c r="K58" s="83"/>
      <c r="L58" s="84"/>
      <c r="M58" s="84"/>
      <c r="N58" s="84"/>
      <c r="O58" s="85"/>
    </row>
    <row r="59" spans="1:21" ht="31.5" customHeight="1" x14ac:dyDescent="0.2">
      <c r="B59" s="1177"/>
      <c r="C59" s="1178"/>
      <c r="D59" s="1184" t="s">
        <v>28</v>
      </c>
      <c r="E59" s="1185"/>
      <c r="F59" s="1185"/>
      <c r="G59" s="1185"/>
      <c r="H59" s="1185"/>
      <c r="I59" s="1185"/>
      <c r="J59" s="1186"/>
      <c r="K59" s="86"/>
      <c r="L59" s="87"/>
      <c r="M59" s="87"/>
      <c r="N59" s="87"/>
      <c r="O59" s="88"/>
    </row>
    <row r="60" spans="1:21" ht="31.5" customHeight="1" thickBot="1" x14ac:dyDescent="0.25">
      <c r="B60" s="1179"/>
      <c r="C60" s="1180"/>
      <c r="D60" s="1187" t="s">
        <v>29</v>
      </c>
      <c r="E60" s="1188"/>
      <c r="F60" s="1188"/>
      <c r="G60" s="1188"/>
      <c r="H60" s="1188"/>
      <c r="I60" s="1188"/>
      <c r="J60" s="1189"/>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g9DC5u0PhYOe3jAabI0r7+l6eZnfbL3Pm61GuveYY3RdDjlix8o/qs9JLejlFCiiqQtwU7UpbxqXrxKrKTYbA==" saltValue="IyB7TgMAeuL5S34KN79S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0" t="s">
        <v>32</v>
      </c>
      <c r="C41" s="1191"/>
      <c r="D41" s="105"/>
      <c r="E41" s="1196" t="s">
        <v>33</v>
      </c>
      <c r="F41" s="1196"/>
      <c r="G41" s="1196"/>
      <c r="H41" s="1197"/>
      <c r="I41" s="355">
        <v>9648</v>
      </c>
      <c r="J41" s="356">
        <v>10254</v>
      </c>
      <c r="K41" s="356">
        <v>10534</v>
      </c>
      <c r="L41" s="356">
        <v>10774</v>
      </c>
      <c r="M41" s="357">
        <v>10332</v>
      </c>
    </row>
    <row r="42" spans="2:13" ht="27.75" customHeight="1" x14ac:dyDescent="0.2">
      <c r="B42" s="1192"/>
      <c r="C42" s="1193"/>
      <c r="D42" s="106"/>
      <c r="E42" s="1198" t="s">
        <v>34</v>
      </c>
      <c r="F42" s="1198"/>
      <c r="G42" s="1198"/>
      <c r="H42" s="1199"/>
      <c r="I42" s="358" t="s">
        <v>518</v>
      </c>
      <c r="J42" s="359" t="s">
        <v>518</v>
      </c>
      <c r="K42" s="359" t="s">
        <v>518</v>
      </c>
      <c r="L42" s="359" t="s">
        <v>518</v>
      </c>
      <c r="M42" s="360" t="s">
        <v>518</v>
      </c>
    </row>
    <row r="43" spans="2:13" ht="27.75" customHeight="1" x14ac:dyDescent="0.2">
      <c r="B43" s="1192"/>
      <c r="C43" s="1193"/>
      <c r="D43" s="106"/>
      <c r="E43" s="1198" t="s">
        <v>35</v>
      </c>
      <c r="F43" s="1198"/>
      <c r="G43" s="1198"/>
      <c r="H43" s="1199"/>
      <c r="I43" s="358">
        <v>7925</v>
      </c>
      <c r="J43" s="359">
        <v>8254</v>
      </c>
      <c r="K43" s="359">
        <v>8353</v>
      </c>
      <c r="L43" s="359">
        <v>8223</v>
      </c>
      <c r="M43" s="360">
        <v>8035</v>
      </c>
    </row>
    <row r="44" spans="2:13" ht="27.75" customHeight="1" x14ac:dyDescent="0.2">
      <c r="B44" s="1192"/>
      <c r="C44" s="1193"/>
      <c r="D44" s="106"/>
      <c r="E44" s="1198" t="s">
        <v>36</v>
      </c>
      <c r="F44" s="1198"/>
      <c r="G44" s="1198"/>
      <c r="H44" s="1199"/>
      <c r="I44" s="358">
        <v>45</v>
      </c>
      <c r="J44" s="359">
        <v>37</v>
      </c>
      <c r="K44" s="359">
        <v>29</v>
      </c>
      <c r="L44" s="359">
        <v>20</v>
      </c>
      <c r="M44" s="360">
        <v>21</v>
      </c>
    </row>
    <row r="45" spans="2:13" ht="27.75" customHeight="1" x14ac:dyDescent="0.2">
      <c r="B45" s="1192"/>
      <c r="C45" s="1193"/>
      <c r="D45" s="106"/>
      <c r="E45" s="1198" t="s">
        <v>37</v>
      </c>
      <c r="F45" s="1198"/>
      <c r="G45" s="1198"/>
      <c r="H45" s="1199"/>
      <c r="I45" s="358">
        <v>509</v>
      </c>
      <c r="J45" s="359">
        <v>573</v>
      </c>
      <c r="K45" s="359">
        <v>169</v>
      </c>
      <c r="L45" s="359" t="s">
        <v>518</v>
      </c>
      <c r="M45" s="360" t="s">
        <v>518</v>
      </c>
    </row>
    <row r="46" spans="2:13" ht="27.75" customHeight="1" x14ac:dyDescent="0.2">
      <c r="B46" s="1192"/>
      <c r="C46" s="1193"/>
      <c r="D46" s="107"/>
      <c r="E46" s="1198" t="s">
        <v>38</v>
      </c>
      <c r="F46" s="1198"/>
      <c r="G46" s="1198"/>
      <c r="H46" s="1199"/>
      <c r="I46" s="358" t="s">
        <v>518</v>
      </c>
      <c r="J46" s="359" t="s">
        <v>518</v>
      </c>
      <c r="K46" s="359" t="s">
        <v>518</v>
      </c>
      <c r="L46" s="359" t="s">
        <v>518</v>
      </c>
      <c r="M46" s="360" t="s">
        <v>518</v>
      </c>
    </row>
    <row r="47" spans="2:13" ht="27.75" customHeight="1" x14ac:dyDescent="0.2">
      <c r="B47" s="1192"/>
      <c r="C47" s="1193"/>
      <c r="D47" s="108"/>
      <c r="E47" s="1200" t="s">
        <v>39</v>
      </c>
      <c r="F47" s="1201"/>
      <c r="G47" s="1201"/>
      <c r="H47" s="1202"/>
      <c r="I47" s="358" t="s">
        <v>518</v>
      </c>
      <c r="J47" s="359" t="s">
        <v>518</v>
      </c>
      <c r="K47" s="359" t="s">
        <v>518</v>
      </c>
      <c r="L47" s="359" t="s">
        <v>518</v>
      </c>
      <c r="M47" s="360" t="s">
        <v>518</v>
      </c>
    </row>
    <row r="48" spans="2:13" ht="27.75" customHeight="1" x14ac:dyDescent="0.2">
      <c r="B48" s="1192"/>
      <c r="C48" s="1193"/>
      <c r="D48" s="106"/>
      <c r="E48" s="1198" t="s">
        <v>40</v>
      </c>
      <c r="F48" s="1198"/>
      <c r="G48" s="1198"/>
      <c r="H48" s="1199"/>
      <c r="I48" s="358" t="s">
        <v>518</v>
      </c>
      <c r="J48" s="359" t="s">
        <v>518</v>
      </c>
      <c r="K48" s="359" t="s">
        <v>518</v>
      </c>
      <c r="L48" s="359" t="s">
        <v>518</v>
      </c>
      <c r="M48" s="360" t="s">
        <v>518</v>
      </c>
    </row>
    <row r="49" spans="2:13" ht="27.75" customHeight="1" x14ac:dyDescent="0.2">
      <c r="B49" s="1194"/>
      <c r="C49" s="1195"/>
      <c r="D49" s="106"/>
      <c r="E49" s="1198" t="s">
        <v>41</v>
      </c>
      <c r="F49" s="1198"/>
      <c r="G49" s="1198"/>
      <c r="H49" s="1199"/>
      <c r="I49" s="358" t="s">
        <v>518</v>
      </c>
      <c r="J49" s="359" t="s">
        <v>518</v>
      </c>
      <c r="K49" s="359" t="s">
        <v>518</v>
      </c>
      <c r="L49" s="359" t="s">
        <v>518</v>
      </c>
      <c r="M49" s="360" t="s">
        <v>518</v>
      </c>
    </row>
    <row r="50" spans="2:13" ht="27.75" customHeight="1" x14ac:dyDescent="0.2">
      <c r="B50" s="1203" t="s">
        <v>42</v>
      </c>
      <c r="C50" s="1204"/>
      <c r="D50" s="109"/>
      <c r="E50" s="1198" t="s">
        <v>43</v>
      </c>
      <c r="F50" s="1198"/>
      <c r="G50" s="1198"/>
      <c r="H50" s="1199"/>
      <c r="I50" s="358">
        <v>6108</v>
      </c>
      <c r="J50" s="359">
        <v>5955</v>
      </c>
      <c r="K50" s="359">
        <v>5649</v>
      </c>
      <c r="L50" s="359">
        <v>6258</v>
      </c>
      <c r="M50" s="360">
        <v>6873</v>
      </c>
    </row>
    <row r="51" spans="2:13" ht="27.75" customHeight="1" x14ac:dyDescent="0.2">
      <c r="B51" s="1192"/>
      <c r="C51" s="1193"/>
      <c r="D51" s="106"/>
      <c r="E51" s="1198" t="s">
        <v>44</v>
      </c>
      <c r="F51" s="1198"/>
      <c r="G51" s="1198"/>
      <c r="H51" s="1199"/>
      <c r="I51" s="358" t="s">
        <v>518</v>
      </c>
      <c r="J51" s="359" t="s">
        <v>518</v>
      </c>
      <c r="K51" s="359" t="s">
        <v>518</v>
      </c>
      <c r="L51" s="359" t="s">
        <v>518</v>
      </c>
      <c r="M51" s="360" t="s">
        <v>518</v>
      </c>
    </row>
    <row r="52" spans="2:13" ht="27.75" customHeight="1" x14ac:dyDescent="0.2">
      <c r="B52" s="1194"/>
      <c r="C52" s="1195"/>
      <c r="D52" s="106"/>
      <c r="E52" s="1198" t="s">
        <v>45</v>
      </c>
      <c r="F52" s="1198"/>
      <c r="G52" s="1198"/>
      <c r="H52" s="1199"/>
      <c r="I52" s="358">
        <v>14862</v>
      </c>
      <c r="J52" s="359">
        <v>15105</v>
      </c>
      <c r="K52" s="359">
        <v>15275</v>
      </c>
      <c r="L52" s="359">
        <v>15311</v>
      </c>
      <c r="M52" s="360">
        <v>14974</v>
      </c>
    </row>
    <row r="53" spans="2:13" ht="27.75" customHeight="1" thickBot="1" x14ac:dyDescent="0.25">
      <c r="B53" s="1205" t="s">
        <v>46</v>
      </c>
      <c r="C53" s="1206"/>
      <c r="D53" s="110"/>
      <c r="E53" s="1207" t="s">
        <v>47</v>
      </c>
      <c r="F53" s="1207"/>
      <c r="G53" s="1207"/>
      <c r="H53" s="1208"/>
      <c r="I53" s="361">
        <v>-2844</v>
      </c>
      <c r="J53" s="362">
        <v>-1942</v>
      </c>
      <c r="K53" s="362">
        <v>-1840</v>
      </c>
      <c r="L53" s="362">
        <v>-2552</v>
      </c>
      <c r="M53" s="363">
        <v>-3459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Q/82KSRlhCKxgQjkfv+0hNE3clNpH8b67TCJBibCUR+/Uo/gruGgxKl2GCae1Co/VP45sgtCOcXgcC0lHgSKA==" saltValue="QEbsN++x41RFr/dJSIWh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7" t="s">
        <v>50</v>
      </c>
      <c r="D55" s="1217"/>
      <c r="E55" s="1218"/>
      <c r="F55" s="122">
        <v>2595</v>
      </c>
      <c r="G55" s="122">
        <v>2718</v>
      </c>
      <c r="H55" s="123">
        <v>2790</v>
      </c>
    </row>
    <row r="56" spans="2:8" ht="52.5" customHeight="1" x14ac:dyDescent="0.2">
      <c r="B56" s="124"/>
      <c r="C56" s="1219" t="s">
        <v>51</v>
      </c>
      <c r="D56" s="1219"/>
      <c r="E56" s="1220"/>
      <c r="F56" s="125">
        <v>465</v>
      </c>
      <c r="G56" s="125">
        <v>704</v>
      </c>
      <c r="H56" s="126">
        <v>704</v>
      </c>
    </row>
    <row r="57" spans="2:8" ht="53.25" customHeight="1" x14ac:dyDescent="0.2">
      <c r="B57" s="124"/>
      <c r="C57" s="1221" t="s">
        <v>52</v>
      </c>
      <c r="D57" s="1221"/>
      <c r="E57" s="1222"/>
      <c r="F57" s="127">
        <v>1865</v>
      </c>
      <c r="G57" s="127">
        <v>2033</v>
      </c>
      <c r="H57" s="128">
        <v>2481</v>
      </c>
    </row>
    <row r="58" spans="2:8" ht="45.75" customHeight="1" x14ac:dyDescent="0.2">
      <c r="B58" s="129"/>
      <c r="C58" s="1209" t="s">
        <v>598</v>
      </c>
      <c r="D58" s="1210"/>
      <c r="E58" s="1211"/>
      <c r="F58" s="130">
        <v>773</v>
      </c>
      <c r="G58" s="130">
        <v>905</v>
      </c>
      <c r="H58" s="131">
        <v>1306</v>
      </c>
    </row>
    <row r="59" spans="2:8" ht="45.75" customHeight="1" x14ac:dyDescent="0.2">
      <c r="B59" s="129"/>
      <c r="C59" s="1209" t="s">
        <v>599</v>
      </c>
      <c r="D59" s="1210"/>
      <c r="E59" s="1211"/>
      <c r="F59" s="130">
        <v>373</v>
      </c>
      <c r="G59" s="130">
        <v>373</v>
      </c>
      <c r="H59" s="131">
        <v>373</v>
      </c>
    </row>
    <row r="60" spans="2:8" ht="45.75" customHeight="1" x14ac:dyDescent="0.2">
      <c r="B60" s="129"/>
      <c r="C60" s="1209" t="s">
        <v>600</v>
      </c>
      <c r="D60" s="1210"/>
      <c r="E60" s="1211"/>
      <c r="F60" s="130">
        <v>290</v>
      </c>
      <c r="G60" s="130">
        <v>325</v>
      </c>
      <c r="H60" s="131">
        <v>364</v>
      </c>
    </row>
    <row r="61" spans="2:8" ht="45.75" customHeight="1" x14ac:dyDescent="0.2">
      <c r="B61" s="129"/>
      <c r="C61" s="1209" t="s">
        <v>601</v>
      </c>
      <c r="D61" s="1210"/>
      <c r="E61" s="1211"/>
      <c r="F61" s="130">
        <v>355</v>
      </c>
      <c r="G61" s="130">
        <v>355</v>
      </c>
      <c r="H61" s="131">
        <v>356</v>
      </c>
    </row>
    <row r="62" spans="2:8" ht="45.75" customHeight="1" thickBot="1" x14ac:dyDescent="0.25">
      <c r="B62" s="132"/>
      <c r="C62" s="1212" t="s">
        <v>602</v>
      </c>
      <c r="D62" s="1213"/>
      <c r="E62" s="1214"/>
      <c r="F62" s="133">
        <v>12</v>
      </c>
      <c r="G62" s="133">
        <v>21</v>
      </c>
      <c r="H62" s="134">
        <v>25</v>
      </c>
    </row>
    <row r="63" spans="2:8" ht="52.5" customHeight="1" thickBot="1" x14ac:dyDescent="0.25">
      <c r="B63" s="135"/>
      <c r="C63" s="1215" t="s">
        <v>53</v>
      </c>
      <c r="D63" s="1215"/>
      <c r="E63" s="1216"/>
      <c r="F63" s="136">
        <v>4926</v>
      </c>
      <c r="G63" s="136">
        <v>5454</v>
      </c>
      <c r="H63" s="137">
        <v>5975</v>
      </c>
    </row>
    <row r="64" spans="2:8" ht="13.2" x14ac:dyDescent="0.2"/>
  </sheetData>
  <sheetProtection algorithmName="SHA-512" hashValue="jOS++hPC5/dHkYsYK0Tm1FsmhEdTWqHvHdEHjDEQQpKPE/LYXzda4kdDoDVBEunD1BIKf52WJ1mV7QW3p2EAbg==" saltValue="JbYKvasTjC63gbiqYoWJ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42296</v>
      </c>
      <c r="E3" s="156"/>
      <c r="F3" s="157">
        <v>53869</v>
      </c>
      <c r="G3" s="158"/>
      <c r="H3" s="159"/>
    </row>
    <row r="4" spans="1:8" x14ac:dyDescent="0.2">
      <c r="A4" s="160"/>
      <c r="B4" s="161"/>
      <c r="C4" s="162"/>
      <c r="D4" s="163">
        <v>31481</v>
      </c>
      <c r="E4" s="164"/>
      <c r="F4" s="165">
        <v>35046</v>
      </c>
      <c r="G4" s="166"/>
      <c r="H4" s="167"/>
    </row>
    <row r="5" spans="1:8" x14ac:dyDescent="0.2">
      <c r="A5" s="148" t="s">
        <v>551</v>
      </c>
      <c r="B5" s="153"/>
      <c r="C5" s="154"/>
      <c r="D5" s="155">
        <v>38073</v>
      </c>
      <c r="E5" s="156"/>
      <c r="F5" s="157">
        <v>59119</v>
      </c>
      <c r="G5" s="158"/>
      <c r="H5" s="159"/>
    </row>
    <row r="6" spans="1:8" x14ac:dyDescent="0.2">
      <c r="A6" s="160"/>
      <c r="B6" s="161"/>
      <c r="C6" s="162"/>
      <c r="D6" s="163">
        <v>14998</v>
      </c>
      <c r="E6" s="164"/>
      <c r="F6" s="165">
        <v>29900</v>
      </c>
      <c r="G6" s="166"/>
      <c r="H6" s="167"/>
    </row>
    <row r="7" spans="1:8" x14ac:dyDescent="0.2">
      <c r="A7" s="148" t="s">
        <v>552</v>
      </c>
      <c r="B7" s="153"/>
      <c r="C7" s="154"/>
      <c r="D7" s="155">
        <v>39047</v>
      </c>
      <c r="E7" s="156"/>
      <c r="F7" s="157">
        <v>53895</v>
      </c>
      <c r="G7" s="158"/>
      <c r="H7" s="159"/>
    </row>
    <row r="8" spans="1:8" x14ac:dyDescent="0.2">
      <c r="A8" s="160"/>
      <c r="B8" s="161"/>
      <c r="C8" s="162"/>
      <c r="D8" s="163">
        <v>27381</v>
      </c>
      <c r="E8" s="164"/>
      <c r="F8" s="165">
        <v>31224</v>
      </c>
      <c r="G8" s="166"/>
      <c r="H8" s="167"/>
    </row>
    <row r="9" spans="1:8" x14ac:dyDescent="0.2">
      <c r="A9" s="148" t="s">
        <v>553</v>
      </c>
      <c r="B9" s="153"/>
      <c r="C9" s="154"/>
      <c r="D9" s="155">
        <v>31269</v>
      </c>
      <c r="E9" s="156"/>
      <c r="F9" s="157">
        <v>56181</v>
      </c>
      <c r="G9" s="158"/>
      <c r="H9" s="159"/>
    </row>
    <row r="10" spans="1:8" x14ac:dyDescent="0.2">
      <c r="A10" s="160"/>
      <c r="B10" s="161"/>
      <c r="C10" s="162"/>
      <c r="D10" s="163">
        <v>19517</v>
      </c>
      <c r="E10" s="164"/>
      <c r="F10" s="165">
        <v>32039</v>
      </c>
      <c r="G10" s="166"/>
      <c r="H10" s="167"/>
    </row>
    <row r="11" spans="1:8" x14ac:dyDescent="0.2">
      <c r="A11" s="148" t="s">
        <v>554</v>
      </c>
      <c r="B11" s="153"/>
      <c r="C11" s="154"/>
      <c r="D11" s="155">
        <v>17714</v>
      </c>
      <c r="E11" s="156"/>
      <c r="F11" s="157">
        <v>47730</v>
      </c>
      <c r="G11" s="158"/>
      <c r="H11" s="159"/>
    </row>
    <row r="12" spans="1:8" x14ac:dyDescent="0.2">
      <c r="A12" s="160"/>
      <c r="B12" s="161"/>
      <c r="C12" s="168"/>
      <c r="D12" s="163">
        <v>11725</v>
      </c>
      <c r="E12" s="164"/>
      <c r="F12" s="165">
        <v>26378</v>
      </c>
      <c r="G12" s="166"/>
      <c r="H12" s="167"/>
    </row>
    <row r="13" spans="1:8" x14ac:dyDescent="0.2">
      <c r="A13" s="148"/>
      <c r="B13" s="153"/>
      <c r="C13" s="169"/>
      <c r="D13" s="170">
        <v>33680</v>
      </c>
      <c r="E13" s="171"/>
      <c r="F13" s="172">
        <v>54159</v>
      </c>
      <c r="G13" s="173"/>
      <c r="H13" s="159"/>
    </row>
    <row r="14" spans="1:8" x14ac:dyDescent="0.2">
      <c r="A14" s="160"/>
      <c r="B14" s="161"/>
      <c r="C14" s="162"/>
      <c r="D14" s="163">
        <v>21020</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5.61</v>
      </c>
      <c r="C19" s="174">
        <f>ROUND(VALUE(SUBSTITUTE(実質収支比率等に係る経年分析!G$48,"▲","-")),2)</f>
        <v>5.5</v>
      </c>
      <c r="D19" s="174">
        <f>ROUND(VALUE(SUBSTITUTE(実質収支比率等に係る経年分析!H$48,"▲","-")),2)</f>
        <v>4.95</v>
      </c>
      <c r="E19" s="174">
        <f>ROUND(VALUE(SUBSTITUTE(実質収支比率等に係る経年分析!I$48,"▲","-")),2)</f>
        <v>8.8800000000000008</v>
      </c>
      <c r="F19" s="174">
        <f>ROUND(VALUE(SUBSTITUTE(実質収支比率等に係る経年分析!J$48,"▲","-")),2)</f>
        <v>4.37</v>
      </c>
    </row>
    <row r="20" spans="1:11" x14ac:dyDescent="0.2">
      <c r="A20" s="174" t="s">
        <v>57</v>
      </c>
      <c r="B20" s="174">
        <f>ROUND(VALUE(SUBSTITUTE(実質収支比率等に係る経年分析!F$47,"▲","-")),2)</f>
        <v>35.46</v>
      </c>
      <c r="C20" s="174">
        <f>ROUND(VALUE(SUBSTITUTE(実質収支比率等に係る経年分析!G$47,"▲","-")),2)</f>
        <v>33.659999999999997</v>
      </c>
      <c r="D20" s="174">
        <f>ROUND(VALUE(SUBSTITUTE(実質収支比率等に係る経年分析!H$47,"▲","-")),2)</f>
        <v>28.31</v>
      </c>
      <c r="E20" s="174">
        <f>ROUND(VALUE(SUBSTITUTE(実質収支比率等に係る経年分析!I$47,"▲","-")),2)</f>
        <v>27.76</v>
      </c>
      <c r="F20" s="174">
        <f>ROUND(VALUE(SUBSTITUTE(実質収支比率等に係る経年分析!J$47,"▲","-")),2)</f>
        <v>29.28</v>
      </c>
    </row>
    <row r="21" spans="1:11" x14ac:dyDescent="0.2">
      <c r="A21" s="174" t="s">
        <v>58</v>
      </c>
      <c r="B21" s="174">
        <f>IF(ISNUMBER(VALUE(SUBSTITUTE(実質収支比率等に係る経年分析!F$49,"▲","-"))),ROUND(VALUE(SUBSTITUTE(実質収支比率等に係る経年分析!F$49,"▲","-")),2),NA())</f>
        <v>-5.3</v>
      </c>
      <c r="C21" s="174">
        <f>IF(ISNUMBER(VALUE(SUBSTITUTE(実質収支比率等に係る経年分析!G$49,"▲","-"))),ROUND(VALUE(SUBSTITUTE(実質収支比率等に係る経年分析!G$49,"▲","-")),2),NA())</f>
        <v>-4.78</v>
      </c>
      <c r="D21" s="174">
        <f>IF(ISNUMBER(VALUE(SUBSTITUTE(実質収支比率等に係る経年分析!H$49,"▲","-"))),ROUND(VALUE(SUBSTITUTE(実質収支比率等に係る経年分析!H$49,"▲","-")),2),NA())</f>
        <v>-5.82</v>
      </c>
      <c r="E21" s="174">
        <f>IF(ISNUMBER(VALUE(SUBSTITUTE(実質収支比率等に係る経年分析!I$49,"▲","-"))),ROUND(VALUE(SUBSTITUTE(実質収支比率等に係る経年分析!I$49,"▲","-")),2),NA())</f>
        <v>2.84</v>
      </c>
      <c r="F21" s="174">
        <f>IF(ISNUMBER(VALUE(SUBSTITUTE(実質収支比率等に係る経年分析!J$49,"▲","-"))),ROUND(VALUE(SUBSTITUTE(実質収支比率等に係る経年分析!J$49,"▲","-")),2),NA())</f>
        <v>-8.61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2.2000000000000002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2.2999999999999998</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4.9400000000000004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8.8699999999999992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4.37</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7.51</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8.3000000000000007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969</v>
      </c>
      <c r="E42" s="176"/>
      <c r="F42" s="176"/>
      <c r="G42" s="176">
        <f>'実質公債費比率（分子）の構造'!L$52</f>
        <v>969</v>
      </c>
      <c r="H42" s="176"/>
      <c r="I42" s="176"/>
      <c r="J42" s="176">
        <f>'実質公債費比率（分子）の構造'!M$52</f>
        <v>1004</v>
      </c>
      <c r="K42" s="176"/>
      <c r="L42" s="176"/>
      <c r="M42" s="176">
        <f>'実質公債費比率（分子）の構造'!N$52</f>
        <v>1035</v>
      </c>
      <c r="N42" s="176"/>
      <c r="O42" s="176"/>
      <c r="P42" s="176">
        <f>'実質公債費比率（分子）の構造'!O$52</f>
        <v>1052</v>
      </c>
    </row>
    <row r="43" spans="1:16" x14ac:dyDescent="0.2">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6</v>
      </c>
      <c r="C45" s="176"/>
      <c r="D45" s="176"/>
      <c r="E45" s="176">
        <f>'実質公債費比率（分子）の構造'!L$49</f>
        <v>6</v>
      </c>
      <c r="F45" s="176"/>
      <c r="G45" s="176"/>
      <c r="H45" s="176">
        <f>'実質公債費比率（分子）の構造'!M$49</f>
        <v>6</v>
      </c>
      <c r="I45" s="176"/>
      <c r="J45" s="176"/>
      <c r="K45" s="176">
        <f>'実質公債費比率（分子）の構造'!N$49</f>
        <v>6</v>
      </c>
      <c r="L45" s="176"/>
      <c r="M45" s="176"/>
      <c r="N45" s="176">
        <f>'実質公債費比率（分子）の構造'!O$49</f>
        <v>6</v>
      </c>
      <c r="O45" s="176"/>
      <c r="P45" s="176"/>
    </row>
    <row r="46" spans="1:16" x14ac:dyDescent="0.2">
      <c r="A46" s="176" t="s">
        <v>69</v>
      </c>
      <c r="B46" s="176">
        <f>'実質公債費比率（分子）の構造'!K$48</f>
        <v>481</v>
      </c>
      <c r="C46" s="176"/>
      <c r="D46" s="176"/>
      <c r="E46" s="176">
        <f>'実質公債費比率（分子）の構造'!L$48</f>
        <v>486</v>
      </c>
      <c r="F46" s="176"/>
      <c r="G46" s="176"/>
      <c r="H46" s="176">
        <f>'実質公債費比率（分子）の構造'!M$48</f>
        <v>493</v>
      </c>
      <c r="I46" s="176"/>
      <c r="J46" s="176"/>
      <c r="K46" s="176">
        <f>'実質公債費比率（分子）の構造'!N$48</f>
        <v>445</v>
      </c>
      <c r="L46" s="176"/>
      <c r="M46" s="176"/>
      <c r="N46" s="176">
        <f>'実質公債費比率（分子）の構造'!O$48</f>
        <v>458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640</v>
      </c>
      <c r="C49" s="176"/>
      <c r="D49" s="176"/>
      <c r="E49" s="176">
        <f>'実質公債費比率（分子）の構造'!L$45</f>
        <v>650</v>
      </c>
      <c r="F49" s="176"/>
      <c r="G49" s="176"/>
      <c r="H49" s="176">
        <f>'実質公債費比率（分子）の構造'!M$45</f>
        <v>802</v>
      </c>
      <c r="I49" s="176"/>
      <c r="J49" s="176"/>
      <c r="K49" s="176">
        <f>'実質公債費比率（分子）の構造'!N$45</f>
        <v>918</v>
      </c>
      <c r="L49" s="176"/>
      <c r="M49" s="176"/>
      <c r="N49" s="176">
        <f>'実質公債費比率（分子）の構造'!O$45</f>
        <v>974</v>
      </c>
      <c r="O49" s="176"/>
      <c r="P49" s="176"/>
    </row>
    <row r="50" spans="1:16" x14ac:dyDescent="0.2">
      <c r="A50" s="176" t="s">
        <v>73</v>
      </c>
      <c r="B50" s="176" t="e">
        <f>NA()</f>
        <v>#N/A</v>
      </c>
      <c r="C50" s="176">
        <f>IF(ISNUMBER('実質公債費比率（分子）の構造'!K$53),'実質公債費比率（分子）の構造'!K$53,NA())</f>
        <v>158</v>
      </c>
      <c r="D50" s="176" t="e">
        <f>NA()</f>
        <v>#N/A</v>
      </c>
      <c r="E50" s="176" t="e">
        <f>NA()</f>
        <v>#N/A</v>
      </c>
      <c r="F50" s="176">
        <f>IF(ISNUMBER('実質公債費比率（分子）の構造'!L$53),'実質公債費比率（分子）の構造'!L$53,NA())</f>
        <v>173</v>
      </c>
      <c r="G50" s="176" t="e">
        <f>NA()</f>
        <v>#N/A</v>
      </c>
      <c r="H50" s="176" t="e">
        <f>NA()</f>
        <v>#N/A</v>
      </c>
      <c r="I50" s="176">
        <f>IF(ISNUMBER('実質公債費比率（分子）の構造'!M$53),'実質公債費比率（分子）の構造'!M$53,NA())</f>
        <v>297</v>
      </c>
      <c r="J50" s="176" t="e">
        <f>NA()</f>
        <v>#N/A</v>
      </c>
      <c r="K50" s="176" t="e">
        <f>NA()</f>
        <v>#N/A</v>
      </c>
      <c r="L50" s="176">
        <f>IF(ISNUMBER('実質公債費比率（分子）の構造'!N$53),'実質公債費比率（分子）の構造'!N$53,NA())</f>
        <v>334</v>
      </c>
      <c r="M50" s="176" t="e">
        <f>NA()</f>
        <v>#N/A</v>
      </c>
      <c r="N50" s="176" t="e">
        <f>NA()</f>
        <v>#N/A</v>
      </c>
      <c r="O50" s="176">
        <f>IF(ISNUMBER('実質公債費比率（分子）の構造'!O$53),'実質公債費比率（分子）の構造'!O$53,NA())</f>
        <v>386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14862</v>
      </c>
      <c r="E56" s="175"/>
      <c r="F56" s="175"/>
      <c r="G56" s="175">
        <f>'将来負担比率（分子）の構造'!J$52</f>
        <v>15105</v>
      </c>
      <c r="H56" s="175"/>
      <c r="I56" s="175"/>
      <c r="J56" s="175">
        <f>'将来負担比率（分子）の構造'!K$52</f>
        <v>15275</v>
      </c>
      <c r="K56" s="175"/>
      <c r="L56" s="175"/>
      <c r="M56" s="175">
        <f>'将来負担比率（分子）の構造'!L$52</f>
        <v>15311</v>
      </c>
      <c r="N56" s="175"/>
      <c r="O56" s="175"/>
      <c r="P56" s="175">
        <f>'将来負担比率（分子）の構造'!M$52</f>
        <v>14974</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6108</v>
      </c>
      <c r="E58" s="175"/>
      <c r="F58" s="175"/>
      <c r="G58" s="175">
        <f>'将来負担比率（分子）の構造'!J$50</f>
        <v>5955</v>
      </c>
      <c r="H58" s="175"/>
      <c r="I58" s="175"/>
      <c r="J58" s="175">
        <f>'将来負担比率（分子）の構造'!K$50</f>
        <v>5649</v>
      </c>
      <c r="K58" s="175"/>
      <c r="L58" s="175"/>
      <c r="M58" s="175">
        <f>'将来負担比率（分子）の構造'!L$50</f>
        <v>6258</v>
      </c>
      <c r="N58" s="175"/>
      <c r="O58" s="175"/>
      <c r="P58" s="175">
        <f>'将来負担比率（分子）の構造'!M$50</f>
        <v>6873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509</v>
      </c>
      <c r="C62" s="175"/>
      <c r="D62" s="175"/>
      <c r="E62" s="175">
        <f>'将来負担比率（分子）の構造'!J$45</f>
        <v>573</v>
      </c>
      <c r="F62" s="175"/>
      <c r="G62" s="175"/>
      <c r="H62" s="175">
        <f>'将来負担比率（分子）の構造'!K$45</f>
        <v>169</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45</v>
      </c>
      <c r="C63" s="175"/>
      <c r="D63" s="175"/>
      <c r="E63" s="175">
        <f>'将来負担比率（分子）の構造'!J$44</f>
        <v>37</v>
      </c>
      <c r="F63" s="175"/>
      <c r="G63" s="175"/>
      <c r="H63" s="175">
        <f>'将来負担比率（分子）の構造'!K$44</f>
        <v>29</v>
      </c>
      <c r="I63" s="175"/>
      <c r="J63" s="175"/>
      <c r="K63" s="175">
        <f>'将来負担比率（分子）の構造'!L$44</f>
        <v>20</v>
      </c>
      <c r="L63" s="175"/>
      <c r="M63" s="175"/>
      <c r="N63" s="175">
        <f>'将来負担比率（分子）の構造'!M$44</f>
        <v>21</v>
      </c>
      <c r="O63" s="175"/>
      <c r="P63" s="175"/>
    </row>
    <row r="64" spans="1:16" x14ac:dyDescent="0.2">
      <c r="A64" s="175" t="s">
        <v>35</v>
      </c>
      <c r="B64" s="175">
        <f>'将来負担比率（分子）の構造'!I$43</f>
        <v>7925</v>
      </c>
      <c r="C64" s="175"/>
      <c r="D64" s="175"/>
      <c r="E64" s="175">
        <f>'将来負担比率（分子）の構造'!J$43</f>
        <v>8254</v>
      </c>
      <c r="F64" s="175"/>
      <c r="G64" s="175"/>
      <c r="H64" s="175">
        <f>'将来負担比率（分子）の構造'!K$43</f>
        <v>8353</v>
      </c>
      <c r="I64" s="175"/>
      <c r="J64" s="175"/>
      <c r="K64" s="175">
        <f>'将来負担比率（分子）の構造'!L$43</f>
        <v>8223</v>
      </c>
      <c r="L64" s="175"/>
      <c r="M64" s="175"/>
      <c r="N64" s="175">
        <f>'将来負担比率（分子）の構造'!M$43</f>
        <v>8035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9648</v>
      </c>
      <c r="C66" s="175"/>
      <c r="D66" s="175"/>
      <c r="E66" s="175">
        <f>'将来負担比率（分子）の構造'!J$41</f>
        <v>10254</v>
      </c>
      <c r="F66" s="175"/>
      <c r="G66" s="175"/>
      <c r="H66" s="175">
        <f>'将来負担比率（分子）の構造'!K$41</f>
        <v>10534</v>
      </c>
      <c r="I66" s="175"/>
      <c r="J66" s="175"/>
      <c r="K66" s="175">
        <f>'将来負担比率（分子）の構造'!L$41</f>
        <v>10774</v>
      </c>
      <c r="L66" s="175"/>
      <c r="M66" s="175"/>
      <c r="N66" s="175">
        <f>'将来負担比率（分子）の構造'!M$41</f>
        <v>10332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2595</v>
      </c>
      <c r="C72" s="179">
        <f>基金残高に係る経年分析!G55</f>
        <v>2718</v>
      </c>
      <c r="D72" s="179">
        <f>基金残高に係る経年分析!H55</f>
        <v>2790</v>
      </c>
    </row>
    <row r="73" spans="1:16" x14ac:dyDescent="0.2">
      <c r="A73" s="178" t="s">
        <v>80</v>
      </c>
      <c r="B73" s="179">
        <f>基金残高に係る経年分析!F56</f>
        <v>465</v>
      </c>
      <c r="C73" s="179">
        <f>基金残高に係る経年分析!G56</f>
        <v>704</v>
      </c>
      <c r="D73" s="179">
        <f>基金残高に係る経年分析!H56</f>
        <v>704</v>
      </c>
    </row>
    <row r="74" spans="1:16" x14ac:dyDescent="0.2">
      <c r="A74" s="178" t="s">
        <v>81</v>
      </c>
      <c r="B74" s="179">
        <f>基金残高に係る経年分析!F57</f>
        <v>1865</v>
      </c>
      <c r="C74" s="179">
        <f>基金残高に係る経年分析!G57</f>
        <v>2033</v>
      </c>
      <c r="D74" s="179">
        <f>基金残高に係る経年分析!H57</f>
        <v>2481</v>
      </c>
    </row>
  </sheetData>
  <sheetProtection algorithmName="SHA-512" hashValue="kf0VAmakrsc/jTrNma3TsAgQ2RSwxtGBaXL4YLC+lTisHox0apoVY/4RA/o48bRw4sg73Xw4fHSLYN4/c1WKrQ==" saltValue="bxC6YVF5nOKAoxuIV0h0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Normal="100" zoomScaleSheetLayoutView="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5910780</v>
      </c>
      <c r="S5" s="613"/>
      <c r="T5" s="613"/>
      <c r="U5" s="613"/>
      <c r="V5" s="613"/>
      <c r="W5" s="613"/>
      <c r="X5" s="613"/>
      <c r="Y5" s="614"/>
      <c r="Z5" s="615">
        <v>40.6</v>
      </c>
      <c r="AA5" s="615"/>
      <c r="AB5" s="615"/>
      <c r="AC5" s="615"/>
      <c r="AD5" s="616">
        <v>5910780</v>
      </c>
      <c r="AE5" s="616"/>
      <c r="AF5" s="616"/>
      <c r="AG5" s="616"/>
      <c r="AH5" s="616"/>
      <c r="AI5" s="616"/>
      <c r="AJ5" s="616"/>
      <c r="AK5" s="616"/>
      <c r="AL5" s="617">
        <v>62.3</v>
      </c>
      <c r="AM5" s="618"/>
      <c r="AN5" s="618"/>
      <c r="AO5" s="619"/>
      <c r="AP5" s="609" t="s">
        <v>230</v>
      </c>
      <c r="AQ5" s="610"/>
      <c r="AR5" s="610"/>
      <c r="AS5" s="610"/>
      <c r="AT5" s="610"/>
      <c r="AU5" s="610"/>
      <c r="AV5" s="610"/>
      <c r="AW5" s="610"/>
      <c r="AX5" s="610"/>
      <c r="AY5" s="610"/>
      <c r="AZ5" s="610"/>
      <c r="BA5" s="610"/>
      <c r="BB5" s="610"/>
      <c r="BC5" s="610"/>
      <c r="BD5" s="610"/>
      <c r="BE5" s="610"/>
      <c r="BF5" s="611"/>
      <c r="BG5" s="623">
        <v>5881246</v>
      </c>
      <c r="BH5" s="624"/>
      <c r="BI5" s="624"/>
      <c r="BJ5" s="624"/>
      <c r="BK5" s="624"/>
      <c r="BL5" s="624"/>
      <c r="BM5" s="624"/>
      <c r="BN5" s="625"/>
      <c r="BO5" s="626">
        <v>99.5</v>
      </c>
      <c r="BP5" s="626"/>
      <c r="BQ5" s="626"/>
      <c r="BR5" s="626"/>
      <c r="BS5" s="627">
        <v>36739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187423</v>
      </c>
      <c r="S6" s="624"/>
      <c r="T6" s="624"/>
      <c r="U6" s="624"/>
      <c r="V6" s="624"/>
      <c r="W6" s="624"/>
      <c r="X6" s="624"/>
      <c r="Y6" s="625"/>
      <c r="Z6" s="626">
        <v>1.3</v>
      </c>
      <c r="AA6" s="626"/>
      <c r="AB6" s="626"/>
      <c r="AC6" s="626"/>
      <c r="AD6" s="627">
        <v>187423</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5881246</v>
      </c>
      <c r="BH6" s="624"/>
      <c r="BI6" s="624"/>
      <c r="BJ6" s="624"/>
      <c r="BK6" s="624"/>
      <c r="BL6" s="624"/>
      <c r="BM6" s="624"/>
      <c r="BN6" s="625"/>
      <c r="BO6" s="626">
        <v>99.5</v>
      </c>
      <c r="BP6" s="626"/>
      <c r="BQ6" s="626"/>
      <c r="BR6" s="626"/>
      <c r="BS6" s="627">
        <v>36739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154255</v>
      </c>
      <c r="CS6" s="624"/>
      <c r="CT6" s="624"/>
      <c r="CU6" s="624"/>
      <c r="CV6" s="624"/>
      <c r="CW6" s="624"/>
      <c r="CX6" s="624"/>
      <c r="CY6" s="625"/>
      <c r="CZ6" s="617">
        <v>1.1000000000000001</v>
      </c>
      <c r="DA6" s="618"/>
      <c r="DB6" s="618"/>
      <c r="DC6" s="634"/>
      <c r="DD6" s="632" t="s">
        <v>131</v>
      </c>
      <c r="DE6" s="624"/>
      <c r="DF6" s="624"/>
      <c r="DG6" s="624"/>
      <c r="DH6" s="624"/>
      <c r="DI6" s="624"/>
      <c r="DJ6" s="624"/>
      <c r="DK6" s="624"/>
      <c r="DL6" s="624"/>
      <c r="DM6" s="624"/>
      <c r="DN6" s="624"/>
      <c r="DO6" s="624"/>
      <c r="DP6" s="625"/>
      <c r="DQ6" s="632">
        <v>154255</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2746</v>
      </c>
      <c r="S7" s="624"/>
      <c r="T7" s="624"/>
      <c r="U7" s="624"/>
      <c r="V7" s="624"/>
      <c r="W7" s="624"/>
      <c r="X7" s="624"/>
      <c r="Y7" s="625"/>
      <c r="Z7" s="626">
        <v>0</v>
      </c>
      <c r="AA7" s="626"/>
      <c r="AB7" s="626"/>
      <c r="AC7" s="626"/>
      <c r="AD7" s="627">
        <v>2746</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2821865</v>
      </c>
      <c r="BH7" s="624"/>
      <c r="BI7" s="624"/>
      <c r="BJ7" s="624"/>
      <c r="BK7" s="624"/>
      <c r="BL7" s="624"/>
      <c r="BM7" s="624"/>
      <c r="BN7" s="625"/>
      <c r="BO7" s="626">
        <v>47.7</v>
      </c>
      <c r="BP7" s="626"/>
      <c r="BQ7" s="626"/>
      <c r="BR7" s="626"/>
      <c r="BS7" s="627">
        <v>36739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2034235</v>
      </c>
      <c r="CS7" s="624"/>
      <c r="CT7" s="624"/>
      <c r="CU7" s="624"/>
      <c r="CV7" s="624"/>
      <c r="CW7" s="624"/>
      <c r="CX7" s="624"/>
      <c r="CY7" s="625"/>
      <c r="CZ7" s="626">
        <v>14.4</v>
      </c>
      <c r="DA7" s="626"/>
      <c r="DB7" s="626"/>
      <c r="DC7" s="626"/>
      <c r="DD7" s="632">
        <v>33511</v>
      </c>
      <c r="DE7" s="624"/>
      <c r="DF7" s="624"/>
      <c r="DG7" s="624"/>
      <c r="DH7" s="624"/>
      <c r="DI7" s="624"/>
      <c r="DJ7" s="624"/>
      <c r="DK7" s="624"/>
      <c r="DL7" s="624"/>
      <c r="DM7" s="624"/>
      <c r="DN7" s="624"/>
      <c r="DO7" s="624"/>
      <c r="DP7" s="625"/>
      <c r="DQ7" s="632">
        <v>1868880</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41866</v>
      </c>
      <c r="S8" s="624"/>
      <c r="T8" s="624"/>
      <c r="U8" s="624"/>
      <c r="V8" s="624"/>
      <c r="W8" s="624"/>
      <c r="X8" s="624"/>
      <c r="Y8" s="625"/>
      <c r="Z8" s="626">
        <v>0.3</v>
      </c>
      <c r="AA8" s="626"/>
      <c r="AB8" s="626"/>
      <c r="AC8" s="626"/>
      <c r="AD8" s="627">
        <v>41866</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76561</v>
      </c>
      <c r="BH8" s="624"/>
      <c r="BI8" s="624"/>
      <c r="BJ8" s="624"/>
      <c r="BK8" s="624"/>
      <c r="BL8" s="624"/>
      <c r="BM8" s="624"/>
      <c r="BN8" s="625"/>
      <c r="BO8" s="626">
        <v>1.3</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5280620</v>
      </c>
      <c r="CS8" s="624"/>
      <c r="CT8" s="624"/>
      <c r="CU8" s="624"/>
      <c r="CV8" s="624"/>
      <c r="CW8" s="624"/>
      <c r="CX8" s="624"/>
      <c r="CY8" s="625"/>
      <c r="CZ8" s="626">
        <v>37.4</v>
      </c>
      <c r="DA8" s="626"/>
      <c r="DB8" s="626"/>
      <c r="DC8" s="626"/>
      <c r="DD8" s="632">
        <v>23906</v>
      </c>
      <c r="DE8" s="624"/>
      <c r="DF8" s="624"/>
      <c r="DG8" s="624"/>
      <c r="DH8" s="624"/>
      <c r="DI8" s="624"/>
      <c r="DJ8" s="624"/>
      <c r="DK8" s="624"/>
      <c r="DL8" s="624"/>
      <c r="DM8" s="624"/>
      <c r="DN8" s="624"/>
      <c r="DO8" s="624"/>
      <c r="DP8" s="625"/>
      <c r="DQ8" s="632">
        <v>3122640</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30262</v>
      </c>
      <c r="S9" s="624"/>
      <c r="T9" s="624"/>
      <c r="U9" s="624"/>
      <c r="V9" s="624"/>
      <c r="W9" s="624"/>
      <c r="X9" s="624"/>
      <c r="Y9" s="625"/>
      <c r="Z9" s="626">
        <v>0.2</v>
      </c>
      <c r="AA9" s="626"/>
      <c r="AB9" s="626"/>
      <c r="AC9" s="626"/>
      <c r="AD9" s="627">
        <v>30262</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2371782</v>
      </c>
      <c r="BH9" s="624"/>
      <c r="BI9" s="624"/>
      <c r="BJ9" s="624"/>
      <c r="BK9" s="624"/>
      <c r="BL9" s="624"/>
      <c r="BM9" s="624"/>
      <c r="BN9" s="625"/>
      <c r="BO9" s="626">
        <v>40.1</v>
      </c>
      <c r="BP9" s="626"/>
      <c r="BQ9" s="626"/>
      <c r="BR9" s="626"/>
      <c r="BS9" s="627" t="s">
        <v>131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1762571</v>
      </c>
      <c r="CS9" s="624"/>
      <c r="CT9" s="624"/>
      <c r="CU9" s="624"/>
      <c r="CV9" s="624"/>
      <c r="CW9" s="624"/>
      <c r="CX9" s="624"/>
      <c r="CY9" s="625"/>
      <c r="CZ9" s="626">
        <v>12.5</v>
      </c>
      <c r="DA9" s="626"/>
      <c r="DB9" s="626"/>
      <c r="DC9" s="626"/>
      <c r="DD9" s="632">
        <v>111138</v>
      </c>
      <c r="DE9" s="624"/>
      <c r="DF9" s="624"/>
      <c r="DG9" s="624"/>
      <c r="DH9" s="624"/>
      <c r="DI9" s="624"/>
      <c r="DJ9" s="624"/>
      <c r="DK9" s="624"/>
      <c r="DL9" s="624"/>
      <c r="DM9" s="624"/>
      <c r="DN9" s="624"/>
      <c r="DO9" s="624"/>
      <c r="DP9" s="625"/>
      <c r="DQ9" s="632">
        <v>1405741</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242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110194</v>
      </c>
      <c r="BH10" s="624"/>
      <c r="BI10" s="624"/>
      <c r="BJ10" s="624"/>
      <c r="BK10" s="624"/>
      <c r="BL10" s="624"/>
      <c r="BM10" s="624"/>
      <c r="BN10" s="625"/>
      <c r="BO10" s="626">
        <v>1.9</v>
      </c>
      <c r="BP10" s="626"/>
      <c r="BQ10" s="626"/>
      <c r="BR10" s="626"/>
      <c r="BS10" s="627" t="s">
        <v>131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991025</v>
      </c>
      <c r="S11" s="624"/>
      <c r="T11" s="624"/>
      <c r="U11" s="624"/>
      <c r="V11" s="624"/>
      <c r="W11" s="624"/>
      <c r="X11" s="624"/>
      <c r="Y11" s="625"/>
      <c r="Z11" s="628">
        <v>6.8</v>
      </c>
      <c r="AA11" s="629"/>
      <c r="AB11" s="629"/>
      <c r="AC11" s="635"/>
      <c r="AD11" s="632">
        <v>991025</v>
      </c>
      <c r="AE11" s="624"/>
      <c r="AF11" s="624"/>
      <c r="AG11" s="624"/>
      <c r="AH11" s="624"/>
      <c r="AI11" s="624"/>
      <c r="AJ11" s="624"/>
      <c r="AK11" s="625"/>
      <c r="AL11" s="628">
        <v>10.4</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263328</v>
      </c>
      <c r="BH11" s="624"/>
      <c r="BI11" s="624"/>
      <c r="BJ11" s="624"/>
      <c r="BK11" s="624"/>
      <c r="BL11" s="624"/>
      <c r="BM11" s="624"/>
      <c r="BN11" s="625"/>
      <c r="BO11" s="626">
        <v>4.5</v>
      </c>
      <c r="BP11" s="626"/>
      <c r="BQ11" s="626"/>
      <c r="BR11" s="626"/>
      <c r="BS11" s="627">
        <v>36739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568110</v>
      </c>
      <c r="CS11" s="624"/>
      <c r="CT11" s="624"/>
      <c r="CU11" s="624"/>
      <c r="CV11" s="624"/>
      <c r="CW11" s="624"/>
      <c r="CX11" s="624"/>
      <c r="CY11" s="625"/>
      <c r="CZ11" s="626">
        <v>4</v>
      </c>
      <c r="DA11" s="626"/>
      <c r="DB11" s="626"/>
      <c r="DC11" s="626"/>
      <c r="DD11" s="632">
        <v>77257</v>
      </c>
      <c r="DE11" s="624"/>
      <c r="DF11" s="624"/>
      <c r="DG11" s="624"/>
      <c r="DH11" s="624"/>
      <c r="DI11" s="624"/>
      <c r="DJ11" s="624"/>
      <c r="DK11" s="624"/>
      <c r="DL11" s="624"/>
      <c r="DM11" s="624"/>
      <c r="DN11" s="624"/>
      <c r="DO11" s="624"/>
      <c r="DP11" s="625"/>
      <c r="DQ11" s="632">
        <v>361027</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51040</v>
      </c>
      <c r="S12" s="624"/>
      <c r="T12" s="624"/>
      <c r="U12" s="624"/>
      <c r="V12" s="624"/>
      <c r="W12" s="624"/>
      <c r="X12" s="624"/>
      <c r="Y12" s="625"/>
      <c r="Z12" s="626">
        <v>0.4</v>
      </c>
      <c r="AA12" s="626"/>
      <c r="AB12" s="626"/>
      <c r="AC12" s="626"/>
      <c r="AD12" s="627">
        <v>51040</v>
      </c>
      <c r="AE12" s="627"/>
      <c r="AF12" s="627"/>
      <c r="AG12" s="627"/>
      <c r="AH12" s="627"/>
      <c r="AI12" s="627"/>
      <c r="AJ12" s="627"/>
      <c r="AK12" s="627"/>
      <c r="AL12" s="628">
        <v>0.5</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2603847</v>
      </c>
      <c r="BH12" s="624"/>
      <c r="BI12" s="624"/>
      <c r="BJ12" s="624"/>
      <c r="BK12" s="624"/>
      <c r="BL12" s="624"/>
      <c r="BM12" s="624"/>
      <c r="BN12" s="625"/>
      <c r="BO12" s="626">
        <v>44.1</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223255</v>
      </c>
      <c r="CS12" s="624"/>
      <c r="CT12" s="624"/>
      <c r="CU12" s="624"/>
      <c r="CV12" s="624"/>
      <c r="CW12" s="624"/>
      <c r="CX12" s="624"/>
      <c r="CY12" s="625"/>
      <c r="CZ12" s="626">
        <v>1.6</v>
      </c>
      <c r="DA12" s="626"/>
      <c r="DB12" s="626"/>
      <c r="DC12" s="626"/>
      <c r="DD12" s="632">
        <v>6212</v>
      </c>
      <c r="DE12" s="624"/>
      <c r="DF12" s="624"/>
      <c r="DG12" s="624"/>
      <c r="DH12" s="624"/>
      <c r="DI12" s="624"/>
      <c r="DJ12" s="624"/>
      <c r="DK12" s="624"/>
      <c r="DL12" s="624"/>
      <c r="DM12" s="624"/>
      <c r="DN12" s="624"/>
      <c r="DO12" s="624"/>
      <c r="DP12" s="625"/>
      <c r="DQ12" s="632">
        <v>211381</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2603095</v>
      </c>
      <c r="BH13" s="624"/>
      <c r="BI13" s="624"/>
      <c r="BJ13" s="624"/>
      <c r="BK13" s="624"/>
      <c r="BL13" s="624"/>
      <c r="BM13" s="624"/>
      <c r="BN13" s="625"/>
      <c r="BO13" s="626">
        <v>44</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1046687</v>
      </c>
      <c r="CS13" s="624"/>
      <c r="CT13" s="624"/>
      <c r="CU13" s="624"/>
      <c r="CV13" s="624"/>
      <c r="CW13" s="624"/>
      <c r="CX13" s="624"/>
      <c r="CY13" s="625"/>
      <c r="CZ13" s="626">
        <v>7.4</v>
      </c>
      <c r="DA13" s="626"/>
      <c r="DB13" s="626"/>
      <c r="DC13" s="626"/>
      <c r="DD13" s="632">
        <v>370157</v>
      </c>
      <c r="DE13" s="624"/>
      <c r="DF13" s="624"/>
      <c r="DG13" s="624"/>
      <c r="DH13" s="624"/>
      <c r="DI13" s="624"/>
      <c r="DJ13" s="624"/>
      <c r="DK13" s="624"/>
      <c r="DL13" s="624"/>
      <c r="DM13" s="624"/>
      <c r="DN13" s="624"/>
      <c r="DO13" s="624"/>
      <c r="DP13" s="625"/>
      <c r="DQ13" s="632">
        <v>794842</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344</v>
      </c>
      <c r="S14" s="624"/>
      <c r="T14" s="624"/>
      <c r="U14" s="624"/>
      <c r="V14" s="624"/>
      <c r="W14" s="624"/>
      <c r="X14" s="624"/>
      <c r="Y14" s="625"/>
      <c r="Z14" s="626">
        <v>0</v>
      </c>
      <c r="AA14" s="626"/>
      <c r="AB14" s="626"/>
      <c r="AC14" s="626"/>
      <c r="AD14" s="627">
        <v>344</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154957</v>
      </c>
      <c r="BH14" s="624"/>
      <c r="BI14" s="624"/>
      <c r="BJ14" s="624"/>
      <c r="BK14" s="624"/>
      <c r="BL14" s="624"/>
      <c r="BM14" s="624"/>
      <c r="BN14" s="625"/>
      <c r="BO14" s="626">
        <v>2.6</v>
      </c>
      <c r="BP14" s="626"/>
      <c r="BQ14" s="626"/>
      <c r="BR14" s="626"/>
      <c r="BS14" s="627" t="s">
        <v>242</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634886</v>
      </c>
      <c r="CS14" s="624"/>
      <c r="CT14" s="624"/>
      <c r="CU14" s="624"/>
      <c r="CV14" s="624"/>
      <c r="CW14" s="624"/>
      <c r="CX14" s="624"/>
      <c r="CY14" s="625"/>
      <c r="CZ14" s="626">
        <v>4.5</v>
      </c>
      <c r="DA14" s="626"/>
      <c r="DB14" s="626"/>
      <c r="DC14" s="626"/>
      <c r="DD14" s="632">
        <v>27492</v>
      </c>
      <c r="DE14" s="624"/>
      <c r="DF14" s="624"/>
      <c r="DG14" s="624"/>
      <c r="DH14" s="624"/>
      <c r="DI14" s="624"/>
      <c r="DJ14" s="624"/>
      <c r="DK14" s="624"/>
      <c r="DL14" s="624"/>
      <c r="DM14" s="624"/>
      <c r="DN14" s="624"/>
      <c r="DO14" s="624"/>
      <c r="DP14" s="625"/>
      <c r="DQ14" s="632">
        <v>558433</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242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300577</v>
      </c>
      <c r="BH15" s="624"/>
      <c r="BI15" s="624"/>
      <c r="BJ15" s="624"/>
      <c r="BK15" s="624"/>
      <c r="BL15" s="624"/>
      <c r="BM15" s="624"/>
      <c r="BN15" s="625"/>
      <c r="BO15" s="626">
        <v>5.0999999999999996</v>
      </c>
      <c r="BP15" s="626"/>
      <c r="BQ15" s="626"/>
      <c r="BR15" s="626"/>
      <c r="BS15" s="627" t="s">
        <v>131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1377533</v>
      </c>
      <c r="CS15" s="624"/>
      <c r="CT15" s="624"/>
      <c r="CU15" s="624"/>
      <c r="CV15" s="624"/>
      <c r="CW15" s="624"/>
      <c r="CX15" s="624"/>
      <c r="CY15" s="625"/>
      <c r="CZ15" s="626">
        <v>9.8000000000000007</v>
      </c>
      <c r="DA15" s="626"/>
      <c r="DB15" s="626"/>
      <c r="DC15" s="626"/>
      <c r="DD15" s="632">
        <v>81599</v>
      </c>
      <c r="DE15" s="624"/>
      <c r="DF15" s="624"/>
      <c r="DG15" s="624"/>
      <c r="DH15" s="624"/>
      <c r="DI15" s="624"/>
      <c r="DJ15" s="624"/>
      <c r="DK15" s="624"/>
      <c r="DL15" s="624"/>
      <c r="DM15" s="624"/>
      <c r="DN15" s="624"/>
      <c r="DO15" s="624"/>
      <c r="DP15" s="625"/>
      <c r="DQ15" s="632">
        <v>1293601</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25882</v>
      </c>
      <c r="S16" s="624"/>
      <c r="T16" s="624"/>
      <c r="U16" s="624"/>
      <c r="V16" s="624"/>
      <c r="W16" s="624"/>
      <c r="X16" s="624"/>
      <c r="Y16" s="625"/>
      <c r="Z16" s="626">
        <v>0.2</v>
      </c>
      <c r="AA16" s="626"/>
      <c r="AB16" s="626"/>
      <c r="AC16" s="626"/>
      <c r="AD16" s="627">
        <v>25882</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242</v>
      </c>
      <c r="BP16" s="626"/>
      <c r="BQ16" s="626"/>
      <c r="BR16" s="626"/>
      <c r="BS16" s="627" t="s">
        <v>242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49046</v>
      </c>
      <c r="CS16" s="624"/>
      <c r="CT16" s="624"/>
      <c r="CU16" s="624"/>
      <c r="CV16" s="624"/>
      <c r="CW16" s="624"/>
      <c r="CX16" s="624"/>
      <c r="CY16" s="625"/>
      <c r="CZ16" s="626">
        <v>0.3</v>
      </c>
      <c r="DA16" s="626"/>
      <c r="DB16" s="626"/>
      <c r="DC16" s="626"/>
      <c r="DD16" s="632" t="s">
        <v>242</v>
      </c>
      <c r="DE16" s="624"/>
      <c r="DF16" s="624"/>
      <c r="DG16" s="624"/>
      <c r="DH16" s="624"/>
      <c r="DI16" s="624"/>
      <c r="DJ16" s="624"/>
      <c r="DK16" s="624"/>
      <c r="DL16" s="624"/>
      <c r="DM16" s="624"/>
      <c r="DN16" s="624"/>
      <c r="DO16" s="624"/>
      <c r="DP16" s="625"/>
      <c r="DQ16" s="632">
        <v>20256</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89972</v>
      </c>
      <c r="S17" s="624"/>
      <c r="T17" s="624"/>
      <c r="U17" s="624"/>
      <c r="V17" s="624"/>
      <c r="W17" s="624"/>
      <c r="X17" s="624"/>
      <c r="Y17" s="625"/>
      <c r="Z17" s="626">
        <v>0.6</v>
      </c>
      <c r="AA17" s="626"/>
      <c r="AB17" s="626"/>
      <c r="AC17" s="626"/>
      <c r="AD17" s="627">
        <v>89972</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974318</v>
      </c>
      <c r="CS17" s="624"/>
      <c r="CT17" s="624"/>
      <c r="CU17" s="624"/>
      <c r="CV17" s="624"/>
      <c r="CW17" s="624"/>
      <c r="CX17" s="624"/>
      <c r="CY17" s="625"/>
      <c r="CZ17" s="626">
        <v>6.9</v>
      </c>
      <c r="DA17" s="626"/>
      <c r="DB17" s="626"/>
      <c r="DC17" s="626"/>
      <c r="DD17" s="632" t="s">
        <v>242</v>
      </c>
      <c r="DE17" s="624"/>
      <c r="DF17" s="624"/>
      <c r="DG17" s="624"/>
      <c r="DH17" s="624"/>
      <c r="DI17" s="624"/>
      <c r="DJ17" s="624"/>
      <c r="DK17" s="624"/>
      <c r="DL17" s="624"/>
      <c r="DM17" s="624"/>
      <c r="DN17" s="624"/>
      <c r="DO17" s="624"/>
      <c r="DP17" s="625"/>
      <c r="DQ17" s="632">
        <v>974318</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78273</v>
      </c>
      <c r="S18" s="624"/>
      <c r="T18" s="624"/>
      <c r="U18" s="624"/>
      <c r="V18" s="624"/>
      <c r="W18" s="624"/>
      <c r="X18" s="624"/>
      <c r="Y18" s="625"/>
      <c r="Z18" s="626">
        <v>0.5</v>
      </c>
      <c r="AA18" s="626"/>
      <c r="AB18" s="626"/>
      <c r="AC18" s="626"/>
      <c r="AD18" s="627">
        <v>78273</v>
      </c>
      <c r="AE18" s="627"/>
      <c r="AF18" s="627"/>
      <c r="AG18" s="627"/>
      <c r="AH18" s="627"/>
      <c r="AI18" s="627"/>
      <c r="AJ18" s="627"/>
      <c r="AK18" s="627"/>
      <c r="AL18" s="628">
        <v>0.8</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242</v>
      </c>
      <c r="DA18" s="626"/>
      <c r="DB18" s="626"/>
      <c r="DC18" s="626"/>
      <c r="DD18" s="632" t="s">
        <v>131</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62707</v>
      </c>
      <c r="S19" s="624"/>
      <c r="T19" s="624"/>
      <c r="U19" s="624"/>
      <c r="V19" s="624"/>
      <c r="W19" s="624"/>
      <c r="X19" s="624"/>
      <c r="Y19" s="625"/>
      <c r="Z19" s="626">
        <v>0.4</v>
      </c>
      <c r="AA19" s="626"/>
      <c r="AB19" s="626"/>
      <c r="AC19" s="626"/>
      <c r="AD19" s="627">
        <v>62707</v>
      </c>
      <c r="AE19" s="627"/>
      <c r="AF19" s="627"/>
      <c r="AG19" s="627"/>
      <c r="AH19" s="627"/>
      <c r="AI19" s="627"/>
      <c r="AJ19" s="627"/>
      <c r="AK19" s="627"/>
      <c r="AL19" s="628">
        <v>0.7</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29534</v>
      </c>
      <c r="BH19" s="624"/>
      <c r="BI19" s="624"/>
      <c r="BJ19" s="624"/>
      <c r="BK19" s="624"/>
      <c r="BL19" s="624"/>
      <c r="BM19" s="624"/>
      <c r="BN19" s="625"/>
      <c r="BO19" s="626">
        <v>0.5</v>
      </c>
      <c r="BP19" s="626"/>
      <c r="BQ19" s="626"/>
      <c r="BR19" s="626"/>
      <c r="BS19" s="627" t="s">
        <v>242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242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15566</v>
      </c>
      <c r="S20" s="624"/>
      <c r="T20" s="624"/>
      <c r="U20" s="624"/>
      <c r="V20" s="624"/>
      <c r="W20" s="624"/>
      <c r="X20" s="624"/>
      <c r="Y20" s="625"/>
      <c r="Z20" s="626">
        <v>0.1</v>
      </c>
      <c r="AA20" s="626"/>
      <c r="AB20" s="626"/>
      <c r="AC20" s="626"/>
      <c r="AD20" s="627">
        <v>15566</v>
      </c>
      <c r="AE20" s="627"/>
      <c r="AF20" s="627"/>
      <c r="AG20" s="627"/>
      <c r="AH20" s="627"/>
      <c r="AI20" s="627"/>
      <c r="AJ20" s="627"/>
      <c r="AK20" s="627"/>
      <c r="AL20" s="628">
        <v>0.2</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29534</v>
      </c>
      <c r="BH20" s="624"/>
      <c r="BI20" s="624"/>
      <c r="BJ20" s="624"/>
      <c r="BK20" s="624"/>
      <c r="BL20" s="624"/>
      <c r="BM20" s="624"/>
      <c r="BN20" s="625"/>
      <c r="BO20" s="626">
        <v>0.5</v>
      </c>
      <c r="BP20" s="626"/>
      <c r="BQ20" s="626"/>
      <c r="BR20" s="626"/>
      <c r="BS20" s="627" t="s">
        <v>242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14105516</v>
      </c>
      <c r="CS20" s="624"/>
      <c r="CT20" s="624"/>
      <c r="CU20" s="624"/>
      <c r="CV20" s="624"/>
      <c r="CW20" s="624"/>
      <c r="CX20" s="624"/>
      <c r="CY20" s="625"/>
      <c r="CZ20" s="626">
        <v>100</v>
      </c>
      <c r="DA20" s="626"/>
      <c r="DB20" s="626"/>
      <c r="DC20" s="626"/>
      <c r="DD20" s="632">
        <v>731272</v>
      </c>
      <c r="DE20" s="624"/>
      <c r="DF20" s="624"/>
      <c r="DG20" s="624"/>
      <c r="DH20" s="624"/>
      <c r="DI20" s="624"/>
      <c r="DJ20" s="624"/>
      <c r="DK20" s="624"/>
      <c r="DL20" s="624"/>
      <c r="DM20" s="624"/>
      <c r="DN20" s="624"/>
      <c r="DO20" s="624"/>
      <c r="DP20" s="625"/>
      <c r="DQ20" s="632">
        <v>10765374</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2175886</v>
      </c>
      <c r="S21" s="624"/>
      <c r="T21" s="624"/>
      <c r="U21" s="624"/>
      <c r="V21" s="624"/>
      <c r="W21" s="624"/>
      <c r="X21" s="624"/>
      <c r="Y21" s="625"/>
      <c r="Z21" s="626">
        <v>14.9</v>
      </c>
      <c r="AA21" s="626"/>
      <c r="AB21" s="626"/>
      <c r="AC21" s="626"/>
      <c r="AD21" s="627">
        <v>2039679</v>
      </c>
      <c r="AE21" s="627"/>
      <c r="AF21" s="627"/>
      <c r="AG21" s="627"/>
      <c r="AH21" s="627"/>
      <c r="AI21" s="627"/>
      <c r="AJ21" s="627"/>
      <c r="AK21" s="627"/>
      <c r="AL21" s="628">
        <v>21.5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29534</v>
      </c>
      <c r="BH21" s="624"/>
      <c r="BI21" s="624"/>
      <c r="BJ21" s="624"/>
      <c r="BK21" s="624"/>
      <c r="BL21" s="624"/>
      <c r="BM21" s="624"/>
      <c r="BN21" s="625"/>
      <c r="BO21" s="626">
        <v>0.5</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2039679</v>
      </c>
      <c r="S22" s="624"/>
      <c r="T22" s="624"/>
      <c r="U22" s="624"/>
      <c r="V22" s="624"/>
      <c r="W22" s="624"/>
      <c r="X22" s="624"/>
      <c r="Y22" s="625"/>
      <c r="Z22" s="626">
        <v>14</v>
      </c>
      <c r="AA22" s="626"/>
      <c r="AB22" s="626"/>
      <c r="AC22" s="626"/>
      <c r="AD22" s="627">
        <v>2039679</v>
      </c>
      <c r="AE22" s="627"/>
      <c r="AF22" s="627"/>
      <c r="AG22" s="627"/>
      <c r="AH22" s="627"/>
      <c r="AI22" s="627"/>
      <c r="AJ22" s="627"/>
      <c r="AK22" s="627"/>
      <c r="AL22" s="628">
        <v>21.5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242</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136207</v>
      </c>
      <c r="S23" s="624"/>
      <c r="T23" s="624"/>
      <c r="U23" s="624"/>
      <c r="V23" s="624"/>
      <c r="W23" s="624"/>
      <c r="X23" s="624"/>
      <c r="Y23" s="625"/>
      <c r="Z23" s="626">
        <v>0.9</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242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6907296</v>
      </c>
      <c r="CS24" s="613"/>
      <c r="CT24" s="613"/>
      <c r="CU24" s="613"/>
      <c r="CV24" s="613"/>
      <c r="CW24" s="613"/>
      <c r="CX24" s="613"/>
      <c r="CY24" s="614"/>
      <c r="CZ24" s="617">
        <v>49</v>
      </c>
      <c r="DA24" s="618"/>
      <c r="DB24" s="618"/>
      <c r="DC24" s="634"/>
      <c r="DD24" s="658">
        <v>4940098</v>
      </c>
      <c r="DE24" s="613"/>
      <c r="DF24" s="613"/>
      <c r="DG24" s="613"/>
      <c r="DH24" s="613"/>
      <c r="DI24" s="613"/>
      <c r="DJ24" s="613"/>
      <c r="DK24" s="614"/>
      <c r="DL24" s="658">
        <v>4847494</v>
      </c>
      <c r="DM24" s="613"/>
      <c r="DN24" s="613"/>
      <c r="DO24" s="613"/>
      <c r="DP24" s="613"/>
      <c r="DQ24" s="613"/>
      <c r="DR24" s="613"/>
      <c r="DS24" s="613"/>
      <c r="DT24" s="613"/>
      <c r="DU24" s="613"/>
      <c r="DV24" s="614"/>
      <c r="DW24" s="617">
        <v>49.9</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9585499</v>
      </c>
      <c r="S25" s="624"/>
      <c r="T25" s="624"/>
      <c r="U25" s="624"/>
      <c r="V25" s="624"/>
      <c r="W25" s="624"/>
      <c r="X25" s="624"/>
      <c r="Y25" s="625"/>
      <c r="Z25" s="626">
        <v>65.8</v>
      </c>
      <c r="AA25" s="626"/>
      <c r="AB25" s="626"/>
      <c r="AC25" s="626"/>
      <c r="AD25" s="627">
        <v>9449292</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3488824</v>
      </c>
      <c r="CS25" s="655"/>
      <c r="CT25" s="655"/>
      <c r="CU25" s="655"/>
      <c r="CV25" s="655"/>
      <c r="CW25" s="655"/>
      <c r="CX25" s="655"/>
      <c r="CY25" s="656"/>
      <c r="CZ25" s="628">
        <v>24.7</v>
      </c>
      <c r="DA25" s="653"/>
      <c r="DB25" s="653"/>
      <c r="DC25" s="657"/>
      <c r="DD25" s="632">
        <v>3293505</v>
      </c>
      <c r="DE25" s="655"/>
      <c r="DF25" s="655"/>
      <c r="DG25" s="655"/>
      <c r="DH25" s="655"/>
      <c r="DI25" s="655"/>
      <c r="DJ25" s="655"/>
      <c r="DK25" s="656"/>
      <c r="DL25" s="632">
        <v>3206131</v>
      </c>
      <c r="DM25" s="655"/>
      <c r="DN25" s="655"/>
      <c r="DO25" s="655"/>
      <c r="DP25" s="655"/>
      <c r="DQ25" s="655"/>
      <c r="DR25" s="655"/>
      <c r="DS25" s="655"/>
      <c r="DT25" s="655"/>
      <c r="DU25" s="655"/>
      <c r="DV25" s="656"/>
      <c r="DW25" s="628">
        <v>33</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3829</v>
      </c>
      <c r="S26" s="624"/>
      <c r="T26" s="624"/>
      <c r="U26" s="624"/>
      <c r="V26" s="624"/>
      <c r="W26" s="624"/>
      <c r="X26" s="624"/>
      <c r="Y26" s="625"/>
      <c r="Z26" s="626">
        <v>0</v>
      </c>
      <c r="AA26" s="626"/>
      <c r="AB26" s="626"/>
      <c r="AC26" s="626"/>
      <c r="AD26" s="627">
        <v>3829</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2203022</v>
      </c>
      <c r="CS26" s="624"/>
      <c r="CT26" s="624"/>
      <c r="CU26" s="624"/>
      <c r="CV26" s="624"/>
      <c r="CW26" s="624"/>
      <c r="CX26" s="624"/>
      <c r="CY26" s="625"/>
      <c r="CZ26" s="628">
        <v>15.6</v>
      </c>
      <c r="DA26" s="653"/>
      <c r="DB26" s="653"/>
      <c r="DC26" s="657"/>
      <c r="DD26" s="632">
        <v>2043617</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40405</v>
      </c>
      <c r="S27" s="624"/>
      <c r="T27" s="624"/>
      <c r="U27" s="624"/>
      <c r="V27" s="624"/>
      <c r="W27" s="624"/>
      <c r="X27" s="624"/>
      <c r="Y27" s="625"/>
      <c r="Z27" s="626">
        <v>0.3</v>
      </c>
      <c r="AA27" s="626"/>
      <c r="AB27" s="626"/>
      <c r="AC27" s="626"/>
      <c r="AD27" s="627" t="s">
        <v>131</v>
      </c>
      <c r="AE27" s="627"/>
      <c r="AF27" s="627"/>
      <c r="AG27" s="627"/>
      <c r="AH27" s="627"/>
      <c r="AI27" s="627"/>
      <c r="AJ27" s="627"/>
      <c r="AK27" s="627"/>
      <c r="AL27" s="628" t="s">
        <v>242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5910780</v>
      </c>
      <c r="BH27" s="624"/>
      <c r="BI27" s="624"/>
      <c r="BJ27" s="624"/>
      <c r="BK27" s="624"/>
      <c r="BL27" s="624"/>
      <c r="BM27" s="624"/>
      <c r="BN27" s="625"/>
      <c r="BO27" s="626">
        <v>100</v>
      </c>
      <c r="BP27" s="626"/>
      <c r="BQ27" s="626"/>
      <c r="BR27" s="626"/>
      <c r="BS27" s="627">
        <v>36739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2444154</v>
      </c>
      <c r="CS27" s="655"/>
      <c r="CT27" s="655"/>
      <c r="CU27" s="655"/>
      <c r="CV27" s="655"/>
      <c r="CW27" s="655"/>
      <c r="CX27" s="655"/>
      <c r="CY27" s="656"/>
      <c r="CZ27" s="628">
        <v>17.3</v>
      </c>
      <c r="DA27" s="653"/>
      <c r="DB27" s="653"/>
      <c r="DC27" s="657"/>
      <c r="DD27" s="632">
        <v>672275</v>
      </c>
      <c r="DE27" s="655"/>
      <c r="DF27" s="655"/>
      <c r="DG27" s="655"/>
      <c r="DH27" s="655"/>
      <c r="DI27" s="655"/>
      <c r="DJ27" s="655"/>
      <c r="DK27" s="656"/>
      <c r="DL27" s="632">
        <v>667045</v>
      </c>
      <c r="DM27" s="655"/>
      <c r="DN27" s="655"/>
      <c r="DO27" s="655"/>
      <c r="DP27" s="655"/>
      <c r="DQ27" s="655"/>
      <c r="DR27" s="655"/>
      <c r="DS27" s="655"/>
      <c r="DT27" s="655"/>
      <c r="DU27" s="655"/>
      <c r="DV27" s="656"/>
      <c r="DW27" s="628">
        <v>6.9</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119052</v>
      </c>
      <c r="S28" s="624"/>
      <c r="T28" s="624"/>
      <c r="U28" s="624"/>
      <c r="V28" s="624"/>
      <c r="W28" s="624"/>
      <c r="X28" s="624"/>
      <c r="Y28" s="625"/>
      <c r="Z28" s="626">
        <v>0.8</v>
      </c>
      <c r="AA28" s="626"/>
      <c r="AB28" s="626"/>
      <c r="AC28" s="626"/>
      <c r="AD28" s="627">
        <v>25521</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974318</v>
      </c>
      <c r="CS28" s="624"/>
      <c r="CT28" s="624"/>
      <c r="CU28" s="624"/>
      <c r="CV28" s="624"/>
      <c r="CW28" s="624"/>
      <c r="CX28" s="624"/>
      <c r="CY28" s="625"/>
      <c r="CZ28" s="628">
        <v>6.9</v>
      </c>
      <c r="DA28" s="653"/>
      <c r="DB28" s="653"/>
      <c r="DC28" s="657"/>
      <c r="DD28" s="632">
        <v>974318</v>
      </c>
      <c r="DE28" s="624"/>
      <c r="DF28" s="624"/>
      <c r="DG28" s="624"/>
      <c r="DH28" s="624"/>
      <c r="DI28" s="624"/>
      <c r="DJ28" s="624"/>
      <c r="DK28" s="625"/>
      <c r="DL28" s="632">
        <v>974318</v>
      </c>
      <c r="DM28" s="624"/>
      <c r="DN28" s="624"/>
      <c r="DO28" s="624"/>
      <c r="DP28" s="624"/>
      <c r="DQ28" s="624"/>
      <c r="DR28" s="624"/>
      <c r="DS28" s="624"/>
      <c r="DT28" s="624"/>
      <c r="DU28" s="624"/>
      <c r="DV28" s="625"/>
      <c r="DW28" s="628">
        <v>10</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70127</v>
      </c>
      <c r="S29" s="624"/>
      <c r="T29" s="624"/>
      <c r="U29" s="624"/>
      <c r="V29" s="624"/>
      <c r="W29" s="624"/>
      <c r="X29" s="624"/>
      <c r="Y29" s="625"/>
      <c r="Z29" s="626">
        <v>0.5</v>
      </c>
      <c r="AA29" s="626"/>
      <c r="AB29" s="626"/>
      <c r="AC29" s="626"/>
      <c r="AD29" s="627">
        <v>456</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974318</v>
      </c>
      <c r="CS29" s="655"/>
      <c r="CT29" s="655"/>
      <c r="CU29" s="655"/>
      <c r="CV29" s="655"/>
      <c r="CW29" s="655"/>
      <c r="CX29" s="655"/>
      <c r="CY29" s="656"/>
      <c r="CZ29" s="628">
        <v>6.9</v>
      </c>
      <c r="DA29" s="653"/>
      <c r="DB29" s="653"/>
      <c r="DC29" s="657"/>
      <c r="DD29" s="632">
        <v>974318</v>
      </c>
      <c r="DE29" s="655"/>
      <c r="DF29" s="655"/>
      <c r="DG29" s="655"/>
      <c r="DH29" s="655"/>
      <c r="DI29" s="655"/>
      <c r="DJ29" s="655"/>
      <c r="DK29" s="656"/>
      <c r="DL29" s="632">
        <v>974318</v>
      </c>
      <c r="DM29" s="655"/>
      <c r="DN29" s="655"/>
      <c r="DO29" s="655"/>
      <c r="DP29" s="655"/>
      <c r="DQ29" s="655"/>
      <c r="DR29" s="655"/>
      <c r="DS29" s="655"/>
      <c r="DT29" s="655"/>
      <c r="DU29" s="655"/>
      <c r="DV29" s="656"/>
      <c r="DW29" s="628">
        <v>10</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2191283</v>
      </c>
      <c r="S30" s="624"/>
      <c r="T30" s="624"/>
      <c r="U30" s="624"/>
      <c r="V30" s="624"/>
      <c r="W30" s="624"/>
      <c r="X30" s="624"/>
      <c r="Y30" s="625"/>
      <c r="Z30" s="626">
        <v>15</v>
      </c>
      <c r="AA30" s="626"/>
      <c r="AB30" s="626"/>
      <c r="AC30" s="626"/>
      <c r="AD30" s="627" t="s">
        <v>242</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941504</v>
      </c>
      <c r="CS30" s="624"/>
      <c r="CT30" s="624"/>
      <c r="CU30" s="624"/>
      <c r="CV30" s="624"/>
      <c r="CW30" s="624"/>
      <c r="CX30" s="624"/>
      <c r="CY30" s="625"/>
      <c r="CZ30" s="628">
        <v>6.7</v>
      </c>
      <c r="DA30" s="653"/>
      <c r="DB30" s="653"/>
      <c r="DC30" s="657"/>
      <c r="DD30" s="632">
        <v>941504</v>
      </c>
      <c r="DE30" s="624"/>
      <c r="DF30" s="624"/>
      <c r="DG30" s="624"/>
      <c r="DH30" s="624"/>
      <c r="DI30" s="624"/>
      <c r="DJ30" s="624"/>
      <c r="DK30" s="625"/>
      <c r="DL30" s="632">
        <v>941504</v>
      </c>
      <c r="DM30" s="624"/>
      <c r="DN30" s="624"/>
      <c r="DO30" s="624"/>
      <c r="DP30" s="624"/>
      <c r="DQ30" s="624"/>
      <c r="DR30" s="624"/>
      <c r="DS30" s="624"/>
      <c r="DT30" s="624"/>
      <c r="DU30" s="624"/>
      <c r="DV30" s="625"/>
      <c r="DW30" s="628">
        <v>9.6999999999999993</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242</v>
      </c>
      <c r="AA31" s="626"/>
      <c r="AB31" s="626"/>
      <c r="AC31" s="626"/>
      <c r="AD31" s="627" t="s">
        <v>131</v>
      </c>
      <c r="AE31" s="627"/>
      <c r="AF31" s="627"/>
      <c r="AG31" s="627"/>
      <c r="AH31" s="627"/>
      <c r="AI31" s="627"/>
      <c r="AJ31" s="627"/>
      <c r="AK31" s="627"/>
      <c r="AL31" s="628" t="s">
        <v>131</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99.1</v>
      </c>
      <c r="BH31" s="667"/>
      <c r="BI31" s="667"/>
      <c r="BJ31" s="667"/>
      <c r="BK31" s="667"/>
      <c r="BL31" s="667"/>
      <c r="BM31" s="618">
        <v>97.7</v>
      </c>
      <c r="BN31" s="667"/>
      <c r="BO31" s="667"/>
      <c r="BP31" s="667"/>
      <c r="BQ31" s="668"/>
      <c r="BR31" s="679">
        <v>99</v>
      </c>
      <c r="BS31" s="667"/>
      <c r="BT31" s="667"/>
      <c r="BU31" s="667"/>
      <c r="BV31" s="667"/>
      <c r="BW31" s="667"/>
      <c r="BX31" s="618">
        <v>97.8</v>
      </c>
      <c r="BY31" s="667"/>
      <c r="BZ31" s="667"/>
      <c r="CA31" s="667"/>
      <c r="CB31" s="668"/>
      <c r="CD31" s="661"/>
      <c r="CE31" s="662"/>
      <c r="CF31" s="620" t="s">
        <v>315</v>
      </c>
      <c r="CG31" s="621"/>
      <c r="CH31" s="621"/>
      <c r="CI31" s="621"/>
      <c r="CJ31" s="621"/>
      <c r="CK31" s="621"/>
      <c r="CL31" s="621"/>
      <c r="CM31" s="621"/>
      <c r="CN31" s="621"/>
      <c r="CO31" s="621"/>
      <c r="CP31" s="621"/>
      <c r="CQ31" s="622"/>
      <c r="CR31" s="623">
        <v>32814</v>
      </c>
      <c r="CS31" s="655"/>
      <c r="CT31" s="655"/>
      <c r="CU31" s="655"/>
      <c r="CV31" s="655"/>
      <c r="CW31" s="655"/>
      <c r="CX31" s="655"/>
      <c r="CY31" s="656"/>
      <c r="CZ31" s="628">
        <v>0.2</v>
      </c>
      <c r="DA31" s="653"/>
      <c r="DB31" s="653"/>
      <c r="DC31" s="657"/>
      <c r="DD31" s="632">
        <v>32814</v>
      </c>
      <c r="DE31" s="655"/>
      <c r="DF31" s="655"/>
      <c r="DG31" s="655"/>
      <c r="DH31" s="655"/>
      <c r="DI31" s="655"/>
      <c r="DJ31" s="655"/>
      <c r="DK31" s="656"/>
      <c r="DL31" s="632">
        <v>32814</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973189</v>
      </c>
      <c r="S32" s="624"/>
      <c r="T32" s="624"/>
      <c r="U32" s="624"/>
      <c r="V32" s="624"/>
      <c r="W32" s="624"/>
      <c r="X32" s="624"/>
      <c r="Y32" s="625"/>
      <c r="Z32" s="626">
        <v>6.7</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317</v>
      </c>
      <c r="AX32" s="620" t="s">
        <v>318</v>
      </c>
      <c r="AY32" s="621"/>
      <c r="AZ32" s="621"/>
      <c r="BA32" s="621"/>
      <c r="BB32" s="621"/>
      <c r="BC32" s="621"/>
      <c r="BD32" s="621"/>
      <c r="BE32" s="621"/>
      <c r="BF32" s="622"/>
      <c r="BG32" s="680">
        <v>99</v>
      </c>
      <c r="BH32" s="655"/>
      <c r="BI32" s="655"/>
      <c r="BJ32" s="655"/>
      <c r="BK32" s="655"/>
      <c r="BL32" s="655"/>
      <c r="BM32" s="629">
        <v>97.3</v>
      </c>
      <c r="BN32" s="655"/>
      <c r="BO32" s="655"/>
      <c r="BP32" s="655"/>
      <c r="BQ32" s="678"/>
      <c r="BR32" s="680">
        <v>98.8</v>
      </c>
      <c r="BS32" s="655"/>
      <c r="BT32" s="655"/>
      <c r="BU32" s="655"/>
      <c r="BV32" s="655"/>
      <c r="BW32" s="655"/>
      <c r="BX32" s="629">
        <v>97.5</v>
      </c>
      <c r="BY32" s="655"/>
      <c r="BZ32" s="655"/>
      <c r="CA32" s="655"/>
      <c r="CB32" s="678"/>
      <c r="CD32" s="663"/>
      <c r="CE32" s="664"/>
      <c r="CF32" s="620" t="s">
        <v>319</v>
      </c>
      <c r="CG32" s="621"/>
      <c r="CH32" s="621"/>
      <c r="CI32" s="621"/>
      <c r="CJ32" s="621"/>
      <c r="CK32" s="621"/>
      <c r="CL32" s="621"/>
      <c r="CM32" s="621"/>
      <c r="CN32" s="621"/>
      <c r="CO32" s="621"/>
      <c r="CP32" s="621"/>
      <c r="CQ32" s="622"/>
      <c r="CR32" s="623" t="s">
        <v>242</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242</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9620</v>
      </c>
      <c r="S33" s="624"/>
      <c r="T33" s="624"/>
      <c r="U33" s="624"/>
      <c r="V33" s="624"/>
      <c r="W33" s="624"/>
      <c r="X33" s="624"/>
      <c r="Y33" s="625"/>
      <c r="Z33" s="626">
        <v>0.1</v>
      </c>
      <c r="AA33" s="626"/>
      <c r="AB33" s="626"/>
      <c r="AC33" s="626"/>
      <c r="AD33" s="627">
        <v>3713</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99.2</v>
      </c>
      <c r="BH33" s="682"/>
      <c r="BI33" s="682"/>
      <c r="BJ33" s="682"/>
      <c r="BK33" s="682"/>
      <c r="BL33" s="682"/>
      <c r="BM33" s="683">
        <v>97.8</v>
      </c>
      <c r="BN33" s="682"/>
      <c r="BO33" s="682"/>
      <c r="BP33" s="682"/>
      <c r="BQ33" s="684"/>
      <c r="BR33" s="681">
        <v>99.3</v>
      </c>
      <c r="BS33" s="682"/>
      <c r="BT33" s="682"/>
      <c r="BU33" s="682"/>
      <c r="BV33" s="682"/>
      <c r="BW33" s="682"/>
      <c r="BX33" s="683">
        <v>98</v>
      </c>
      <c r="BY33" s="682"/>
      <c r="BZ33" s="682"/>
      <c r="CA33" s="682"/>
      <c r="CB33" s="684"/>
      <c r="CD33" s="620" t="s">
        <v>322</v>
      </c>
      <c r="CE33" s="621"/>
      <c r="CF33" s="621"/>
      <c r="CG33" s="621"/>
      <c r="CH33" s="621"/>
      <c r="CI33" s="621"/>
      <c r="CJ33" s="621"/>
      <c r="CK33" s="621"/>
      <c r="CL33" s="621"/>
      <c r="CM33" s="621"/>
      <c r="CN33" s="621"/>
      <c r="CO33" s="621"/>
      <c r="CP33" s="621"/>
      <c r="CQ33" s="622"/>
      <c r="CR33" s="623">
        <v>6417902</v>
      </c>
      <c r="CS33" s="655"/>
      <c r="CT33" s="655"/>
      <c r="CU33" s="655"/>
      <c r="CV33" s="655"/>
      <c r="CW33" s="655"/>
      <c r="CX33" s="655"/>
      <c r="CY33" s="656"/>
      <c r="CZ33" s="628">
        <v>45.5</v>
      </c>
      <c r="DA33" s="653"/>
      <c r="DB33" s="653"/>
      <c r="DC33" s="657"/>
      <c r="DD33" s="632">
        <v>5435685</v>
      </c>
      <c r="DE33" s="655"/>
      <c r="DF33" s="655"/>
      <c r="DG33" s="655"/>
      <c r="DH33" s="655"/>
      <c r="DI33" s="655"/>
      <c r="DJ33" s="655"/>
      <c r="DK33" s="656"/>
      <c r="DL33" s="632">
        <v>3857905</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8274</v>
      </c>
      <c r="S34" s="624"/>
      <c r="T34" s="624"/>
      <c r="U34" s="624"/>
      <c r="V34" s="624"/>
      <c r="W34" s="624"/>
      <c r="X34" s="624"/>
      <c r="Y34" s="625"/>
      <c r="Z34" s="626">
        <v>0.1</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2391986</v>
      </c>
      <c r="CS34" s="624"/>
      <c r="CT34" s="624"/>
      <c r="CU34" s="624"/>
      <c r="CV34" s="624"/>
      <c r="CW34" s="624"/>
      <c r="CX34" s="624"/>
      <c r="CY34" s="625"/>
      <c r="CZ34" s="628">
        <v>17</v>
      </c>
      <c r="DA34" s="653"/>
      <c r="DB34" s="653"/>
      <c r="DC34" s="657"/>
      <c r="DD34" s="632">
        <v>1920645</v>
      </c>
      <c r="DE34" s="624"/>
      <c r="DF34" s="624"/>
      <c r="DG34" s="624"/>
      <c r="DH34" s="624"/>
      <c r="DI34" s="624"/>
      <c r="DJ34" s="624"/>
      <c r="DK34" s="625"/>
      <c r="DL34" s="632">
        <v>1770116</v>
      </c>
      <c r="DM34" s="624"/>
      <c r="DN34" s="624"/>
      <c r="DO34" s="624"/>
      <c r="DP34" s="624"/>
      <c r="DQ34" s="624"/>
      <c r="DR34" s="624"/>
      <c r="DS34" s="624"/>
      <c r="DT34" s="624"/>
      <c r="DU34" s="624"/>
      <c r="DV34" s="625"/>
      <c r="DW34" s="628">
        <v>18.2</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445358</v>
      </c>
      <c r="S35" s="624"/>
      <c r="T35" s="624"/>
      <c r="U35" s="624"/>
      <c r="V35" s="624"/>
      <c r="W35" s="624"/>
      <c r="X35" s="624"/>
      <c r="Y35" s="625"/>
      <c r="Z35" s="626">
        <v>3.1</v>
      </c>
      <c r="AA35" s="626"/>
      <c r="AB35" s="626"/>
      <c r="AC35" s="626"/>
      <c r="AD35" s="627" t="s">
        <v>131</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218848</v>
      </c>
      <c r="CS35" s="655"/>
      <c r="CT35" s="655"/>
      <c r="CU35" s="655"/>
      <c r="CV35" s="655"/>
      <c r="CW35" s="655"/>
      <c r="CX35" s="655"/>
      <c r="CY35" s="656"/>
      <c r="CZ35" s="628">
        <v>1.6</v>
      </c>
      <c r="DA35" s="653"/>
      <c r="DB35" s="653"/>
      <c r="DC35" s="657"/>
      <c r="DD35" s="632">
        <v>203349</v>
      </c>
      <c r="DE35" s="655"/>
      <c r="DF35" s="655"/>
      <c r="DG35" s="655"/>
      <c r="DH35" s="655"/>
      <c r="DI35" s="655"/>
      <c r="DJ35" s="655"/>
      <c r="DK35" s="656"/>
      <c r="DL35" s="632">
        <v>199641</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446746</v>
      </c>
      <c r="S36" s="624"/>
      <c r="T36" s="624"/>
      <c r="U36" s="624"/>
      <c r="V36" s="624"/>
      <c r="W36" s="624"/>
      <c r="X36" s="624"/>
      <c r="Y36" s="625"/>
      <c r="Z36" s="626">
        <v>3.1</v>
      </c>
      <c r="AA36" s="626"/>
      <c r="AB36" s="626"/>
      <c r="AC36" s="626"/>
      <c r="AD36" s="627" t="s">
        <v>131</v>
      </c>
      <c r="AE36" s="627"/>
      <c r="AF36" s="627"/>
      <c r="AG36" s="627"/>
      <c r="AH36" s="627"/>
      <c r="AI36" s="627"/>
      <c r="AJ36" s="627"/>
      <c r="AK36" s="627"/>
      <c r="AL36" s="628" t="s">
        <v>131</v>
      </c>
      <c r="AM36" s="629"/>
      <c r="AN36" s="629"/>
      <c r="AO36" s="630"/>
      <c r="AP36" s="222"/>
      <c r="AQ36" s="689" t="s">
        <v>330</v>
      </c>
      <c r="AR36" s="690"/>
      <c r="AS36" s="690"/>
      <c r="AT36" s="690"/>
      <c r="AU36" s="690"/>
      <c r="AV36" s="690"/>
      <c r="AW36" s="690"/>
      <c r="AX36" s="690"/>
      <c r="AY36" s="691"/>
      <c r="AZ36" s="612">
        <v>2042296</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31522</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2056235</v>
      </c>
      <c r="CS36" s="624"/>
      <c r="CT36" s="624"/>
      <c r="CU36" s="624"/>
      <c r="CV36" s="624"/>
      <c r="CW36" s="624"/>
      <c r="CX36" s="624"/>
      <c r="CY36" s="625"/>
      <c r="CZ36" s="628">
        <v>14.6</v>
      </c>
      <c r="DA36" s="653"/>
      <c r="DB36" s="653"/>
      <c r="DC36" s="657"/>
      <c r="DD36" s="632">
        <v>1789659</v>
      </c>
      <c r="DE36" s="624"/>
      <c r="DF36" s="624"/>
      <c r="DG36" s="624"/>
      <c r="DH36" s="624"/>
      <c r="DI36" s="624"/>
      <c r="DJ36" s="624"/>
      <c r="DK36" s="625"/>
      <c r="DL36" s="632">
        <v>890315</v>
      </c>
      <c r="DM36" s="624"/>
      <c r="DN36" s="624"/>
      <c r="DO36" s="624"/>
      <c r="DP36" s="624"/>
      <c r="DQ36" s="624"/>
      <c r="DR36" s="624"/>
      <c r="DS36" s="624"/>
      <c r="DT36" s="624"/>
      <c r="DU36" s="624"/>
      <c r="DV36" s="625"/>
      <c r="DW36" s="628">
        <v>9.1999999999999993</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167432</v>
      </c>
      <c r="S37" s="624"/>
      <c r="T37" s="624"/>
      <c r="U37" s="624"/>
      <c r="V37" s="624"/>
      <c r="W37" s="624"/>
      <c r="X37" s="624"/>
      <c r="Y37" s="625"/>
      <c r="Z37" s="626">
        <v>1.1000000000000001</v>
      </c>
      <c r="AA37" s="626"/>
      <c r="AB37" s="626"/>
      <c r="AC37" s="626"/>
      <c r="AD37" s="627">
        <v>1598</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570000</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19713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96862</v>
      </c>
      <c r="CS37" s="655"/>
      <c r="CT37" s="655"/>
      <c r="CU37" s="655"/>
      <c r="CV37" s="655"/>
      <c r="CW37" s="655"/>
      <c r="CX37" s="655"/>
      <c r="CY37" s="656"/>
      <c r="CZ37" s="628">
        <v>0.7</v>
      </c>
      <c r="DA37" s="653"/>
      <c r="DB37" s="653"/>
      <c r="DC37" s="657"/>
      <c r="DD37" s="632">
        <v>96862</v>
      </c>
      <c r="DE37" s="655"/>
      <c r="DF37" s="655"/>
      <c r="DG37" s="655"/>
      <c r="DH37" s="655"/>
      <c r="DI37" s="655"/>
      <c r="DJ37" s="655"/>
      <c r="DK37" s="656"/>
      <c r="DL37" s="632">
        <v>78093</v>
      </c>
      <c r="DM37" s="655"/>
      <c r="DN37" s="655"/>
      <c r="DO37" s="655"/>
      <c r="DP37" s="655"/>
      <c r="DQ37" s="655"/>
      <c r="DR37" s="655"/>
      <c r="DS37" s="655"/>
      <c r="DT37" s="655"/>
      <c r="DU37" s="655"/>
      <c r="DV37" s="656"/>
      <c r="DW37" s="628">
        <v>0.8</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499982</v>
      </c>
      <c r="S38" s="624"/>
      <c r="T38" s="624"/>
      <c r="U38" s="624"/>
      <c r="V38" s="624"/>
      <c r="W38" s="624"/>
      <c r="X38" s="624"/>
      <c r="Y38" s="625"/>
      <c r="Z38" s="626">
        <v>3.4</v>
      </c>
      <c r="AA38" s="626"/>
      <c r="AB38" s="626"/>
      <c r="AC38" s="626"/>
      <c r="AD38" s="627" t="s">
        <v>131</v>
      </c>
      <c r="AE38" s="627"/>
      <c r="AF38" s="627"/>
      <c r="AG38" s="627"/>
      <c r="AH38" s="627"/>
      <c r="AI38" s="627"/>
      <c r="AJ38" s="627"/>
      <c r="AK38" s="627"/>
      <c r="AL38" s="628" t="s">
        <v>242</v>
      </c>
      <c r="AM38" s="629"/>
      <c r="AN38" s="629"/>
      <c r="AO38" s="630"/>
      <c r="AQ38" s="686" t="s">
        <v>338</v>
      </c>
      <c r="AR38" s="687"/>
      <c r="AS38" s="687"/>
      <c r="AT38" s="687"/>
      <c r="AU38" s="687"/>
      <c r="AV38" s="687"/>
      <c r="AW38" s="687"/>
      <c r="AX38" s="687"/>
      <c r="AY38" s="688"/>
      <c r="AZ38" s="623">
        <v>194342</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4434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1277954</v>
      </c>
      <c r="CS38" s="624"/>
      <c r="CT38" s="624"/>
      <c r="CU38" s="624"/>
      <c r="CV38" s="624"/>
      <c r="CW38" s="624"/>
      <c r="CX38" s="624"/>
      <c r="CY38" s="625"/>
      <c r="CZ38" s="628">
        <v>9.1</v>
      </c>
      <c r="DA38" s="653"/>
      <c r="DB38" s="653"/>
      <c r="DC38" s="657"/>
      <c r="DD38" s="632">
        <v>1071179</v>
      </c>
      <c r="DE38" s="624"/>
      <c r="DF38" s="624"/>
      <c r="DG38" s="624"/>
      <c r="DH38" s="624"/>
      <c r="DI38" s="624"/>
      <c r="DJ38" s="624"/>
      <c r="DK38" s="625"/>
      <c r="DL38" s="632">
        <v>997730</v>
      </c>
      <c r="DM38" s="624"/>
      <c r="DN38" s="624"/>
      <c r="DO38" s="624"/>
      <c r="DP38" s="624"/>
      <c r="DQ38" s="624"/>
      <c r="DR38" s="624"/>
      <c r="DS38" s="624"/>
      <c r="DT38" s="624"/>
      <c r="DU38" s="624"/>
      <c r="DV38" s="625"/>
      <c r="DW38" s="628">
        <v>10.3</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242</v>
      </c>
      <c r="AM39" s="629"/>
      <c r="AN39" s="629"/>
      <c r="AO39" s="630"/>
      <c r="AQ39" s="686" t="s">
        <v>342</v>
      </c>
      <c r="AR39" s="687"/>
      <c r="AS39" s="687"/>
      <c r="AT39" s="687"/>
      <c r="AU39" s="687"/>
      <c r="AV39" s="687"/>
      <c r="AW39" s="687"/>
      <c r="AX39" s="687"/>
      <c r="AY39" s="688"/>
      <c r="AZ39" s="623" t="s">
        <v>131</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6914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464712</v>
      </c>
      <c r="CS39" s="655"/>
      <c r="CT39" s="655"/>
      <c r="CU39" s="655"/>
      <c r="CV39" s="655"/>
      <c r="CW39" s="655"/>
      <c r="CX39" s="655"/>
      <c r="CY39" s="656"/>
      <c r="CZ39" s="628">
        <v>3.3</v>
      </c>
      <c r="DA39" s="653"/>
      <c r="DB39" s="653"/>
      <c r="DC39" s="657"/>
      <c r="DD39" s="632">
        <v>450750</v>
      </c>
      <c r="DE39" s="655"/>
      <c r="DF39" s="655"/>
      <c r="DG39" s="655"/>
      <c r="DH39" s="655"/>
      <c r="DI39" s="655"/>
      <c r="DJ39" s="655"/>
      <c r="DK39" s="656"/>
      <c r="DL39" s="632" t="s">
        <v>131</v>
      </c>
      <c r="DM39" s="655"/>
      <c r="DN39" s="655"/>
      <c r="DO39" s="655"/>
      <c r="DP39" s="655"/>
      <c r="DQ39" s="655"/>
      <c r="DR39" s="655"/>
      <c r="DS39" s="655"/>
      <c r="DT39" s="655"/>
      <c r="DU39" s="655"/>
      <c r="DV39" s="656"/>
      <c r="DW39" s="628" t="s">
        <v>242</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236982</v>
      </c>
      <c r="S40" s="624"/>
      <c r="T40" s="624"/>
      <c r="U40" s="624"/>
      <c r="V40" s="624"/>
      <c r="W40" s="624"/>
      <c r="X40" s="624"/>
      <c r="Y40" s="625"/>
      <c r="Z40" s="626">
        <v>1.6</v>
      </c>
      <c r="AA40" s="626"/>
      <c r="AB40" s="626"/>
      <c r="AC40" s="626"/>
      <c r="AD40" s="627" t="s">
        <v>131</v>
      </c>
      <c r="AE40" s="627"/>
      <c r="AF40" s="627"/>
      <c r="AG40" s="627"/>
      <c r="AH40" s="627"/>
      <c r="AI40" s="627"/>
      <c r="AJ40" s="627"/>
      <c r="AK40" s="627"/>
      <c r="AL40" s="628" t="s">
        <v>131</v>
      </c>
      <c r="AM40" s="629"/>
      <c r="AN40" s="629"/>
      <c r="AO40" s="630"/>
      <c r="AQ40" s="686" t="s">
        <v>346</v>
      </c>
      <c r="AR40" s="687"/>
      <c r="AS40" s="687"/>
      <c r="AT40" s="687"/>
      <c r="AU40" s="687"/>
      <c r="AV40" s="687"/>
      <c r="AW40" s="687"/>
      <c r="AX40" s="687"/>
      <c r="AY40" s="688"/>
      <c r="AZ40" s="623" t="s">
        <v>131</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104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8167</v>
      </c>
      <c r="CS40" s="624"/>
      <c r="CT40" s="624"/>
      <c r="CU40" s="624"/>
      <c r="CV40" s="624"/>
      <c r="CW40" s="624"/>
      <c r="CX40" s="624"/>
      <c r="CY40" s="625"/>
      <c r="CZ40" s="628">
        <v>0.1</v>
      </c>
      <c r="DA40" s="653"/>
      <c r="DB40" s="653"/>
      <c r="DC40" s="657"/>
      <c r="DD40" s="632">
        <v>103</v>
      </c>
      <c r="DE40" s="624"/>
      <c r="DF40" s="624"/>
      <c r="DG40" s="624"/>
      <c r="DH40" s="624"/>
      <c r="DI40" s="624"/>
      <c r="DJ40" s="624"/>
      <c r="DK40" s="625"/>
      <c r="DL40" s="632">
        <v>103</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14560796</v>
      </c>
      <c r="S41" s="696"/>
      <c r="T41" s="696"/>
      <c r="U41" s="696"/>
      <c r="V41" s="696"/>
      <c r="W41" s="696"/>
      <c r="X41" s="696"/>
      <c r="Y41" s="700"/>
      <c r="Z41" s="701">
        <v>100</v>
      </c>
      <c r="AA41" s="701"/>
      <c r="AB41" s="701"/>
      <c r="AC41" s="701"/>
      <c r="AD41" s="702">
        <v>9484409</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241801</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131</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1036153</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351</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780318</v>
      </c>
      <c r="CS42" s="655"/>
      <c r="CT42" s="655"/>
      <c r="CU42" s="655"/>
      <c r="CV42" s="655"/>
      <c r="CW42" s="655"/>
      <c r="CX42" s="655"/>
      <c r="CY42" s="656"/>
      <c r="CZ42" s="628">
        <v>5.5</v>
      </c>
      <c r="DA42" s="653"/>
      <c r="DB42" s="653"/>
      <c r="DC42" s="657"/>
      <c r="DD42" s="632">
        <v>389591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25050</v>
      </c>
      <c r="CS43" s="655"/>
      <c r="CT43" s="655"/>
      <c r="CU43" s="655"/>
      <c r="CV43" s="655"/>
      <c r="CW43" s="655"/>
      <c r="CX43" s="655"/>
      <c r="CY43" s="656"/>
      <c r="CZ43" s="628">
        <v>0.2</v>
      </c>
      <c r="DA43" s="653"/>
      <c r="DB43" s="653"/>
      <c r="DC43" s="657"/>
      <c r="DD43" s="632">
        <v>25050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731272</v>
      </c>
      <c r="CS44" s="624"/>
      <c r="CT44" s="624"/>
      <c r="CU44" s="624"/>
      <c r="CV44" s="624"/>
      <c r="CW44" s="624"/>
      <c r="CX44" s="624"/>
      <c r="CY44" s="625"/>
      <c r="CZ44" s="628">
        <v>5.2</v>
      </c>
      <c r="DA44" s="629"/>
      <c r="DB44" s="629"/>
      <c r="DC44" s="635"/>
      <c r="DD44" s="632">
        <v>369335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198089</v>
      </c>
      <c r="CS45" s="655"/>
      <c r="CT45" s="655"/>
      <c r="CU45" s="655"/>
      <c r="CV45" s="655"/>
      <c r="CW45" s="655"/>
      <c r="CX45" s="655"/>
      <c r="CY45" s="656"/>
      <c r="CZ45" s="628">
        <v>1.4</v>
      </c>
      <c r="DA45" s="653"/>
      <c r="DB45" s="653"/>
      <c r="DC45" s="657"/>
      <c r="DD45" s="632">
        <v>23139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484033</v>
      </c>
      <c r="CS46" s="624"/>
      <c r="CT46" s="624"/>
      <c r="CU46" s="624"/>
      <c r="CV46" s="624"/>
      <c r="CW46" s="624"/>
      <c r="CX46" s="624"/>
      <c r="CY46" s="625"/>
      <c r="CZ46" s="628">
        <v>3.4</v>
      </c>
      <c r="DA46" s="629"/>
      <c r="DB46" s="629"/>
      <c r="DC46" s="635"/>
      <c r="DD46" s="632">
        <v>345246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49046</v>
      </c>
      <c r="CS47" s="655"/>
      <c r="CT47" s="655"/>
      <c r="CU47" s="655"/>
      <c r="CV47" s="655"/>
      <c r="CW47" s="655"/>
      <c r="CX47" s="655"/>
      <c r="CY47" s="656"/>
      <c r="CZ47" s="628">
        <v>0.3</v>
      </c>
      <c r="DA47" s="653"/>
      <c r="DB47" s="653"/>
      <c r="DC47" s="657"/>
      <c r="DD47" s="632">
        <v>20256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242</v>
      </c>
      <c r="CS48" s="624"/>
      <c r="CT48" s="624"/>
      <c r="CU48" s="624"/>
      <c r="CV48" s="624"/>
      <c r="CW48" s="624"/>
      <c r="CX48" s="624"/>
      <c r="CY48" s="625"/>
      <c r="CZ48" s="628" t="s">
        <v>242</v>
      </c>
      <c r="DA48" s="629"/>
      <c r="DB48" s="629"/>
      <c r="DC48" s="635"/>
      <c r="DD48" s="632" t="s">
        <v>242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14105516</v>
      </c>
      <c r="CS49" s="682"/>
      <c r="CT49" s="682"/>
      <c r="CU49" s="682"/>
      <c r="CV49" s="682"/>
      <c r="CW49" s="682"/>
      <c r="CX49" s="682"/>
      <c r="CY49" s="711"/>
      <c r="CZ49" s="703">
        <v>100</v>
      </c>
      <c r="DA49" s="712"/>
      <c r="DB49" s="712"/>
      <c r="DC49" s="713"/>
      <c r="DD49" s="714">
        <v>10765374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nY50GfGvRrPRXMOdIGRPqaReJ7521UpISKX7RI26TS3HTYmHv4OHRwICICAji9a6w81J5AfqIZGBXf0Mfzxww==" saltValue="AP92Azl8+NvJPUnUjbM/I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Normal="100" zoomScaleSheetLayoutView="10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6" t="s">
        <v>386</v>
      </c>
      <c r="DH5" s="767"/>
      <c r="DI5" s="767"/>
      <c r="DJ5" s="767"/>
      <c r="DK5" s="768"/>
      <c r="DL5" s="766" t="s">
        <v>387</v>
      </c>
      <c r="DM5" s="767"/>
      <c r="DN5" s="767"/>
      <c r="DO5" s="767"/>
      <c r="DP5" s="768"/>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9"/>
      <c r="DH6" s="770"/>
      <c r="DI6" s="770"/>
      <c r="DJ6" s="770"/>
      <c r="DK6" s="771"/>
      <c r="DL6" s="769"/>
      <c r="DM6" s="770"/>
      <c r="DN6" s="770"/>
      <c r="DO6" s="770"/>
      <c r="DP6" s="771"/>
      <c r="DQ6" s="736"/>
      <c r="DR6" s="737"/>
      <c r="DS6" s="737"/>
      <c r="DT6" s="737"/>
      <c r="DU6" s="738"/>
      <c r="DV6" s="736"/>
      <c r="DW6" s="737"/>
      <c r="DX6" s="737"/>
      <c r="DY6" s="737"/>
      <c r="DZ6" s="742"/>
      <c r="EA6" s="234"/>
    </row>
    <row r="7" spans="1:131" s="235" customFormat="1" ht="26.25" customHeight="1" thickTop="1" x14ac:dyDescent="0.2">
      <c r="A7" s="236">
        <v>1</v>
      </c>
      <c r="B7" s="752" t="s">
        <v>389</v>
      </c>
      <c r="C7" s="753"/>
      <c r="D7" s="753"/>
      <c r="E7" s="753"/>
      <c r="F7" s="753"/>
      <c r="G7" s="753"/>
      <c r="H7" s="753"/>
      <c r="I7" s="753"/>
      <c r="J7" s="753"/>
      <c r="K7" s="753"/>
      <c r="L7" s="753"/>
      <c r="M7" s="753"/>
      <c r="N7" s="753"/>
      <c r="O7" s="753"/>
      <c r="P7" s="754"/>
      <c r="Q7" s="755">
        <v>14560</v>
      </c>
      <c r="R7" s="756"/>
      <c r="S7" s="756"/>
      <c r="T7" s="756"/>
      <c r="U7" s="756"/>
      <c r="V7" s="756">
        <v>14105</v>
      </c>
      <c r="W7" s="756"/>
      <c r="X7" s="756"/>
      <c r="Y7" s="756"/>
      <c r="Z7" s="756"/>
      <c r="AA7" s="756">
        <v>455</v>
      </c>
      <c r="AB7" s="756"/>
      <c r="AC7" s="756"/>
      <c r="AD7" s="756"/>
      <c r="AE7" s="757"/>
      <c r="AF7" s="758">
        <v>416</v>
      </c>
      <c r="AG7" s="759"/>
      <c r="AH7" s="759"/>
      <c r="AI7" s="759"/>
      <c r="AJ7" s="760"/>
      <c r="AK7" s="761">
        <v>445</v>
      </c>
      <c r="AL7" s="762"/>
      <c r="AM7" s="762"/>
      <c r="AN7" s="762"/>
      <c r="AO7" s="762"/>
      <c r="AP7" s="762">
        <v>10332</v>
      </c>
      <c r="AQ7" s="762"/>
      <c r="AR7" s="762"/>
      <c r="AS7" s="762"/>
      <c r="AT7" s="762"/>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5"/>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3" t="s">
        <v>390</v>
      </c>
      <c r="C8" s="784"/>
      <c r="D8" s="784"/>
      <c r="E8" s="784"/>
      <c r="F8" s="784"/>
      <c r="G8" s="784"/>
      <c r="H8" s="784"/>
      <c r="I8" s="784"/>
      <c r="J8" s="784"/>
      <c r="K8" s="784"/>
      <c r="L8" s="784"/>
      <c r="M8" s="784"/>
      <c r="N8" s="784"/>
      <c r="O8" s="784"/>
      <c r="P8" s="785"/>
      <c r="Q8" s="786">
        <v>1</v>
      </c>
      <c r="R8" s="787"/>
      <c r="S8" s="787"/>
      <c r="T8" s="787"/>
      <c r="U8" s="787"/>
      <c r="V8" s="787">
        <v>0</v>
      </c>
      <c r="W8" s="787"/>
      <c r="X8" s="787"/>
      <c r="Y8" s="787"/>
      <c r="Z8" s="787"/>
      <c r="AA8" s="787">
        <v>0</v>
      </c>
      <c r="AB8" s="787"/>
      <c r="AC8" s="787"/>
      <c r="AD8" s="787"/>
      <c r="AE8" s="788"/>
      <c r="AF8" s="789">
        <v>0</v>
      </c>
      <c r="AG8" s="790"/>
      <c r="AH8" s="790"/>
      <c r="AI8" s="790"/>
      <c r="AJ8" s="791"/>
      <c r="AK8" s="772">
        <v>0</v>
      </c>
      <c r="AL8" s="773"/>
      <c r="AM8" s="773"/>
      <c r="AN8" s="773"/>
      <c r="AO8" s="773"/>
      <c r="AP8" s="773" t="s">
        <v>583</v>
      </c>
      <c r="AQ8" s="773"/>
      <c r="AR8" s="773"/>
      <c r="AS8" s="773"/>
      <c r="AT8" s="773"/>
      <c r="AU8" s="774"/>
      <c r="AV8" s="774"/>
      <c r="AW8" s="774"/>
      <c r="AX8" s="774"/>
      <c r="AY8" s="775"/>
      <c r="AZ8" s="232"/>
      <c r="BA8" s="232"/>
      <c r="BB8" s="232"/>
      <c r="BC8" s="232"/>
      <c r="BD8" s="232"/>
      <c r="BE8" s="233"/>
      <c r="BF8" s="233"/>
      <c r="BG8" s="233"/>
      <c r="BH8" s="233"/>
      <c r="BI8" s="233"/>
      <c r="BJ8" s="233"/>
      <c r="BK8" s="233"/>
      <c r="BL8" s="233"/>
      <c r="BM8" s="233"/>
      <c r="BN8" s="233"/>
      <c r="BO8" s="233"/>
      <c r="BP8" s="233"/>
      <c r="BQ8" s="238">
        <v>2</v>
      </c>
      <c r="BR8" s="239"/>
      <c r="BS8" s="776"/>
      <c r="BT8" s="777"/>
      <c r="BU8" s="777"/>
      <c r="BV8" s="777"/>
      <c r="BW8" s="777"/>
      <c r="BX8" s="777"/>
      <c r="BY8" s="777"/>
      <c r="BZ8" s="777"/>
      <c r="CA8" s="777"/>
      <c r="CB8" s="777"/>
      <c r="CC8" s="777"/>
      <c r="CD8" s="777"/>
      <c r="CE8" s="777"/>
      <c r="CF8" s="777"/>
      <c r="CG8" s="778"/>
      <c r="CH8" s="779"/>
      <c r="CI8" s="780"/>
      <c r="CJ8" s="780"/>
      <c r="CK8" s="780"/>
      <c r="CL8" s="781"/>
      <c r="CM8" s="779"/>
      <c r="CN8" s="780"/>
      <c r="CO8" s="780"/>
      <c r="CP8" s="780"/>
      <c r="CQ8" s="781"/>
      <c r="CR8" s="779"/>
      <c r="CS8" s="780"/>
      <c r="CT8" s="780"/>
      <c r="CU8" s="780"/>
      <c r="CV8" s="781"/>
      <c r="CW8" s="779"/>
      <c r="CX8" s="780"/>
      <c r="CY8" s="780"/>
      <c r="CZ8" s="780"/>
      <c r="DA8" s="781"/>
      <c r="DB8" s="779"/>
      <c r="DC8" s="780"/>
      <c r="DD8" s="780"/>
      <c r="DE8" s="780"/>
      <c r="DF8" s="781"/>
      <c r="DG8" s="779"/>
      <c r="DH8" s="780"/>
      <c r="DI8" s="780"/>
      <c r="DJ8" s="780"/>
      <c r="DK8" s="781"/>
      <c r="DL8" s="779"/>
      <c r="DM8" s="780"/>
      <c r="DN8" s="780"/>
      <c r="DO8" s="780"/>
      <c r="DP8" s="781"/>
      <c r="DQ8" s="779"/>
      <c r="DR8" s="780"/>
      <c r="DS8" s="780"/>
      <c r="DT8" s="780"/>
      <c r="DU8" s="781"/>
      <c r="DV8" s="776"/>
      <c r="DW8" s="777"/>
      <c r="DX8" s="777"/>
      <c r="DY8" s="777"/>
      <c r="DZ8" s="782"/>
      <c r="EA8" s="234"/>
    </row>
    <row r="9" spans="1:131" s="235" customFormat="1" ht="26.25" customHeight="1" x14ac:dyDescent="0.2">
      <c r="A9" s="238">
        <v>3</v>
      </c>
      <c r="B9" s="783"/>
      <c r="C9" s="784"/>
      <c r="D9" s="784"/>
      <c r="E9" s="784"/>
      <c r="F9" s="784"/>
      <c r="G9" s="784"/>
      <c r="H9" s="784"/>
      <c r="I9" s="784"/>
      <c r="J9" s="784"/>
      <c r="K9" s="784"/>
      <c r="L9" s="784"/>
      <c r="M9" s="784"/>
      <c r="N9" s="784"/>
      <c r="O9" s="784"/>
      <c r="P9" s="785"/>
      <c r="Q9" s="786"/>
      <c r="R9" s="787"/>
      <c r="S9" s="787"/>
      <c r="T9" s="787"/>
      <c r="U9" s="787"/>
      <c r="V9" s="787"/>
      <c r="W9" s="787"/>
      <c r="X9" s="787"/>
      <c r="Y9" s="787"/>
      <c r="Z9" s="787"/>
      <c r="AA9" s="787"/>
      <c r="AB9" s="787"/>
      <c r="AC9" s="787"/>
      <c r="AD9" s="787"/>
      <c r="AE9" s="788"/>
      <c r="AF9" s="789"/>
      <c r="AG9" s="790"/>
      <c r="AH9" s="790"/>
      <c r="AI9" s="790"/>
      <c r="AJ9" s="791"/>
      <c r="AK9" s="772"/>
      <c r="AL9" s="773"/>
      <c r="AM9" s="773"/>
      <c r="AN9" s="773"/>
      <c r="AO9" s="773"/>
      <c r="AP9" s="773"/>
      <c r="AQ9" s="773"/>
      <c r="AR9" s="773"/>
      <c r="AS9" s="773"/>
      <c r="AT9" s="773"/>
      <c r="AU9" s="774"/>
      <c r="AV9" s="774"/>
      <c r="AW9" s="774"/>
      <c r="AX9" s="774"/>
      <c r="AY9" s="775"/>
      <c r="AZ9" s="232"/>
      <c r="BA9" s="232"/>
      <c r="BB9" s="232"/>
      <c r="BC9" s="232"/>
      <c r="BD9" s="232"/>
      <c r="BE9" s="233"/>
      <c r="BF9" s="233"/>
      <c r="BG9" s="233"/>
      <c r="BH9" s="233"/>
      <c r="BI9" s="233"/>
      <c r="BJ9" s="233"/>
      <c r="BK9" s="233"/>
      <c r="BL9" s="233"/>
      <c r="BM9" s="233"/>
      <c r="BN9" s="233"/>
      <c r="BO9" s="233"/>
      <c r="BP9" s="233"/>
      <c r="BQ9" s="238">
        <v>3</v>
      </c>
      <c r="BR9" s="239"/>
      <c r="BS9" s="776"/>
      <c r="BT9" s="777"/>
      <c r="BU9" s="777"/>
      <c r="BV9" s="777"/>
      <c r="BW9" s="777"/>
      <c r="BX9" s="777"/>
      <c r="BY9" s="777"/>
      <c r="BZ9" s="777"/>
      <c r="CA9" s="777"/>
      <c r="CB9" s="777"/>
      <c r="CC9" s="777"/>
      <c r="CD9" s="777"/>
      <c r="CE9" s="777"/>
      <c r="CF9" s="777"/>
      <c r="CG9" s="778"/>
      <c r="CH9" s="779"/>
      <c r="CI9" s="780"/>
      <c r="CJ9" s="780"/>
      <c r="CK9" s="780"/>
      <c r="CL9" s="781"/>
      <c r="CM9" s="779"/>
      <c r="CN9" s="780"/>
      <c r="CO9" s="780"/>
      <c r="CP9" s="780"/>
      <c r="CQ9" s="781"/>
      <c r="CR9" s="779"/>
      <c r="CS9" s="780"/>
      <c r="CT9" s="780"/>
      <c r="CU9" s="780"/>
      <c r="CV9" s="781"/>
      <c r="CW9" s="779"/>
      <c r="CX9" s="780"/>
      <c r="CY9" s="780"/>
      <c r="CZ9" s="780"/>
      <c r="DA9" s="781"/>
      <c r="DB9" s="779"/>
      <c r="DC9" s="780"/>
      <c r="DD9" s="780"/>
      <c r="DE9" s="780"/>
      <c r="DF9" s="781"/>
      <c r="DG9" s="779"/>
      <c r="DH9" s="780"/>
      <c r="DI9" s="780"/>
      <c r="DJ9" s="780"/>
      <c r="DK9" s="781"/>
      <c r="DL9" s="779"/>
      <c r="DM9" s="780"/>
      <c r="DN9" s="780"/>
      <c r="DO9" s="780"/>
      <c r="DP9" s="781"/>
      <c r="DQ9" s="779"/>
      <c r="DR9" s="780"/>
      <c r="DS9" s="780"/>
      <c r="DT9" s="780"/>
      <c r="DU9" s="781"/>
      <c r="DV9" s="776"/>
      <c r="DW9" s="777"/>
      <c r="DX9" s="777"/>
      <c r="DY9" s="777"/>
      <c r="DZ9" s="782"/>
      <c r="EA9" s="234"/>
    </row>
    <row r="10" spans="1:131" s="235" customFormat="1" ht="26.25" customHeight="1" x14ac:dyDescent="0.2">
      <c r="A10" s="238">
        <v>4</v>
      </c>
      <c r="B10" s="783"/>
      <c r="C10" s="784"/>
      <c r="D10" s="784"/>
      <c r="E10" s="784"/>
      <c r="F10" s="784"/>
      <c r="G10" s="784"/>
      <c r="H10" s="784"/>
      <c r="I10" s="784"/>
      <c r="J10" s="784"/>
      <c r="K10" s="784"/>
      <c r="L10" s="784"/>
      <c r="M10" s="784"/>
      <c r="N10" s="784"/>
      <c r="O10" s="784"/>
      <c r="P10" s="785"/>
      <c r="Q10" s="786"/>
      <c r="R10" s="787"/>
      <c r="S10" s="787"/>
      <c r="T10" s="787"/>
      <c r="U10" s="787"/>
      <c r="V10" s="787"/>
      <c r="W10" s="787"/>
      <c r="X10" s="787"/>
      <c r="Y10" s="787"/>
      <c r="Z10" s="787"/>
      <c r="AA10" s="787"/>
      <c r="AB10" s="787"/>
      <c r="AC10" s="787"/>
      <c r="AD10" s="787"/>
      <c r="AE10" s="788"/>
      <c r="AF10" s="789"/>
      <c r="AG10" s="790"/>
      <c r="AH10" s="790"/>
      <c r="AI10" s="790"/>
      <c r="AJ10" s="791"/>
      <c r="AK10" s="772"/>
      <c r="AL10" s="773"/>
      <c r="AM10" s="773"/>
      <c r="AN10" s="773"/>
      <c r="AO10" s="773"/>
      <c r="AP10" s="773"/>
      <c r="AQ10" s="773"/>
      <c r="AR10" s="773"/>
      <c r="AS10" s="773"/>
      <c r="AT10" s="773"/>
      <c r="AU10" s="774"/>
      <c r="AV10" s="774"/>
      <c r="AW10" s="774"/>
      <c r="AX10" s="774"/>
      <c r="AY10" s="775"/>
      <c r="AZ10" s="232"/>
      <c r="BA10" s="232"/>
      <c r="BB10" s="232"/>
      <c r="BC10" s="232"/>
      <c r="BD10" s="232"/>
      <c r="BE10" s="233"/>
      <c r="BF10" s="233"/>
      <c r="BG10" s="233"/>
      <c r="BH10" s="233"/>
      <c r="BI10" s="233"/>
      <c r="BJ10" s="233"/>
      <c r="BK10" s="233"/>
      <c r="BL10" s="233"/>
      <c r="BM10" s="233"/>
      <c r="BN10" s="233"/>
      <c r="BO10" s="233"/>
      <c r="BP10" s="233"/>
      <c r="BQ10" s="238">
        <v>4</v>
      </c>
      <c r="BR10" s="239"/>
      <c r="BS10" s="776"/>
      <c r="BT10" s="777"/>
      <c r="BU10" s="777"/>
      <c r="BV10" s="777"/>
      <c r="BW10" s="777"/>
      <c r="BX10" s="777"/>
      <c r="BY10" s="777"/>
      <c r="BZ10" s="777"/>
      <c r="CA10" s="777"/>
      <c r="CB10" s="777"/>
      <c r="CC10" s="777"/>
      <c r="CD10" s="777"/>
      <c r="CE10" s="777"/>
      <c r="CF10" s="777"/>
      <c r="CG10" s="778"/>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776"/>
      <c r="DW10" s="777"/>
      <c r="DX10" s="777"/>
      <c r="DY10" s="777"/>
      <c r="DZ10" s="782"/>
      <c r="EA10" s="234"/>
    </row>
    <row r="11" spans="1:131" s="235" customFormat="1" ht="26.25" customHeight="1" x14ac:dyDescent="0.2">
      <c r="A11" s="238">
        <v>5</v>
      </c>
      <c r="B11" s="783"/>
      <c r="C11" s="784"/>
      <c r="D11" s="784"/>
      <c r="E11" s="784"/>
      <c r="F11" s="784"/>
      <c r="G11" s="784"/>
      <c r="H11" s="784"/>
      <c r="I11" s="784"/>
      <c r="J11" s="784"/>
      <c r="K11" s="784"/>
      <c r="L11" s="784"/>
      <c r="M11" s="784"/>
      <c r="N11" s="784"/>
      <c r="O11" s="784"/>
      <c r="P11" s="785"/>
      <c r="Q11" s="786"/>
      <c r="R11" s="787"/>
      <c r="S11" s="787"/>
      <c r="T11" s="787"/>
      <c r="U11" s="787"/>
      <c r="V11" s="787"/>
      <c r="W11" s="787"/>
      <c r="X11" s="787"/>
      <c r="Y11" s="787"/>
      <c r="Z11" s="787"/>
      <c r="AA11" s="787"/>
      <c r="AB11" s="787"/>
      <c r="AC11" s="787"/>
      <c r="AD11" s="787"/>
      <c r="AE11" s="788"/>
      <c r="AF11" s="789"/>
      <c r="AG11" s="790"/>
      <c r="AH11" s="790"/>
      <c r="AI11" s="790"/>
      <c r="AJ11" s="791"/>
      <c r="AK11" s="772"/>
      <c r="AL11" s="773"/>
      <c r="AM11" s="773"/>
      <c r="AN11" s="773"/>
      <c r="AO11" s="773"/>
      <c r="AP11" s="773"/>
      <c r="AQ11" s="773"/>
      <c r="AR11" s="773"/>
      <c r="AS11" s="773"/>
      <c r="AT11" s="773"/>
      <c r="AU11" s="774"/>
      <c r="AV11" s="774"/>
      <c r="AW11" s="774"/>
      <c r="AX11" s="774"/>
      <c r="AY11" s="775"/>
      <c r="AZ11" s="232"/>
      <c r="BA11" s="232"/>
      <c r="BB11" s="232"/>
      <c r="BC11" s="232"/>
      <c r="BD11" s="232"/>
      <c r="BE11" s="233"/>
      <c r="BF11" s="233"/>
      <c r="BG11" s="233"/>
      <c r="BH11" s="233"/>
      <c r="BI11" s="233"/>
      <c r="BJ11" s="233"/>
      <c r="BK11" s="233"/>
      <c r="BL11" s="233"/>
      <c r="BM11" s="233"/>
      <c r="BN11" s="233"/>
      <c r="BO11" s="233"/>
      <c r="BP11" s="233"/>
      <c r="BQ11" s="238">
        <v>5</v>
      </c>
      <c r="BR11" s="239"/>
      <c r="BS11" s="776"/>
      <c r="BT11" s="777"/>
      <c r="BU11" s="777"/>
      <c r="BV11" s="777"/>
      <c r="BW11" s="777"/>
      <c r="BX11" s="777"/>
      <c r="BY11" s="777"/>
      <c r="BZ11" s="777"/>
      <c r="CA11" s="777"/>
      <c r="CB11" s="777"/>
      <c r="CC11" s="777"/>
      <c r="CD11" s="777"/>
      <c r="CE11" s="777"/>
      <c r="CF11" s="777"/>
      <c r="CG11" s="778"/>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76"/>
      <c r="DW11" s="777"/>
      <c r="DX11" s="777"/>
      <c r="DY11" s="777"/>
      <c r="DZ11" s="782"/>
      <c r="EA11" s="234"/>
    </row>
    <row r="12" spans="1:131" s="235" customFormat="1" ht="26.25" customHeight="1" x14ac:dyDescent="0.2">
      <c r="A12" s="238">
        <v>6</v>
      </c>
      <c r="B12" s="783"/>
      <c r="C12" s="784"/>
      <c r="D12" s="784"/>
      <c r="E12" s="784"/>
      <c r="F12" s="784"/>
      <c r="G12" s="784"/>
      <c r="H12" s="784"/>
      <c r="I12" s="784"/>
      <c r="J12" s="784"/>
      <c r="K12" s="784"/>
      <c r="L12" s="784"/>
      <c r="M12" s="784"/>
      <c r="N12" s="784"/>
      <c r="O12" s="784"/>
      <c r="P12" s="785"/>
      <c r="Q12" s="786"/>
      <c r="R12" s="787"/>
      <c r="S12" s="787"/>
      <c r="T12" s="787"/>
      <c r="U12" s="787"/>
      <c r="V12" s="787"/>
      <c r="W12" s="787"/>
      <c r="X12" s="787"/>
      <c r="Y12" s="787"/>
      <c r="Z12" s="787"/>
      <c r="AA12" s="787"/>
      <c r="AB12" s="787"/>
      <c r="AC12" s="787"/>
      <c r="AD12" s="787"/>
      <c r="AE12" s="788"/>
      <c r="AF12" s="789"/>
      <c r="AG12" s="790"/>
      <c r="AH12" s="790"/>
      <c r="AI12" s="790"/>
      <c r="AJ12" s="791"/>
      <c r="AK12" s="772"/>
      <c r="AL12" s="773"/>
      <c r="AM12" s="773"/>
      <c r="AN12" s="773"/>
      <c r="AO12" s="773"/>
      <c r="AP12" s="773"/>
      <c r="AQ12" s="773"/>
      <c r="AR12" s="773"/>
      <c r="AS12" s="773"/>
      <c r="AT12" s="773"/>
      <c r="AU12" s="774"/>
      <c r="AV12" s="774"/>
      <c r="AW12" s="774"/>
      <c r="AX12" s="774"/>
      <c r="AY12" s="775"/>
      <c r="AZ12" s="232"/>
      <c r="BA12" s="232"/>
      <c r="BB12" s="232"/>
      <c r="BC12" s="232"/>
      <c r="BD12" s="232"/>
      <c r="BE12" s="233"/>
      <c r="BF12" s="233"/>
      <c r="BG12" s="233"/>
      <c r="BH12" s="233"/>
      <c r="BI12" s="233"/>
      <c r="BJ12" s="233"/>
      <c r="BK12" s="233"/>
      <c r="BL12" s="233"/>
      <c r="BM12" s="233"/>
      <c r="BN12" s="233"/>
      <c r="BO12" s="233"/>
      <c r="BP12" s="233"/>
      <c r="BQ12" s="238">
        <v>6</v>
      </c>
      <c r="BR12" s="239"/>
      <c r="BS12" s="776"/>
      <c r="BT12" s="777"/>
      <c r="BU12" s="777"/>
      <c r="BV12" s="777"/>
      <c r="BW12" s="777"/>
      <c r="BX12" s="777"/>
      <c r="BY12" s="777"/>
      <c r="BZ12" s="777"/>
      <c r="CA12" s="777"/>
      <c r="CB12" s="777"/>
      <c r="CC12" s="777"/>
      <c r="CD12" s="777"/>
      <c r="CE12" s="777"/>
      <c r="CF12" s="777"/>
      <c r="CG12" s="778"/>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76"/>
      <c r="DW12" s="777"/>
      <c r="DX12" s="777"/>
      <c r="DY12" s="777"/>
      <c r="DZ12" s="782"/>
      <c r="EA12" s="234"/>
    </row>
    <row r="13" spans="1:131" s="235" customFormat="1" ht="26.25" customHeight="1" x14ac:dyDescent="0.2">
      <c r="A13" s="238">
        <v>7</v>
      </c>
      <c r="B13" s="783"/>
      <c r="C13" s="784"/>
      <c r="D13" s="784"/>
      <c r="E13" s="784"/>
      <c r="F13" s="784"/>
      <c r="G13" s="784"/>
      <c r="H13" s="784"/>
      <c r="I13" s="784"/>
      <c r="J13" s="784"/>
      <c r="K13" s="784"/>
      <c r="L13" s="784"/>
      <c r="M13" s="784"/>
      <c r="N13" s="784"/>
      <c r="O13" s="784"/>
      <c r="P13" s="785"/>
      <c r="Q13" s="786"/>
      <c r="R13" s="787"/>
      <c r="S13" s="787"/>
      <c r="T13" s="787"/>
      <c r="U13" s="787"/>
      <c r="V13" s="787"/>
      <c r="W13" s="787"/>
      <c r="X13" s="787"/>
      <c r="Y13" s="787"/>
      <c r="Z13" s="787"/>
      <c r="AA13" s="787"/>
      <c r="AB13" s="787"/>
      <c r="AC13" s="787"/>
      <c r="AD13" s="787"/>
      <c r="AE13" s="788"/>
      <c r="AF13" s="789"/>
      <c r="AG13" s="790"/>
      <c r="AH13" s="790"/>
      <c r="AI13" s="790"/>
      <c r="AJ13" s="791"/>
      <c r="AK13" s="772"/>
      <c r="AL13" s="773"/>
      <c r="AM13" s="773"/>
      <c r="AN13" s="773"/>
      <c r="AO13" s="773"/>
      <c r="AP13" s="773"/>
      <c r="AQ13" s="773"/>
      <c r="AR13" s="773"/>
      <c r="AS13" s="773"/>
      <c r="AT13" s="773"/>
      <c r="AU13" s="774"/>
      <c r="AV13" s="774"/>
      <c r="AW13" s="774"/>
      <c r="AX13" s="774"/>
      <c r="AY13" s="775"/>
      <c r="AZ13" s="232"/>
      <c r="BA13" s="232"/>
      <c r="BB13" s="232"/>
      <c r="BC13" s="232"/>
      <c r="BD13" s="232"/>
      <c r="BE13" s="233"/>
      <c r="BF13" s="233"/>
      <c r="BG13" s="233"/>
      <c r="BH13" s="233"/>
      <c r="BI13" s="233"/>
      <c r="BJ13" s="233"/>
      <c r="BK13" s="233"/>
      <c r="BL13" s="233"/>
      <c r="BM13" s="233"/>
      <c r="BN13" s="233"/>
      <c r="BO13" s="233"/>
      <c r="BP13" s="233"/>
      <c r="BQ13" s="238">
        <v>7</v>
      </c>
      <c r="BR13" s="239"/>
      <c r="BS13" s="776"/>
      <c r="BT13" s="777"/>
      <c r="BU13" s="777"/>
      <c r="BV13" s="777"/>
      <c r="BW13" s="777"/>
      <c r="BX13" s="777"/>
      <c r="BY13" s="777"/>
      <c r="BZ13" s="777"/>
      <c r="CA13" s="777"/>
      <c r="CB13" s="777"/>
      <c r="CC13" s="777"/>
      <c r="CD13" s="777"/>
      <c r="CE13" s="777"/>
      <c r="CF13" s="777"/>
      <c r="CG13" s="778"/>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76"/>
      <c r="DW13" s="777"/>
      <c r="DX13" s="777"/>
      <c r="DY13" s="777"/>
      <c r="DZ13" s="782"/>
      <c r="EA13" s="234"/>
    </row>
    <row r="14" spans="1:131" s="235" customFormat="1" ht="26.25" customHeight="1" x14ac:dyDescent="0.2">
      <c r="A14" s="238">
        <v>8</v>
      </c>
      <c r="B14" s="783"/>
      <c r="C14" s="784"/>
      <c r="D14" s="784"/>
      <c r="E14" s="784"/>
      <c r="F14" s="784"/>
      <c r="G14" s="784"/>
      <c r="H14" s="784"/>
      <c r="I14" s="784"/>
      <c r="J14" s="784"/>
      <c r="K14" s="784"/>
      <c r="L14" s="784"/>
      <c r="M14" s="784"/>
      <c r="N14" s="784"/>
      <c r="O14" s="784"/>
      <c r="P14" s="785"/>
      <c r="Q14" s="786"/>
      <c r="R14" s="787"/>
      <c r="S14" s="787"/>
      <c r="T14" s="787"/>
      <c r="U14" s="787"/>
      <c r="V14" s="787"/>
      <c r="W14" s="787"/>
      <c r="X14" s="787"/>
      <c r="Y14" s="787"/>
      <c r="Z14" s="787"/>
      <c r="AA14" s="787"/>
      <c r="AB14" s="787"/>
      <c r="AC14" s="787"/>
      <c r="AD14" s="787"/>
      <c r="AE14" s="788"/>
      <c r="AF14" s="789"/>
      <c r="AG14" s="790"/>
      <c r="AH14" s="790"/>
      <c r="AI14" s="790"/>
      <c r="AJ14" s="791"/>
      <c r="AK14" s="772"/>
      <c r="AL14" s="773"/>
      <c r="AM14" s="773"/>
      <c r="AN14" s="773"/>
      <c r="AO14" s="773"/>
      <c r="AP14" s="773"/>
      <c r="AQ14" s="773"/>
      <c r="AR14" s="773"/>
      <c r="AS14" s="773"/>
      <c r="AT14" s="773"/>
      <c r="AU14" s="774"/>
      <c r="AV14" s="774"/>
      <c r="AW14" s="774"/>
      <c r="AX14" s="774"/>
      <c r="AY14" s="775"/>
      <c r="AZ14" s="232"/>
      <c r="BA14" s="232"/>
      <c r="BB14" s="232"/>
      <c r="BC14" s="232"/>
      <c r="BD14" s="232"/>
      <c r="BE14" s="233"/>
      <c r="BF14" s="233"/>
      <c r="BG14" s="233"/>
      <c r="BH14" s="233"/>
      <c r="BI14" s="233"/>
      <c r="BJ14" s="233"/>
      <c r="BK14" s="233"/>
      <c r="BL14" s="233"/>
      <c r="BM14" s="233"/>
      <c r="BN14" s="233"/>
      <c r="BO14" s="233"/>
      <c r="BP14" s="233"/>
      <c r="BQ14" s="238">
        <v>8</v>
      </c>
      <c r="BR14" s="239"/>
      <c r="BS14" s="776"/>
      <c r="BT14" s="777"/>
      <c r="BU14" s="777"/>
      <c r="BV14" s="777"/>
      <c r="BW14" s="777"/>
      <c r="BX14" s="777"/>
      <c r="BY14" s="777"/>
      <c r="BZ14" s="777"/>
      <c r="CA14" s="777"/>
      <c r="CB14" s="777"/>
      <c r="CC14" s="777"/>
      <c r="CD14" s="777"/>
      <c r="CE14" s="777"/>
      <c r="CF14" s="777"/>
      <c r="CG14" s="778"/>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76"/>
      <c r="DW14" s="777"/>
      <c r="DX14" s="777"/>
      <c r="DY14" s="777"/>
      <c r="DZ14" s="782"/>
      <c r="EA14" s="234"/>
    </row>
    <row r="15" spans="1:131" s="235" customFormat="1" ht="26.25" customHeight="1" x14ac:dyDescent="0.2">
      <c r="A15" s="238">
        <v>9</v>
      </c>
      <c r="B15" s="783"/>
      <c r="C15" s="784"/>
      <c r="D15" s="784"/>
      <c r="E15" s="784"/>
      <c r="F15" s="784"/>
      <c r="G15" s="784"/>
      <c r="H15" s="784"/>
      <c r="I15" s="784"/>
      <c r="J15" s="784"/>
      <c r="K15" s="784"/>
      <c r="L15" s="784"/>
      <c r="M15" s="784"/>
      <c r="N15" s="784"/>
      <c r="O15" s="784"/>
      <c r="P15" s="785"/>
      <c r="Q15" s="786"/>
      <c r="R15" s="787"/>
      <c r="S15" s="787"/>
      <c r="T15" s="787"/>
      <c r="U15" s="787"/>
      <c r="V15" s="787"/>
      <c r="W15" s="787"/>
      <c r="X15" s="787"/>
      <c r="Y15" s="787"/>
      <c r="Z15" s="787"/>
      <c r="AA15" s="787"/>
      <c r="AB15" s="787"/>
      <c r="AC15" s="787"/>
      <c r="AD15" s="787"/>
      <c r="AE15" s="788"/>
      <c r="AF15" s="789"/>
      <c r="AG15" s="790"/>
      <c r="AH15" s="790"/>
      <c r="AI15" s="790"/>
      <c r="AJ15" s="791"/>
      <c r="AK15" s="772"/>
      <c r="AL15" s="773"/>
      <c r="AM15" s="773"/>
      <c r="AN15" s="773"/>
      <c r="AO15" s="773"/>
      <c r="AP15" s="773"/>
      <c r="AQ15" s="773"/>
      <c r="AR15" s="773"/>
      <c r="AS15" s="773"/>
      <c r="AT15" s="773"/>
      <c r="AU15" s="774"/>
      <c r="AV15" s="774"/>
      <c r="AW15" s="774"/>
      <c r="AX15" s="774"/>
      <c r="AY15" s="775"/>
      <c r="AZ15" s="232"/>
      <c r="BA15" s="232"/>
      <c r="BB15" s="232"/>
      <c r="BC15" s="232"/>
      <c r="BD15" s="232"/>
      <c r="BE15" s="233"/>
      <c r="BF15" s="233"/>
      <c r="BG15" s="233"/>
      <c r="BH15" s="233"/>
      <c r="BI15" s="233"/>
      <c r="BJ15" s="233"/>
      <c r="BK15" s="233"/>
      <c r="BL15" s="233"/>
      <c r="BM15" s="233"/>
      <c r="BN15" s="233"/>
      <c r="BO15" s="233"/>
      <c r="BP15" s="233"/>
      <c r="BQ15" s="238">
        <v>9</v>
      </c>
      <c r="BR15" s="239"/>
      <c r="BS15" s="776"/>
      <c r="BT15" s="777"/>
      <c r="BU15" s="777"/>
      <c r="BV15" s="777"/>
      <c r="BW15" s="777"/>
      <c r="BX15" s="777"/>
      <c r="BY15" s="777"/>
      <c r="BZ15" s="777"/>
      <c r="CA15" s="777"/>
      <c r="CB15" s="777"/>
      <c r="CC15" s="777"/>
      <c r="CD15" s="777"/>
      <c r="CE15" s="777"/>
      <c r="CF15" s="777"/>
      <c r="CG15" s="778"/>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76"/>
      <c r="DW15" s="777"/>
      <c r="DX15" s="777"/>
      <c r="DY15" s="777"/>
      <c r="DZ15" s="782"/>
      <c r="EA15" s="234"/>
    </row>
    <row r="16" spans="1:131" s="235" customFormat="1" ht="26.25" customHeight="1" x14ac:dyDescent="0.2">
      <c r="A16" s="238">
        <v>10</v>
      </c>
      <c r="B16" s="783"/>
      <c r="C16" s="784"/>
      <c r="D16" s="784"/>
      <c r="E16" s="784"/>
      <c r="F16" s="784"/>
      <c r="G16" s="784"/>
      <c r="H16" s="784"/>
      <c r="I16" s="784"/>
      <c r="J16" s="784"/>
      <c r="K16" s="784"/>
      <c r="L16" s="784"/>
      <c r="M16" s="784"/>
      <c r="N16" s="784"/>
      <c r="O16" s="784"/>
      <c r="P16" s="785"/>
      <c r="Q16" s="786"/>
      <c r="R16" s="787"/>
      <c r="S16" s="787"/>
      <c r="T16" s="787"/>
      <c r="U16" s="787"/>
      <c r="V16" s="787"/>
      <c r="W16" s="787"/>
      <c r="X16" s="787"/>
      <c r="Y16" s="787"/>
      <c r="Z16" s="787"/>
      <c r="AA16" s="787"/>
      <c r="AB16" s="787"/>
      <c r="AC16" s="787"/>
      <c r="AD16" s="787"/>
      <c r="AE16" s="788"/>
      <c r="AF16" s="789"/>
      <c r="AG16" s="790"/>
      <c r="AH16" s="790"/>
      <c r="AI16" s="790"/>
      <c r="AJ16" s="791"/>
      <c r="AK16" s="772"/>
      <c r="AL16" s="773"/>
      <c r="AM16" s="773"/>
      <c r="AN16" s="773"/>
      <c r="AO16" s="773"/>
      <c r="AP16" s="773"/>
      <c r="AQ16" s="773"/>
      <c r="AR16" s="773"/>
      <c r="AS16" s="773"/>
      <c r="AT16" s="773"/>
      <c r="AU16" s="774"/>
      <c r="AV16" s="774"/>
      <c r="AW16" s="774"/>
      <c r="AX16" s="774"/>
      <c r="AY16" s="775"/>
      <c r="AZ16" s="232"/>
      <c r="BA16" s="232"/>
      <c r="BB16" s="232"/>
      <c r="BC16" s="232"/>
      <c r="BD16" s="232"/>
      <c r="BE16" s="233"/>
      <c r="BF16" s="233"/>
      <c r="BG16" s="233"/>
      <c r="BH16" s="233"/>
      <c r="BI16" s="233"/>
      <c r="BJ16" s="233"/>
      <c r="BK16" s="233"/>
      <c r="BL16" s="233"/>
      <c r="BM16" s="233"/>
      <c r="BN16" s="233"/>
      <c r="BO16" s="233"/>
      <c r="BP16" s="233"/>
      <c r="BQ16" s="238">
        <v>10</v>
      </c>
      <c r="BR16" s="239"/>
      <c r="BS16" s="776"/>
      <c r="BT16" s="777"/>
      <c r="BU16" s="777"/>
      <c r="BV16" s="777"/>
      <c r="BW16" s="777"/>
      <c r="BX16" s="777"/>
      <c r="BY16" s="777"/>
      <c r="BZ16" s="777"/>
      <c r="CA16" s="777"/>
      <c r="CB16" s="777"/>
      <c r="CC16" s="777"/>
      <c r="CD16" s="777"/>
      <c r="CE16" s="777"/>
      <c r="CF16" s="777"/>
      <c r="CG16" s="778"/>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76"/>
      <c r="DW16" s="777"/>
      <c r="DX16" s="777"/>
      <c r="DY16" s="777"/>
      <c r="DZ16" s="782"/>
      <c r="EA16" s="234"/>
    </row>
    <row r="17" spans="1:131" s="235" customFormat="1" ht="26.25" customHeight="1" x14ac:dyDescent="0.2">
      <c r="A17" s="238">
        <v>11</v>
      </c>
      <c r="B17" s="783"/>
      <c r="C17" s="784"/>
      <c r="D17" s="784"/>
      <c r="E17" s="784"/>
      <c r="F17" s="784"/>
      <c r="G17" s="784"/>
      <c r="H17" s="784"/>
      <c r="I17" s="784"/>
      <c r="J17" s="784"/>
      <c r="K17" s="784"/>
      <c r="L17" s="784"/>
      <c r="M17" s="784"/>
      <c r="N17" s="784"/>
      <c r="O17" s="784"/>
      <c r="P17" s="785"/>
      <c r="Q17" s="786"/>
      <c r="R17" s="787"/>
      <c r="S17" s="787"/>
      <c r="T17" s="787"/>
      <c r="U17" s="787"/>
      <c r="V17" s="787"/>
      <c r="W17" s="787"/>
      <c r="X17" s="787"/>
      <c r="Y17" s="787"/>
      <c r="Z17" s="787"/>
      <c r="AA17" s="787"/>
      <c r="AB17" s="787"/>
      <c r="AC17" s="787"/>
      <c r="AD17" s="787"/>
      <c r="AE17" s="788"/>
      <c r="AF17" s="789"/>
      <c r="AG17" s="790"/>
      <c r="AH17" s="790"/>
      <c r="AI17" s="790"/>
      <c r="AJ17" s="791"/>
      <c r="AK17" s="772"/>
      <c r="AL17" s="773"/>
      <c r="AM17" s="773"/>
      <c r="AN17" s="773"/>
      <c r="AO17" s="773"/>
      <c r="AP17" s="773"/>
      <c r="AQ17" s="773"/>
      <c r="AR17" s="773"/>
      <c r="AS17" s="773"/>
      <c r="AT17" s="773"/>
      <c r="AU17" s="774"/>
      <c r="AV17" s="774"/>
      <c r="AW17" s="774"/>
      <c r="AX17" s="774"/>
      <c r="AY17" s="775"/>
      <c r="AZ17" s="232"/>
      <c r="BA17" s="232"/>
      <c r="BB17" s="232"/>
      <c r="BC17" s="232"/>
      <c r="BD17" s="232"/>
      <c r="BE17" s="233"/>
      <c r="BF17" s="233"/>
      <c r="BG17" s="233"/>
      <c r="BH17" s="233"/>
      <c r="BI17" s="233"/>
      <c r="BJ17" s="233"/>
      <c r="BK17" s="233"/>
      <c r="BL17" s="233"/>
      <c r="BM17" s="233"/>
      <c r="BN17" s="233"/>
      <c r="BO17" s="233"/>
      <c r="BP17" s="233"/>
      <c r="BQ17" s="238">
        <v>11</v>
      </c>
      <c r="BR17" s="239"/>
      <c r="BS17" s="776"/>
      <c r="BT17" s="777"/>
      <c r="BU17" s="777"/>
      <c r="BV17" s="777"/>
      <c r="BW17" s="777"/>
      <c r="BX17" s="777"/>
      <c r="BY17" s="777"/>
      <c r="BZ17" s="777"/>
      <c r="CA17" s="777"/>
      <c r="CB17" s="777"/>
      <c r="CC17" s="777"/>
      <c r="CD17" s="777"/>
      <c r="CE17" s="777"/>
      <c r="CF17" s="777"/>
      <c r="CG17" s="778"/>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76"/>
      <c r="DW17" s="777"/>
      <c r="DX17" s="777"/>
      <c r="DY17" s="777"/>
      <c r="DZ17" s="782"/>
      <c r="EA17" s="234"/>
    </row>
    <row r="18" spans="1:131" s="235" customFormat="1" ht="26.25" customHeight="1" x14ac:dyDescent="0.2">
      <c r="A18" s="238">
        <v>12</v>
      </c>
      <c r="B18" s="783"/>
      <c r="C18" s="784"/>
      <c r="D18" s="784"/>
      <c r="E18" s="784"/>
      <c r="F18" s="784"/>
      <c r="G18" s="784"/>
      <c r="H18" s="784"/>
      <c r="I18" s="784"/>
      <c r="J18" s="784"/>
      <c r="K18" s="784"/>
      <c r="L18" s="784"/>
      <c r="M18" s="784"/>
      <c r="N18" s="784"/>
      <c r="O18" s="784"/>
      <c r="P18" s="785"/>
      <c r="Q18" s="786"/>
      <c r="R18" s="787"/>
      <c r="S18" s="787"/>
      <c r="T18" s="787"/>
      <c r="U18" s="787"/>
      <c r="V18" s="787"/>
      <c r="W18" s="787"/>
      <c r="X18" s="787"/>
      <c r="Y18" s="787"/>
      <c r="Z18" s="787"/>
      <c r="AA18" s="787"/>
      <c r="AB18" s="787"/>
      <c r="AC18" s="787"/>
      <c r="AD18" s="787"/>
      <c r="AE18" s="788"/>
      <c r="AF18" s="789"/>
      <c r="AG18" s="790"/>
      <c r="AH18" s="790"/>
      <c r="AI18" s="790"/>
      <c r="AJ18" s="791"/>
      <c r="AK18" s="772"/>
      <c r="AL18" s="773"/>
      <c r="AM18" s="773"/>
      <c r="AN18" s="773"/>
      <c r="AO18" s="773"/>
      <c r="AP18" s="773"/>
      <c r="AQ18" s="773"/>
      <c r="AR18" s="773"/>
      <c r="AS18" s="773"/>
      <c r="AT18" s="773"/>
      <c r="AU18" s="774"/>
      <c r="AV18" s="774"/>
      <c r="AW18" s="774"/>
      <c r="AX18" s="774"/>
      <c r="AY18" s="775"/>
      <c r="AZ18" s="232"/>
      <c r="BA18" s="232"/>
      <c r="BB18" s="232"/>
      <c r="BC18" s="232"/>
      <c r="BD18" s="232"/>
      <c r="BE18" s="233"/>
      <c r="BF18" s="233"/>
      <c r="BG18" s="233"/>
      <c r="BH18" s="233"/>
      <c r="BI18" s="233"/>
      <c r="BJ18" s="233"/>
      <c r="BK18" s="233"/>
      <c r="BL18" s="233"/>
      <c r="BM18" s="233"/>
      <c r="BN18" s="233"/>
      <c r="BO18" s="233"/>
      <c r="BP18" s="233"/>
      <c r="BQ18" s="238">
        <v>12</v>
      </c>
      <c r="BR18" s="239"/>
      <c r="BS18" s="776"/>
      <c r="BT18" s="777"/>
      <c r="BU18" s="777"/>
      <c r="BV18" s="777"/>
      <c r="BW18" s="777"/>
      <c r="BX18" s="777"/>
      <c r="BY18" s="777"/>
      <c r="BZ18" s="777"/>
      <c r="CA18" s="777"/>
      <c r="CB18" s="777"/>
      <c r="CC18" s="777"/>
      <c r="CD18" s="777"/>
      <c r="CE18" s="777"/>
      <c r="CF18" s="777"/>
      <c r="CG18" s="778"/>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76"/>
      <c r="DW18" s="777"/>
      <c r="DX18" s="777"/>
      <c r="DY18" s="777"/>
      <c r="DZ18" s="782"/>
      <c r="EA18" s="234"/>
    </row>
    <row r="19" spans="1:131" s="235" customFormat="1" ht="26.25" customHeight="1" x14ac:dyDescent="0.2">
      <c r="A19" s="238">
        <v>13</v>
      </c>
      <c r="B19" s="783"/>
      <c r="C19" s="784"/>
      <c r="D19" s="784"/>
      <c r="E19" s="784"/>
      <c r="F19" s="784"/>
      <c r="G19" s="784"/>
      <c r="H19" s="784"/>
      <c r="I19" s="784"/>
      <c r="J19" s="784"/>
      <c r="K19" s="784"/>
      <c r="L19" s="784"/>
      <c r="M19" s="784"/>
      <c r="N19" s="784"/>
      <c r="O19" s="784"/>
      <c r="P19" s="785"/>
      <c r="Q19" s="786"/>
      <c r="R19" s="787"/>
      <c r="S19" s="787"/>
      <c r="T19" s="787"/>
      <c r="U19" s="787"/>
      <c r="V19" s="787"/>
      <c r="W19" s="787"/>
      <c r="X19" s="787"/>
      <c r="Y19" s="787"/>
      <c r="Z19" s="787"/>
      <c r="AA19" s="787"/>
      <c r="AB19" s="787"/>
      <c r="AC19" s="787"/>
      <c r="AD19" s="787"/>
      <c r="AE19" s="788"/>
      <c r="AF19" s="789"/>
      <c r="AG19" s="790"/>
      <c r="AH19" s="790"/>
      <c r="AI19" s="790"/>
      <c r="AJ19" s="791"/>
      <c r="AK19" s="772"/>
      <c r="AL19" s="773"/>
      <c r="AM19" s="773"/>
      <c r="AN19" s="773"/>
      <c r="AO19" s="773"/>
      <c r="AP19" s="773"/>
      <c r="AQ19" s="773"/>
      <c r="AR19" s="773"/>
      <c r="AS19" s="773"/>
      <c r="AT19" s="773"/>
      <c r="AU19" s="774"/>
      <c r="AV19" s="774"/>
      <c r="AW19" s="774"/>
      <c r="AX19" s="774"/>
      <c r="AY19" s="775"/>
      <c r="AZ19" s="232"/>
      <c r="BA19" s="232"/>
      <c r="BB19" s="232"/>
      <c r="BC19" s="232"/>
      <c r="BD19" s="232"/>
      <c r="BE19" s="233"/>
      <c r="BF19" s="233"/>
      <c r="BG19" s="233"/>
      <c r="BH19" s="233"/>
      <c r="BI19" s="233"/>
      <c r="BJ19" s="233"/>
      <c r="BK19" s="233"/>
      <c r="BL19" s="233"/>
      <c r="BM19" s="233"/>
      <c r="BN19" s="233"/>
      <c r="BO19" s="233"/>
      <c r="BP19" s="233"/>
      <c r="BQ19" s="238">
        <v>13</v>
      </c>
      <c r="BR19" s="239"/>
      <c r="BS19" s="776"/>
      <c r="BT19" s="777"/>
      <c r="BU19" s="777"/>
      <c r="BV19" s="777"/>
      <c r="BW19" s="777"/>
      <c r="BX19" s="777"/>
      <c r="BY19" s="777"/>
      <c r="BZ19" s="777"/>
      <c r="CA19" s="777"/>
      <c r="CB19" s="777"/>
      <c r="CC19" s="777"/>
      <c r="CD19" s="777"/>
      <c r="CE19" s="777"/>
      <c r="CF19" s="777"/>
      <c r="CG19" s="77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76"/>
      <c r="DW19" s="777"/>
      <c r="DX19" s="777"/>
      <c r="DY19" s="777"/>
      <c r="DZ19" s="782"/>
      <c r="EA19" s="234"/>
    </row>
    <row r="20" spans="1:131" s="235" customFormat="1" ht="26.25" customHeight="1" x14ac:dyDescent="0.2">
      <c r="A20" s="238">
        <v>14</v>
      </c>
      <c r="B20" s="783"/>
      <c r="C20" s="784"/>
      <c r="D20" s="784"/>
      <c r="E20" s="784"/>
      <c r="F20" s="784"/>
      <c r="G20" s="784"/>
      <c r="H20" s="784"/>
      <c r="I20" s="784"/>
      <c r="J20" s="784"/>
      <c r="K20" s="784"/>
      <c r="L20" s="784"/>
      <c r="M20" s="784"/>
      <c r="N20" s="784"/>
      <c r="O20" s="784"/>
      <c r="P20" s="785"/>
      <c r="Q20" s="786"/>
      <c r="R20" s="787"/>
      <c r="S20" s="787"/>
      <c r="T20" s="787"/>
      <c r="U20" s="787"/>
      <c r="V20" s="787"/>
      <c r="W20" s="787"/>
      <c r="X20" s="787"/>
      <c r="Y20" s="787"/>
      <c r="Z20" s="787"/>
      <c r="AA20" s="787"/>
      <c r="AB20" s="787"/>
      <c r="AC20" s="787"/>
      <c r="AD20" s="787"/>
      <c r="AE20" s="788"/>
      <c r="AF20" s="789"/>
      <c r="AG20" s="790"/>
      <c r="AH20" s="790"/>
      <c r="AI20" s="790"/>
      <c r="AJ20" s="791"/>
      <c r="AK20" s="772"/>
      <c r="AL20" s="773"/>
      <c r="AM20" s="773"/>
      <c r="AN20" s="773"/>
      <c r="AO20" s="773"/>
      <c r="AP20" s="773"/>
      <c r="AQ20" s="773"/>
      <c r="AR20" s="773"/>
      <c r="AS20" s="773"/>
      <c r="AT20" s="773"/>
      <c r="AU20" s="774"/>
      <c r="AV20" s="774"/>
      <c r="AW20" s="774"/>
      <c r="AX20" s="774"/>
      <c r="AY20" s="775"/>
      <c r="AZ20" s="232"/>
      <c r="BA20" s="232"/>
      <c r="BB20" s="232"/>
      <c r="BC20" s="232"/>
      <c r="BD20" s="232"/>
      <c r="BE20" s="233"/>
      <c r="BF20" s="233"/>
      <c r="BG20" s="233"/>
      <c r="BH20" s="233"/>
      <c r="BI20" s="233"/>
      <c r="BJ20" s="233"/>
      <c r="BK20" s="233"/>
      <c r="BL20" s="233"/>
      <c r="BM20" s="233"/>
      <c r="BN20" s="233"/>
      <c r="BO20" s="233"/>
      <c r="BP20" s="233"/>
      <c r="BQ20" s="238">
        <v>14</v>
      </c>
      <c r="BR20" s="239"/>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76"/>
      <c r="DW20" s="777"/>
      <c r="DX20" s="777"/>
      <c r="DY20" s="777"/>
      <c r="DZ20" s="782"/>
      <c r="EA20" s="234"/>
    </row>
    <row r="21" spans="1:131" s="235" customFormat="1" ht="26.25" customHeight="1" thickBot="1" x14ac:dyDescent="0.25">
      <c r="A21" s="238">
        <v>15</v>
      </c>
      <c r="B21" s="783"/>
      <c r="C21" s="784"/>
      <c r="D21" s="784"/>
      <c r="E21" s="784"/>
      <c r="F21" s="784"/>
      <c r="G21" s="784"/>
      <c r="H21" s="784"/>
      <c r="I21" s="784"/>
      <c r="J21" s="784"/>
      <c r="K21" s="784"/>
      <c r="L21" s="784"/>
      <c r="M21" s="784"/>
      <c r="N21" s="784"/>
      <c r="O21" s="784"/>
      <c r="P21" s="785"/>
      <c r="Q21" s="786"/>
      <c r="R21" s="787"/>
      <c r="S21" s="787"/>
      <c r="T21" s="787"/>
      <c r="U21" s="787"/>
      <c r="V21" s="787"/>
      <c r="W21" s="787"/>
      <c r="X21" s="787"/>
      <c r="Y21" s="787"/>
      <c r="Z21" s="787"/>
      <c r="AA21" s="787"/>
      <c r="AB21" s="787"/>
      <c r="AC21" s="787"/>
      <c r="AD21" s="787"/>
      <c r="AE21" s="788"/>
      <c r="AF21" s="789"/>
      <c r="AG21" s="790"/>
      <c r="AH21" s="790"/>
      <c r="AI21" s="790"/>
      <c r="AJ21" s="791"/>
      <c r="AK21" s="772"/>
      <c r="AL21" s="773"/>
      <c r="AM21" s="773"/>
      <c r="AN21" s="773"/>
      <c r="AO21" s="773"/>
      <c r="AP21" s="773"/>
      <c r="AQ21" s="773"/>
      <c r="AR21" s="773"/>
      <c r="AS21" s="773"/>
      <c r="AT21" s="773"/>
      <c r="AU21" s="774"/>
      <c r="AV21" s="774"/>
      <c r="AW21" s="774"/>
      <c r="AX21" s="774"/>
      <c r="AY21" s="775"/>
      <c r="AZ21" s="232"/>
      <c r="BA21" s="232"/>
      <c r="BB21" s="232"/>
      <c r="BC21" s="232"/>
      <c r="BD21" s="232"/>
      <c r="BE21" s="233"/>
      <c r="BF21" s="233"/>
      <c r="BG21" s="233"/>
      <c r="BH21" s="233"/>
      <c r="BI21" s="233"/>
      <c r="BJ21" s="233"/>
      <c r="BK21" s="233"/>
      <c r="BL21" s="233"/>
      <c r="BM21" s="233"/>
      <c r="BN21" s="233"/>
      <c r="BO21" s="233"/>
      <c r="BP21" s="233"/>
      <c r="BQ21" s="238">
        <v>15</v>
      </c>
      <c r="BR21" s="239"/>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76"/>
      <c r="DW21" s="777"/>
      <c r="DX21" s="777"/>
      <c r="DY21" s="777"/>
      <c r="DZ21" s="782"/>
      <c r="EA21" s="234"/>
    </row>
    <row r="22" spans="1:131" s="235" customFormat="1" ht="26.25" customHeight="1" x14ac:dyDescent="0.2">
      <c r="A22" s="238">
        <v>16</v>
      </c>
      <c r="B22" s="783"/>
      <c r="C22" s="784"/>
      <c r="D22" s="784"/>
      <c r="E22" s="784"/>
      <c r="F22" s="784"/>
      <c r="G22" s="784"/>
      <c r="H22" s="784"/>
      <c r="I22" s="784"/>
      <c r="J22" s="784"/>
      <c r="K22" s="784"/>
      <c r="L22" s="784"/>
      <c r="M22" s="784"/>
      <c r="N22" s="784"/>
      <c r="O22" s="784"/>
      <c r="P22" s="785"/>
      <c r="Q22" s="801"/>
      <c r="R22" s="802"/>
      <c r="S22" s="802"/>
      <c r="T22" s="802"/>
      <c r="U22" s="802"/>
      <c r="V22" s="802"/>
      <c r="W22" s="802"/>
      <c r="X22" s="802"/>
      <c r="Y22" s="802"/>
      <c r="Z22" s="802"/>
      <c r="AA22" s="802"/>
      <c r="AB22" s="802"/>
      <c r="AC22" s="802"/>
      <c r="AD22" s="802"/>
      <c r="AE22" s="803"/>
      <c r="AF22" s="789"/>
      <c r="AG22" s="790"/>
      <c r="AH22" s="790"/>
      <c r="AI22" s="790"/>
      <c r="AJ22" s="791"/>
      <c r="AK22" s="804"/>
      <c r="AL22" s="805"/>
      <c r="AM22" s="805"/>
      <c r="AN22" s="805"/>
      <c r="AO22" s="805"/>
      <c r="AP22" s="805"/>
      <c r="AQ22" s="805"/>
      <c r="AR22" s="805"/>
      <c r="AS22" s="805"/>
      <c r="AT22" s="805"/>
      <c r="AU22" s="806"/>
      <c r="AV22" s="806"/>
      <c r="AW22" s="806"/>
      <c r="AX22" s="806"/>
      <c r="AY22" s="807"/>
      <c r="AZ22" s="808" t="s">
        <v>391</v>
      </c>
      <c r="BA22" s="808"/>
      <c r="BB22" s="808"/>
      <c r="BC22" s="808"/>
      <c r="BD22" s="809"/>
      <c r="BE22" s="233"/>
      <c r="BF22" s="233"/>
      <c r="BG22" s="233"/>
      <c r="BH22" s="233"/>
      <c r="BI22" s="233"/>
      <c r="BJ22" s="233"/>
      <c r="BK22" s="233"/>
      <c r="BL22" s="233"/>
      <c r="BM22" s="233"/>
      <c r="BN22" s="233"/>
      <c r="BO22" s="233"/>
      <c r="BP22" s="233"/>
      <c r="BQ22" s="238">
        <v>16</v>
      </c>
      <c r="BR22" s="239"/>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76"/>
      <c r="DW22" s="777"/>
      <c r="DX22" s="777"/>
      <c r="DY22" s="777"/>
      <c r="DZ22" s="782"/>
      <c r="EA22" s="234"/>
    </row>
    <row r="23" spans="1:131" s="235" customFormat="1" ht="26.25" customHeight="1" thickBot="1" x14ac:dyDescent="0.25">
      <c r="A23" s="240" t="s">
        <v>392</v>
      </c>
      <c r="B23" s="792" t="s">
        <v>393</v>
      </c>
      <c r="C23" s="793"/>
      <c r="D23" s="793"/>
      <c r="E23" s="793"/>
      <c r="F23" s="793"/>
      <c r="G23" s="793"/>
      <c r="H23" s="793"/>
      <c r="I23" s="793"/>
      <c r="J23" s="793"/>
      <c r="K23" s="793"/>
      <c r="L23" s="793"/>
      <c r="M23" s="793"/>
      <c r="N23" s="793"/>
      <c r="O23" s="793"/>
      <c r="P23" s="794"/>
      <c r="Q23" s="795">
        <f>SUM(Q7:U22)</f>
        <v>14561</v>
      </c>
      <c r="R23" s="796"/>
      <c r="S23" s="796"/>
      <c r="T23" s="796"/>
      <c r="U23" s="796"/>
      <c r="V23" s="795">
        <v>14106</v>
      </c>
      <c r="W23" s="796"/>
      <c r="X23" s="796"/>
      <c r="Y23" s="796"/>
      <c r="Z23" s="796"/>
      <c r="AA23" s="795">
        <f t="shared" ref="AA23" si="0">SUM(AA7:AE22)</f>
        <v>455</v>
      </c>
      <c r="AB23" s="796"/>
      <c r="AC23" s="796"/>
      <c r="AD23" s="796"/>
      <c r="AE23" s="796"/>
      <c r="AF23" s="797">
        <v>417</v>
      </c>
      <c r="AG23" s="796"/>
      <c r="AH23" s="796"/>
      <c r="AI23" s="796"/>
      <c r="AJ23" s="798"/>
      <c r="AK23" s="799"/>
      <c r="AL23" s="800"/>
      <c r="AM23" s="800"/>
      <c r="AN23" s="800"/>
      <c r="AO23" s="800"/>
      <c r="AP23" s="796">
        <f>SUM(AP7:AT22)</f>
        <v>10332</v>
      </c>
      <c r="AQ23" s="796"/>
      <c r="AR23" s="796"/>
      <c r="AS23" s="796"/>
      <c r="AT23" s="796"/>
      <c r="AU23" s="811"/>
      <c r="AV23" s="811"/>
      <c r="AW23" s="811"/>
      <c r="AX23" s="811"/>
      <c r="AY23" s="812"/>
      <c r="AZ23" s="813" t="s">
        <v>394</v>
      </c>
      <c r="BA23" s="814"/>
      <c r="BB23" s="814"/>
      <c r="BC23" s="814"/>
      <c r="BD23" s="815"/>
      <c r="BE23" s="233"/>
      <c r="BF23" s="233"/>
      <c r="BG23" s="233"/>
      <c r="BH23" s="233"/>
      <c r="BI23" s="233"/>
      <c r="BJ23" s="233"/>
      <c r="BK23" s="233"/>
      <c r="BL23" s="233"/>
      <c r="BM23" s="233"/>
      <c r="BN23" s="233"/>
      <c r="BO23" s="233"/>
      <c r="BP23" s="233"/>
      <c r="BQ23" s="238">
        <v>17</v>
      </c>
      <c r="BR23" s="239"/>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76"/>
      <c r="DW23" s="777"/>
      <c r="DX23" s="777"/>
      <c r="DY23" s="777"/>
      <c r="DZ23" s="782"/>
      <c r="EA23" s="234"/>
    </row>
    <row r="24" spans="1:131" s="235" customFormat="1" ht="26.25" customHeight="1" x14ac:dyDescent="0.2">
      <c r="A24" s="810" t="s">
        <v>395</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2"/>
      <c r="BA24" s="232"/>
      <c r="BB24" s="232"/>
      <c r="BC24" s="232"/>
      <c r="BD24" s="232"/>
      <c r="BE24" s="233"/>
      <c r="BF24" s="233"/>
      <c r="BG24" s="233"/>
      <c r="BH24" s="233"/>
      <c r="BI24" s="233"/>
      <c r="BJ24" s="233"/>
      <c r="BK24" s="233"/>
      <c r="BL24" s="233"/>
      <c r="BM24" s="233"/>
      <c r="BN24" s="233"/>
      <c r="BO24" s="233"/>
      <c r="BP24" s="233"/>
      <c r="BQ24" s="238">
        <v>18</v>
      </c>
      <c r="BR24" s="239"/>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76"/>
      <c r="DW24" s="777"/>
      <c r="DX24" s="777"/>
      <c r="DY24" s="777"/>
      <c r="DZ24" s="782"/>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76"/>
      <c r="DW25" s="777"/>
      <c r="DX25" s="777"/>
      <c r="DY25" s="777"/>
      <c r="DZ25" s="782"/>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6" t="s">
        <v>400</v>
      </c>
      <c r="AG26" s="817"/>
      <c r="AH26" s="817"/>
      <c r="AI26" s="817"/>
      <c r="AJ26" s="818"/>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76"/>
      <c r="DW26" s="777"/>
      <c r="DX26" s="777"/>
      <c r="DY26" s="777"/>
      <c r="DZ26" s="782"/>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9"/>
      <c r="AG27" s="820"/>
      <c r="AH27" s="820"/>
      <c r="AI27" s="820"/>
      <c r="AJ27" s="821"/>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76"/>
      <c r="DW27" s="777"/>
      <c r="DX27" s="777"/>
      <c r="DY27" s="777"/>
      <c r="DZ27" s="782"/>
      <c r="EA27" s="230"/>
    </row>
    <row r="28" spans="1:131" ht="26.25" customHeight="1" thickTop="1" x14ac:dyDescent="0.2">
      <c r="A28" s="242">
        <v>1</v>
      </c>
      <c r="B28" s="752" t="s">
        <v>405</v>
      </c>
      <c r="C28" s="753"/>
      <c r="D28" s="753"/>
      <c r="E28" s="753"/>
      <c r="F28" s="753"/>
      <c r="G28" s="753"/>
      <c r="H28" s="753"/>
      <c r="I28" s="753"/>
      <c r="J28" s="753"/>
      <c r="K28" s="753"/>
      <c r="L28" s="753"/>
      <c r="M28" s="753"/>
      <c r="N28" s="753"/>
      <c r="O28" s="753"/>
      <c r="P28" s="754"/>
      <c r="Q28" s="824">
        <v>3542</v>
      </c>
      <c r="R28" s="825"/>
      <c r="S28" s="825"/>
      <c r="T28" s="825"/>
      <c r="U28" s="825"/>
      <c r="V28" s="825">
        <v>3511</v>
      </c>
      <c r="W28" s="825"/>
      <c r="X28" s="825"/>
      <c r="Y28" s="825"/>
      <c r="Z28" s="825"/>
      <c r="AA28" s="825">
        <v>32</v>
      </c>
      <c r="AB28" s="825"/>
      <c r="AC28" s="825"/>
      <c r="AD28" s="825"/>
      <c r="AE28" s="826"/>
      <c r="AF28" s="827">
        <v>32</v>
      </c>
      <c r="AG28" s="825"/>
      <c r="AH28" s="825"/>
      <c r="AI28" s="825"/>
      <c r="AJ28" s="828"/>
      <c r="AK28" s="829">
        <v>242</v>
      </c>
      <c r="AL28" s="830"/>
      <c r="AM28" s="830"/>
      <c r="AN28" s="830"/>
      <c r="AO28" s="830"/>
      <c r="AP28" s="830" t="s">
        <v>583</v>
      </c>
      <c r="AQ28" s="830"/>
      <c r="AR28" s="830"/>
      <c r="AS28" s="830"/>
      <c r="AT28" s="830"/>
      <c r="AU28" s="830" t="s">
        <v>583</v>
      </c>
      <c r="AV28" s="830"/>
      <c r="AW28" s="830"/>
      <c r="AX28" s="830"/>
      <c r="AY28" s="830"/>
      <c r="AZ28" s="831" t="s">
        <v>583</v>
      </c>
      <c r="BA28" s="831"/>
      <c r="BB28" s="831"/>
      <c r="BC28" s="831"/>
      <c r="BD28" s="831"/>
      <c r="BE28" s="822"/>
      <c r="BF28" s="822"/>
      <c r="BG28" s="822"/>
      <c r="BH28" s="822"/>
      <c r="BI28" s="823"/>
      <c r="BJ28" s="232"/>
      <c r="BK28" s="232"/>
      <c r="BL28" s="232"/>
      <c r="BM28" s="232"/>
      <c r="BN28" s="232"/>
      <c r="BO28" s="241"/>
      <c r="BP28" s="241"/>
      <c r="BQ28" s="238">
        <v>22</v>
      </c>
      <c r="BR28" s="239"/>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76"/>
      <c r="DW28" s="777"/>
      <c r="DX28" s="777"/>
      <c r="DY28" s="777"/>
      <c r="DZ28" s="782"/>
      <c r="EA28" s="230"/>
    </row>
    <row r="29" spans="1:131" ht="26.25" customHeight="1" x14ac:dyDescent="0.2">
      <c r="A29" s="242">
        <v>2</v>
      </c>
      <c r="B29" s="783" t="s">
        <v>406</v>
      </c>
      <c r="C29" s="784"/>
      <c r="D29" s="784"/>
      <c r="E29" s="784"/>
      <c r="F29" s="784"/>
      <c r="G29" s="784"/>
      <c r="H29" s="784"/>
      <c r="I29" s="784"/>
      <c r="J29" s="784"/>
      <c r="K29" s="784"/>
      <c r="L29" s="784"/>
      <c r="M29" s="784"/>
      <c r="N29" s="784"/>
      <c r="O29" s="784"/>
      <c r="P29" s="785"/>
      <c r="Q29" s="786">
        <v>3426</v>
      </c>
      <c r="R29" s="787"/>
      <c r="S29" s="787"/>
      <c r="T29" s="787"/>
      <c r="U29" s="787"/>
      <c r="V29" s="787">
        <v>3206</v>
      </c>
      <c r="W29" s="787"/>
      <c r="X29" s="787"/>
      <c r="Y29" s="787"/>
      <c r="Z29" s="787"/>
      <c r="AA29" s="787">
        <v>220</v>
      </c>
      <c r="AB29" s="787"/>
      <c r="AC29" s="787"/>
      <c r="AD29" s="787"/>
      <c r="AE29" s="788"/>
      <c r="AF29" s="789">
        <v>220</v>
      </c>
      <c r="AG29" s="790"/>
      <c r="AH29" s="790"/>
      <c r="AI29" s="790"/>
      <c r="AJ29" s="791"/>
      <c r="AK29" s="838">
        <v>556</v>
      </c>
      <c r="AL29" s="832"/>
      <c r="AM29" s="832"/>
      <c r="AN29" s="832"/>
      <c r="AO29" s="832"/>
      <c r="AP29" s="832" t="s">
        <v>583</v>
      </c>
      <c r="AQ29" s="832"/>
      <c r="AR29" s="832"/>
      <c r="AS29" s="832"/>
      <c r="AT29" s="832"/>
      <c r="AU29" s="832" t="s">
        <v>583</v>
      </c>
      <c r="AV29" s="832"/>
      <c r="AW29" s="832"/>
      <c r="AX29" s="832"/>
      <c r="AY29" s="832"/>
      <c r="AZ29" s="833" t="s">
        <v>583</v>
      </c>
      <c r="BA29" s="834"/>
      <c r="BB29" s="834"/>
      <c r="BC29" s="834"/>
      <c r="BD29" s="835"/>
      <c r="BE29" s="836"/>
      <c r="BF29" s="836"/>
      <c r="BG29" s="836"/>
      <c r="BH29" s="836"/>
      <c r="BI29" s="837"/>
      <c r="BJ29" s="232"/>
      <c r="BK29" s="232"/>
      <c r="BL29" s="232"/>
      <c r="BM29" s="232"/>
      <c r="BN29" s="232"/>
      <c r="BO29" s="241"/>
      <c r="BP29" s="241"/>
      <c r="BQ29" s="238">
        <v>23</v>
      </c>
      <c r="BR29" s="239"/>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76"/>
      <c r="DW29" s="777"/>
      <c r="DX29" s="777"/>
      <c r="DY29" s="777"/>
      <c r="DZ29" s="782"/>
      <c r="EA29" s="230"/>
    </row>
    <row r="30" spans="1:131" ht="26.25" customHeight="1" x14ac:dyDescent="0.2">
      <c r="A30" s="242">
        <v>3</v>
      </c>
      <c r="B30" s="783" t="s">
        <v>407</v>
      </c>
      <c r="C30" s="784"/>
      <c r="D30" s="784"/>
      <c r="E30" s="784"/>
      <c r="F30" s="784"/>
      <c r="G30" s="784"/>
      <c r="H30" s="784"/>
      <c r="I30" s="784"/>
      <c r="J30" s="784"/>
      <c r="K30" s="784"/>
      <c r="L30" s="784"/>
      <c r="M30" s="784"/>
      <c r="N30" s="784"/>
      <c r="O30" s="784"/>
      <c r="P30" s="785"/>
      <c r="Q30" s="786">
        <v>962</v>
      </c>
      <c r="R30" s="787"/>
      <c r="S30" s="787"/>
      <c r="T30" s="787"/>
      <c r="U30" s="787"/>
      <c r="V30" s="787">
        <v>952</v>
      </c>
      <c r="W30" s="787"/>
      <c r="X30" s="787"/>
      <c r="Y30" s="787"/>
      <c r="Z30" s="787"/>
      <c r="AA30" s="787">
        <v>10</v>
      </c>
      <c r="AB30" s="787"/>
      <c r="AC30" s="787"/>
      <c r="AD30" s="787"/>
      <c r="AE30" s="788"/>
      <c r="AF30" s="789">
        <v>10</v>
      </c>
      <c r="AG30" s="790"/>
      <c r="AH30" s="790"/>
      <c r="AI30" s="790"/>
      <c r="AJ30" s="791"/>
      <c r="AK30" s="838">
        <v>485</v>
      </c>
      <c r="AL30" s="832"/>
      <c r="AM30" s="832"/>
      <c r="AN30" s="832"/>
      <c r="AO30" s="832"/>
      <c r="AP30" s="832" t="s">
        <v>583</v>
      </c>
      <c r="AQ30" s="832"/>
      <c r="AR30" s="832"/>
      <c r="AS30" s="832"/>
      <c r="AT30" s="832"/>
      <c r="AU30" s="832" t="s">
        <v>583</v>
      </c>
      <c r="AV30" s="832"/>
      <c r="AW30" s="832"/>
      <c r="AX30" s="832"/>
      <c r="AY30" s="832"/>
      <c r="AZ30" s="833" t="s">
        <v>583</v>
      </c>
      <c r="BA30" s="834"/>
      <c r="BB30" s="834"/>
      <c r="BC30" s="834"/>
      <c r="BD30" s="835"/>
      <c r="BE30" s="836"/>
      <c r="BF30" s="836"/>
      <c r="BG30" s="836"/>
      <c r="BH30" s="836"/>
      <c r="BI30" s="837"/>
      <c r="BJ30" s="232"/>
      <c r="BK30" s="232"/>
      <c r="BL30" s="232"/>
      <c r="BM30" s="232"/>
      <c r="BN30" s="232"/>
      <c r="BO30" s="241"/>
      <c r="BP30" s="241"/>
      <c r="BQ30" s="238">
        <v>24</v>
      </c>
      <c r="BR30" s="239"/>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76"/>
      <c r="DW30" s="777"/>
      <c r="DX30" s="777"/>
      <c r="DY30" s="777"/>
      <c r="DZ30" s="782"/>
      <c r="EA30" s="230"/>
    </row>
    <row r="31" spans="1:131" ht="26.25" customHeight="1" x14ac:dyDescent="0.2">
      <c r="A31" s="242">
        <v>4</v>
      </c>
      <c r="B31" s="783" t="s">
        <v>408</v>
      </c>
      <c r="C31" s="784"/>
      <c r="D31" s="784"/>
      <c r="E31" s="784"/>
      <c r="F31" s="784"/>
      <c r="G31" s="784"/>
      <c r="H31" s="784"/>
      <c r="I31" s="784"/>
      <c r="J31" s="784"/>
      <c r="K31" s="784"/>
      <c r="L31" s="784"/>
      <c r="M31" s="784"/>
      <c r="N31" s="784"/>
      <c r="O31" s="784"/>
      <c r="P31" s="785"/>
      <c r="Q31" s="786">
        <v>830</v>
      </c>
      <c r="R31" s="787"/>
      <c r="S31" s="787"/>
      <c r="T31" s="787"/>
      <c r="U31" s="787"/>
      <c r="V31" s="787">
        <v>754</v>
      </c>
      <c r="W31" s="787"/>
      <c r="X31" s="787"/>
      <c r="Y31" s="787"/>
      <c r="Z31" s="787"/>
      <c r="AA31" s="787">
        <v>76</v>
      </c>
      <c r="AB31" s="787"/>
      <c r="AC31" s="787"/>
      <c r="AD31" s="787"/>
      <c r="AE31" s="788"/>
      <c r="AF31" s="789">
        <v>716</v>
      </c>
      <c r="AG31" s="790"/>
      <c r="AH31" s="790"/>
      <c r="AI31" s="790"/>
      <c r="AJ31" s="791"/>
      <c r="AK31" s="838">
        <v>194</v>
      </c>
      <c r="AL31" s="832"/>
      <c r="AM31" s="832"/>
      <c r="AN31" s="832"/>
      <c r="AO31" s="832"/>
      <c r="AP31" s="832">
        <v>593</v>
      </c>
      <c r="AQ31" s="832"/>
      <c r="AR31" s="832"/>
      <c r="AS31" s="832"/>
      <c r="AT31" s="832"/>
      <c r="AU31" s="832">
        <v>41</v>
      </c>
      <c r="AV31" s="832"/>
      <c r="AW31" s="832"/>
      <c r="AX31" s="832"/>
      <c r="AY31" s="832"/>
      <c r="AZ31" s="833" t="s">
        <v>583</v>
      </c>
      <c r="BA31" s="834"/>
      <c r="BB31" s="834"/>
      <c r="BC31" s="834"/>
      <c r="BD31" s="835"/>
      <c r="BE31" s="836" t="s">
        <v>409</v>
      </c>
      <c r="BF31" s="836"/>
      <c r="BG31" s="836"/>
      <c r="BH31" s="836"/>
      <c r="BI31" s="837"/>
      <c r="BJ31" s="232"/>
      <c r="BK31" s="232"/>
      <c r="BL31" s="232"/>
      <c r="BM31" s="232"/>
      <c r="BN31" s="232"/>
      <c r="BO31" s="241"/>
      <c r="BP31" s="241"/>
      <c r="BQ31" s="238">
        <v>25</v>
      </c>
      <c r="BR31" s="239"/>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76"/>
      <c r="DW31" s="777"/>
      <c r="DX31" s="777"/>
      <c r="DY31" s="777"/>
      <c r="DZ31" s="782"/>
      <c r="EA31" s="230"/>
    </row>
    <row r="32" spans="1:131" ht="26.25" customHeight="1" x14ac:dyDescent="0.2">
      <c r="A32" s="242">
        <v>5</v>
      </c>
      <c r="B32" s="783" t="s">
        <v>410</v>
      </c>
      <c r="C32" s="784"/>
      <c r="D32" s="784"/>
      <c r="E32" s="784"/>
      <c r="F32" s="784"/>
      <c r="G32" s="784"/>
      <c r="H32" s="784"/>
      <c r="I32" s="784"/>
      <c r="J32" s="784"/>
      <c r="K32" s="784"/>
      <c r="L32" s="784"/>
      <c r="M32" s="784"/>
      <c r="N32" s="784"/>
      <c r="O32" s="784"/>
      <c r="P32" s="785"/>
      <c r="Q32" s="786">
        <v>1276</v>
      </c>
      <c r="R32" s="787"/>
      <c r="S32" s="787"/>
      <c r="T32" s="787"/>
      <c r="U32" s="787"/>
      <c r="V32" s="787">
        <v>1184</v>
      </c>
      <c r="W32" s="787"/>
      <c r="X32" s="787"/>
      <c r="Y32" s="787"/>
      <c r="Z32" s="787"/>
      <c r="AA32" s="787">
        <v>92</v>
      </c>
      <c r="AB32" s="787"/>
      <c r="AC32" s="787"/>
      <c r="AD32" s="787"/>
      <c r="AE32" s="788"/>
      <c r="AF32" s="789">
        <v>792</v>
      </c>
      <c r="AG32" s="790"/>
      <c r="AH32" s="790"/>
      <c r="AI32" s="790"/>
      <c r="AJ32" s="791"/>
      <c r="AK32" s="838">
        <v>570</v>
      </c>
      <c r="AL32" s="832"/>
      <c r="AM32" s="832"/>
      <c r="AN32" s="832"/>
      <c r="AO32" s="832"/>
      <c r="AP32" s="832">
        <v>11165</v>
      </c>
      <c r="AQ32" s="832"/>
      <c r="AR32" s="832"/>
      <c r="AS32" s="832"/>
      <c r="AT32" s="832"/>
      <c r="AU32" s="832">
        <v>7994</v>
      </c>
      <c r="AV32" s="832"/>
      <c r="AW32" s="832"/>
      <c r="AX32" s="832"/>
      <c r="AY32" s="832"/>
      <c r="AZ32" s="833" t="s">
        <v>583</v>
      </c>
      <c r="BA32" s="834"/>
      <c r="BB32" s="834"/>
      <c r="BC32" s="834"/>
      <c r="BD32" s="835"/>
      <c r="BE32" s="836" t="s">
        <v>411</v>
      </c>
      <c r="BF32" s="836"/>
      <c r="BG32" s="836"/>
      <c r="BH32" s="836"/>
      <c r="BI32" s="837"/>
      <c r="BJ32" s="232"/>
      <c r="BK32" s="232"/>
      <c r="BL32" s="232"/>
      <c r="BM32" s="232"/>
      <c r="BN32" s="232"/>
      <c r="BO32" s="241"/>
      <c r="BP32" s="241"/>
      <c r="BQ32" s="238">
        <v>26</v>
      </c>
      <c r="BR32" s="239"/>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76"/>
      <c r="DW32" s="777"/>
      <c r="DX32" s="777"/>
      <c r="DY32" s="777"/>
      <c r="DZ32" s="782"/>
      <c r="EA32" s="230"/>
    </row>
    <row r="33" spans="1:131" ht="26.25" customHeight="1" x14ac:dyDescent="0.2">
      <c r="A33" s="242">
        <v>6</v>
      </c>
      <c r="B33" s="783"/>
      <c r="C33" s="784"/>
      <c r="D33" s="784"/>
      <c r="E33" s="784"/>
      <c r="F33" s="784"/>
      <c r="G33" s="784"/>
      <c r="H33" s="784"/>
      <c r="I33" s="784"/>
      <c r="J33" s="784"/>
      <c r="K33" s="784"/>
      <c r="L33" s="784"/>
      <c r="M33" s="784"/>
      <c r="N33" s="784"/>
      <c r="O33" s="784"/>
      <c r="P33" s="785"/>
      <c r="Q33" s="786"/>
      <c r="R33" s="787"/>
      <c r="S33" s="787"/>
      <c r="T33" s="787"/>
      <c r="U33" s="787"/>
      <c r="V33" s="787"/>
      <c r="W33" s="787"/>
      <c r="X33" s="787"/>
      <c r="Y33" s="787"/>
      <c r="Z33" s="787"/>
      <c r="AA33" s="787"/>
      <c r="AB33" s="787"/>
      <c r="AC33" s="787"/>
      <c r="AD33" s="787"/>
      <c r="AE33" s="788"/>
      <c r="AF33" s="789"/>
      <c r="AG33" s="790"/>
      <c r="AH33" s="790"/>
      <c r="AI33" s="790"/>
      <c r="AJ33" s="791"/>
      <c r="AK33" s="838"/>
      <c r="AL33" s="832"/>
      <c r="AM33" s="832"/>
      <c r="AN33" s="832"/>
      <c r="AO33" s="832"/>
      <c r="AP33" s="832"/>
      <c r="AQ33" s="832"/>
      <c r="AR33" s="832"/>
      <c r="AS33" s="832"/>
      <c r="AT33" s="832"/>
      <c r="AU33" s="832"/>
      <c r="AV33" s="832"/>
      <c r="AW33" s="832"/>
      <c r="AX33" s="832"/>
      <c r="AY33" s="832"/>
      <c r="AZ33" s="839"/>
      <c r="BA33" s="839"/>
      <c r="BB33" s="839"/>
      <c r="BC33" s="839"/>
      <c r="BD33" s="839"/>
      <c r="BE33" s="836"/>
      <c r="BF33" s="836"/>
      <c r="BG33" s="836"/>
      <c r="BH33" s="836"/>
      <c r="BI33" s="837"/>
      <c r="BJ33" s="232"/>
      <c r="BK33" s="232"/>
      <c r="BL33" s="232"/>
      <c r="BM33" s="232"/>
      <c r="BN33" s="232"/>
      <c r="BO33" s="241"/>
      <c r="BP33" s="241"/>
      <c r="BQ33" s="238">
        <v>27</v>
      </c>
      <c r="BR33" s="239"/>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76"/>
      <c r="DW33" s="777"/>
      <c r="DX33" s="777"/>
      <c r="DY33" s="777"/>
      <c r="DZ33" s="782"/>
      <c r="EA33" s="230"/>
    </row>
    <row r="34" spans="1:131" ht="26.25" customHeight="1" x14ac:dyDescent="0.2">
      <c r="A34" s="242">
        <v>7</v>
      </c>
      <c r="B34" s="783"/>
      <c r="C34" s="784"/>
      <c r="D34" s="784"/>
      <c r="E34" s="784"/>
      <c r="F34" s="784"/>
      <c r="G34" s="784"/>
      <c r="H34" s="784"/>
      <c r="I34" s="784"/>
      <c r="J34" s="784"/>
      <c r="K34" s="784"/>
      <c r="L34" s="784"/>
      <c r="M34" s="784"/>
      <c r="N34" s="784"/>
      <c r="O34" s="784"/>
      <c r="P34" s="785"/>
      <c r="Q34" s="786"/>
      <c r="R34" s="787"/>
      <c r="S34" s="787"/>
      <c r="T34" s="787"/>
      <c r="U34" s="787"/>
      <c r="V34" s="787"/>
      <c r="W34" s="787"/>
      <c r="X34" s="787"/>
      <c r="Y34" s="787"/>
      <c r="Z34" s="787"/>
      <c r="AA34" s="787"/>
      <c r="AB34" s="787"/>
      <c r="AC34" s="787"/>
      <c r="AD34" s="787"/>
      <c r="AE34" s="788"/>
      <c r="AF34" s="789"/>
      <c r="AG34" s="790"/>
      <c r="AH34" s="790"/>
      <c r="AI34" s="790"/>
      <c r="AJ34" s="791"/>
      <c r="AK34" s="838"/>
      <c r="AL34" s="832"/>
      <c r="AM34" s="832"/>
      <c r="AN34" s="832"/>
      <c r="AO34" s="832"/>
      <c r="AP34" s="832"/>
      <c r="AQ34" s="832"/>
      <c r="AR34" s="832"/>
      <c r="AS34" s="832"/>
      <c r="AT34" s="832"/>
      <c r="AU34" s="832"/>
      <c r="AV34" s="832"/>
      <c r="AW34" s="832"/>
      <c r="AX34" s="832"/>
      <c r="AY34" s="832"/>
      <c r="AZ34" s="839"/>
      <c r="BA34" s="839"/>
      <c r="BB34" s="839"/>
      <c r="BC34" s="839"/>
      <c r="BD34" s="839"/>
      <c r="BE34" s="836"/>
      <c r="BF34" s="836"/>
      <c r="BG34" s="836"/>
      <c r="BH34" s="836"/>
      <c r="BI34" s="837"/>
      <c r="BJ34" s="232"/>
      <c r="BK34" s="232"/>
      <c r="BL34" s="232"/>
      <c r="BM34" s="232"/>
      <c r="BN34" s="232"/>
      <c r="BO34" s="241"/>
      <c r="BP34" s="241"/>
      <c r="BQ34" s="238">
        <v>28</v>
      </c>
      <c r="BR34" s="239"/>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76"/>
      <c r="DW34" s="777"/>
      <c r="DX34" s="777"/>
      <c r="DY34" s="777"/>
      <c r="DZ34" s="782"/>
      <c r="EA34" s="230"/>
    </row>
    <row r="35" spans="1:131" ht="26.25" customHeight="1" x14ac:dyDescent="0.2">
      <c r="A35" s="242">
        <v>8</v>
      </c>
      <c r="B35" s="783"/>
      <c r="C35" s="784"/>
      <c r="D35" s="784"/>
      <c r="E35" s="784"/>
      <c r="F35" s="784"/>
      <c r="G35" s="784"/>
      <c r="H35" s="784"/>
      <c r="I35" s="784"/>
      <c r="J35" s="784"/>
      <c r="K35" s="784"/>
      <c r="L35" s="784"/>
      <c r="M35" s="784"/>
      <c r="N35" s="784"/>
      <c r="O35" s="784"/>
      <c r="P35" s="785"/>
      <c r="Q35" s="786"/>
      <c r="R35" s="787"/>
      <c r="S35" s="787"/>
      <c r="T35" s="787"/>
      <c r="U35" s="787"/>
      <c r="V35" s="787"/>
      <c r="W35" s="787"/>
      <c r="X35" s="787"/>
      <c r="Y35" s="787"/>
      <c r="Z35" s="787"/>
      <c r="AA35" s="787"/>
      <c r="AB35" s="787"/>
      <c r="AC35" s="787"/>
      <c r="AD35" s="787"/>
      <c r="AE35" s="788"/>
      <c r="AF35" s="789"/>
      <c r="AG35" s="790"/>
      <c r="AH35" s="790"/>
      <c r="AI35" s="790"/>
      <c r="AJ35" s="791"/>
      <c r="AK35" s="838"/>
      <c r="AL35" s="832"/>
      <c r="AM35" s="832"/>
      <c r="AN35" s="832"/>
      <c r="AO35" s="832"/>
      <c r="AP35" s="832"/>
      <c r="AQ35" s="832"/>
      <c r="AR35" s="832"/>
      <c r="AS35" s="832"/>
      <c r="AT35" s="832"/>
      <c r="AU35" s="832"/>
      <c r="AV35" s="832"/>
      <c r="AW35" s="832"/>
      <c r="AX35" s="832"/>
      <c r="AY35" s="832"/>
      <c r="AZ35" s="839"/>
      <c r="BA35" s="839"/>
      <c r="BB35" s="839"/>
      <c r="BC35" s="839"/>
      <c r="BD35" s="839"/>
      <c r="BE35" s="836"/>
      <c r="BF35" s="836"/>
      <c r="BG35" s="836"/>
      <c r="BH35" s="836"/>
      <c r="BI35" s="837"/>
      <c r="BJ35" s="232"/>
      <c r="BK35" s="232"/>
      <c r="BL35" s="232"/>
      <c r="BM35" s="232"/>
      <c r="BN35" s="232"/>
      <c r="BO35" s="241"/>
      <c r="BP35" s="241"/>
      <c r="BQ35" s="238">
        <v>29</v>
      </c>
      <c r="BR35" s="239"/>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76"/>
      <c r="DW35" s="777"/>
      <c r="DX35" s="777"/>
      <c r="DY35" s="777"/>
      <c r="DZ35" s="782"/>
      <c r="EA35" s="230"/>
    </row>
    <row r="36" spans="1:131" ht="26.25" customHeight="1" x14ac:dyDescent="0.2">
      <c r="A36" s="242">
        <v>9</v>
      </c>
      <c r="B36" s="783"/>
      <c r="C36" s="784"/>
      <c r="D36" s="784"/>
      <c r="E36" s="784"/>
      <c r="F36" s="784"/>
      <c r="G36" s="784"/>
      <c r="H36" s="784"/>
      <c r="I36" s="784"/>
      <c r="J36" s="784"/>
      <c r="K36" s="784"/>
      <c r="L36" s="784"/>
      <c r="M36" s="784"/>
      <c r="N36" s="784"/>
      <c r="O36" s="784"/>
      <c r="P36" s="785"/>
      <c r="Q36" s="786"/>
      <c r="R36" s="787"/>
      <c r="S36" s="787"/>
      <c r="T36" s="787"/>
      <c r="U36" s="787"/>
      <c r="V36" s="787"/>
      <c r="W36" s="787"/>
      <c r="X36" s="787"/>
      <c r="Y36" s="787"/>
      <c r="Z36" s="787"/>
      <c r="AA36" s="787"/>
      <c r="AB36" s="787"/>
      <c r="AC36" s="787"/>
      <c r="AD36" s="787"/>
      <c r="AE36" s="788"/>
      <c r="AF36" s="789"/>
      <c r="AG36" s="790"/>
      <c r="AH36" s="790"/>
      <c r="AI36" s="790"/>
      <c r="AJ36" s="791"/>
      <c r="AK36" s="838"/>
      <c r="AL36" s="832"/>
      <c r="AM36" s="832"/>
      <c r="AN36" s="832"/>
      <c r="AO36" s="832"/>
      <c r="AP36" s="832"/>
      <c r="AQ36" s="832"/>
      <c r="AR36" s="832"/>
      <c r="AS36" s="832"/>
      <c r="AT36" s="832"/>
      <c r="AU36" s="832"/>
      <c r="AV36" s="832"/>
      <c r="AW36" s="832"/>
      <c r="AX36" s="832"/>
      <c r="AY36" s="832"/>
      <c r="AZ36" s="839"/>
      <c r="BA36" s="839"/>
      <c r="BB36" s="839"/>
      <c r="BC36" s="839"/>
      <c r="BD36" s="839"/>
      <c r="BE36" s="836"/>
      <c r="BF36" s="836"/>
      <c r="BG36" s="836"/>
      <c r="BH36" s="836"/>
      <c r="BI36" s="837"/>
      <c r="BJ36" s="232"/>
      <c r="BK36" s="232"/>
      <c r="BL36" s="232"/>
      <c r="BM36" s="232"/>
      <c r="BN36" s="232"/>
      <c r="BO36" s="241"/>
      <c r="BP36" s="241"/>
      <c r="BQ36" s="238">
        <v>30</v>
      </c>
      <c r="BR36" s="239"/>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76"/>
      <c r="DW36" s="777"/>
      <c r="DX36" s="777"/>
      <c r="DY36" s="777"/>
      <c r="DZ36" s="782"/>
      <c r="EA36" s="230"/>
    </row>
    <row r="37" spans="1:131" ht="26.25" customHeight="1" x14ac:dyDescent="0.2">
      <c r="A37" s="242">
        <v>10</v>
      </c>
      <c r="B37" s="783"/>
      <c r="C37" s="784"/>
      <c r="D37" s="784"/>
      <c r="E37" s="784"/>
      <c r="F37" s="784"/>
      <c r="G37" s="784"/>
      <c r="H37" s="784"/>
      <c r="I37" s="784"/>
      <c r="J37" s="784"/>
      <c r="K37" s="784"/>
      <c r="L37" s="784"/>
      <c r="M37" s="784"/>
      <c r="N37" s="784"/>
      <c r="O37" s="784"/>
      <c r="P37" s="785"/>
      <c r="Q37" s="786"/>
      <c r="R37" s="787"/>
      <c r="S37" s="787"/>
      <c r="T37" s="787"/>
      <c r="U37" s="787"/>
      <c r="V37" s="787"/>
      <c r="W37" s="787"/>
      <c r="X37" s="787"/>
      <c r="Y37" s="787"/>
      <c r="Z37" s="787"/>
      <c r="AA37" s="787"/>
      <c r="AB37" s="787"/>
      <c r="AC37" s="787"/>
      <c r="AD37" s="787"/>
      <c r="AE37" s="788"/>
      <c r="AF37" s="789"/>
      <c r="AG37" s="790"/>
      <c r="AH37" s="790"/>
      <c r="AI37" s="790"/>
      <c r="AJ37" s="791"/>
      <c r="AK37" s="838"/>
      <c r="AL37" s="832"/>
      <c r="AM37" s="832"/>
      <c r="AN37" s="832"/>
      <c r="AO37" s="832"/>
      <c r="AP37" s="832"/>
      <c r="AQ37" s="832"/>
      <c r="AR37" s="832"/>
      <c r="AS37" s="832"/>
      <c r="AT37" s="832"/>
      <c r="AU37" s="832"/>
      <c r="AV37" s="832"/>
      <c r="AW37" s="832"/>
      <c r="AX37" s="832"/>
      <c r="AY37" s="832"/>
      <c r="AZ37" s="839"/>
      <c r="BA37" s="839"/>
      <c r="BB37" s="839"/>
      <c r="BC37" s="839"/>
      <c r="BD37" s="839"/>
      <c r="BE37" s="836"/>
      <c r="BF37" s="836"/>
      <c r="BG37" s="836"/>
      <c r="BH37" s="836"/>
      <c r="BI37" s="837"/>
      <c r="BJ37" s="232"/>
      <c r="BK37" s="232"/>
      <c r="BL37" s="232"/>
      <c r="BM37" s="232"/>
      <c r="BN37" s="232"/>
      <c r="BO37" s="241"/>
      <c r="BP37" s="241"/>
      <c r="BQ37" s="238">
        <v>31</v>
      </c>
      <c r="BR37" s="239"/>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76"/>
      <c r="DW37" s="777"/>
      <c r="DX37" s="777"/>
      <c r="DY37" s="777"/>
      <c r="DZ37" s="782"/>
      <c r="EA37" s="230"/>
    </row>
    <row r="38" spans="1:131" ht="26.25" customHeight="1" x14ac:dyDescent="0.2">
      <c r="A38" s="242">
        <v>11</v>
      </c>
      <c r="B38" s="783"/>
      <c r="C38" s="784"/>
      <c r="D38" s="784"/>
      <c r="E38" s="784"/>
      <c r="F38" s="784"/>
      <c r="G38" s="784"/>
      <c r="H38" s="784"/>
      <c r="I38" s="784"/>
      <c r="J38" s="784"/>
      <c r="K38" s="784"/>
      <c r="L38" s="784"/>
      <c r="M38" s="784"/>
      <c r="N38" s="784"/>
      <c r="O38" s="784"/>
      <c r="P38" s="785"/>
      <c r="Q38" s="786"/>
      <c r="R38" s="787"/>
      <c r="S38" s="787"/>
      <c r="T38" s="787"/>
      <c r="U38" s="787"/>
      <c r="V38" s="787"/>
      <c r="W38" s="787"/>
      <c r="X38" s="787"/>
      <c r="Y38" s="787"/>
      <c r="Z38" s="787"/>
      <c r="AA38" s="787"/>
      <c r="AB38" s="787"/>
      <c r="AC38" s="787"/>
      <c r="AD38" s="787"/>
      <c r="AE38" s="788"/>
      <c r="AF38" s="789"/>
      <c r="AG38" s="790"/>
      <c r="AH38" s="790"/>
      <c r="AI38" s="790"/>
      <c r="AJ38" s="791"/>
      <c r="AK38" s="838"/>
      <c r="AL38" s="832"/>
      <c r="AM38" s="832"/>
      <c r="AN38" s="832"/>
      <c r="AO38" s="832"/>
      <c r="AP38" s="832"/>
      <c r="AQ38" s="832"/>
      <c r="AR38" s="832"/>
      <c r="AS38" s="832"/>
      <c r="AT38" s="832"/>
      <c r="AU38" s="832"/>
      <c r="AV38" s="832"/>
      <c r="AW38" s="832"/>
      <c r="AX38" s="832"/>
      <c r="AY38" s="832"/>
      <c r="AZ38" s="839"/>
      <c r="BA38" s="839"/>
      <c r="BB38" s="839"/>
      <c r="BC38" s="839"/>
      <c r="BD38" s="839"/>
      <c r="BE38" s="836"/>
      <c r="BF38" s="836"/>
      <c r="BG38" s="836"/>
      <c r="BH38" s="836"/>
      <c r="BI38" s="837"/>
      <c r="BJ38" s="232"/>
      <c r="BK38" s="232"/>
      <c r="BL38" s="232"/>
      <c r="BM38" s="232"/>
      <c r="BN38" s="232"/>
      <c r="BO38" s="241"/>
      <c r="BP38" s="241"/>
      <c r="BQ38" s="238">
        <v>32</v>
      </c>
      <c r="BR38" s="239"/>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76"/>
      <c r="DW38" s="777"/>
      <c r="DX38" s="777"/>
      <c r="DY38" s="777"/>
      <c r="DZ38" s="782"/>
      <c r="EA38" s="230"/>
    </row>
    <row r="39" spans="1:131" ht="26.25" customHeight="1" x14ac:dyDescent="0.2">
      <c r="A39" s="242">
        <v>12</v>
      </c>
      <c r="B39" s="783"/>
      <c r="C39" s="784"/>
      <c r="D39" s="784"/>
      <c r="E39" s="784"/>
      <c r="F39" s="784"/>
      <c r="G39" s="784"/>
      <c r="H39" s="784"/>
      <c r="I39" s="784"/>
      <c r="J39" s="784"/>
      <c r="K39" s="784"/>
      <c r="L39" s="784"/>
      <c r="M39" s="784"/>
      <c r="N39" s="784"/>
      <c r="O39" s="784"/>
      <c r="P39" s="785"/>
      <c r="Q39" s="786"/>
      <c r="R39" s="787"/>
      <c r="S39" s="787"/>
      <c r="T39" s="787"/>
      <c r="U39" s="787"/>
      <c r="V39" s="787"/>
      <c r="W39" s="787"/>
      <c r="X39" s="787"/>
      <c r="Y39" s="787"/>
      <c r="Z39" s="787"/>
      <c r="AA39" s="787"/>
      <c r="AB39" s="787"/>
      <c r="AC39" s="787"/>
      <c r="AD39" s="787"/>
      <c r="AE39" s="788"/>
      <c r="AF39" s="789"/>
      <c r="AG39" s="790"/>
      <c r="AH39" s="790"/>
      <c r="AI39" s="790"/>
      <c r="AJ39" s="791"/>
      <c r="AK39" s="838"/>
      <c r="AL39" s="832"/>
      <c r="AM39" s="832"/>
      <c r="AN39" s="832"/>
      <c r="AO39" s="832"/>
      <c r="AP39" s="832"/>
      <c r="AQ39" s="832"/>
      <c r="AR39" s="832"/>
      <c r="AS39" s="832"/>
      <c r="AT39" s="832"/>
      <c r="AU39" s="832"/>
      <c r="AV39" s="832"/>
      <c r="AW39" s="832"/>
      <c r="AX39" s="832"/>
      <c r="AY39" s="832"/>
      <c r="AZ39" s="839"/>
      <c r="BA39" s="839"/>
      <c r="BB39" s="839"/>
      <c r="BC39" s="839"/>
      <c r="BD39" s="839"/>
      <c r="BE39" s="836"/>
      <c r="BF39" s="836"/>
      <c r="BG39" s="836"/>
      <c r="BH39" s="836"/>
      <c r="BI39" s="837"/>
      <c r="BJ39" s="232"/>
      <c r="BK39" s="232"/>
      <c r="BL39" s="232"/>
      <c r="BM39" s="232"/>
      <c r="BN39" s="232"/>
      <c r="BO39" s="241"/>
      <c r="BP39" s="241"/>
      <c r="BQ39" s="238">
        <v>33</v>
      </c>
      <c r="BR39" s="239"/>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76"/>
      <c r="DW39" s="777"/>
      <c r="DX39" s="777"/>
      <c r="DY39" s="777"/>
      <c r="DZ39" s="782"/>
      <c r="EA39" s="230"/>
    </row>
    <row r="40" spans="1:131" ht="26.25" customHeight="1" x14ac:dyDescent="0.2">
      <c r="A40" s="238">
        <v>13</v>
      </c>
      <c r="B40" s="783"/>
      <c r="C40" s="784"/>
      <c r="D40" s="784"/>
      <c r="E40" s="784"/>
      <c r="F40" s="784"/>
      <c r="G40" s="784"/>
      <c r="H40" s="784"/>
      <c r="I40" s="784"/>
      <c r="J40" s="784"/>
      <c r="K40" s="784"/>
      <c r="L40" s="784"/>
      <c r="M40" s="784"/>
      <c r="N40" s="784"/>
      <c r="O40" s="784"/>
      <c r="P40" s="785"/>
      <c r="Q40" s="786"/>
      <c r="R40" s="787"/>
      <c r="S40" s="787"/>
      <c r="T40" s="787"/>
      <c r="U40" s="787"/>
      <c r="V40" s="787"/>
      <c r="W40" s="787"/>
      <c r="X40" s="787"/>
      <c r="Y40" s="787"/>
      <c r="Z40" s="787"/>
      <c r="AA40" s="787"/>
      <c r="AB40" s="787"/>
      <c r="AC40" s="787"/>
      <c r="AD40" s="787"/>
      <c r="AE40" s="788"/>
      <c r="AF40" s="789"/>
      <c r="AG40" s="790"/>
      <c r="AH40" s="790"/>
      <c r="AI40" s="790"/>
      <c r="AJ40" s="791"/>
      <c r="AK40" s="838"/>
      <c r="AL40" s="832"/>
      <c r="AM40" s="832"/>
      <c r="AN40" s="832"/>
      <c r="AO40" s="832"/>
      <c r="AP40" s="832"/>
      <c r="AQ40" s="832"/>
      <c r="AR40" s="832"/>
      <c r="AS40" s="832"/>
      <c r="AT40" s="832"/>
      <c r="AU40" s="832"/>
      <c r="AV40" s="832"/>
      <c r="AW40" s="832"/>
      <c r="AX40" s="832"/>
      <c r="AY40" s="832"/>
      <c r="AZ40" s="839"/>
      <c r="BA40" s="839"/>
      <c r="BB40" s="839"/>
      <c r="BC40" s="839"/>
      <c r="BD40" s="839"/>
      <c r="BE40" s="836"/>
      <c r="BF40" s="836"/>
      <c r="BG40" s="836"/>
      <c r="BH40" s="836"/>
      <c r="BI40" s="837"/>
      <c r="BJ40" s="232"/>
      <c r="BK40" s="232"/>
      <c r="BL40" s="232"/>
      <c r="BM40" s="232"/>
      <c r="BN40" s="232"/>
      <c r="BO40" s="241"/>
      <c r="BP40" s="241"/>
      <c r="BQ40" s="238">
        <v>34</v>
      </c>
      <c r="BR40" s="239"/>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76"/>
      <c r="DW40" s="777"/>
      <c r="DX40" s="777"/>
      <c r="DY40" s="777"/>
      <c r="DZ40" s="782"/>
      <c r="EA40" s="230"/>
    </row>
    <row r="41" spans="1:131" ht="26.25" customHeight="1" x14ac:dyDescent="0.2">
      <c r="A41" s="238">
        <v>14</v>
      </c>
      <c r="B41" s="783"/>
      <c r="C41" s="784"/>
      <c r="D41" s="784"/>
      <c r="E41" s="784"/>
      <c r="F41" s="784"/>
      <c r="G41" s="784"/>
      <c r="H41" s="784"/>
      <c r="I41" s="784"/>
      <c r="J41" s="784"/>
      <c r="K41" s="784"/>
      <c r="L41" s="784"/>
      <c r="M41" s="784"/>
      <c r="N41" s="784"/>
      <c r="O41" s="784"/>
      <c r="P41" s="785"/>
      <c r="Q41" s="786"/>
      <c r="R41" s="787"/>
      <c r="S41" s="787"/>
      <c r="T41" s="787"/>
      <c r="U41" s="787"/>
      <c r="V41" s="787"/>
      <c r="W41" s="787"/>
      <c r="X41" s="787"/>
      <c r="Y41" s="787"/>
      <c r="Z41" s="787"/>
      <c r="AA41" s="787"/>
      <c r="AB41" s="787"/>
      <c r="AC41" s="787"/>
      <c r="AD41" s="787"/>
      <c r="AE41" s="788"/>
      <c r="AF41" s="789"/>
      <c r="AG41" s="790"/>
      <c r="AH41" s="790"/>
      <c r="AI41" s="790"/>
      <c r="AJ41" s="791"/>
      <c r="AK41" s="838"/>
      <c r="AL41" s="832"/>
      <c r="AM41" s="832"/>
      <c r="AN41" s="832"/>
      <c r="AO41" s="832"/>
      <c r="AP41" s="832"/>
      <c r="AQ41" s="832"/>
      <c r="AR41" s="832"/>
      <c r="AS41" s="832"/>
      <c r="AT41" s="832"/>
      <c r="AU41" s="832"/>
      <c r="AV41" s="832"/>
      <c r="AW41" s="832"/>
      <c r="AX41" s="832"/>
      <c r="AY41" s="832"/>
      <c r="AZ41" s="839"/>
      <c r="BA41" s="839"/>
      <c r="BB41" s="839"/>
      <c r="BC41" s="839"/>
      <c r="BD41" s="839"/>
      <c r="BE41" s="836"/>
      <c r="BF41" s="836"/>
      <c r="BG41" s="836"/>
      <c r="BH41" s="836"/>
      <c r="BI41" s="837"/>
      <c r="BJ41" s="232"/>
      <c r="BK41" s="232"/>
      <c r="BL41" s="232"/>
      <c r="BM41" s="232"/>
      <c r="BN41" s="232"/>
      <c r="BO41" s="241"/>
      <c r="BP41" s="241"/>
      <c r="BQ41" s="238">
        <v>35</v>
      </c>
      <c r="BR41" s="239"/>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76"/>
      <c r="DW41" s="777"/>
      <c r="DX41" s="777"/>
      <c r="DY41" s="777"/>
      <c r="DZ41" s="782"/>
      <c r="EA41" s="230"/>
    </row>
    <row r="42" spans="1:131" ht="26.25" customHeight="1" x14ac:dyDescent="0.2">
      <c r="A42" s="238">
        <v>15</v>
      </c>
      <c r="B42" s="783"/>
      <c r="C42" s="784"/>
      <c r="D42" s="784"/>
      <c r="E42" s="784"/>
      <c r="F42" s="784"/>
      <c r="G42" s="784"/>
      <c r="H42" s="784"/>
      <c r="I42" s="784"/>
      <c r="J42" s="784"/>
      <c r="K42" s="784"/>
      <c r="L42" s="784"/>
      <c r="M42" s="784"/>
      <c r="N42" s="784"/>
      <c r="O42" s="784"/>
      <c r="P42" s="785"/>
      <c r="Q42" s="786"/>
      <c r="R42" s="787"/>
      <c r="S42" s="787"/>
      <c r="T42" s="787"/>
      <c r="U42" s="787"/>
      <c r="V42" s="787"/>
      <c r="W42" s="787"/>
      <c r="X42" s="787"/>
      <c r="Y42" s="787"/>
      <c r="Z42" s="787"/>
      <c r="AA42" s="787"/>
      <c r="AB42" s="787"/>
      <c r="AC42" s="787"/>
      <c r="AD42" s="787"/>
      <c r="AE42" s="788"/>
      <c r="AF42" s="789"/>
      <c r="AG42" s="790"/>
      <c r="AH42" s="790"/>
      <c r="AI42" s="790"/>
      <c r="AJ42" s="791"/>
      <c r="AK42" s="838"/>
      <c r="AL42" s="832"/>
      <c r="AM42" s="832"/>
      <c r="AN42" s="832"/>
      <c r="AO42" s="832"/>
      <c r="AP42" s="832"/>
      <c r="AQ42" s="832"/>
      <c r="AR42" s="832"/>
      <c r="AS42" s="832"/>
      <c r="AT42" s="832"/>
      <c r="AU42" s="832"/>
      <c r="AV42" s="832"/>
      <c r="AW42" s="832"/>
      <c r="AX42" s="832"/>
      <c r="AY42" s="832"/>
      <c r="AZ42" s="839"/>
      <c r="BA42" s="839"/>
      <c r="BB42" s="839"/>
      <c r="BC42" s="839"/>
      <c r="BD42" s="839"/>
      <c r="BE42" s="836"/>
      <c r="BF42" s="836"/>
      <c r="BG42" s="836"/>
      <c r="BH42" s="836"/>
      <c r="BI42" s="837"/>
      <c r="BJ42" s="232"/>
      <c r="BK42" s="232"/>
      <c r="BL42" s="232"/>
      <c r="BM42" s="232"/>
      <c r="BN42" s="232"/>
      <c r="BO42" s="241"/>
      <c r="BP42" s="241"/>
      <c r="BQ42" s="238">
        <v>36</v>
      </c>
      <c r="BR42" s="239"/>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76"/>
      <c r="DW42" s="777"/>
      <c r="DX42" s="777"/>
      <c r="DY42" s="777"/>
      <c r="DZ42" s="782"/>
      <c r="EA42" s="230"/>
    </row>
    <row r="43" spans="1:131" ht="26.25" customHeight="1" x14ac:dyDescent="0.2">
      <c r="A43" s="238">
        <v>16</v>
      </c>
      <c r="B43" s="783"/>
      <c r="C43" s="784"/>
      <c r="D43" s="784"/>
      <c r="E43" s="784"/>
      <c r="F43" s="784"/>
      <c r="G43" s="784"/>
      <c r="H43" s="784"/>
      <c r="I43" s="784"/>
      <c r="J43" s="784"/>
      <c r="K43" s="784"/>
      <c r="L43" s="784"/>
      <c r="M43" s="784"/>
      <c r="N43" s="784"/>
      <c r="O43" s="784"/>
      <c r="P43" s="785"/>
      <c r="Q43" s="786"/>
      <c r="R43" s="787"/>
      <c r="S43" s="787"/>
      <c r="T43" s="787"/>
      <c r="U43" s="787"/>
      <c r="V43" s="787"/>
      <c r="W43" s="787"/>
      <c r="X43" s="787"/>
      <c r="Y43" s="787"/>
      <c r="Z43" s="787"/>
      <c r="AA43" s="787"/>
      <c r="AB43" s="787"/>
      <c r="AC43" s="787"/>
      <c r="AD43" s="787"/>
      <c r="AE43" s="788"/>
      <c r="AF43" s="789"/>
      <c r="AG43" s="790"/>
      <c r="AH43" s="790"/>
      <c r="AI43" s="790"/>
      <c r="AJ43" s="791"/>
      <c r="AK43" s="838"/>
      <c r="AL43" s="832"/>
      <c r="AM43" s="832"/>
      <c r="AN43" s="832"/>
      <c r="AO43" s="832"/>
      <c r="AP43" s="832"/>
      <c r="AQ43" s="832"/>
      <c r="AR43" s="832"/>
      <c r="AS43" s="832"/>
      <c r="AT43" s="832"/>
      <c r="AU43" s="832"/>
      <c r="AV43" s="832"/>
      <c r="AW43" s="832"/>
      <c r="AX43" s="832"/>
      <c r="AY43" s="832"/>
      <c r="AZ43" s="839"/>
      <c r="BA43" s="839"/>
      <c r="BB43" s="839"/>
      <c r="BC43" s="839"/>
      <c r="BD43" s="839"/>
      <c r="BE43" s="836"/>
      <c r="BF43" s="836"/>
      <c r="BG43" s="836"/>
      <c r="BH43" s="836"/>
      <c r="BI43" s="837"/>
      <c r="BJ43" s="232"/>
      <c r="BK43" s="232"/>
      <c r="BL43" s="232"/>
      <c r="BM43" s="232"/>
      <c r="BN43" s="232"/>
      <c r="BO43" s="241"/>
      <c r="BP43" s="241"/>
      <c r="BQ43" s="238">
        <v>37</v>
      </c>
      <c r="BR43" s="239"/>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76"/>
      <c r="DW43" s="777"/>
      <c r="DX43" s="777"/>
      <c r="DY43" s="777"/>
      <c r="DZ43" s="782"/>
      <c r="EA43" s="230"/>
    </row>
    <row r="44" spans="1:131" ht="26.25" customHeight="1" x14ac:dyDescent="0.2">
      <c r="A44" s="238">
        <v>17</v>
      </c>
      <c r="B44" s="783"/>
      <c r="C44" s="784"/>
      <c r="D44" s="784"/>
      <c r="E44" s="784"/>
      <c r="F44" s="784"/>
      <c r="G44" s="784"/>
      <c r="H44" s="784"/>
      <c r="I44" s="784"/>
      <c r="J44" s="784"/>
      <c r="K44" s="784"/>
      <c r="L44" s="784"/>
      <c r="M44" s="784"/>
      <c r="N44" s="784"/>
      <c r="O44" s="784"/>
      <c r="P44" s="785"/>
      <c r="Q44" s="786"/>
      <c r="R44" s="787"/>
      <c r="S44" s="787"/>
      <c r="T44" s="787"/>
      <c r="U44" s="787"/>
      <c r="V44" s="787"/>
      <c r="W44" s="787"/>
      <c r="X44" s="787"/>
      <c r="Y44" s="787"/>
      <c r="Z44" s="787"/>
      <c r="AA44" s="787"/>
      <c r="AB44" s="787"/>
      <c r="AC44" s="787"/>
      <c r="AD44" s="787"/>
      <c r="AE44" s="788"/>
      <c r="AF44" s="789"/>
      <c r="AG44" s="790"/>
      <c r="AH44" s="790"/>
      <c r="AI44" s="790"/>
      <c r="AJ44" s="791"/>
      <c r="AK44" s="838"/>
      <c r="AL44" s="832"/>
      <c r="AM44" s="832"/>
      <c r="AN44" s="832"/>
      <c r="AO44" s="832"/>
      <c r="AP44" s="832"/>
      <c r="AQ44" s="832"/>
      <c r="AR44" s="832"/>
      <c r="AS44" s="832"/>
      <c r="AT44" s="832"/>
      <c r="AU44" s="832"/>
      <c r="AV44" s="832"/>
      <c r="AW44" s="832"/>
      <c r="AX44" s="832"/>
      <c r="AY44" s="832"/>
      <c r="AZ44" s="839"/>
      <c r="BA44" s="839"/>
      <c r="BB44" s="839"/>
      <c r="BC44" s="839"/>
      <c r="BD44" s="839"/>
      <c r="BE44" s="836"/>
      <c r="BF44" s="836"/>
      <c r="BG44" s="836"/>
      <c r="BH44" s="836"/>
      <c r="BI44" s="837"/>
      <c r="BJ44" s="232"/>
      <c r="BK44" s="232"/>
      <c r="BL44" s="232"/>
      <c r="BM44" s="232"/>
      <c r="BN44" s="232"/>
      <c r="BO44" s="241"/>
      <c r="BP44" s="241"/>
      <c r="BQ44" s="238">
        <v>38</v>
      </c>
      <c r="BR44" s="239"/>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76"/>
      <c r="DW44" s="777"/>
      <c r="DX44" s="777"/>
      <c r="DY44" s="777"/>
      <c r="DZ44" s="782"/>
      <c r="EA44" s="230"/>
    </row>
    <row r="45" spans="1:131" ht="26.25" customHeight="1" x14ac:dyDescent="0.2">
      <c r="A45" s="238">
        <v>18</v>
      </c>
      <c r="B45" s="783"/>
      <c r="C45" s="784"/>
      <c r="D45" s="784"/>
      <c r="E45" s="784"/>
      <c r="F45" s="784"/>
      <c r="G45" s="784"/>
      <c r="H45" s="784"/>
      <c r="I45" s="784"/>
      <c r="J45" s="784"/>
      <c r="K45" s="784"/>
      <c r="L45" s="784"/>
      <c r="M45" s="784"/>
      <c r="N45" s="784"/>
      <c r="O45" s="784"/>
      <c r="P45" s="785"/>
      <c r="Q45" s="786"/>
      <c r="R45" s="787"/>
      <c r="S45" s="787"/>
      <c r="T45" s="787"/>
      <c r="U45" s="787"/>
      <c r="V45" s="787"/>
      <c r="W45" s="787"/>
      <c r="X45" s="787"/>
      <c r="Y45" s="787"/>
      <c r="Z45" s="787"/>
      <c r="AA45" s="787"/>
      <c r="AB45" s="787"/>
      <c r="AC45" s="787"/>
      <c r="AD45" s="787"/>
      <c r="AE45" s="788"/>
      <c r="AF45" s="789"/>
      <c r="AG45" s="790"/>
      <c r="AH45" s="790"/>
      <c r="AI45" s="790"/>
      <c r="AJ45" s="791"/>
      <c r="AK45" s="838"/>
      <c r="AL45" s="832"/>
      <c r="AM45" s="832"/>
      <c r="AN45" s="832"/>
      <c r="AO45" s="832"/>
      <c r="AP45" s="832"/>
      <c r="AQ45" s="832"/>
      <c r="AR45" s="832"/>
      <c r="AS45" s="832"/>
      <c r="AT45" s="832"/>
      <c r="AU45" s="832"/>
      <c r="AV45" s="832"/>
      <c r="AW45" s="832"/>
      <c r="AX45" s="832"/>
      <c r="AY45" s="832"/>
      <c r="AZ45" s="839"/>
      <c r="BA45" s="839"/>
      <c r="BB45" s="839"/>
      <c r="BC45" s="839"/>
      <c r="BD45" s="839"/>
      <c r="BE45" s="836"/>
      <c r="BF45" s="836"/>
      <c r="BG45" s="836"/>
      <c r="BH45" s="836"/>
      <c r="BI45" s="837"/>
      <c r="BJ45" s="232"/>
      <c r="BK45" s="232"/>
      <c r="BL45" s="232"/>
      <c r="BM45" s="232"/>
      <c r="BN45" s="232"/>
      <c r="BO45" s="241"/>
      <c r="BP45" s="241"/>
      <c r="BQ45" s="238">
        <v>39</v>
      </c>
      <c r="BR45" s="239"/>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76"/>
      <c r="DW45" s="777"/>
      <c r="DX45" s="777"/>
      <c r="DY45" s="777"/>
      <c r="DZ45" s="782"/>
      <c r="EA45" s="230"/>
    </row>
    <row r="46" spans="1:131" ht="26.25" customHeight="1" x14ac:dyDescent="0.2">
      <c r="A46" s="238">
        <v>19</v>
      </c>
      <c r="B46" s="783"/>
      <c r="C46" s="784"/>
      <c r="D46" s="784"/>
      <c r="E46" s="784"/>
      <c r="F46" s="784"/>
      <c r="G46" s="784"/>
      <c r="H46" s="784"/>
      <c r="I46" s="784"/>
      <c r="J46" s="784"/>
      <c r="K46" s="784"/>
      <c r="L46" s="784"/>
      <c r="M46" s="784"/>
      <c r="N46" s="784"/>
      <c r="O46" s="784"/>
      <c r="P46" s="785"/>
      <c r="Q46" s="786"/>
      <c r="R46" s="787"/>
      <c r="S46" s="787"/>
      <c r="T46" s="787"/>
      <c r="U46" s="787"/>
      <c r="V46" s="787"/>
      <c r="W46" s="787"/>
      <c r="X46" s="787"/>
      <c r="Y46" s="787"/>
      <c r="Z46" s="787"/>
      <c r="AA46" s="787"/>
      <c r="AB46" s="787"/>
      <c r="AC46" s="787"/>
      <c r="AD46" s="787"/>
      <c r="AE46" s="788"/>
      <c r="AF46" s="789"/>
      <c r="AG46" s="790"/>
      <c r="AH46" s="790"/>
      <c r="AI46" s="790"/>
      <c r="AJ46" s="791"/>
      <c r="AK46" s="838"/>
      <c r="AL46" s="832"/>
      <c r="AM46" s="832"/>
      <c r="AN46" s="832"/>
      <c r="AO46" s="832"/>
      <c r="AP46" s="832"/>
      <c r="AQ46" s="832"/>
      <c r="AR46" s="832"/>
      <c r="AS46" s="832"/>
      <c r="AT46" s="832"/>
      <c r="AU46" s="832"/>
      <c r="AV46" s="832"/>
      <c r="AW46" s="832"/>
      <c r="AX46" s="832"/>
      <c r="AY46" s="832"/>
      <c r="AZ46" s="839"/>
      <c r="BA46" s="839"/>
      <c r="BB46" s="839"/>
      <c r="BC46" s="839"/>
      <c r="BD46" s="839"/>
      <c r="BE46" s="836"/>
      <c r="BF46" s="836"/>
      <c r="BG46" s="836"/>
      <c r="BH46" s="836"/>
      <c r="BI46" s="837"/>
      <c r="BJ46" s="232"/>
      <c r="BK46" s="232"/>
      <c r="BL46" s="232"/>
      <c r="BM46" s="232"/>
      <c r="BN46" s="232"/>
      <c r="BO46" s="241"/>
      <c r="BP46" s="241"/>
      <c r="BQ46" s="238">
        <v>40</v>
      </c>
      <c r="BR46" s="239"/>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76"/>
      <c r="DW46" s="777"/>
      <c r="DX46" s="777"/>
      <c r="DY46" s="777"/>
      <c r="DZ46" s="782"/>
      <c r="EA46" s="230"/>
    </row>
    <row r="47" spans="1:131" ht="26.25" customHeight="1" x14ac:dyDescent="0.2">
      <c r="A47" s="238">
        <v>20</v>
      </c>
      <c r="B47" s="783"/>
      <c r="C47" s="784"/>
      <c r="D47" s="784"/>
      <c r="E47" s="784"/>
      <c r="F47" s="784"/>
      <c r="G47" s="784"/>
      <c r="H47" s="784"/>
      <c r="I47" s="784"/>
      <c r="J47" s="784"/>
      <c r="K47" s="784"/>
      <c r="L47" s="784"/>
      <c r="M47" s="784"/>
      <c r="N47" s="784"/>
      <c r="O47" s="784"/>
      <c r="P47" s="785"/>
      <c r="Q47" s="786"/>
      <c r="R47" s="787"/>
      <c r="S47" s="787"/>
      <c r="T47" s="787"/>
      <c r="U47" s="787"/>
      <c r="V47" s="787"/>
      <c r="W47" s="787"/>
      <c r="X47" s="787"/>
      <c r="Y47" s="787"/>
      <c r="Z47" s="787"/>
      <c r="AA47" s="787"/>
      <c r="AB47" s="787"/>
      <c r="AC47" s="787"/>
      <c r="AD47" s="787"/>
      <c r="AE47" s="788"/>
      <c r="AF47" s="789"/>
      <c r="AG47" s="790"/>
      <c r="AH47" s="790"/>
      <c r="AI47" s="790"/>
      <c r="AJ47" s="791"/>
      <c r="AK47" s="838"/>
      <c r="AL47" s="832"/>
      <c r="AM47" s="832"/>
      <c r="AN47" s="832"/>
      <c r="AO47" s="832"/>
      <c r="AP47" s="832"/>
      <c r="AQ47" s="832"/>
      <c r="AR47" s="832"/>
      <c r="AS47" s="832"/>
      <c r="AT47" s="832"/>
      <c r="AU47" s="832"/>
      <c r="AV47" s="832"/>
      <c r="AW47" s="832"/>
      <c r="AX47" s="832"/>
      <c r="AY47" s="832"/>
      <c r="AZ47" s="839"/>
      <c r="BA47" s="839"/>
      <c r="BB47" s="839"/>
      <c r="BC47" s="839"/>
      <c r="BD47" s="839"/>
      <c r="BE47" s="836"/>
      <c r="BF47" s="836"/>
      <c r="BG47" s="836"/>
      <c r="BH47" s="836"/>
      <c r="BI47" s="837"/>
      <c r="BJ47" s="232"/>
      <c r="BK47" s="232"/>
      <c r="BL47" s="232"/>
      <c r="BM47" s="232"/>
      <c r="BN47" s="232"/>
      <c r="BO47" s="241"/>
      <c r="BP47" s="241"/>
      <c r="BQ47" s="238">
        <v>41</v>
      </c>
      <c r="BR47" s="239"/>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76"/>
      <c r="DW47" s="777"/>
      <c r="DX47" s="777"/>
      <c r="DY47" s="777"/>
      <c r="DZ47" s="782"/>
      <c r="EA47" s="230"/>
    </row>
    <row r="48" spans="1:131" ht="26.25" customHeight="1" x14ac:dyDescent="0.2">
      <c r="A48" s="238">
        <v>21</v>
      </c>
      <c r="B48" s="783"/>
      <c r="C48" s="784"/>
      <c r="D48" s="784"/>
      <c r="E48" s="784"/>
      <c r="F48" s="784"/>
      <c r="G48" s="784"/>
      <c r="H48" s="784"/>
      <c r="I48" s="784"/>
      <c r="J48" s="784"/>
      <c r="K48" s="784"/>
      <c r="L48" s="784"/>
      <c r="M48" s="784"/>
      <c r="N48" s="784"/>
      <c r="O48" s="784"/>
      <c r="P48" s="785"/>
      <c r="Q48" s="786"/>
      <c r="R48" s="787"/>
      <c r="S48" s="787"/>
      <c r="T48" s="787"/>
      <c r="U48" s="787"/>
      <c r="V48" s="787"/>
      <c r="W48" s="787"/>
      <c r="X48" s="787"/>
      <c r="Y48" s="787"/>
      <c r="Z48" s="787"/>
      <c r="AA48" s="787"/>
      <c r="AB48" s="787"/>
      <c r="AC48" s="787"/>
      <c r="AD48" s="787"/>
      <c r="AE48" s="788"/>
      <c r="AF48" s="789"/>
      <c r="AG48" s="790"/>
      <c r="AH48" s="790"/>
      <c r="AI48" s="790"/>
      <c r="AJ48" s="791"/>
      <c r="AK48" s="838"/>
      <c r="AL48" s="832"/>
      <c r="AM48" s="832"/>
      <c r="AN48" s="832"/>
      <c r="AO48" s="832"/>
      <c r="AP48" s="832"/>
      <c r="AQ48" s="832"/>
      <c r="AR48" s="832"/>
      <c r="AS48" s="832"/>
      <c r="AT48" s="832"/>
      <c r="AU48" s="832"/>
      <c r="AV48" s="832"/>
      <c r="AW48" s="832"/>
      <c r="AX48" s="832"/>
      <c r="AY48" s="832"/>
      <c r="AZ48" s="839"/>
      <c r="BA48" s="839"/>
      <c r="BB48" s="839"/>
      <c r="BC48" s="839"/>
      <c r="BD48" s="839"/>
      <c r="BE48" s="836"/>
      <c r="BF48" s="836"/>
      <c r="BG48" s="836"/>
      <c r="BH48" s="836"/>
      <c r="BI48" s="837"/>
      <c r="BJ48" s="232"/>
      <c r="BK48" s="232"/>
      <c r="BL48" s="232"/>
      <c r="BM48" s="232"/>
      <c r="BN48" s="232"/>
      <c r="BO48" s="241"/>
      <c r="BP48" s="241"/>
      <c r="BQ48" s="238">
        <v>42</v>
      </c>
      <c r="BR48" s="239"/>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76"/>
      <c r="DW48" s="777"/>
      <c r="DX48" s="777"/>
      <c r="DY48" s="777"/>
      <c r="DZ48" s="782"/>
      <c r="EA48" s="230"/>
    </row>
    <row r="49" spans="1:131" ht="26.25" customHeight="1" x14ac:dyDescent="0.2">
      <c r="A49" s="238">
        <v>22</v>
      </c>
      <c r="B49" s="783"/>
      <c r="C49" s="784"/>
      <c r="D49" s="784"/>
      <c r="E49" s="784"/>
      <c r="F49" s="784"/>
      <c r="G49" s="784"/>
      <c r="H49" s="784"/>
      <c r="I49" s="784"/>
      <c r="J49" s="784"/>
      <c r="K49" s="784"/>
      <c r="L49" s="784"/>
      <c r="M49" s="784"/>
      <c r="N49" s="784"/>
      <c r="O49" s="784"/>
      <c r="P49" s="785"/>
      <c r="Q49" s="786"/>
      <c r="R49" s="787"/>
      <c r="S49" s="787"/>
      <c r="T49" s="787"/>
      <c r="U49" s="787"/>
      <c r="V49" s="787"/>
      <c r="W49" s="787"/>
      <c r="X49" s="787"/>
      <c r="Y49" s="787"/>
      <c r="Z49" s="787"/>
      <c r="AA49" s="787"/>
      <c r="AB49" s="787"/>
      <c r="AC49" s="787"/>
      <c r="AD49" s="787"/>
      <c r="AE49" s="788"/>
      <c r="AF49" s="789"/>
      <c r="AG49" s="790"/>
      <c r="AH49" s="790"/>
      <c r="AI49" s="790"/>
      <c r="AJ49" s="791"/>
      <c r="AK49" s="838"/>
      <c r="AL49" s="832"/>
      <c r="AM49" s="832"/>
      <c r="AN49" s="832"/>
      <c r="AO49" s="832"/>
      <c r="AP49" s="832"/>
      <c r="AQ49" s="832"/>
      <c r="AR49" s="832"/>
      <c r="AS49" s="832"/>
      <c r="AT49" s="832"/>
      <c r="AU49" s="832"/>
      <c r="AV49" s="832"/>
      <c r="AW49" s="832"/>
      <c r="AX49" s="832"/>
      <c r="AY49" s="832"/>
      <c r="AZ49" s="839"/>
      <c r="BA49" s="839"/>
      <c r="BB49" s="839"/>
      <c r="BC49" s="839"/>
      <c r="BD49" s="839"/>
      <c r="BE49" s="836"/>
      <c r="BF49" s="836"/>
      <c r="BG49" s="836"/>
      <c r="BH49" s="836"/>
      <c r="BI49" s="837"/>
      <c r="BJ49" s="232"/>
      <c r="BK49" s="232"/>
      <c r="BL49" s="232"/>
      <c r="BM49" s="232"/>
      <c r="BN49" s="232"/>
      <c r="BO49" s="241"/>
      <c r="BP49" s="241"/>
      <c r="BQ49" s="238">
        <v>43</v>
      </c>
      <c r="BR49" s="239"/>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76"/>
      <c r="DW49" s="777"/>
      <c r="DX49" s="777"/>
      <c r="DY49" s="777"/>
      <c r="DZ49" s="782"/>
      <c r="EA49" s="230"/>
    </row>
    <row r="50" spans="1:131" ht="26.25" customHeight="1" x14ac:dyDescent="0.2">
      <c r="A50" s="238">
        <v>23</v>
      </c>
      <c r="B50" s="783"/>
      <c r="C50" s="784"/>
      <c r="D50" s="784"/>
      <c r="E50" s="784"/>
      <c r="F50" s="784"/>
      <c r="G50" s="784"/>
      <c r="H50" s="784"/>
      <c r="I50" s="784"/>
      <c r="J50" s="784"/>
      <c r="K50" s="784"/>
      <c r="L50" s="784"/>
      <c r="M50" s="784"/>
      <c r="N50" s="784"/>
      <c r="O50" s="784"/>
      <c r="P50" s="785"/>
      <c r="Q50" s="840"/>
      <c r="R50" s="841"/>
      <c r="S50" s="841"/>
      <c r="T50" s="841"/>
      <c r="U50" s="841"/>
      <c r="V50" s="841"/>
      <c r="W50" s="841"/>
      <c r="X50" s="841"/>
      <c r="Y50" s="841"/>
      <c r="Z50" s="841"/>
      <c r="AA50" s="841"/>
      <c r="AB50" s="841"/>
      <c r="AC50" s="841"/>
      <c r="AD50" s="841"/>
      <c r="AE50" s="842"/>
      <c r="AF50" s="789"/>
      <c r="AG50" s="790"/>
      <c r="AH50" s="790"/>
      <c r="AI50" s="790"/>
      <c r="AJ50" s="791"/>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76"/>
      <c r="DW50" s="777"/>
      <c r="DX50" s="777"/>
      <c r="DY50" s="777"/>
      <c r="DZ50" s="782"/>
      <c r="EA50" s="230"/>
    </row>
    <row r="51" spans="1:131" ht="26.25" customHeight="1" x14ac:dyDescent="0.2">
      <c r="A51" s="238">
        <v>24</v>
      </c>
      <c r="B51" s="783"/>
      <c r="C51" s="784"/>
      <c r="D51" s="784"/>
      <c r="E51" s="784"/>
      <c r="F51" s="784"/>
      <c r="G51" s="784"/>
      <c r="H51" s="784"/>
      <c r="I51" s="784"/>
      <c r="J51" s="784"/>
      <c r="K51" s="784"/>
      <c r="L51" s="784"/>
      <c r="M51" s="784"/>
      <c r="N51" s="784"/>
      <c r="O51" s="784"/>
      <c r="P51" s="785"/>
      <c r="Q51" s="840"/>
      <c r="R51" s="841"/>
      <c r="S51" s="841"/>
      <c r="T51" s="841"/>
      <c r="U51" s="841"/>
      <c r="V51" s="841"/>
      <c r="W51" s="841"/>
      <c r="X51" s="841"/>
      <c r="Y51" s="841"/>
      <c r="Z51" s="841"/>
      <c r="AA51" s="841"/>
      <c r="AB51" s="841"/>
      <c r="AC51" s="841"/>
      <c r="AD51" s="841"/>
      <c r="AE51" s="842"/>
      <c r="AF51" s="789"/>
      <c r="AG51" s="790"/>
      <c r="AH51" s="790"/>
      <c r="AI51" s="790"/>
      <c r="AJ51" s="791"/>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76"/>
      <c r="DW51" s="777"/>
      <c r="DX51" s="777"/>
      <c r="DY51" s="777"/>
      <c r="DZ51" s="782"/>
      <c r="EA51" s="230"/>
    </row>
    <row r="52" spans="1:131" ht="26.25" customHeight="1" x14ac:dyDescent="0.2">
      <c r="A52" s="238">
        <v>25</v>
      </c>
      <c r="B52" s="783"/>
      <c r="C52" s="784"/>
      <c r="D52" s="784"/>
      <c r="E52" s="784"/>
      <c r="F52" s="784"/>
      <c r="G52" s="784"/>
      <c r="H52" s="784"/>
      <c r="I52" s="784"/>
      <c r="J52" s="784"/>
      <c r="K52" s="784"/>
      <c r="L52" s="784"/>
      <c r="M52" s="784"/>
      <c r="N52" s="784"/>
      <c r="O52" s="784"/>
      <c r="P52" s="785"/>
      <c r="Q52" s="840"/>
      <c r="R52" s="841"/>
      <c r="S52" s="841"/>
      <c r="T52" s="841"/>
      <c r="U52" s="841"/>
      <c r="V52" s="841"/>
      <c r="W52" s="841"/>
      <c r="X52" s="841"/>
      <c r="Y52" s="841"/>
      <c r="Z52" s="841"/>
      <c r="AA52" s="841"/>
      <c r="AB52" s="841"/>
      <c r="AC52" s="841"/>
      <c r="AD52" s="841"/>
      <c r="AE52" s="842"/>
      <c r="AF52" s="789"/>
      <c r="AG52" s="790"/>
      <c r="AH52" s="790"/>
      <c r="AI52" s="790"/>
      <c r="AJ52" s="791"/>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76"/>
      <c r="DW52" s="777"/>
      <c r="DX52" s="777"/>
      <c r="DY52" s="777"/>
      <c r="DZ52" s="782"/>
      <c r="EA52" s="230"/>
    </row>
    <row r="53" spans="1:131" ht="26.25" customHeight="1" x14ac:dyDescent="0.2">
      <c r="A53" s="238">
        <v>26</v>
      </c>
      <c r="B53" s="783"/>
      <c r="C53" s="784"/>
      <c r="D53" s="784"/>
      <c r="E53" s="784"/>
      <c r="F53" s="784"/>
      <c r="G53" s="784"/>
      <c r="H53" s="784"/>
      <c r="I53" s="784"/>
      <c r="J53" s="784"/>
      <c r="K53" s="784"/>
      <c r="L53" s="784"/>
      <c r="M53" s="784"/>
      <c r="N53" s="784"/>
      <c r="O53" s="784"/>
      <c r="P53" s="785"/>
      <c r="Q53" s="840"/>
      <c r="R53" s="841"/>
      <c r="S53" s="841"/>
      <c r="T53" s="841"/>
      <c r="U53" s="841"/>
      <c r="V53" s="841"/>
      <c r="W53" s="841"/>
      <c r="X53" s="841"/>
      <c r="Y53" s="841"/>
      <c r="Z53" s="841"/>
      <c r="AA53" s="841"/>
      <c r="AB53" s="841"/>
      <c r="AC53" s="841"/>
      <c r="AD53" s="841"/>
      <c r="AE53" s="842"/>
      <c r="AF53" s="789"/>
      <c r="AG53" s="790"/>
      <c r="AH53" s="790"/>
      <c r="AI53" s="790"/>
      <c r="AJ53" s="791"/>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76"/>
      <c r="DW53" s="777"/>
      <c r="DX53" s="777"/>
      <c r="DY53" s="777"/>
      <c r="DZ53" s="782"/>
      <c r="EA53" s="230"/>
    </row>
    <row r="54" spans="1:131" ht="26.25" customHeight="1" x14ac:dyDescent="0.2">
      <c r="A54" s="238">
        <v>27</v>
      </c>
      <c r="B54" s="783"/>
      <c r="C54" s="784"/>
      <c r="D54" s="784"/>
      <c r="E54" s="784"/>
      <c r="F54" s="784"/>
      <c r="G54" s="784"/>
      <c r="H54" s="784"/>
      <c r="I54" s="784"/>
      <c r="J54" s="784"/>
      <c r="K54" s="784"/>
      <c r="L54" s="784"/>
      <c r="M54" s="784"/>
      <c r="N54" s="784"/>
      <c r="O54" s="784"/>
      <c r="P54" s="785"/>
      <c r="Q54" s="840"/>
      <c r="R54" s="841"/>
      <c r="S54" s="841"/>
      <c r="T54" s="841"/>
      <c r="U54" s="841"/>
      <c r="V54" s="841"/>
      <c r="W54" s="841"/>
      <c r="X54" s="841"/>
      <c r="Y54" s="841"/>
      <c r="Z54" s="841"/>
      <c r="AA54" s="841"/>
      <c r="AB54" s="841"/>
      <c r="AC54" s="841"/>
      <c r="AD54" s="841"/>
      <c r="AE54" s="842"/>
      <c r="AF54" s="789"/>
      <c r="AG54" s="790"/>
      <c r="AH54" s="790"/>
      <c r="AI54" s="790"/>
      <c r="AJ54" s="791"/>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76"/>
      <c r="DW54" s="777"/>
      <c r="DX54" s="777"/>
      <c r="DY54" s="777"/>
      <c r="DZ54" s="782"/>
      <c r="EA54" s="230"/>
    </row>
    <row r="55" spans="1:131" ht="26.25" customHeight="1" x14ac:dyDescent="0.2">
      <c r="A55" s="238">
        <v>28</v>
      </c>
      <c r="B55" s="783"/>
      <c r="C55" s="784"/>
      <c r="D55" s="784"/>
      <c r="E55" s="784"/>
      <c r="F55" s="784"/>
      <c r="G55" s="784"/>
      <c r="H55" s="784"/>
      <c r="I55" s="784"/>
      <c r="J55" s="784"/>
      <c r="K55" s="784"/>
      <c r="L55" s="784"/>
      <c r="M55" s="784"/>
      <c r="N55" s="784"/>
      <c r="O55" s="784"/>
      <c r="P55" s="785"/>
      <c r="Q55" s="840"/>
      <c r="R55" s="841"/>
      <c r="S55" s="841"/>
      <c r="T55" s="841"/>
      <c r="U55" s="841"/>
      <c r="V55" s="841"/>
      <c r="W55" s="841"/>
      <c r="X55" s="841"/>
      <c r="Y55" s="841"/>
      <c r="Z55" s="841"/>
      <c r="AA55" s="841"/>
      <c r="AB55" s="841"/>
      <c r="AC55" s="841"/>
      <c r="AD55" s="841"/>
      <c r="AE55" s="842"/>
      <c r="AF55" s="789"/>
      <c r="AG55" s="790"/>
      <c r="AH55" s="790"/>
      <c r="AI55" s="790"/>
      <c r="AJ55" s="791"/>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76"/>
      <c r="DW55" s="777"/>
      <c r="DX55" s="777"/>
      <c r="DY55" s="777"/>
      <c r="DZ55" s="782"/>
      <c r="EA55" s="230"/>
    </row>
    <row r="56" spans="1:131" ht="26.25" customHeight="1" x14ac:dyDescent="0.2">
      <c r="A56" s="238">
        <v>29</v>
      </c>
      <c r="B56" s="783"/>
      <c r="C56" s="784"/>
      <c r="D56" s="784"/>
      <c r="E56" s="784"/>
      <c r="F56" s="784"/>
      <c r="G56" s="784"/>
      <c r="H56" s="784"/>
      <c r="I56" s="784"/>
      <c r="J56" s="784"/>
      <c r="K56" s="784"/>
      <c r="L56" s="784"/>
      <c r="M56" s="784"/>
      <c r="N56" s="784"/>
      <c r="O56" s="784"/>
      <c r="P56" s="785"/>
      <c r="Q56" s="840"/>
      <c r="R56" s="841"/>
      <c r="S56" s="841"/>
      <c r="T56" s="841"/>
      <c r="U56" s="841"/>
      <c r="V56" s="841"/>
      <c r="W56" s="841"/>
      <c r="X56" s="841"/>
      <c r="Y56" s="841"/>
      <c r="Z56" s="841"/>
      <c r="AA56" s="841"/>
      <c r="AB56" s="841"/>
      <c r="AC56" s="841"/>
      <c r="AD56" s="841"/>
      <c r="AE56" s="842"/>
      <c r="AF56" s="789"/>
      <c r="AG56" s="790"/>
      <c r="AH56" s="790"/>
      <c r="AI56" s="790"/>
      <c r="AJ56" s="791"/>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76"/>
      <c r="DW56" s="777"/>
      <c r="DX56" s="777"/>
      <c r="DY56" s="777"/>
      <c r="DZ56" s="782"/>
      <c r="EA56" s="230"/>
    </row>
    <row r="57" spans="1:131" ht="26.25" customHeight="1" x14ac:dyDescent="0.2">
      <c r="A57" s="238">
        <v>30</v>
      </c>
      <c r="B57" s="783"/>
      <c r="C57" s="784"/>
      <c r="D57" s="784"/>
      <c r="E57" s="784"/>
      <c r="F57" s="784"/>
      <c r="G57" s="784"/>
      <c r="H57" s="784"/>
      <c r="I57" s="784"/>
      <c r="J57" s="784"/>
      <c r="K57" s="784"/>
      <c r="L57" s="784"/>
      <c r="M57" s="784"/>
      <c r="N57" s="784"/>
      <c r="O57" s="784"/>
      <c r="P57" s="785"/>
      <c r="Q57" s="840"/>
      <c r="R57" s="841"/>
      <c r="S57" s="841"/>
      <c r="T57" s="841"/>
      <c r="U57" s="841"/>
      <c r="V57" s="841"/>
      <c r="W57" s="841"/>
      <c r="X57" s="841"/>
      <c r="Y57" s="841"/>
      <c r="Z57" s="841"/>
      <c r="AA57" s="841"/>
      <c r="AB57" s="841"/>
      <c r="AC57" s="841"/>
      <c r="AD57" s="841"/>
      <c r="AE57" s="842"/>
      <c r="AF57" s="789"/>
      <c r="AG57" s="790"/>
      <c r="AH57" s="790"/>
      <c r="AI57" s="790"/>
      <c r="AJ57" s="791"/>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76"/>
      <c r="DW57" s="777"/>
      <c r="DX57" s="777"/>
      <c r="DY57" s="777"/>
      <c r="DZ57" s="782"/>
      <c r="EA57" s="230"/>
    </row>
    <row r="58" spans="1:131" ht="26.25" customHeight="1" x14ac:dyDescent="0.2">
      <c r="A58" s="238">
        <v>31</v>
      </c>
      <c r="B58" s="783"/>
      <c r="C58" s="784"/>
      <c r="D58" s="784"/>
      <c r="E58" s="784"/>
      <c r="F58" s="784"/>
      <c r="G58" s="784"/>
      <c r="H58" s="784"/>
      <c r="I58" s="784"/>
      <c r="J58" s="784"/>
      <c r="K58" s="784"/>
      <c r="L58" s="784"/>
      <c r="M58" s="784"/>
      <c r="N58" s="784"/>
      <c r="O58" s="784"/>
      <c r="P58" s="785"/>
      <c r="Q58" s="840"/>
      <c r="R58" s="841"/>
      <c r="S58" s="841"/>
      <c r="T58" s="841"/>
      <c r="U58" s="841"/>
      <c r="V58" s="841"/>
      <c r="W58" s="841"/>
      <c r="X58" s="841"/>
      <c r="Y58" s="841"/>
      <c r="Z58" s="841"/>
      <c r="AA58" s="841"/>
      <c r="AB58" s="841"/>
      <c r="AC58" s="841"/>
      <c r="AD58" s="841"/>
      <c r="AE58" s="842"/>
      <c r="AF58" s="789"/>
      <c r="AG58" s="790"/>
      <c r="AH58" s="790"/>
      <c r="AI58" s="790"/>
      <c r="AJ58" s="791"/>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76"/>
      <c r="DW58" s="777"/>
      <c r="DX58" s="777"/>
      <c r="DY58" s="777"/>
      <c r="DZ58" s="782"/>
      <c r="EA58" s="230"/>
    </row>
    <row r="59" spans="1:131" ht="26.25" customHeight="1" x14ac:dyDescent="0.2">
      <c r="A59" s="238">
        <v>32</v>
      </c>
      <c r="B59" s="783"/>
      <c r="C59" s="784"/>
      <c r="D59" s="784"/>
      <c r="E59" s="784"/>
      <c r="F59" s="784"/>
      <c r="G59" s="784"/>
      <c r="H59" s="784"/>
      <c r="I59" s="784"/>
      <c r="J59" s="784"/>
      <c r="K59" s="784"/>
      <c r="L59" s="784"/>
      <c r="M59" s="784"/>
      <c r="N59" s="784"/>
      <c r="O59" s="784"/>
      <c r="P59" s="785"/>
      <c r="Q59" s="840"/>
      <c r="R59" s="841"/>
      <c r="S59" s="841"/>
      <c r="T59" s="841"/>
      <c r="U59" s="841"/>
      <c r="V59" s="841"/>
      <c r="W59" s="841"/>
      <c r="X59" s="841"/>
      <c r="Y59" s="841"/>
      <c r="Z59" s="841"/>
      <c r="AA59" s="841"/>
      <c r="AB59" s="841"/>
      <c r="AC59" s="841"/>
      <c r="AD59" s="841"/>
      <c r="AE59" s="842"/>
      <c r="AF59" s="789"/>
      <c r="AG59" s="790"/>
      <c r="AH59" s="790"/>
      <c r="AI59" s="790"/>
      <c r="AJ59" s="791"/>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76"/>
      <c r="DW59" s="777"/>
      <c r="DX59" s="777"/>
      <c r="DY59" s="777"/>
      <c r="DZ59" s="782"/>
      <c r="EA59" s="230"/>
    </row>
    <row r="60" spans="1:131" ht="26.25" customHeight="1" x14ac:dyDescent="0.2">
      <c r="A60" s="238">
        <v>33</v>
      </c>
      <c r="B60" s="783"/>
      <c r="C60" s="784"/>
      <c r="D60" s="784"/>
      <c r="E60" s="784"/>
      <c r="F60" s="784"/>
      <c r="G60" s="784"/>
      <c r="H60" s="784"/>
      <c r="I60" s="784"/>
      <c r="J60" s="784"/>
      <c r="K60" s="784"/>
      <c r="L60" s="784"/>
      <c r="M60" s="784"/>
      <c r="N60" s="784"/>
      <c r="O60" s="784"/>
      <c r="P60" s="785"/>
      <c r="Q60" s="840"/>
      <c r="R60" s="841"/>
      <c r="S60" s="841"/>
      <c r="T60" s="841"/>
      <c r="U60" s="841"/>
      <c r="V60" s="841"/>
      <c r="W60" s="841"/>
      <c r="X60" s="841"/>
      <c r="Y60" s="841"/>
      <c r="Z60" s="841"/>
      <c r="AA60" s="841"/>
      <c r="AB60" s="841"/>
      <c r="AC60" s="841"/>
      <c r="AD60" s="841"/>
      <c r="AE60" s="842"/>
      <c r="AF60" s="789"/>
      <c r="AG60" s="790"/>
      <c r="AH60" s="790"/>
      <c r="AI60" s="790"/>
      <c r="AJ60" s="791"/>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76"/>
      <c r="DW60" s="777"/>
      <c r="DX60" s="777"/>
      <c r="DY60" s="777"/>
      <c r="DZ60" s="782"/>
      <c r="EA60" s="230"/>
    </row>
    <row r="61" spans="1:131" ht="26.25" customHeight="1" thickBot="1" x14ac:dyDescent="0.25">
      <c r="A61" s="238">
        <v>34</v>
      </c>
      <c r="B61" s="783"/>
      <c r="C61" s="784"/>
      <c r="D61" s="784"/>
      <c r="E61" s="784"/>
      <c r="F61" s="784"/>
      <c r="G61" s="784"/>
      <c r="H61" s="784"/>
      <c r="I61" s="784"/>
      <c r="J61" s="784"/>
      <c r="K61" s="784"/>
      <c r="L61" s="784"/>
      <c r="M61" s="784"/>
      <c r="N61" s="784"/>
      <c r="O61" s="784"/>
      <c r="P61" s="785"/>
      <c r="Q61" s="840"/>
      <c r="R61" s="841"/>
      <c r="S61" s="841"/>
      <c r="T61" s="841"/>
      <c r="U61" s="841"/>
      <c r="V61" s="841"/>
      <c r="W61" s="841"/>
      <c r="X61" s="841"/>
      <c r="Y61" s="841"/>
      <c r="Z61" s="841"/>
      <c r="AA61" s="841"/>
      <c r="AB61" s="841"/>
      <c r="AC61" s="841"/>
      <c r="AD61" s="841"/>
      <c r="AE61" s="842"/>
      <c r="AF61" s="789"/>
      <c r="AG61" s="790"/>
      <c r="AH61" s="790"/>
      <c r="AI61" s="790"/>
      <c r="AJ61" s="791"/>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76"/>
      <c r="DW61" s="777"/>
      <c r="DX61" s="777"/>
      <c r="DY61" s="777"/>
      <c r="DZ61" s="782"/>
      <c r="EA61" s="230"/>
    </row>
    <row r="62" spans="1:131" ht="26.25" customHeight="1" x14ac:dyDescent="0.2">
      <c r="A62" s="238">
        <v>35</v>
      </c>
      <c r="B62" s="783"/>
      <c r="C62" s="784"/>
      <c r="D62" s="784"/>
      <c r="E62" s="784"/>
      <c r="F62" s="784"/>
      <c r="G62" s="784"/>
      <c r="H62" s="784"/>
      <c r="I62" s="784"/>
      <c r="J62" s="784"/>
      <c r="K62" s="784"/>
      <c r="L62" s="784"/>
      <c r="M62" s="784"/>
      <c r="N62" s="784"/>
      <c r="O62" s="784"/>
      <c r="P62" s="785"/>
      <c r="Q62" s="840"/>
      <c r="R62" s="841"/>
      <c r="S62" s="841"/>
      <c r="T62" s="841"/>
      <c r="U62" s="841"/>
      <c r="V62" s="841"/>
      <c r="W62" s="841"/>
      <c r="X62" s="841"/>
      <c r="Y62" s="841"/>
      <c r="Z62" s="841"/>
      <c r="AA62" s="841"/>
      <c r="AB62" s="841"/>
      <c r="AC62" s="841"/>
      <c r="AD62" s="841"/>
      <c r="AE62" s="842"/>
      <c r="AF62" s="789"/>
      <c r="AG62" s="790"/>
      <c r="AH62" s="790"/>
      <c r="AI62" s="790"/>
      <c r="AJ62" s="791"/>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412</v>
      </c>
      <c r="BK62" s="808"/>
      <c r="BL62" s="808"/>
      <c r="BM62" s="808"/>
      <c r="BN62" s="809"/>
      <c r="BO62" s="241"/>
      <c r="BP62" s="241"/>
      <c r="BQ62" s="238">
        <v>56</v>
      </c>
      <c r="BR62" s="239"/>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76"/>
      <c r="DW62" s="777"/>
      <c r="DX62" s="777"/>
      <c r="DY62" s="777"/>
      <c r="DZ62" s="782"/>
      <c r="EA62" s="230"/>
    </row>
    <row r="63" spans="1:131" ht="26.25" customHeight="1" thickBot="1" x14ac:dyDescent="0.25">
      <c r="A63" s="240" t="s">
        <v>392</v>
      </c>
      <c r="B63" s="792" t="s">
        <v>413</v>
      </c>
      <c r="C63" s="793"/>
      <c r="D63" s="793"/>
      <c r="E63" s="793"/>
      <c r="F63" s="793"/>
      <c r="G63" s="793"/>
      <c r="H63" s="793"/>
      <c r="I63" s="793"/>
      <c r="J63" s="793"/>
      <c r="K63" s="793"/>
      <c r="L63" s="793"/>
      <c r="M63" s="793"/>
      <c r="N63" s="793"/>
      <c r="O63" s="793"/>
      <c r="P63" s="794"/>
      <c r="Q63" s="845"/>
      <c r="R63" s="846"/>
      <c r="S63" s="846"/>
      <c r="T63" s="846"/>
      <c r="U63" s="846"/>
      <c r="V63" s="846"/>
      <c r="W63" s="846"/>
      <c r="X63" s="846"/>
      <c r="Y63" s="846"/>
      <c r="Z63" s="846"/>
      <c r="AA63" s="846"/>
      <c r="AB63" s="846"/>
      <c r="AC63" s="846"/>
      <c r="AD63" s="846"/>
      <c r="AE63" s="847"/>
      <c r="AF63" s="848">
        <v>1768</v>
      </c>
      <c r="AG63" s="849"/>
      <c r="AH63" s="849"/>
      <c r="AI63" s="849"/>
      <c r="AJ63" s="850"/>
      <c r="AK63" s="851"/>
      <c r="AL63" s="846"/>
      <c r="AM63" s="846"/>
      <c r="AN63" s="846"/>
      <c r="AO63" s="846"/>
      <c r="AP63" s="849">
        <f>SUM(AP28:AT62)</f>
        <v>11758</v>
      </c>
      <c r="AQ63" s="849"/>
      <c r="AR63" s="849"/>
      <c r="AS63" s="849"/>
      <c r="AT63" s="849"/>
      <c r="AU63" s="849">
        <f>SUM(AU28:AY62)</f>
        <v>8035</v>
      </c>
      <c r="AV63" s="849"/>
      <c r="AW63" s="849"/>
      <c r="AX63" s="849"/>
      <c r="AY63" s="849"/>
      <c r="AZ63" s="853"/>
      <c r="BA63" s="854"/>
      <c r="BB63" s="854"/>
      <c r="BC63" s="854"/>
      <c r="BD63" s="855"/>
      <c r="BE63" s="856"/>
      <c r="BF63" s="856"/>
      <c r="BG63" s="856"/>
      <c r="BH63" s="856"/>
      <c r="BI63" s="857"/>
      <c r="BJ63" s="858" t="s">
        <v>131</v>
      </c>
      <c r="BK63" s="859"/>
      <c r="BL63" s="859"/>
      <c r="BM63" s="859"/>
      <c r="BN63" s="860"/>
      <c r="BO63" s="241"/>
      <c r="BP63" s="241"/>
      <c r="BQ63" s="238">
        <v>57</v>
      </c>
      <c r="BR63" s="239"/>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76"/>
      <c r="DW63" s="777"/>
      <c r="DX63" s="777"/>
      <c r="DY63" s="777"/>
      <c r="DZ63" s="78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76"/>
      <c r="DW64" s="777"/>
      <c r="DX64" s="777"/>
      <c r="DY64" s="777"/>
      <c r="DZ64" s="782"/>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76"/>
      <c r="DW65" s="777"/>
      <c r="DX65" s="777"/>
      <c r="DY65" s="777"/>
      <c r="DZ65" s="782"/>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61" t="s">
        <v>419</v>
      </c>
      <c r="AG66" s="817"/>
      <c r="AH66" s="817"/>
      <c r="AI66" s="817"/>
      <c r="AJ66" s="862"/>
      <c r="AK66" s="733" t="s">
        <v>420</v>
      </c>
      <c r="AL66" s="728"/>
      <c r="AM66" s="728"/>
      <c r="AN66" s="728"/>
      <c r="AO66" s="729"/>
      <c r="AP66" s="733" t="s">
        <v>421</v>
      </c>
      <c r="AQ66" s="734"/>
      <c r="AR66" s="734"/>
      <c r="AS66" s="734"/>
      <c r="AT66" s="735"/>
      <c r="AU66" s="733" t="s">
        <v>422</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3"/>
      <c r="AG67" s="820"/>
      <c r="AH67" s="820"/>
      <c r="AI67" s="820"/>
      <c r="AJ67" s="864"/>
      <c r="AK67" s="865"/>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0"/>
    </row>
    <row r="68" spans="1:131" ht="26.25" customHeight="1" thickTop="1" x14ac:dyDescent="0.2">
      <c r="A68" s="236">
        <v>1</v>
      </c>
      <c r="B68" s="876" t="s">
        <v>595</v>
      </c>
      <c r="C68" s="877"/>
      <c r="D68" s="877"/>
      <c r="E68" s="877"/>
      <c r="F68" s="877"/>
      <c r="G68" s="877"/>
      <c r="H68" s="877"/>
      <c r="I68" s="877"/>
      <c r="J68" s="877"/>
      <c r="K68" s="877"/>
      <c r="L68" s="877"/>
      <c r="M68" s="877"/>
      <c r="N68" s="877"/>
      <c r="O68" s="877"/>
      <c r="P68" s="878"/>
      <c r="Q68" s="879">
        <v>309</v>
      </c>
      <c r="R68" s="873"/>
      <c r="S68" s="873"/>
      <c r="T68" s="873"/>
      <c r="U68" s="873"/>
      <c r="V68" s="873">
        <v>286</v>
      </c>
      <c r="W68" s="873"/>
      <c r="X68" s="873"/>
      <c r="Y68" s="873"/>
      <c r="Z68" s="873"/>
      <c r="AA68" s="873">
        <v>23</v>
      </c>
      <c r="AB68" s="873"/>
      <c r="AC68" s="873"/>
      <c r="AD68" s="873"/>
      <c r="AE68" s="873"/>
      <c r="AF68" s="873">
        <v>17</v>
      </c>
      <c r="AG68" s="873"/>
      <c r="AH68" s="873"/>
      <c r="AI68" s="873"/>
      <c r="AJ68" s="873"/>
      <c r="AK68" s="873">
        <v>103</v>
      </c>
      <c r="AL68" s="873"/>
      <c r="AM68" s="873"/>
      <c r="AN68" s="873"/>
      <c r="AO68" s="873"/>
      <c r="AP68" s="873">
        <v>17</v>
      </c>
      <c r="AQ68" s="873"/>
      <c r="AR68" s="873"/>
      <c r="AS68" s="873"/>
      <c r="AT68" s="873"/>
      <c r="AU68" s="873">
        <v>9</v>
      </c>
      <c r="AV68" s="873"/>
      <c r="AW68" s="873"/>
      <c r="AX68" s="873"/>
      <c r="AY68" s="873"/>
      <c r="AZ68" s="874"/>
      <c r="BA68" s="874"/>
      <c r="BB68" s="874"/>
      <c r="BC68" s="874"/>
      <c r="BD68" s="875"/>
      <c r="BE68" s="241"/>
      <c r="BF68" s="241"/>
      <c r="BG68" s="241"/>
      <c r="BH68" s="241"/>
      <c r="BI68" s="241"/>
      <c r="BJ68" s="241"/>
      <c r="BK68" s="241"/>
      <c r="BL68" s="241"/>
      <c r="BM68" s="241"/>
      <c r="BN68" s="241"/>
      <c r="BO68" s="241"/>
      <c r="BP68" s="241"/>
      <c r="BQ68" s="238">
        <v>62</v>
      </c>
      <c r="BR68" s="243"/>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0"/>
    </row>
    <row r="69" spans="1:131" ht="26.25" customHeight="1" x14ac:dyDescent="0.2">
      <c r="A69" s="238">
        <v>2</v>
      </c>
      <c r="B69" s="749" t="s">
        <v>591</v>
      </c>
      <c r="C69" s="750"/>
      <c r="D69" s="750"/>
      <c r="E69" s="750"/>
      <c r="F69" s="750"/>
      <c r="G69" s="750"/>
      <c r="H69" s="750"/>
      <c r="I69" s="750"/>
      <c r="J69" s="750"/>
      <c r="K69" s="750"/>
      <c r="L69" s="750"/>
      <c r="M69" s="750"/>
      <c r="N69" s="750"/>
      <c r="O69" s="750"/>
      <c r="P69" s="751"/>
      <c r="Q69" s="880">
        <v>243</v>
      </c>
      <c r="R69" s="832"/>
      <c r="S69" s="832"/>
      <c r="T69" s="832"/>
      <c r="U69" s="832"/>
      <c r="V69" s="832">
        <v>205</v>
      </c>
      <c r="W69" s="832"/>
      <c r="X69" s="832"/>
      <c r="Y69" s="832"/>
      <c r="Z69" s="832"/>
      <c r="AA69" s="832">
        <v>38</v>
      </c>
      <c r="AB69" s="832"/>
      <c r="AC69" s="832"/>
      <c r="AD69" s="832"/>
      <c r="AE69" s="832"/>
      <c r="AF69" s="832">
        <v>38</v>
      </c>
      <c r="AG69" s="832"/>
      <c r="AH69" s="832"/>
      <c r="AI69" s="832"/>
      <c r="AJ69" s="832"/>
      <c r="AK69" s="832" t="s">
        <v>583</v>
      </c>
      <c r="AL69" s="832"/>
      <c r="AM69" s="832"/>
      <c r="AN69" s="832"/>
      <c r="AO69" s="832"/>
      <c r="AP69" s="832" t="s">
        <v>583</v>
      </c>
      <c r="AQ69" s="832"/>
      <c r="AR69" s="832"/>
      <c r="AS69" s="832"/>
      <c r="AT69" s="832"/>
      <c r="AU69" s="832" t="s">
        <v>583</v>
      </c>
      <c r="AV69" s="832"/>
      <c r="AW69" s="832"/>
      <c r="AX69" s="832"/>
      <c r="AY69" s="832"/>
      <c r="AZ69" s="881"/>
      <c r="BA69" s="750"/>
      <c r="BB69" s="750"/>
      <c r="BC69" s="750"/>
      <c r="BD69" s="882"/>
      <c r="BE69" s="241"/>
      <c r="BF69" s="241"/>
      <c r="BG69" s="241"/>
      <c r="BH69" s="241"/>
      <c r="BI69" s="241"/>
      <c r="BJ69" s="241"/>
      <c r="BK69" s="241"/>
      <c r="BL69" s="241"/>
      <c r="BM69" s="241"/>
      <c r="BN69" s="241"/>
      <c r="BO69" s="241"/>
      <c r="BP69" s="241"/>
      <c r="BQ69" s="238">
        <v>63</v>
      </c>
      <c r="BR69" s="243"/>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0"/>
    </row>
    <row r="70" spans="1:131" ht="26.25" customHeight="1" x14ac:dyDescent="0.2">
      <c r="A70" s="238">
        <v>3</v>
      </c>
      <c r="B70" s="749"/>
      <c r="C70" s="750"/>
      <c r="D70" s="750"/>
      <c r="E70" s="750"/>
      <c r="F70" s="750"/>
      <c r="G70" s="750"/>
      <c r="H70" s="750"/>
      <c r="I70" s="750"/>
      <c r="J70" s="750"/>
      <c r="K70" s="750"/>
      <c r="L70" s="750"/>
      <c r="M70" s="750"/>
      <c r="N70" s="750"/>
      <c r="O70" s="750"/>
      <c r="P70" s="751"/>
      <c r="Q70" s="880"/>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c r="AR70" s="832"/>
      <c r="AS70" s="832"/>
      <c r="AT70" s="832"/>
      <c r="AU70" s="832"/>
      <c r="AV70" s="832"/>
      <c r="AW70" s="832"/>
      <c r="AX70" s="832"/>
      <c r="AY70" s="832"/>
      <c r="AZ70" s="836"/>
      <c r="BA70" s="836"/>
      <c r="BB70" s="836"/>
      <c r="BC70" s="836"/>
      <c r="BD70" s="837"/>
      <c r="BE70" s="241"/>
      <c r="BF70" s="241"/>
      <c r="BG70" s="241"/>
      <c r="BH70" s="241"/>
      <c r="BI70" s="241"/>
      <c r="BJ70" s="241"/>
      <c r="BK70" s="241"/>
      <c r="BL70" s="241"/>
      <c r="BM70" s="241"/>
      <c r="BN70" s="241"/>
      <c r="BO70" s="241"/>
      <c r="BP70" s="241"/>
      <c r="BQ70" s="238">
        <v>64</v>
      </c>
      <c r="BR70" s="243"/>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0"/>
    </row>
    <row r="71" spans="1:131" ht="26.25" customHeight="1" x14ac:dyDescent="0.2">
      <c r="A71" s="238">
        <v>4</v>
      </c>
      <c r="B71" s="749" t="s">
        <v>594</v>
      </c>
      <c r="C71" s="750"/>
      <c r="D71" s="750"/>
      <c r="E71" s="750"/>
      <c r="F71" s="750"/>
      <c r="G71" s="750"/>
      <c r="H71" s="750"/>
      <c r="I71" s="750"/>
      <c r="J71" s="750"/>
      <c r="K71" s="750"/>
      <c r="L71" s="750"/>
      <c r="M71" s="750"/>
      <c r="N71" s="750"/>
      <c r="O71" s="750"/>
      <c r="P71" s="751"/>
      <c r="Q71" s="880">
        <v>366</v>
      </c>
      <c r="R71" s="832"/>
      <c r="S71" s="832"/>
      <c r="T71" s="832"/>
      <c r="U71" s="832"/>
      <c r="V71" s="832">
        <v>359</v>
      </c>
      <c r="W71" s="832"/>
      <c r="X71" s="832"/>
      <c r="Y71" s="832"/>
      <c r="Z71" s="832"/>
      <c r="AA71" s="832">
        <v>7</v>
      </c>
      <c r="AB71" s="832"/>
      <c r="AC71" s="832"/>
      <c r="AD71" s="832"/>
      <c r="AE71" s="832"/>
      <c r="AF71" s="832">
        <v>7</v>
      </c>
      <c r="AG71" s="832"/>
      <c r="AH71" s="832"/>
      <c r="AI71" s="832"/>
      <c r="AJ71" s="832"/>
      <c r="AK71" s="832" t="s">
        <v>583</v>
      </c>
      <c r="AL71" s="832"/>
      <c r="AM71" s="832"/>
      <c r="AN71" s="832"/>
      <c r="AO71" s="832"/>
      <c r="AP71" s="832" t="s">
        <v>583</v>
      </c>
      <c r="AQ71" s="832"/>
      <c r="AR71" s="832"/>
      <c r="AS71" s="832"/>
      <c r="AT71" s="832"/>
      <c r="AU71" s="832" t="s">
        <v>583</v>
      </c>
      <c r="AV71" s="832"/>
      <c r="AW71" s="832"/>
      <c r="AX71" s="832"/>
      <c r="AY71" s="832"/>
      <c r="AZ71" s="836"/>
      <c r="BA71" s="836"/>
      <c r="BB71" s="836"/>
      <c r="BC71" s="836"/>
      <c r="BD71" s="837"/>
      <c r="BE71" s="241"/>
      <c r="BF71" s="241"/>
      <c r="BG71" s="241"/>
      <c r="BH71" s="241"/>
      <c r="BI71" s="241"/>
      <c r="BJ71" s="241"/>
      <c r="BK71" s="241"/>
      <c r="BL71" s="241"/>
      <c r="BM71" s="241"/>
      <c r="BN71" s="241"/>
      <c r="BO71" s="241"/>
      <c r="BP71" s="241"/>
      <c r="BQ71" s="238">
        <v>65</v>
      </c>
      <c r="BR71" s="243"/>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0"/>
    </row>
    <row r="72" spans="1:131" ht="26.25" customHeight="1" x14ac:dyDescent="0.2">
      <c r="A72" s="238">
        <v>5</v>
      </c>
      <c r="B72" s="749"/>
      <c r="C72" s="750"/>
      <c r="D72" s="750"/>
      <c r="E72" s="750"/>
      <c r="F72" s="750"/>
      <c r="G72" s="750"/>
      <c r="H72" s="750"/>
      <c r="I72" s="750"/>
      <c r="J72" s="750"/>
      <c r="K72" s="750"/>
      <c r="L72" s="750"/>
      <c r="M72" s="750"/>
      <c r="N72" s="750"/>
      <c r="O72" s="750"/>
      <c r="P72" s="751"/>
      <c r="Q72" s="880"/>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83"/>
      <c r="AQ72" s="884"/>
      <c r="AR72" s="884"/>
      <c r="AS72" s="884"/>
      <c r="AT72" s="838"/>
      <c r="AU72" s="883"/>
      <c r="AV72" s="884"/>
      <c r="AW72" s="884"/>
      <c r="AX72" s="884"/>
      <c r="AY72" s="838"/>
      <c r="AZ72" s="836"/>
      <c r="BA72" s="836"/>
      <c r="BB72" s="836"/>
      <c r="BC72" s="836"/>
      <c r="BD72" s="837"/>
      <c r="BE72" s="241"/>
      <c r="BF72" s="241"/>
      <c r="BG72" s="241"/>
      <c r="BH72" s="241"/>
      <c r="BI72" s="241"/>
      <c r="BJ72" s="241"/>
      <c r="BK72" s="241"/>
      <c r="BL72" s="241"/>
      <c r="BM72" s="241"/>
      <c r="BN72" s="241"/>
      <c r="BO72" s="241"/>
      <c r="BP72" s="241"/>
      <c r="BQ72" s="238">
        <v>66</v>
      </c>
      <c r="BR72" s="243"/>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0"/>
    </row>
    <row r="73" spans="1:131" ht="26.25" customHeight="1" x14ac:dyDescent="0.2">
      <c r="A73" s="238">
        <v>6</v>
      </c>
      <c r="B73" s="749" t="s">
        <v>584</v>
      </c>
      <c r="C73" s="750"/>
      <c r="D73" s="750"/>
      <c r="E73" s="750"/>
      <c r="F73" s="750"/>
      <c r="G73" s="750"/>
      <c r="H73" s="750"/>
      <c r="I73" s="750"/>
      <c r="J73" s="750"/>
      <c r="K73" s="750"/>
      <c r="L73" s="750"/>
      <c r="M73" s="750"/>
      <c r="N73" s="750"/>
      <c r="O73" s="750"/>
      <c r="P73" s="751"/>
      <c r="Q73" s="880">
        <v>295</v>
      </c>
      <c r="R73" s="832"/>
      <c r="S73" s="832"/>
      <c r="T73" s="832"/>
      <c r="U73" s="832"/>
      <c r="V73" s="832">
        <v>275</v>
      </c>
      <c r="W73" s="832"/>
      <c r="X73" s="832"/>
      <c r="Y73" s="832"/>
      <c r="Z73" s="832"/>
      <c r="AA73" s="832">
        <v>20</v>
      </c>
      <c r="AB73" s="832"/>
      <c r="AC73" s="832"/>
      <c r="AD73" s="832"/>
      <c r="AE73" s="832"/>
      <c r="AF73" s="832">
        <v>20</v>
      </c>
      <c r="AG73" s="832"/>
      <c r="AH73" s="832"/>
      <c r="AI73" s="832"/>
      <c r="AJ73" s="832"/>
      <c r="AK73" s="832">
        <v>84</v>
      </c>
      <c r="AL73" s="832"/>
      <c r="AM73" s="832"/>
      <c r="AN73" s="832"/>
      <c r="AO73" s="832"/>
      <c r="AP73" s="832" t="s">
        <v>583</v>
      </c>
      <c r="AQ73" s="832"/>
      <c r="AR73" s="832"/>
      <c r="AS73" s="832"/>
      <c r="AT73" s="832"/>
      <c r="AU73" s="883" t="s">
        <v>583</v>
      </c>
      <c r="AV73" s="884"/>
      <c r="AW73" s="884"/>
      <c r="AX73" s="884"/>
      <c r="AY73" s="838"/>
      <c r="AZ73" s="836"/>
      <c r="BA73" s="836"/>
      <c r="BB73" s="836"/>
      <c r="BC73" s="836"/>
      <c r="BD73" s="837"/>
      <c r="BE73" s="241"/>
      <c r="BF73" s="241"/>
      <c r="BG73" s="241"/>
      <c r="BH73" s="241"/>
      <c r="BI73" s="241"/>
      <c r="BJ73" s="241"/>
      <c r="BK73" s="241"/>
      <c r="BL73" s="241"/>
      <c r="BM73" s="241"/>
      <c r="BN73" s="241"/>
      <c r="BO73" s="241"/>
      <c r="BP73" s="241"/>
      <c r="BQ73" s="238">
        <v>67</v>
      </c>
      <c r="BR73" s="243"/>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0"/>
    </row>
    <row r="74" spans="1:131" ht="26.25" customHeight="1" x14ac:dyDescent="0.2">
      <c r="A74" s="238">
        <v>7</v>
      </c>
      <c r="B74" s="749" t="s">
        <v>587</v>
      </c>
      <c r="C74" s="750"/>
      <c r="D74" s="750"/>
      <c r="E74" s="750"/>
      <c r="F74" s="750"/>
      <c r="G74" s="750"/>
      <c r="H74" s="750"/>
      <c r="I74" s="750"/>
      <c r="J74" s="750"/>
      <c r="K74" s="750"/>
      <c r="L74" s="750"/>
      <c r="M74" s="750"/>
      <c r="N74" s="750"/>
      <c r="O74" s="750"/>
      <c r="P74" s="751"/>
      <c r="Q74" s="880">
        <v>66</v>
      </c>
      <c r="R74" s="832"/>
      <c r="S74" s="832"/>
      <c r="T74" s="832"/>
      <c r="U74" s="832"/>
      <c r="V74" s="832">
        <v>65</v>
      </c>
      <c r="W74" s="832"/>
      <c r="X74" s="832"/>
      <c r="Y74" s="832"/>
      <c r="Z74" s="832"/>
      <c r="AA74" s="832">
        <v>1</v>
      </c>
      <c r="AB74" s="832"/>
      <c r="AC74" s="832"/>
      <c r="AD74" s="832"/>
      <c r="AE74" s="832"/>
      <c r="AF74" s="832">
        <v>1</v>
      </c>
      <c r="AG74" s="832"/>
      <c r="AH74" s="832"/>
      <c r="AI74" s="832"/>
      <c r="AJ74" s="832"/>
      <c r="AK74" s="832" t="s">
        <v>583</v>
      </c>
      <c r="AL74" s="832"/>
      <c r="AM74" s="832"/>
      <c r="AN74" s="832"/>
      <c r="AO74" s="832"/>
      <c r="AP74" s="883" t="s">
        <v>583</v>
      </c>
      <c r="AQ74" s="884"/>
      <c r="AR74" s="884"/>
      <c r="AS74" s="884"/>
      <c r="AT74" s="838"/>
      <c r="AU74" s="883" t="s">
        <v>583</v>
      </c>
      <c r="AV74" s="884"/>
      <c r="AW74" s="884"/>
      <c r="AX74" s="884"/>
      <c r="AY74" s="838"/>
      <c r="AZ74" s="836"/>
      <c r="BA74" s="836"/>
      <c r="BB74" s="836"/>
      <c r="BC74" s="836"/>
      <c r="BD74" s="837"/>
      <c r="BE74" s="241"/>
      <c r="BF74" s="241"/>
      <c r="BG74" s="241"/>
      <c r="BH74" s="241"/>
      <c r="BI74" s="241"/>
      <c r="BJ74" s="241"/>
      <c r="BK74" s="241"/>
      <c r="BL74" s="241"/>
      <c r="BM74" s="241"/>
      <c r="BN74" s="241"/>
      <c r="BO74" s="241"/>
      <c r="BP74" s="241"/>
      <c r="BQ74" s="238">
        <v>68</v>
      </c>
      <c r="BR74" s="243"/>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0"/>
    </row>
    <row r="75" spans="1:131" ht="26.25" customHeight="1" x14ac:dyDescent="0.2">
      <c r="A75" s="238">
        <v>8</v>
      </c>
      <c r="B75" s="749" t="s">
        <v>586</v>
      </c>
      <c r="C75" s="750"/>
      <c r="D75" s="750"/>
      <c r="E75" s="750"/>
      <c r="F75" s="750"/>
      <c r="G75" s="750"/>
      <c r="H75" s="750"/>
      <c r="I75" s="750"/>
      <c r="J75" s="750"/>
      <c r="K75" s="750"/>
      <c r="L75" s="750"/>
      <c r="M75" s="750"/>
      <c r="N75" s="750"/>
      <c r="O75" s="750"/>
      <c r="P75" s="751"/>
      <c r="Q75" s="880">
        <v>54</v>
      </c>
      <c r="R75" s="832"/>
      <c r="S75" s="832"/>
      <c r="T75" s="832"/>
      <c r="U75" s="832"/>
      <c r="V75" s="832">
        <v>53</v>
      </c>
      <c r="W75" s="832"/>
      <c r="X75" s="832"/>
      <c r="Y75" s="832"/>
      <c r="Z75" s="832"/>
      <c r="AA75" s="832">
        <v>1</v>
      </c>
      <c r="AB75" s="832"/>
      <c r="AC75" s="832"/>
      <c r="AD75" s="832"/>
      <c r="AE75" s="832"/>
      <c r="AF75" s="832">
        <v>1</v>
      </c>
      <c r="AG75" s="832"/>
      <c r="AH75" s="832"/>
      <c r="AI75" s="832"/>
      <c r="AJ75" s="832"/>
      <c r="AK75" s="832" t="s">
        <v>583</v>
      </c>
      <c r="AL75" s="832"/>
      <c r="AM75" s="832"/>
      <c r="AN75" s="832"/>
      <c r="AO75" s="832"/>
      <c r="AP75" s="883" t="s">
        <v>583</v>
      </c>
      <c r="AQ75" s="884"/>
      <c r="AR75" s="884"/>
      <c r="AS75" s="884"/>
      <c r="AT75" s="838"/>
      <c r="AU75" s="883" t="s">
        <v>583</v>
      </c>
      <c r="AV75" s="884"/>
      <c r="AW75" s="884"/>
      <c r="AX75" s="884"/>
      <c r="AY75" s="838"/>
      <c r="AZ75" s="836"/>
      <c r="BA75" s="836"/>
      <c r="BB75" s="836"/>
      <c r="BC75" s="836"/>
      <c r="BD75" s="837"/>
      <c r="BE75" s="241"/>
      <c r="BF75" s="241"/>
      <c r="BG75" s="241"/>
      <c r="BH75" s="241"/>
      <c r="BI75" s="241"/>
      <c r="BJ75" s="241"/>
      <c r="BK75" s="241"/>
      <c r="BL75" s="241"/>
      <c r="BM75" s="241"/>
      <c r="BN75" s="241"/>
      <c r="BO75" s="241"/>
      <c r="BP75" s="241"/>
      <c r="BQ75" s="238">
        <v>69</v>
      </c>
      <c r="BR75" s="243"/>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0"/>
    </row>
    <row r="76" spans="1:131" ht="26.25" customHeight="1" x14ac:dyDescent="0.2">
      <c r="A76" s="238">
        <v>9</v>
      </c>
      <c r="B76" s="749" t="s">
        <v>588</v>
      </c>
      <c r="C76" s="750"/>
      <c r="D76" s="750"/>
      <c r="E76" s="750"/>
      <c r="F76" s="750"/>
      <c r="G76" s="750"/>
      <c r="H76" s="750"/>
      <c r="I76" s="750"/>
      <c r="J76" s="750"/>
      <c r="K76" s="750"/>
      <c r="L76" s="750"/>
      <c r="M76" s="750"/>
      <c r="N76" s="750"/>
      <c r="O76" s="750"/>
      <c r="P76" s="751"/>
      <c r="Q76" s="880">
        <v>5</v>
      </c>
      <c r="R76" s="832"/>
      <c r="S76" s="832"/>
      <c r="T76" s="832"/>
      <c r="U76" s="832"/>
      <c r="V76" s="832">
        <v>5</v>
      </c>
      <c r="W76" s="832"/>
      <c r="X76" s="832"/>
      <c r="Y76" s="832"/>
      <c r="Z76" s="832"/>
      <c r="AA76" s="832">
        <v>1</v>
      </c>
      <c r="AB76" s="832"/>
      <c r="AC76" s="832"/>
      <c r="AD76" s="832"/>
      <c r="AE76" s="832"/>
      <c r="AF76" s="832">
        <v>1</v>
      </c>
      <c r="AG76" s="832"/>
      <c r="AH76" s="832"/>
      <c r="AI76" s="832"/>
      <c r="AJ76" s="832"/>
      <c r="AK76" s="832" t="s">
        <v>583</v>
      </c>
      <c r="AL76" s="832"/>
      <c r="AM76" s="832"/>
      <c r="AN76" s="832"/>
      <c r="AO76" s="832"/>
      <c r="AP76" s="883" t="s">
        <v>583</v>
      </c>
      <c r="AQ76" s="884"/>
      <c r="AR76" s="884"/>
      <c r="AS76" s="884"/>
      <c r="AT76" s="838"/>
      <c r="AU76" s="883" t="s">
        <v>583</v>
      </c>
      <c r="AV76" s="884"/>
      <c r="AW76" s="884"/>
      <c r="AX76" s="884"/>
      <c r="AY76" s="838"/>
      <c r="AZ76" s="836"/>
      <c r="BA76" s="836"/>
      <c r="BB76" s="836"/>
      <c r="BC76" s="836"/>
      <c r="BD76" s="837"/>
      <c r="BE76" s="241"/>
      <c r="BF76" s="241"/>
      <c r="BG76" s="241"/>
      <c r="BH76" s="241"/>
      <c r="BI76" s="241"/>
      <c r="BJ76" s="241"/>
      <c r="BK76" s="241"/>
      <c r="BL76" s="241"/>
      <c r="BM76" s="241"/>
      <c r="BN76" s="241"/>
      <c r="BO76" s="241"/>
      <c r="BP76" s="241"/>
      <c r="BQ76" s="238">
        <v>70</v>
      </c>
      <c r="BR76" s="243"/>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0"/>
    </row>
    <row r="77" spans="1:131" ht="26.25" customHeight="1" x14ac:dyDescent="0.2">
      <c r="A77" s="238">
        <v>10</v>
      </c>
      <c r="B77" s="749" t="s">
        <v>585</v>
      </c>
      <c r="C77" s="750"/>
      <c r="D77" s="750"/>
      <c r="E77" s="750"/>
      <c r="F77" s="750"/>
      <c r="G77" s="750"/>
      <c r="H77" s="750"/>
      <c r="I77" s="750"/>
      <c r="J77" s="750"/>
      <c r="K77" s="750"/>
      <c r="L77" s="750"/>
      <c r="M77" s="750"/>
      <c r="N77" s="750"/>
      <c r="O77" s="750"/>
      <c r="P77" s="751"/>
      <c r="Q77" s="885">
        <v>7087</v>
      </c>
      <c r="R77" s="884"/>
      <c r="S77" s="884"/>
      <c r="T77" s="884"/>
      <c r="U77" s="838"/>
      <c r="V77" s="883">
        <v>6511</v>
      </c>
      <c r="W77" s="884"/>
      <c r="X77" s="884"/>
      <c r="Y77" s="884"/>
      <c r="Z77" s="838"/>
      <c r="AA77" s="883">
        <v>576</v>
      </c>
      <c r="AB77" s="884"/>
      <c r="AC77" s="884"/>
      <c r="AD77" s="884"/>
      <c r="AE77" s="838"/>
      <c r="AF77" s="883">
        <v>576</v>
      </c>
      <c r="AG77" s="884"/>
      <c r="AH77" s="884"/>
      <c r="AI77" s="884"/>
      <c r="AJ77" s="838"/>
      <c r="AK77" s="883">
        <v>17</v>
      </c>
      <c r="AL77" s="884"/>
      <c r="AM77" s="884"/>
      <c r="AN77" s="884"/>
      <c r="AO77" s="838"/>
      <c r="AP77" s="883" t="s">
        <v>583</v>
      </c>
      <c r="AQ77" s="884"/>
      <c r="AR77" s="884"/>
      <c r="AS77" s="884"/>
      <c r="AT77" s="838"/>
      <c r="AU77" s="883" t="s">
        <v>583</v>
      </c>
      <c r="AV77" s="884"/>
      <c r="AW77" s="884"/>
      <c r="AX77" s="884"/>
      <c r="AY77" s="838"/>
      <c r="AZ77" s="836"/>
      <c r="BA77" s="836"/>
      <c r="BB77" s="836"/>
      <c r="BC77" s="836"/>
      <c r="BD77" s="837"/>
      <c r="BE77" s="241"/>
      <c r="BF77" s="241"/>
      <c r="BG77" s="241"/>
      <c r="BH77" s="241"/>
      <c r="BI77" s="241"/>
      <c r="BJ77" s="241"/>
      <c r="BK77" s="241"/>
      <c r="BL77" s="241"/>
      <c r="BM77" s="241"/>
      <c r="BN77" s="241"/>
      <c r="BO77" s="241"/>
      <c r="BP77" s="241"/>
      <c r="BQ77" s="238">
        <v>71</v>
      </c>
      <c r="BR77" s="243"/>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0"/>
    </row>
    <row r="78" spans="1:131" ht="26.25" customHeight="1" x14ac:dyDescent="0.2">
      <c r="A78" s="238">
        <v>11</v>
      </c>
      <c r="B78" s="749" t="s">
        <v>590</v>
      </c>
      <c r="C78" s="750"/>
      <c r="D78" s="750"/>
      <c r="E78" s="750"/>
      <c r="F78" s="750"/>
      <c r="G78" s="750"/>
      <c r="H78" s="750"/>
      <c r="I78" s="750"/>
      <c r="J78" s="750"/>
      <c r="K78" s="750"/>
      <c r="L78" s="750"/>
      <c r="M78" s="750"/>
      <c r="N78" s="750"/>
      <c r="O78" s="750"/>
      <c r="P78" s="751"/>
      <c r="Q78" s="885">
        <v>291</v>
      </c>
      <c r="R78" s="884"/>
      <c r="S78" s="884"/>
      <c r="T78" s="884"/>
      <c r="U78" s="838"/>
      <c r="V78" s="883">
        <v>280</v>
      </c>
      <c r="W78" s="884"/>
      <c r="X78" s="884"/>
      <c r="Y78" s="884"/>
      <c r="Z78" s="838"/>
      <c r="AA78" s="883">
        <v>11</v>
      </c>
      <c r="AB78" s="884"/>
      <c r="AC78" s="884"/>
      <c r="AD78" s="884"/>
      <c r="AE78" s="838"/>
      <c r="AF78" s="883">
        <v>11</v>
      </c>
      <c r="AG78" s="884"/>
      <c r="AH78" s="884"/>
      <c r="AI78" s="884"/>
      <c r="AJ78" s="838"/>
      <c r="AK78" s="883" t="s">
        <v>583</v>
      </c>
      <c r="AL78" s="884"/>
      <c r="AM78" s="884"/>
      <c r="AN78" s="884"/>
      <c r="AO78" s="838"/>
      <c r="AP78" s="883">
        <v>315</v>
      </c>
      <c r="AQ78" s="884"/>
      <c r="AR78" s="884"/>
      <c r="AS78" s="884"/>
      <c r="AT78" s="838"/>
      <c r="AU78" s="883">
        <v>12</v>
      </c>
      <c r="AV78" s="884"/>
      <c r="AW78" s="884"/>
      <c r="AX78" s="884"/>
      <c r="AY78" s="838"/>
      <c r="AZ78" s="836"/>
      <c r="BA78" s="836"/>
      <c r="BB78" s="836"/>
      <c r="BC78" s="836"/>
      <c r="BD78" s="837"/>
      <c r="BE78" s="241"/>
      <c r="BF78" s="241"/>
      <c r="BG78" s="241"/>
      <c r="BH78" s="241"/>
      <c r="BI78" s="241"/>
      <c r="BJ78" s="230"/>
      <c r="BK78" s="230"/>
      <c r="BL78" s="230"/>
      <c r="BM78" s="230"/>
      <c r="BN78" s="230"/>
      <c r="BO78" s="241"/>
      <c r="BP78" s="241"/>
      <c r="BQ78" s="238">
        <v>72</v>
      </c>
      <c r="BR78" s="243"/>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0"/>
    </row>
    <row r="79" spans="1:131" ht="26.25" customHeight="1" x14ac:dyDescent="0.2">
      <c r="A79" s="238">
        <v>12</v>
      </c>
      <c r="B79" s="749" t="s">
        <v>589</v>
      </c>
      <c r="C79" s="750"/>
      <c r="D79" s="750"/>
      <c r="E79" s="750"/>
      <c r="F79" s="750"/>
      <c r="G79" s="750"/>
      <c r="H79" s="750"/>
      <c r="I79" s="750"/>
      <c r="J79" s="750"/>
      <c r="K79" s="750"/>
      <c r="L79" s="750"/>
      <c r="M79" s="750"/>
      <c r="N79" s="750"/>
      <c r="O79" s="750"/>
      <c r="P79" s="751"/>
      <c r="Q79" s="885">
        <v>4</v>
      </c>
      <c r="R79" s="884"/>
      <c r="S79" s="884"/>
      <c r="T79" s="884"/>
      <c r="U79" s="838"/>
      <c r="V79" s="883">
        <v>2</v>
      </c>
      <c r="W79" s="884"/>
      <c r="X79" s="884"/>
      <c r="Y79" s="884"/>
      <c r="Z79" s="838"/>
      <c r="AA79" s="883">
        <v>3</v>
      </c>
      <c r="AB79" s="884"/>
      <c r="AC79" s="884"/>
      <c r="AD79" s="884"/>
      <c r="AE79" s="838"/>
      <c r="AF79" s="883">
        <v>3</v>
      </c>
      <c r="AG79" s="884"/>
      <c r="AH79" s="884"/>
      <c r="AI79" s="884"/>
      <c r="AJ79" s="838"/>
      <c r="AK79" s="883">
        <v>0</v>
      </c>
      <c r="AL79" s="884"/>
      <c r="AM79" s="884"/>
      <c r="AN79" s="884"/>
      <c r="AO79" s="838"/>
      <c r="AP79" s="883" t="s">
        <v>583</v>
      </c>
      <c r="AQ79" s="884"/>
      <c r="AR79" s="884"/>
      <c r="AS79" s="884"/>
      <c r="AT79" s="838"/>
      <c r="AU79" s="883" t="s">
        <v>583</v>
      </c>
      <c r="AV79" s="884"/>
      <c r="AW79" s="884"/>
      <c r="AX79" s="884"/>
      <c r="AY79" s="838"/>
      <c r="AZ79" s="836"/>
      <c r="BA79" s="836"/>
      <c r="BB79" s="836"/>
      <c r="BC79" s="836"/>
      <c r="BD79" s="837"/>
      <c r="BE79" s="241"/>
      <c r="BF79" s="241"/>
      <c r="BG79" s="241"/>
      <c r="BH79" s="241"/>
      <c r="BI79" s="241"/>
      <c r="BJ79" s="230"/>
      <c r="BK79" s="230"/>
      <c r="BL79" s="230"/>
      <c r="BM79" s="230"/>
      <c r="BN79" s="230"/>
      <c r="BO79" s="241"/>
      <c r="BP79" s="241"/>
      <c r="BQ79" s="238">
        <v>73</v>
      </c>
      <c r="BR79" s="243"/>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0"/>
    </row>
    <row r="80" spans="1:131" ht="26.25" customHeight="1" x14ac:dyDescent="0.2">
      <c r="A80" s="238">
        <v>13</v>
      </c>
      <c r="B80" s="749"/>
      <c r="C80" s="750"/>
      <c r="D80" s="750"/>
      <c r="E80" s="750"/>
      <c r="F80" s="750"/>
      <c r="G80" s="750"/>
      <c r="H80" s="750"/>
      <c r="I80" s="750"/>
      <c r="J80" s="750"/>
      <c r="K80" s="750"/>
      <c r="L80" s="750"/>
      <c r="M80" s="750"/>
      <c r="N80" s="750"/>
      <c r="O80" s="750"/>
      <c r="P80" s="751"/>
      <c r="Q80" s="880"/>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36"/>
      <c r="BA80" s="836"/>
      <c r="BB80" s="836"/>
      <c r="BC80" s="836"/>
      <c r="BD80" s="837"/>
      <c r="BE80" s="241"/>
      <c r="BF80" s="241"/>
      <c r="BG80" s="241"/>
      <c r="BH80" s="241"/>
      <c r="BI80" s="241"/>
      <c r="BJ80" s="241"/>
      <c r="BK80" s="241"/>
      <c r="BL80" s="241"/>
      <c r="BM80" s="241"/>
      <c r="BN80" s="241"/>
      <c r="BO80" s="241"/>
      <c r="BP80" s="241"/>
      <c r="BQ80" s="238">
        <v>74</v>
      </c>
      <c r="BR80" s="243"/>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0"/>
    </row>
    <row r="81" spans="1:131" ht="26.25" customHeight="1" x14ac:dyDescent="0.2">
      <c r="A81" s="238">
        <v>14</v>
      </c>
      <c r="B81" s="749" t="s">
        <v>596</v>
      </c>
      <c r="C81" s="750"/>
      <c r="D81" s="750"/>
      <c r="E81" s="750"/>
      <c r="F81" s="750"/>
      <c r="G81" s="750"/>
      <c r="H81" s="750"/>
      <c r="I81" s="750"/>
      <c r="J81" s="750"/>
      <c r="K81" s="750"/>
      <c r="L81" s="750"/>
      <c r="M81" s="750"/>
      <c r="N81" s="750"/>
      <c r="O81" s="750"/>
      <c r="P81" s="751"/>
      <c r="Q81" s="880">
        <v>237</v>
      </c>
      <c r="R81" s="832"/>
      <c r="S81" s="832"/>
      <c r="T81" s="832"/>
      <c r="U81" s="832"/>
      <c r="V81" s="832">
        <v>150</v>
      </c>
      <c r="W81" s="832"/>
      <c r="X81" s="832"/>
      <c r="Y81" s="832"/>
      <c r="Z81" s="832"/>
      <c r="AA81" s="832">
        <v>87</v>
      </c>
      <c r="AB81" s="832"/>
      <c r="AC81" s="832"/>
      <c r="AD81" s="832"/>
      <c r="AE81" s="832"/>
      <c r="AF81" s="832">
        <v>87</v>
      </c>
      <c r="AG81" s="832"/>
      <c r="AH81" s="832"/>
      <c r="AI81" s="832"/>
      <c r="AJ81" s="832"/>
      <c r="AK81" s="832" t="s">
        <v>583</v>
      </c>
      <c r="AL81" s="832"/>
      <c r="AM81" s="832"/>
      <c r="AN81" s="832"/>
      <c r="AO81" s="832"/>
      <c r="AP81" s="883" t="s">
        <v>583</v>
      </c>
      <c r="AQ81" s="884"/>
      <c r="AR81" s="884"/>
      <c r="AS81" s="884"/>
      <c r="AT81" s="838"/>
      <c r="AU81" s="883" t="s">
        <v>583</v>
      </c>
      <c r="AV81" s="884"/>
      <c r="AW81" s="884"/>
      <c r="AX81" s="884"/>
      <c r="AY81" s="838"/>
      <c r="AZ81" s="836"/>
      <c r="BA81" s="836"/>
      <c r="BB81" s="836"/>
      <c r="BC81" s="836"/>
      <c r="BD81" s="837"/>
      <c r="BE81" s="241"/>
      <c r="BF81" s="241"/>
      <c r="BG81" s="241"/>
      <c r="BH81" s="241"/>
      <c r="BI81" s="241"/>
      <c r="BJ81" s="241"/>
      <c r="BK81" s="241"/>
      <c r="BL81" s="241"/>
      <c r="BM81" s="241"/>
      <c r="BN81" s="241"/>
      <c r="BO81" s="241"/>
      <c r="BP81" s="241"/>
      <c r="BQ81" s="238">
        <v>75</v>
      </c>
      <c r="BR81" s="243"/>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0"/>
    </row>
    <row r="82" spans="1:131" ht="26.25" customHeight="1" x14ac:dyDescent="0.2">
      <c r="A82" s="238">
        <v>15</v>
      </c>
      <c r="B82" s="749" t="s">
        <v>597</v>
      </c>
      <c r="C82" s="750"/>
      <c r="D82" s="750"/>
      <c r="E82" s="750"/>
      <c r="F82" s="750"/>
      <c r="G82" s="750"/>
      <c r="H82" s="750"/>
      <c r="I82" s="750"/>
      <c r="J82" s="750"/>
      <c r="K82" s="750"/>
      <c r="L82" s="750"/>
      <c r="M82" s="750"/>
      <c r="N82" s="750"/>
      <c r="O82" s="750"/>
      <c r="P82" s="751"/>
      <c r="Q82" s="880">
        <v>36</v>
      </c>
      <c r="R82" s="832"/>
      <c r="S82" s="832"/>
      <c r="T82" s="832"/>
      <c r="U82" s="832"/>
      <c r="V82" s="832">
        <v>24</v>
      </c>
      <c r="W82" s="832"/>
      <c r="X82" s="832"/>
      <c r="Y82" s="832"/>
      <c r="Z82" s="832"/>
      <c r="AA82" s="832">
        <v>12</v>
      </c>
      <c r="AB82" s="832"/>
      <c r="AC82" s="832"/>
      <c r="AD82" s="832"/>
      <c r="AE82" s="832"/>
      <c r="AF82" s="832">
        <v>12</v>
      </c>
      <c r="AG82" s="832"/>
      <c r="AH82" s="832"/>
      <c r="AI82" s="832"/>
      <c r="AJ82" s="832"/>
      <c r="AK82" s="832" t="s">
        <v>583</v>
      </c>
      <c r="AL82" s="832"/>
      <c r="AM82" s="832"/>
      <c r="AN82" s="832"/>
      <c r="AO82" s="832"/>
      <c r="AP82" s="883" t="s">
        <v>583</v>
      </c>
      <c r="AQ82" s="884"/>
      <c r="AR82" s="884"/>
      <c r="AS82" s="884"/>
      <c r="AT82" s="838"/>
      <c r="AU82" s="883" t="s">
        <v>583</v>
      </c>
      <c r="AV82" s="884"/>
      <c r="AW82" s="884"/>
      <c r="AX82" s="884"/>
      <c r="AY82" s="838"/>
      <c r="AZ82" s="836"/>
      <c r="BA82" s="836"/>
      <c r="BB82" s="836"/>
      <c r="BC82" s="836"/>
      <c r="BD82" s="837"/>
      <c r="BE82" s="241"/>
      <c r="BF82" s="241"/>
      <c r="BG82" s="241"/>
      <c r="BH82" s="241"/>
      <c r="BI82" s="241"/>
      <c r="BJ82" s="241"/>
      <c r="BK82" s="241"/>
      <c r="BL82" s="241"/>
      <c r="BM82" s="241"/>
      <c r="BN82" s="241"/>
      <c r="BO82" s="241"/>
      <c r="BP82" s="241"/>
      <c r="BQ82" s="238">
        <v>76</v>
      </c>
      <c r="BR82" s="243"/>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0"/>
    </row>
    <row r="83" spans="1:131" ht="26.25" customHeight="1" x14ac:dyDescent="0.2">
      <c r="A83" s="238">
        <v>16</v>
      </c>
      <c r="B83" s="749"/>
      <c r="C83" s="750"/>
      <c r="D83" s="750"/>
      <c r="E83" s="750"/>
      <c r="F83" s="750"/>
      <c r="G83" s="750"/>
      <c r="H83" s="750"/>
      <c r="I83" s="750"/>
      <c r="J83" s="750"/>
      <c r="K83" s="750"/>
      <c r="L83" s="750"/>
      <c r="M83" s="750"/>
      <c r="N83" s="750"/>
      <c r="O83" s="750"/>
      <c r="P83" s="751"/>
      <c r="Q83" s="880"/>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6"/>
      <c r="BA83" s="836"/>
      <c r="BB83" s="836"/>
      <c r="BC83" s="836"/>
      <c r="BD83" s="837"/>
      <c r="BE83" s="241"/>
      <c r="BF83" s="241"/>
      <c r="BG83" s="241"/>
      <c r="BH83" s="241"/>
      <c r="BI83" s="241"/>
      <c r="BJ83" s="241"/>
      <c r="BK83" s="241"/>
      <c r="BL83" s="241"/>
      <c r="BM83" s="241"/>
      <c r="BN83" s="241"/>
      <c r="BO83" s="241"/>
      <c r="BP83" s="241"/>
      <c r="BQ83" s="238">
        <v>77</v>
      </c>
      <c r="BR83" s="243"/>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0"/>
    </row>
    <row r="84" spans="1:131" ht="26.25" customHeight="1" x14ac:dyDescent="0.2">
      <c r="A84" s="238">
        <v>17</v>
      </c>
      <c r="B84" s="749" t="s">
        <v>592</v>
      </c>
      <c r="C84" s="750"/>
      <c r="D84" s="750"/>
      <c r="E84" s="750"/>
      <c r="F84" s="750"/>
      <c r="G84" s="750"/>
      <c r="H84" s="750"/>
      <c r="I84" s="750"/>
      <c r="J84" s="750"/>
      <c r="K84" s="750"/>
      <c r="L84" s="750"/>
      <c r="M84" s="750"/>
      <c r="N84" s="750"/>
      <c r="O84" s="750"/>
      <c r="P84" s="751"/>
      <c r="Q84" s="880">
        <v>197</v>
      </c>
      <c r="R84" s="832"/>
      <c r="S84" s="832"/>
      <c r="T84" s="832"/>
      <c r="U84" s="832"/>
      <c r="V84" s="832">
        <v>194</v>
      </c>
      <c r="W84" s="832"/>
      <c r="X84" s="832"/>
      <c r="Y84" s="832"/>
      <c r="Z84" s="832"/>
      <c r="AA84" s="832">
        <v>3</v>
      </c>
      <c r="AB84" s="832"/>
      <c r="AC84" s="832"/>
      <c r="AD84" s="832"/>
      <c r="AE84" s="832"/>
      <c r="AF84" s="832">
        <v>3</v>
      </c>
      <c r="AG84" s="832"/>
      <c r="AH84" s="832"/>
      <c r="AI84" s="832"/>
      <c r="AJ84" s="832"/>
      <c r="AK84" s="832" t="s">
        <v>583</v>
      </c>
      <c r="AL84" s="832"/>
      <c r="AM84" s="832"/>
      <c r="AN84" s="832"/>
      <c r="AO84" s="832"/>
      <c r="AP84" s="832" t="s">
        <v>583</v>
      </c>
      <c r="AQ84" s="832"/>
      <c r="AR84" s="832"/>
      <c r="AS84" s="832"/>
      <c r="AT84" s="832"/>
      <c r="AU84" s="832" t="s">
        <v>583</v>
      </c>
      <c r="AV84" s="832"/>
      <c r="AW84" s="832"/>
      <c r="AX84" s="832"/>
      <c r="AY84" s="832"/>
      <c r="AZ84" s="836"/>
      <c r="BA84" s="836"/>
      <c r="BB84" s="836"/>
      <c r="BC84" s="836"/>
      <c r="BD84" s="837"/>
      <c r="BE84" s="241"/>
      <c r="BF84" s="241"/>
      <c r="BG84" s="241"/>
      <c r="BH84" s="241"/>
      <c r="BI84" s="241"/>
      <c r="BJ84" s="241"/>
      <c r="BK84" s="241"/>
      <c r="BL84" s="241"/>
      <c r="BM84" s="241"/>
      <c r="BN84" s="241"/>
      <c r="BO84" s="241"/>
      <c r="BP84" s="241"/>
      <c r="BQ84" s="238">
        <v>78</v>
      </c>
      <c r="BR84" s="243"/>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0"/>
    </row>
    <row r="85" spans="1:131" ht="26.25" customHeight="1" x14ac:dyDescent="0.2">
      <c r="A85" s="238">
        <v>18</v>
      </c>
      <c r="B85" s="749" t="s">
        <v>593</v>
      </c>
      <c r="C85" s="750"/>
      <c r="D85" s="750"/>
      <c r="E85" s="750"/>
      <c r="F85" s="750"/>
      <c r="G85" s="750"/>
      <c r="H85" s="750"/>
      <c r="I85" s="750"/>
      <c r="J85" s="750"/>
      <c r="K85" s="750"/>
      <c r="L85" s="750"/>
      <c r="M85" s="750"/>
      <c r="N85" s="750"/>
      <c r="O85" s="750"/>
      <c r="P85" s="751"/>
      <c r="Q85" s="880">
        <v>243734</v>
      </c>
      <c r="R85" s="832"/>
      <c r="S85" s="832"/>
      <c r="T85" s="832"/>
      <c r="U85" s="832"/>
      <c r="V85" s="832">
        <v>232719</v>
      </c>
      <c r="W85" s="832"/>
      <c r="X85" s="832"/>
      <c r="Y85" s="832"/>
      <c r="Z85" s="832"/>
      <c r="AA85" s="832">
        <v>11015</v>
      </c>
      <c r="AB85" s="832"/>
      <c r="AC85" s="832"/>
      <c r="AD85" s="832"/>
      <c r="AE85" s="832"/>
      <c r="AF85" s="832">
        <v>11015</v>
      </c>
      <c r="AG85" s="832"/>
      <c r="AH85" s="832"/>
      <c r="AI85" s="832"/>
      <c r="AJ85" s="832"/>
      <c r="AK85" s="832" t="s">
        <v>583</v>
      </c>
      <c r="AL85" s="832"/>
      <c r="AM85" s="832"/>
      <c r="AN85" s="832"/>
      <c r="AO85" s="832"/>
      <c r="AP85" s="832" t="s">
        <v>583</v>
      </c>
      <c r="AQ85" s="832"/>
      <c r="AR85" s="832"/>
      <c r="AS85" s="832"/>
      <c r="AT85" s="832"/>
      <c r="AU85" s="832" t="s">
        <v>583</v>
      </c>
      <c r="AV85" s="832"/>
      <c r="AW85" s="832"/>
      <c r="AX85" s="832"/>
      <c r="AY85" s="832"/>
      <c r="AZ85" s="836"/>
      <c r="BA85" s="836"/>
      <c r="BB85" s="836"/>
      <c r="BC85" s="836"/>
      <c r="BD85" s="837"/>
      <c r="BE85" s="241"/>
      <c r="BF85" s="241"/>
      <c r="BG85" s="241"/>
      <c r="BH85" s="241"/>
      <c r="BI85" s="241"/>
      <c r="BJ85" s="241"/>
      <c r="BK85" s="241"/>
      <c r="BL85" s="241"/>
      <c r="BM85" s="241"/>
      <c r="BN85" s="241"/>
      <c r="BO85" s="241"/>
      <c r="BP85" s="241"/>
      <c r="BQ85" s="238">
        <v>79</v>
      </c>
      <c r="BR85" s="243"/>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0"/>
    </row>
    <row r="86" spans="1:131" ht="26.25" customHeight="1" x14ac:dyDescent="0.2">
      <c r="A86" s="238">
        <v>19</v>
      </c>
      <c r="B86" s="749"/>
      <c r="C86" s="750"/>
      <c r="D86" s="750"/>
      <c r="E86" s="750"/>
      <c r="F86" s="750"/>
      <c r="G86" s="750"/>
      <c r="H86" s="750"/>
      <c r="I86" s="750"/>
      <c r="J86" s="750"/>
      <c r="K86" s="750"/>
      <c r="L86" s="750"/>
      <c r="M86" s="750"/>
      <c r="N86" s="750"/>
      <c r="O86" s="750"/>
      <c r="P86" s="751"/>
      <c r="Q86" s="880"/>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36"/>
      <c r="BA86" s="836"/>
      <c r="BB86" s="836"/>
      <c r="BC86" s="836"/>
      <c r="BD86" s="837"/>
      <c r="BE86" s="241"/>
      <c r="BF86" s="241"/>
      <c r="BG86" s="241"/>
      <c r="BH86" s="241"/>
      <c r="BI86" s="241"/>
      <c r="BJ86" s="241"/>
      <c r="BK86" s="241"/>
      <c r="BL86" s="241"/>
      <c r="BM86" s="241"/>
      <c r="BN86" s="241"/>
      <c r="BO86" s="241"/>
      <c r="BP86" s="241"/>
      <c r="BQ86" s="238">
        <v>80</v>
      </c>
      <c r="BR86" s="243"/>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0"/>
    </row>
    <row r="87" spans="1:131" ht="26.25" customHeight="1" x14ac:dyDescent="0.2">
      <c r="A87" s="244">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41"/>
      <c r="BF87" s="241"/>
      <c r="BG87" s="241"/>
      <c r="BH87" s="241"/>
      <c r="BI87" s="241"/>
      <c r="BJ87" s="241"/>
      <c r="BK87" s="241"/>
      <c r="BL87" s="241"/>
      <c r="BM87" s="241"/>
      <c r="BN87" s="241"/>
      <c r="BO87" s="241"/>
      <c r="BP87" s="241"/>
      <c r="BQ87" s="238">
        <v>81</v>
      </c>
      <c r="BR87" s="243"/>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0"/>
    </row>
    <row r="88" spans="1:131" ht="26.25" customHeight="1" thickBot="1" x14ac:dyDescent="0.25">
      <c r="A88" s="240" t="s">
        <v>392</v>
      </c>
      <c r="B88" s="792" t="s">
        <v>423</v>
      </c>
      <c r="C88" s="793"/>
      <c r="D88" s="793"/>
      <c r="E88" s="793"/>
      <c r="F88" s="793"/>
      <c r="G88" s="793"/>
      <c r="H88" s="793"/>
      <c r="I88" s="793"/>
      <c r="J88" s="793"/>
      <c r="K88" s="793"/>
      <c r="L88" s="793"/>
      <c r="M88" s="793"/>
      <c r="N88" s="793"/>
      <c r="O88" s="793"/>
      <c r="P88" s="794"/>
      <c r="Q88" s="845"/>
      <c r="R88" s="846"/>
      <c r="S88" s="846"/>
      <c r="T88" s="846"/>
      <c r="U88" s="846"/>
      <c r="V88" s="846"/>
      <c r="W88" s="846"/>
      <c r="X88" s="846"/>
      <c r="Y88" s="846"/>
      <c r="Z88" s="846"/>
      <c r="AA88" s="846"/>
      <c r="AB88" s="846"/>
      <c r="AC88" s="846"/>
      <c r="AD88" s="846"/>
      <c r="AE88" s="846"/>
      <c r="AF88" s="849">
        <f>SUM(AF68:AJ87)</f>
        <v>11792</v>
      </c>
      <c r="AG88" s="849"/>
      <c r="AH88" s="849"/>
      <c r="AI88" s="849"/>
      <c r="AJ88" s="849"/>
      <c r="AK88" s="846"/>
      <c r="AL88" s="846"/>
      <c r="AM88" s="846"/>
      <c r="AN88" s="846"/>
      <c r="AO88" s="846"/>
      <c r="AP88" s="849">
        <f>SUM(AP68:AT87)</f>
        <v>332</v>
      </c>
      <c r="AQ88" s="849"/>
      <c r="AR88" s="849"/>
      <c r="AS88" s="849"/>
      <c r="AT88" s="849"/>
      <c r="AU88" s="849">
        <f>SUM(AU68:AY87)</f>
        <v>21</v>
      </c>
      <c r="AV88" s="849"/>
      <c r="AW88" s="849"/>
      <c r="AX88" s="849"/>
      <c r="AY88" s="849"/>
      <c r="AZ88" s="856"/>
      <c r="BA88" s="856"/>
      <c r="BB88" s="856"/>
      <c r="BC88" s="856"/>
      <c r="BD88" s="857"/>
      <c r="BE88" s="241"/>
      <c r="BF88" s="241"/>
      <c r="BG88" s="241"/>
      <c r="BH88" s="241"/>
      <c r="BI88" s="241"/>
      <c r="BJ88" s="241"/>
      <c r="BK88" s="241"/>
      <c r="BL88" s="241"/>
      <c r="BM88" s="241"/>
      <c r="BN88" s="241"/>
      <c r="BO88" s="241"/>
      <c r="BP88" s="241"/>
      <c r="BQ88" s="238">
        <v>82</v>
      </c>
      <c r="BR88" s="243"/>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92" t="s">
        <v>424</v>
      </c>
      <c r="BS102" s="793"/>
      <c r="BT102" s="793"/>
      <c r="BU102" s="793"/>
      <c r="BV102" s="793"/>
      <c r="BW102" s="793"/>
      <c r="BX102" s="793"/>
      <c r="BY102" s="793"/>
      <c r="BZ102" s="793"/>
      <c r="CA102" s="793"/>
      <c r="CB102" s="793"/>
      <c r="CC102" s="793"/>
      <c r="CD102" s="793"/>
      <c r="CE102" s="793"/>
      <c r="CF102" s="793"/>
      <c r="CG102" s="794"/>
      <c r="CH102" s="893"/>
      <c r="CI102" s="894"/>
      <c r="CJ102" s="894"/>
      <c r="CK102" s="894"/>
      <c r="CL102" s="895"/>
      <c r="CM102" s="893"/>
      <c r="CN102" s="894"/>
      <c r="CO102" s="894"/>
      <c r="CP102" s="894"/>
      <c r="CQ102" s="895"/>
      <c r="CR102" s="896"/>
      <c r="CS102" s="859"/>
      <c r="CT102" s="859"/>
      <c r="CU102" s="859"/>
      <c r="CV102" s="897"/>
      <c r="CW102" s="896"/>
      <c r="CX102" s="859"/>
      <c r="CY102" s="859"/>
      <c r="CZ102" s="859"/>
      <c r="DA102" s="897"/>
      <c r="DB102" s="896"/>
      <c r="DC102" s="859"/>
      <c r="DD102" s="859"/>
      <c r="DE102" s="859"/>
      <c r="DF102" s="897"/>
      <c r="DG102" s="896"/>
      <c r="DH102" s="859"/>
      <c r="DI102" s="859"/>
      <c r="DJ102" s="859"/>
      <c r="DK102" s="897"/>
      <c r="DL102" s="896"/>
      <c r="DM102" s="859"/>
      <c r="DN102" s="859"/>
      <c r="DO102" s="859"/>
      <c r="DP102" s="897"/>
      <c r="DQ102" s="896"/>
      <c r="DR102" s="859"/>
      <c r="DS102" s="859"/>
      <c r="DT102" s="859"/>
      <c r="DU102" s="897"/>
      <c r="DV102" s="792"/>
      <c r="DW102" s="793"/>
      <c r="DX102" s="793"/>
      <c r="DY102" s="793"/>
      <c r="DZ102" s="920"/>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1" t="s">
        <v>425</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2" t="s">
        <v>426</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3" t="s">
        <v>429</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430</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0" customFormat="1" ht="26.25" customHeight="1" x14ac:dyDescent="0.2">
      <c r="A109" s="918" t="s">
        <v>431</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432</v>
      </c>
      <c r="AB109" s="899"/>
      <c r="AC109" s="899"/>
      <c r="AD109" s="899"/>
      <c r="AE109" s="900"/>
      <c r="AF109" s="898" t="s">
        <v>433</v>
      </c>
      <c r="AG109" s="899"/>
      <c r="AH109" s="899"/>
      <c r="AI109" s="899"/>
      <c r="AJ109" s="900"/>
      <c r="AK109" s="898" t="s">
        <v>309</v>
      </c>
      <c r="AL109" s="899"/>
      <c r="AM109" s="899"/>
      <c r="AN109" s="899"/>
      <c r="AO109" s="900"/>
      <c r="AP109" s="898" t="s">
        <v>434</v>
      </c>
      <c r="AQ109" s="899"/>
      <c r="AR109" s="899"/>
      <c r="AS109" s="899"/>
      <c r="AT109" s="901"/>
      <c r="AU109" s="918" t="s">
        <v>431</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432</v>
      </c>
      <c r="BR109" s="899"/>
      <c r="BS109" s="899"/>
      <c r="BT109" s="899"/>
      <c r="BU109" s="900"/>
      <c r="BV109" s="898" t="s">
        <v>433</v>
      </c>
      <c r="BW109" s="899"/>
      <c r="BX109" s="899"/>
      <c r="BY109" s="899"/>
      <c r="BZ109" s="900"/>
      <c r="CA109" s="898" t="s">
        <v>309</v>
      </c>
      <c r="CB109" s="899"/>
      <c r="CC109" s="899"/>
      <c r="CD109" s="899"/>
      <c r="CE109" s="900"/>
      <c r="CF109" s="919" t="s">
        <v>434</v>
      </c>
      <c r="CG109" s="919"/>
      <c r="CH109" s="919"/>
      <c r="CI109" s="919"/>
      <c r="CJ109" s="919"/>
      <c r="CK109" s="898" t="s">
        <v>435</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432</v>
      </c>
      <c r="DH109" s="899"/>
      <c r="DI109" s="899"/>
      <c r="DJ109" s="899"/>
      <c r="DK109" s="900"/>
      <c r="DL109" s="898" t="s">
        <v>433</v>
      </c>
      <c r="DM109" s="899"/>
      <c r="DN109" s="899"/>
      <c r="DO109" s="899"/>
      <c r="DP109" s="900"/>
      <c r="DQ109" s="898" t="s">
        <v>309</v>
      </c>
      <c r="DR109" s="899"/>
      <c r="DS109" s="899"/>
      <c r="DT109" s="899"/>
      <c r="DU109" s="900"/>
      <c r="DV109" s="898" t="s">
        <v>434</v>
      </c>
      <c r="DW109" s="899"/>
      <c r="DX109" s="899"/>
      <c r="DY109" s="899"/>
      <c r="DZ109" s="901"/>
    </row>
    <row r="110" spans="1:131" s="230" customFormat="1" ht="26.25" customHeight="1" x14ac:dyDescent="0.2">
      <c r="A110" s="902" t="s">
        <v>436</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802303</v>
      </c>
      <c r="AB110" s="906"/>
      <c r="AC110" s="906"/>
      <c r="AD110" s="906"/>
      <c r="AE110" s="907"/>
      <c r="AF110" s="908">
        <v>918149</v>
      </c>
      <c r="AG110" s="906"/>
      <c r="AH110" s="906"/>
      <c r="AI110" s="906"/>
      <c r="AJ110" s="907"/>
      <c r="AK110" s="908">
        <v>974318</v>
      </c>
      <c r="AL110" s="906"/>
      <c r="AM110" s="906"/>
      <c r="AN110" s="906"/>
      <c r="AO110" s="907"/>
      <c r="AP110" s="909">
        <v>11.5</v>
      </c>
      <c r="AQ110" s="910"/>
      <c r="AR110" s="910"/>
      <c r="AS110" s="910"/>
      <c r="AT110" s="911"/>
      <c r="AU110" s="912" t="s">
        <v>75</v>
      </c>
      <c r="AV110" s="913"/>
      <c r="AW110" s="913"/>
      <c r="AX110" s="913"/>
      <c r="AY110" s="913"/>
      <c r="AZ110" s="935" t="s">
        <v>437</v>
      </c>
      <c r="BA110" s="903"/>
      <c r="BB110" s="903"/>
      <c r="BC110" s="903"/>
      <c r="BD110" s="903"/>
      <c r="BE110" s="903"/>
      <c r="BF110" s="903"/>
      <c r="BG110" s="903"/>
      <c r="BH110" s="903"/>
      <c r="BI110" s="903"/>
      <c r="BJ110" s="903"/>
      <c r="BK110" s="903"/>
      <c r="BL110" s="903"/>
      <c r="BM110" s="903"/>
      <c r="BN110" s="903"/>
      <c r="BO110" s="903"/>
      <c r="BP110" s="904"/>
      <c r="BQ110" s="936">
        <v>10533501</v>
      </c>
      <c r="BR110" s="937"/>
      <c r="BS110" s="937"/>
      <c r="BT110" s="937"/>
      <c r="BU110" s="937"/>
      <c r="BV110" s="937">
        <v>10773792</v>
      </c>
      <c r="BW110" s="937"/>
      <c r="BX110" s="937"/>
      <c r="BY110" s="937"/>
      <c r="BZ110" s="937"/>
      <c r="CA110" s="937">
        <v>10332270</v>
      </c>
      <c r="CB110" s="937"/>
      <c r="CC110" s="937"/>
      <c r="CD110" s="937"/>
      <c r="CE110" s="937"/>
      <c r="CF110" s="950">
        <v>121.9</v>
      </c>
      <c r="CG110" s="951"/>
      <c r="CH110" s="951"/>
      <c r="CI110" s="951"/>
      <c r="CJ110" s="951"/>
      <c r="CK110" s="952" t="s">
        <v>438</v>
      </c>
      <c r="CL110" s="953"/>
      <c r="CM110" s="935" t="s">
        <v>439</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440</v>
      </c>
      <c r="DH110" s="937"/>
      <c r="DI110" s="937"/>
      <c r="DJ110" s="937"/>
      <c r="DK110" s="937"/>
      <c r="DL110" s="937" t="s">
        <v>440</v>
      </c>
      <c r="DM110" s="937"/>
      <c r="DN110" s="937"/>
      <c r="DO110" s="937"/>
      <c r="DP110" s="937"/>
      <c r="DQ110" s="937" t="s">
        <v>440</v>
      </c>
      <c r="DR110" s="937"/>
      <c r="DS110" s="937"/>
      <c r="DT110" s="937"/>
      <c r="DU110" s="937"/>
      <c r="DV110" s="938" t="s">
        <v>441</v>
      </c>
      <c r="DW110" s="938"/>
      <c r="DX110" s="938"/>
      <c r="DY110" s="938"/>
      <c r="DZ110" s="939"/>
    </row>
    <row r="111" spans="1:131" s="230" customFormat="1" ht="26.25" customHeight="1" x14ac:dyDescent="0.2">
      <c r="A111" s="940" t="s">
        <v>442</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131</v>
      </c>
      <c r="AB111" s="944"/>
      <c r="AC111" s="944"/>
      <c r="AD111" s="944"/>
      <c r="AE111" s="945"/>
      <c r="AF111" s="946" t="s">
        <v>440</v>
      </c>
      <c r="AG111" s="944"/>
      <c r="AH111" s="944"/>
      <c r="AI111" s="944"/>
      <c r="AJ111" s="945"/>
      <c r="AK111" s="946" t="s">
        <v>440</v>
      </c>
      <c r="AL111" s="944"/>
      <c r="AM111" s="944"/>
      <c r="AN111" s="944"/>
      <c r="AO111" s="945"/>
      <c r="AP111" s="947" t="s">
        <v>440</v>
      </c>
      <c r="AQ111" s="948"/>
      <c r="AR111" s="948"/>
      <c r="AS111" s="948"/>
      <c r="AT111" s="949"/>
      <c r="AU111" s="914"/>
      <c r="AV111" s="915"/>
      <c r="AW111" s="915"/>
      <c r="AX111" s="915"/>
      <c r="AY111" s="915"/>
      <c r="AZ111" s="928" t="s">
        <v>443</v>
      </c>
      <c r="BA111" s="929"/>
      <c r="BB111" s="929"/>
      <c r="BC111" s="929"/>
      <c r="BD111" s="929"/>
      <c r="BE111" s="929"/>
      <c r="BF111" s="929"/>
      <c r="BG111" s="929"/>
      <c r="BH111" s="929"/>
      <c r="BI111" s="929"/>
      <c r="BJ111" s="929"/>
      <c r="BK111" s="929"/>
      <c r="BL111" s="929"/>
      <c r="BM111" s="929"/>
      <c r="BN111" s="929"/>
      <c r="BO111" s="929"/>
      <c r="BP111" s="930"/>
      <c r="BQ111" s="931" t="s">
        <v>131</v>
      </c>
      <c r="BR111" s="932"/>
      <c r="BS111" s="932"/>
      <c r="BT111" s="932"/>
      <c r="BU111" s="932"/>
      <c r="BV111" s="932" t="s">
        <v>131</v>
      </c>
      <c r="BW111" s="932"/>
      <c r="BX111" s="932"/>
      <c r="BY111" s="932"/>
      <c r="BZ111" s="932"/>
      <c r="CA111" s="932" t="s">
        <v>131</v>
      </c>
      <c r="CB111" s="932"/>
      <c r="CC111" s="932"/>
      <c r="CD111" s="932"/>
      <c r="CE111" s="932"/>
      <c r="CF111" s="926" t="s">
        <v>131</v>
      </c>
      <c r="CG111" s="927"/>
      <c r="CH111" s="927"/>
      <c r="CI111" s="927"/>
      <c r="CJ111" s="927"/>
      <c r="CK111" s="954"/>
      <c r="CL111" s="955"/>
      <c r="CM111" s="928" t="s">
        <v>444</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440</v>
      </c>
      <c r="DH111" s="932"/>
      <c r="DI111" s="932"/>
      <c r="DJ111" s="932"/>
      <c r="DK111" s="932"/>
      <c r="DL111" s="932" t="s">
        <v>440</v>
      </c>
      <c r="DM111" s="932"/>
      <c r="DN111" s="932"/>
      <c r="DO111" s="932"/>
      <c r="DP111" s="932"/>
      <c r="DQ111" s="932" t="s">
        <v>440</v>
      </c>
      <c r="DR111" s="932"/>
      <c r="DS111" s="932"/>
      <c r="DT111" s="932"/>
      <c r="DU111" s="932"/>
      <c r="DV111" s="933" t="s">
        <v>131</v>
      </c>
      <c r="DW111" s="933"/>
      <c r="DX111" s="933"/>
      <c r="DY111" s="933"/>
      <c r="DZ111" s="934"/>
    </row>
    <row r="112" spans="1:131" s="230" customFormat="1" ht="26.25" customHeight="1" x14ac:dyDescent="0.2">
      <c r="A112" s="958" t="s">
        <v>445</v>
      </c>
      <c r="B112" s="959"/>
      <c r="C112" s="929" t="s">
        <v>446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440</v>
      </c>
      <c r="AB112" s="965"/>
      <c r="AC112" s="965"/>
      <c r="AD112" s="965"/>
      <c r="AE112" s="966"/>
      <c r="AF112" s="967" t="s">
        <v>440</v>
      </c>
      <c r="AG112" s="965"/>
      <c r="AH112" s="965"/>
      <c r="AI112" s="965"/>
      <c r="AJ112" s="966"/>
      <c r="AK112" s="967" t="s">
        <v>440</v>
      </c>
      <c r="AL112" s="965"/>
      <c r="AM112" s="965"/>
      <c r="AN112" s="965"/>
      <c r="AO112" s="966"/>
      <c r="AP112" s="968" t="s">
        <v>447</v>
      </c>
      <c r="AQ112" s="969"/>
      <c r="AR112" s="969"/>
      <c r="AS112" s="969"/>
      <c r="AT112" s="970"/>
      <c r="AU112" s="914"/>
      <c r="AV112" s="915"/>
      <c r="AW112" s="915"/>
      <c r="AX112" s="915"/>
      <c r="AY112" s="915"/>
      <c r="AZ112" s="928" t="s">
        <v>448</v>
      </c>
      <c r="BA112" s="929"/>
      <c r="BB112" s="929"/>
      <c r="BC112" s="929"/>
      <c r="BD112" s="929"/>
      <c r="BE112" s="929"/>
      <c r="BF112" s="929"/>
      <c r="BG112" s="929"/>
      <c r="BH112" s="929"/>
      <c r="BI112" s="929"/>
      <c r="BJ112" s="929"/>
      <c r="BK112" s="929"/>
      <c r="BL112" s="929"/>
      <c r="BM112" s="929"/>
      <c r="BN112" s="929"/>
      <c r="BO112" s="929"/>
      <c r="BP112" s="930"/>
      <c r="BQ112" s="931">
        <v>8352842</v>
      </c>
      <c r="BR112" s="932"/>
      <c r="BS112" s="932"/>
      <c r="BT112" s="932"/>
      <c r="BU112" s="932"/>
      <c r="BV112" s="932">
        <v>8222617</v>
      </c>
      <c r="BW112" s="932"/>
      <c r="BX112" s="932"/>
      <c r="BY112" s="932"/>
      <c r="BZ112" s="932"/>
      <c r="CA112" s="932">
        <v>8034772</v>
      </c>
      <c r="CB112" s="932"/>
      <c r="CC112" s="932"/>
      <c r="CD112" s="932"/>
      <c r="CE112" s="932"/>
      <c r="CF112" s="926">
        <v>94.8</v>
      </c>
      <c r="CG112" s="927"/>
      <c r="CH112" s="927"/>
      <c r="CI112" s="927"/>
      <c r="CJ112" s="927"/>
      <c r="CK112" s="954"/>
      <c r="CL112" s="955"/>
      <c r="CM112" s="928" t="s">
        <v>449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440</v>
      </c>
      <c r="DH112" s="932"/>
      <c r="DI112" s="932"/>
      <c r="DJ112" s="932"/>
      <c r="DK112" s="932"/>
      <c r="DL112" s="932" t="s">
        <v>447</v>
      </c>
      <c r="DM112" s="932"/>
      <c r="DN112" s="932"/>
      <c r="DO112" s="932"/>
      <c r="DP112" s="932"/>
      <c r="DQ112" s="932" t="s">
        <v>131</v>
      </c>
      <c r="DR112" s="932"/>
      <c r="DS112" s="932"/>
      <c r="DT112" s="932"/>
      <c r="DU112" s="932"/>
      <c r="DV112" s="933" t="s">
        <v>440</v>
      </c>
      <c r="DW112" s="933"/>
      <c r="DX112" s="933"/>
      <c r="DY112" s="933"/>
      <c r="DZ112" s="934"/>
    </row>
    <row r="113" spans="1:130" s="230" customFormat="1" ht="26.25" customHeight="1" x14ac:dyDescent="0.2">
      <c r="A113" s="960"/>
      <c r="B113" s="961"/>
      <c r="C113" s="929" t="s">
        <v>450</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492924</v>
      </c>
      <c r="AB113" s="944"/>
      <c r="AC113" s="944"/>
      <c r="AD113" s="944"/>
      <c r="AE113" s="945"/>
      <c r="AF113" s="946">
        <v>444709</v>
      </c>
      <c r="AG113" s="944"/>
      <c r="AH113" s="944"/>
      <c r="AI113" s="944"/>
      <c r="AJ113" s="945"/>
      <c r="AK113" s="946">
        <v>458222</v>
      </c>
      <c r="AL113" s="944"/>
      <c r="AM113" s="944"/>
      <c r="AN113" s="944"/>
      <c r="AO113" s="945"/>
      <c r="AP113" s="947">
        <v>5.4</v>
      </c>
      <c r="AQ113" s="948"/>
      <c r="AR113" s="948"/>
      <c r="AS113" s="948"/>
      <c r="AT113" s="949"/>
      <c r="AU113" s="914"/>
      <c r="AV113" s="915"/>
      <c r="AW113" s="915"/>
      <c r="AX113" s="915"/>
      <c r="AY113" s="915"/>
      <c r="AZ113" s="928" t="s">
        <v>451</v>
      </c>
      <c r="BA113" s="929"/>
      <c r="BB113" s="929"/>
      <c r="BC113" s="929"/>
      <c r="BD113" s="929"/>
      <c r="BE113" s="929"/>
      <c r="BF113" s="929"/>
      <c r="BG113" s="929"/>
      <c r="BH113" s="929"/>
      <c r="BI113" s="929"/>
      <c r="BJ113" s="929"/>
      <c r="BK113" s="929"/>
      <c r="BL113" s="929"/>
      <c r="BM113" s="929"/>
      <c r="BN113" s="929"/>
      <c r="BO113" s="929"/>
      <c r="BP113" s="930"/>
      <c r="BQ113" s="931">
        <v>28515</v>
      </c>
      <c r="BR113" s="932"/>
      <c r="BS113" s="932"/>
      <c r="BT113" s="932"/>
      <c r="BU113" s="932"/>
      <c r="BV113" s="932">
        <v>20334</v>
      </c>
      <c r="BW113" s="932"/>
      <c r="BX113" s="932"/>
      <c r="BY113" s="932"/>
      <c r="BZ113" s="932"/>
      <c r="CA113" s="932">
        <v>20673</v>
      </c>
      <c r="CB113" s="932"/>
      <c r="CC113" s="932"/>
      <c r="CD113" s="932"/>
      <c r="CE113" s="932"/>
      <c r="CF113" s="926">
        <v>0.2</v>
      </c>
      <c r="CG113" s="927"/>
      <c r="CH113" s="927"/>
      <c r="CI113" s="927"/>
      <c r="CJ113" s="927"/>
      <c r="CK113" s="954"/>
      <c r="CL113" s="955"/>
      <c r="CM113" s="928" t="s">
        <v>452</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447</v>
      </c>
      <c r="DH113" s="965"/>
      <c r="DI113" s="965"/>
      <c r="DJ113" s="965"/>
      <c r="DK113" s="966"/>
      <c r="DL113" s="967" t="s">
        <v>440</v>
      </c>
      <c r="DM113" s="965"/>
      <c r="DN113" s="965"/>
      <c r="DO113" s="965"/>
      <c r="DP113" s="966"/>
      <c r="DQ113" s="967" t="s">
        <v>131</v>
      </c>
      <c r="DR113" s="965"/>
      <c r="DS113" s="965"/>
      <c r="DT113" s="965"/>
      <c r="DU113" s="966"/>
      <c r="DV113" s="968" t="s">
        <v>447</v>
      </c>
      <c r="DW113" s="969"/>
      <c r="DX113" s="969"/>
      <c r="DY113" s="969"/>
      <c r="DZ113" s="970"/>
    </row>
    <row r="114" spans="1:130" s="230" customFormat="1" ht="26.25" customHeight="1" x14ac:dyDescent="0.2">
      <c r="A114" s="960"/>
      <c r="B114" s="961"/>
      <c r="C114" s="929" t="s">
        <v>453</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5747</v>
      </c>
      <c r="AB114" s="965"/>
      <c r="AC114" s="965"/>
      <c r="AD114" s="965"/>
      <c r="AE114" s="966"/>
      <c r="AF114" s="967">
        <v>5747</v>
      </c>
      <c r="AG114" s="965"/>
      <c r="AH114" s="965"/>
      <c r="AI114" s="965"/>
      <c r="AJ114" s="966"/>
      <c r="AK114" s="967">
        <v>5747</v>
      </c>
      <c r="AL114" s="965"/>
      <c r="AM114" s="965"/>
      <c r="AN114" s="965"/>
      <c r="AO114" s="966"/>
      <c r="AP114" s="968">
        <v>0.1</v>
      </c>
      <c r="AQ114" s="969"/>
      <c r="AR114" s="969"/>
      <c r="AS114" s="969"/>
      <c r="AT114" s="970"/>
      <c r="AU114" s="914"/>
      <c r="AV114" s="915"/>
      <c r="AW114" s="915"/>
      <c r="AX114" s="915"/>
      <c r="AY114" s="915"/>
      <c r="AZ114" s="928" t="s">
        <v>454</v>
      </c>
      <c r="BA114" s="929"/>
      <c r="BB114" s="929"/>
      <c r="BC114" s="929"/>
      <c r="BD114" s="929"/>
      <c r="BE114" s="929"/>
      <c r="BF114" s="929"/>
      <c r="BG114" s="929"/>
      <c r="BH114" s="929"/>
      <c r="BI114" s="929"/>
      <c r="BJ114" s="929"/>
      <c r="BK114" s="929"/>
      <c r="BL114" s="929"/>
      <c r="BM114" s="929"/>
      <c r="BN114" s="929"/>
      <c r="BO114" s="929"/>
      <c r="BP114" s="930"/>
      <c r="BQ114" s="931">
        <v>169003</v>
      </c>
      <c r="BR114" s="932"/>
      <c r="BS114" s="932"/>
      <c r="BT114" s="932"/>
      <c r="BU114" s="932"/>
      <c r="BV114" s="932" t="s">
        <v>131</v>
      </c>
      <c r="BW114" s="932"/>
      <c r="BX114" s="932"/>
      <c r="BY114" s="932"/>
      <c r="BZ114" s="932"/>
      <c r="CA114" s="932" t="s">
        <v>447</v>
      </c>
      <c r="CB114" s="932"/>
      <c r="CC114" s="932"/>
      <c r="CD114" s="932"/>
      <c r="CE114" s="932"/>
      <c r="CF114" s="926" t="s">
        <v>447</v>
      </c>
      <c r="CG114" s="927"/>
      <c r="CH114" s="927"/>
      <c r="CI114" s="927"/>
      <c r="CJ114" s="927"/>
      <c r="CK114" s="954"/>
      <c r="CL114" s="955"/>
      <c r="CM114" s="928" t="s">
        <v>455</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131</v>
      </c>
      <c r="DH114" s="965"/>
      <c r="DI114" s="965"/>
      <c r="DJ114" s="965"/>
      <c r="DK114" s="966"/>
      <c r="DL114" s="967" t="s">
        <v>447</v>
      </c>
      <c r="DM114" s="965"/>
      <c r="DN114" s="965"/>
      <c r="DO114" s="965"/>
      <c r="DP114" s="966"/>
      <c r="DQ114" s="967" t="s">
        <v>131</v>
      </c>
      <c r="DR114" s="965"/>
      <c r="DS114" s="965"/>
      <c r="DT114" s="965"/>
      <c r="DU114" s="966"/>
      <c r="DV114" s="968" t="s">
        <v>447</v>
      </c>
      <c r="DW114" s="969"/>
      <c r="DX114" s="969"/>
      <c r="DY114" s="969"/>
      <c r="DZ114" s="970"/>
    </row>
    <row r="115" spans="1:130" s="230" customFormat="1" ht="26.25" customHeight="1" x14ac:dyDescent="0.2">
      <c r="A115" s="960"/>
      <c r="B115" s="961"/>
      <c r="C115" s="929" t="s">
        <v>456</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t="s">
        <v>447</v>
      </c>
      <c r="AB115" s="944"/>
      <c r="AC115" s="944"/>
      <c r="AD115" s="944"/>
      <c r="AE115" s="945"/>
      <c r="AF115" s="946" t="s">
        <v>447</v>
      </c>
      <c r="AG115" s="944"/>
      <c r="AH115" s="944"/>
      <c r="AI115" s="944"/>
      <c r="AJ115" s="945"/>
      <c r="AK115" s="946" t="s">
        <v>131</v>
      </c>
      <c r="AL115" s="944"/>
      <c r="AM115" s="944"/>
      <c r="AN115" s="944"/>
      <c r="AO115" s="945"/>
      <c r="AP115" s="947" t="s">
        <v>447</v>
      </c>
      <c r="AQ115" s="948"/>
      <c r="AR115" s="948"/>
      <c r="AS115" s="948"/>
      <c r="AT115" s="949"/>
      <c r="AU115" s="914"/>
      <c r="AV115" s="915"/>
      <c r="AW115" s="915"/>
      <c r="AX115" s="915"/>
      <c r="AY115" s="915"/>
      <c r="AZ115" s="928" t="s">
        <v>457</v>
      </c>
      <c r="BA115" s="929"/>
      <c r="BB115" s="929"/>
      <c r="BC115" s="929"/>
      <c r="BD115" s="929"/>
      <c r="BE115" s="929"/>
      <c r="BF115" s="929"/>
      <c r="BG115" s="929"/>
      <c r="BH115" s="929"/>
      <c r="BI115" s="929"/>
      <c r="BJ115" s="929"/>
      <c r="BK115" s="929"/>
      <c r="BL115" s="929"/>
      <c r="BM115" s="929"/>
      <c r="BN115" s="929"/>
      <c r="BO115" s="929"/>
      <c r="BP115" s="930"/>
      <c r="BQ115" s="931" t="s">
        <v>447</v>
      </c>
      <c r="BR115" s="932"/>
      <c r="BS115" s="932"/>
      <c r="BT115" s="932"/>
      <c r="BU115" s="932"/>
      <c r="BV115" s="932" t="s">
        <v>447</v>
      </c>
      <c r="BW115" s="932"/>
      <c r="BX115" s="932"/>
      <c r="BY115" s="932"/>
      <c r="BZ115" s="932"/>
      <c r="CA115" s="932" t="s">
        <v>447</v>
      </c>
      <c r="CB115" s="932"/>
      <c r="CC115" s="932"/>
      <c r="CD115" s="932"/>
      <c r="CE115" s="932"/>
      <c r="CF115" s="926" t="s">
        <v>131</v>
      </c>
      <c r="CG115" s="927"/>
      <c r="CH115" s="927"/>
      <c r="CI115" s="927"/>
      <c r="CJ115" s="927"/>
      <c r="CK115" s="954"/>
      <c r="CL115" s="955"/>
      <c r="CM115" s="928" t="s">
        <v>458</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447</v>
      </c>
      <c r="DH115" s="965"/>
      <c r="DI115" s="965"/>
      <c r="DJ115" s="965"/>
      <c r="DK115" s="966"/>
      <c r="DL115" s="967" t="s">
        <v>447</v>
      </c>
      <c r="DM115" s="965"/>
      <c r="DN115" s="965"/>
      <c r="DO115" s="965"/>
      <c r="DP115" s="966"/>
      <c r="DQ115" s="967" t="s">
        <v>131</v>
      </c>
      <c r="DR115" s="965"/>
      <c r="DS115" s="965"/>
      <c r="DT115" s="965"/>
      <c r="DU115" s="966"/>
      <c r="DV115" s="968" t="s">
        <v>447</v>
      </c>
      <c r="DW115" s="969"/>
      <c r="DX115" s="969"/>
      <c r="DY115" s="969"/>
      <c r="DZ115" s="970"/>
    </row>
    <row r="116" spans="1:130" s="230" customFormat="1" ht="26.25" customHeight="1" x14ac:dyDescent="0.2">
      <c r="A116" s="962"/>
      <c r="B116" s="963"/>
      <c r="C116" s="971" t="s">
        <v>459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447</v>
      </c>
      <c r="AB116" s="965"/>
      <c r="AC116" s="965"/>
      <c r="AD116" s="965"/>
      <c r="AE116" s="966"/>
      <c r="AF116" s="967" t="s">
        <v>447</v>
      </c>
      <c r="AG116" s="965"/>
      <c r="AH116" s="965"/>
      <c r="AI116" s="965"/>
      <c r="AJ116" s="966"/>
      <c r="AK116" s="967" t="s">
        <v>131</v>
      </c>
      <c r="AL116" s="965"/>
      <c r="AM116" s="965"/>
      <c r="AN116" s="965"/>
      <c r="AO116" s="966"/>
      <c r="AP116" s="968" t="s">
        <v>447</v>
      </c>
      <c r="AQ116" s="969"/>
      <c r="AR116" s="969"/>
      <c r="AS116" s="969"/>
      <c r="AT116" s="970"/>
      <c r="AU116" s="914"/>
      <c r="AV116" s="915"/>
      <c r="AW116" s="915"/>
      <c r="AX116" s="915"/>
      <c r="AY116" s="915"/>
      <c r="AZ116" s="973" t="s">
        <v>460</v>
      </c>
      <c r="BA116" s="974"/>
      <c r="BB116" s="974"/>
      <c r="BC116" s="974"/>
      <c r="BD116" s="974"/>
      <c r="BE116" s="974"/>
      <c r="BF116" s="974"/>
      <c r="BG116" s="974"/>
      <c r="BH116" s="974"/>
      <c r="BI116" s="974"/>
      <c r="BJ116" s="974"/>
      <c r="BK116" s="974"/>
      <c r="BL116" s="974"/>
      <c r="BM116" s="974"/>
      <c r="BN116" s="974"/>
      <c r="BO116" s="974"/>
      <c r="BP116" s="975"/>
      <c r="BQ116" s="931" t="s">
        <v>447</v>
      </c>
      <c r="BR116" s="932"/>
      <c r="BS116" s="932"/>
      <c r="BT116" s="932"/>
      <c r="BU116" s="932"/>
      <c r="BV116" s="932" t="s">
        <v>447</v>
      </c>
      <c r="BW116" s="932"/>
      <c r="BX116" s="932"/>
      <c r="BY116" s="932"/>
      <c r="BZ116" s="932"/>
      <c r="CA116" s="932" t="s">
        <v>447</v>
      </c>
      <c r="CB116" s="932"/>
      <c r="CC116" s="932"/>
      <c r="CD116" s="932"/>
      <c r="CE116" s="932"/>
      <c r="CF116" s="926" t="s">
        <v>440</v>
      </c>
      <c r="CG116" s="927"/>
      <c r="CH116" s="927"/>
      <c r="CI116" s="927"/>
      <c r="CJ116" s="927"/>
      <c r="CK116" s="954"/>
      <c r="CL116" s="955"/>
      <c r="CM116" s="928" t="s">
        <v>461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447</v>
      </c>
      <c r="DH116" s="965"/>
      <c r="DI116" s="965"/>
      <c r="DJ116" s="965"/>
      <c r="DK116" s="966"/>
      <c r="DL116" s="967" t="s">
        <v>447</v>
      </c>
      <c r="DM116" s="965"/>
      <c r="DN116" s="965"/>
      <c r="DO116" s="965"/>
      <c r="DP116" s="966"/>
      <c r="DQ116" s="967" t="s">
        <v>447</v>
      </c>
      <c r="DR116" s="965"/>
      <c r="DS116" s="965"/>
      <c r="DT116" s="965"/>
      <c r="DU116" s="966"/>
      <c r="DV116" s="968" t="s">
        <v>447</v>
      </c>
      <c r="DW116" s="969"/>
      <c r="DX116" s="969"/>
      <c r="DY116" s="969"/>
      <c r="DZ116" s="970"/>
    </row>
    <row r="117" spans="1:130" s="230" customFormat="1" ht="26.25" customHeight="1" x14ac:dyDescent="0.2">
      <c r="A117" s="918" t="s">
        <v>190</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462</v>
      </c>
      <c r="Z117" s="900"/>
      <c r="AA117" s="984">
        <v>1300974</v>
      </c>
      <c r="AB117" s="985"/>
      <c r="AC117" s="985"/>
      <c r="AD117" s="985"/>
      <c r="AE117" s="986"/>
      <c r="AF117" s="987">
        <v>1368605</v>
      </c>
      <c r="AG117" s="985"/>
      <c r="AH117" s="985"/>
      <c r="AI117" s="985"/>
      <c r="AJ117" s="986"/>
      <c r="AK117" s="987">
        <v>1438287</v>
      </c>
      <c r="AL117" s="985"/>
      <c r="AM117" s="985"/>
      <c r="AN117" s="985"/>
      <c r="AO117" s="986"/>
      <c r="AP117" s="988"/>
      <c r="AQ117" s="989"/>
      <c r="AR117" s="989"/>
      <c r="AS117" s="989"/>
      <c r="AT117" s="990"/>
      <c r="AU117" s="914"/>
      <c r="AV117" s="915"/>
      <c r="AW117" s="915"/>
      <c r="AX117" s="915"/>
      <c r="AY117" s="915"/>
      <c r="AZ117" s="980" t="s">
        <v>463</v>
      </c>
      <c r="BA117" s="981"/>
      <c r="BB117" s="981"/>
      <c r="BC117" s="981"/>
      <c r="BD117" s="981"/>
      <c r="BE117" s="981"/>
      <c r="BF117" s="981"/>
      <c r="BG117" s="981"/>
      <c r="BH117" s="981"/>
      <c r="BI117" s="981"/>
      <c r="BJ117" s="981"/>
      <c r="BK117" s="981"/>
      <c r="BL117" s="981"/>
      <c r="BM117" s="981"/>
      <c r="BN117" s="981"/>
      <c r="BO117" s="981"/>
      <c r="BP117" s="982"/>
      <c r="BQ117" s="931" t="s">
        <v>131</v>
      </c>
      <c r="BR117" s="932"/>
      <c r="BS117" s="932"/>
      <c r="BT117" s="932"/>
      <c r="BU117" s="932"/>
      <c r="BV117" s="932" t="s">
        <v>131</v>
      </c>
      <c r="BW117" s="932"/>
      <c r="BX117" s="932"/>
      <c r="BY117" s="932"/>
      <c r="BZ117" s="932"/>
      <c r="CA117" s="932" t="s">
        <v>131</v>
      </c>
      <c r="CB117" s="932"/>
      <c r="CC117" s="932"/>
      <c r="CD117" s="932"/>
      <c r="CE117" s="932"/>
      <c r="CF117" s="926" t="s">
        <v>131</v>
      </c>
      <c r="CG117" s="927"/>
      <c r="CH117" s="927"/>
      <c r="CI117" s="927"/>
      <c r="CJ117" s="927"/>
      <c r="CK117" s="954"/>
      <c r="CL117" s="955"/>
      <c r="CM117" s="928" t="s">
        <v>464</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131</v>
      </c>
      <c r="DH117" s="965"/>
      <c r="DI117" s="965"/>
      <c r="DJ117" s="965"/>
      <c r="DK117" s="966"/>
      <c r="DL117" s="967" t="s">
        <v>131</v>
      </c>
      <c r="DM117" s="965"/>
      <c r="DN117" s="965"/>
      <c r="DO117" s="965"/>
      <c r="DP117" s="966"/>
      <c r="DQ117" s="967" t="s">
        <v>131</v>
      </c>
      <c r="DR117" s="965"/>
      <c r="DS117" s="965"/>
      <c r="DT117" s="965"/>
      <c r="DU117" s="966"/>
      <c r="DV117" s="968" t="s">
        <v>131</v>
      </c>
      <c r="DW117" s="969"/>
      <c r="DX117" s="969"/>
      <c r="DY117" s="969"/>
      <c r="DZ117" s="970"/>
    </row>
    <row r="118" spans="1:130" s="230" customFormat="1" ht="26.25" customHeight="1" x14ac:dyDescent="0.2">
      <c r="A118" s="918" t="s">
        <v>435</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432</v>
      </c>
      <c r="AB118" s="899"/>
      <c r="AC118" s="899"/>
      <c r="AD118" s="899"/>
      <c r="AE118" s="900"/>
      <c r="AF118" s="898" t="s">
        <v>433</v>
      </c>
      <c r="AG118" s="899"/>
      <c r="AH118" s="899"/>
      <c r="AI118" s="899"/>
      <c r="AJ118" s="900"/>
      <c r="AK118" s="898" t="s">
        <v>309</v>
      </c>
      <c r="AL118" s="899"/>
      <c r="AM118" s="899"/>
      <c r="AN118" s="899"/>
      <c r="AO118" s="900"/>
      <c r="AP118" s="976" t="s">
        <v>434</v>
      </c>
      <c r="AQ118" s="977"/>
      <c r="AR118" s="977"/>
      <c r="AS118" s="977"/>
      <c r="AT118" s="978"/>
      <c r="AU118" s="914"/>
      <c r="AV118" s="915"/>
      <c r="AW118" s="915"/>
      <c r="AX118" s="915"/>
      <c r="AY118" s="915"/>
      <c r="AZ118" s="979" t="s">
        <v>465</v>
      </c>
      <c r="BA118" s="971"/>
      <c r="BB118" s="971"/>
      <c r="BC118" s="971"/>
      <c r="BD118" s="971"/>
      <c r="BE118" s="971"/>
      <c r="BF118" s="971"/>
      <c r="BG118" s="971"/>
      <c r="BH118" s="971"/>
      <c r="BI118" s="971"/>
      <c r="BJ118" s="971"/>
      <c r="BK118" s="971"/>
      <c r="BL118" s="971"/>
      <c r="BM118" s="971"/>
      <c r="BN118" s="971"/>
      <c r="BO118" s="971"/>
      <c r="BP118" s="972"/>
      <c r="BQ118" s="1005" t="s">
        <v>131</v>
      </c>
      <c r="BR118" s="1006"/>
      <c r="BS118" s="1006"/>
      <c r="BT118" s="1006"/>
      <c r="BU118" s="1006"/>
      <c r="BV118" s="1006" t="s">
        <v>466</v>
      </c>
      <c r="BW118" s="1006"/>
      <c r="BX118" s="1006"/>
      <c r="BY118" s="1006"/>
      <c r="BZ118" s="1006"/>
      <c r="CA118" s="1006" t="s">
        <v>467</v>
      </c>
      <c r="CB118" s="1006"/>
      <c r="CC118" s="1006"/>
      <c r="CD118" s="1006"/>
      <c r="CE118" s="1006"/>
      <c r="CF118" s="926" t="s">
        <v>131</v>
      </c>
      <c r="CG118" s="927"/>
      <c r="CH118" s="927"/>
      <c r="CI118" s="927"/>
      <c r="CJ118" s="927"/>
      <c r="CK118" s="954"/>
      <c r="CL118" s="955"/>
      <c r="CM118" s="928" t="s">
        <v>468</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131</v>
      </c>
      <c r="DH118" s="965"/>
      <c r="DI118" s="965"/>
      <c r="DJ118" s="965"/>
      <c r="DK118" s="966"/>
      <c r="DL118" s="967" t="s">
        <v>131</v>
      </c>
      <c r="DM118" s="965"/>
      <c r="DN118" s="965"/>
      <c r="DO118" s="965"/>
      <c r="DP118" s="966"/>
      <c r="DQ118" s="967" t="s">
        <v>131</v>
      </c>
      <c r="DR118" s="965"/>
      <c r="DS118" s="965"/>
      <c r="DT118" s="965"/>
      <c r="DU118" s="966"/>
      <c r="DV118" s="968" t="s">
        <v>131</v>
      </c>
      <c r="DW118" s="969"/>
      <c r="DX118" s="969"/>
      <c r="DY118" s="969"/>
      <c r="DZ118" s="970"/>
    </row>
    <row r="119" spans="1:130" s="230" customFormat="1" ht="26.25" customHeight="1" x14ac:dyDescent="0.2">
      <c r="A119" s="1062" t="s">
        <v>438</v>
      </c>
      <c r="B119" s="953"/>
      <c r="C119" s="935" t="s">
        <v>439</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131</v>
      </c>
      <c r="AB119" s="906"/>
      <c r="AC119" s="906"/>
      <c r="AD119" s="906"/>
      <c r="AE119" s="907"/>
      <c r="AF119" s="908" t="s">
        <v>467</v>
      </c>
      <c r="AG119" s="906"/>
      <c r="AH119" s="906"/>
      <c r="AI119" s="906"/>
      <c r="AJ119" s="907"/>
      <c r="AK119" s="908" t="s">
        <v>467</v>
      </c>
      <c r="AL119" s="906"/>
      <c r="AM119" s="906"/>
      <c r="AN119" s="906"/>
      <c r="AO119" s="907"/>
      <c r="AP119" s="909" t="s">
        <v>131</v>
      </c>
      <c r="AQ119" s="910"/>
      <c r="AR119" s="910"/>
      <c r="AS119" s="910"/>
      <c r="AT119" s="911"/>
      <c r="AU119" s="916"/>
      <c r="AV119" s="917"/>
      <c r="AW119" s="917"/>
      <c r="AX119" s="917"/>
      <c r="AY119" s="917"/>
      <c r="AZ119" s="251" t="s">
        <v>190</v>
      </c>
      <c r="BA119" s="251"/>
      <c r="BB119" s="251"/>
      <c r="BC119" s="251"/>
      <c r="BD119" s="251"/>
      <c r="BE119" s="251"/>
      <c r="BF119" s="251"/>
      <c r="BG119" s="251"/>
      <c r="BH119" s="251"/>
      <c r="BI119" s="251"/>
      <c r="BJ119" s="251"/>
      <c r="BK119" s="251"/>
      <c r="BL119" s="251"/>
      <c r="BM119" s="251"/>
      <c r="BN119" s="251"/>
      <c r="BO119" s="983" t="s">
        <v>469</v>
      </c>
      <c r="BP119" s="1011"/>
      <c r="BQ119" s="1005">
        <v>19083861</v>
      </c>
      <c r="BR119" s="1006"/>
      <c r="BS119" s="1006"/>
      <c r="BT119" s="1006"/>
      <c r="BU119" s="1006"/>
      <c r="BV119" s="1006">
        <v>19016743</v>
      </c>
      <c r="BW119" s="1006"/>
      <c r="BX119" s="1006"/>
      <c r="BY119" s="1006"/>
      <c r="BZ119" s="1006"/>
      <c r="CA119" s="1006">
        <v>18387715</v>
      </c>
      <c r="CB119" s="1006"/>
      <c r="CC119" s="1006"/>
      <c r="CD119" s="1006"/>
      <c r="CE119" s="1006"/>
      <c r="CF119" s="1007"/>
      <c r="CG119" s="1008"/>
      <c r="CH119" s="1008"/>
      <c r="CI119" s="1008"/>
      <c r="CJ119" s="1009"/>
      <c r="CK119" s="956"/>
      <c r="CL119" s="957"/>
      <c r="CM119" s="979" t="s">
        <v>470</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t="s">
        <v>131</v>
      </c>
      <c r="DH119" s="992"/>
      <c r="DI119" s="992"/>
      <c r="DJ119" s="992"/>
      <c r="DK119" s="993"/>
      <c r="DL119" s="991" t="s">
        <v>131</v>
      </c>
      <c r="DM119" s="992"/>
      <c r="DN119" s="992"/>
      <c r="DO119" s="992"/>
      <c r="DP119" s="993"/>
      <c r="DQ119" s="991" t="s">
        <v>467</v>
      </c>
      <c r="DR119" s="992"/>
      <c r="DS119" s="992"/>
      <c r="DT119" s="992"/>
      <c r="DU119" s="993"/>
      <c r="DV119" s="994" t="s">
        <v>467</v>
      </c>
      <c r="DW119" s="995"/>
      <c r="DX119" s="995"/>
      <c r="DY119" s="995"/>
      <c r="DZ119" s="996"/>
    </row>
    <row r="120" spans="1:130" s="230" customFormat="1" ht="26.25" customHeight="1" x14ac:dyDescent="0.2">
      <c r="A120" s="1063"/>
      <c r="B120" s="955"/>
      <c r="C120" s="928" t="s">
        <v>444</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131</v>
      </c>
      <c r="AB120" s="965"/>
      <c r="AC120" s="965"/>
      <c r="AD120" s="965"/>
      <c r="AE120" s="966"/>
      <c r="AF120" s="967" t="s">
        <v>131</v>
      </c>
      <c r="AG120" s="965"/>
      <c r="AH120" s="965"/>
      <c r="AI120" s="965"/>
      <c r="AJ120" s="966"/>
      <c r="AK120" s="967" t="s">
        <v>131</v>
      </c>
      <c r="AL120" s="965"/>
      <c r="AM120" s="965"/>
      <c r="AN120" s="965"/>
      <c r="AO120" s="966"/>
      <c r="AP120" s="968" t="s">
        <v>131</v>
      </c>
      <c r="AQ120" s="969"/>
      <c r="AR120" s="969"/>
      <c r="AS120" s="969"/>
      <c r="AT120" s="970"/>
      <c r="AU120" s="997" t="s">
        <v>471</v>
      </c>
      <c r="AV120" s="998"/>
      <c r="AW120" s="998"/>
      <c r="AX120" s="998"/>
      <c r="AY120" s="999"/>
      <c r="AZ120" s="935" t="s">
        <v>472</v>
      </c>
      <c r="BA120" s="903"/>
      <c r="BB120" s="903"/>
      <c r="BC120" s="903"/>
      <c r="BD120" s="903"/>
      <c r="BE120" s="903"/>
      <c r="BF120" s="903"/>
      <c r="BG120" s="903"/>
      <c r="BH120" s="903"/>
      <c r="BI120" s="903"/>
      <c r="BJ120" s="903"/>
      <c r="BK120" s="903"/>
      <c r="BL120" s="903"/>
      <c r="BM120" s="903"/>
      <c r="BN120" s="903"/>
      <c r="BO120" s="903"/>
      <c r="BP120" s="904"/>
      <c r="BQ120" s="936">
        <v>5648990</v>
      </c>
      <c r="BR120" s="937"/>
      <c r="BS120" s="937"/>
      <c r="BT120" s="937"/>
      <c r="BU120" s="937"/>
      <c r="BV120" s="937">
        <v>6257737</v>
      </c>
      <c r="BW120" s="937"/>
      <c r="BX120" s="937"/>
      <c r="BY120" s="937"/>
      <c r="BZ120" s="937"/>
      <c r="CA120" s="937">
        <v>6872830</v>
      </c>
      <c r="CB120" s="937"/>
      <c r="CC120" s="937"/>
      <c r="CD120" s="937"/>
      <c r="CE120" s="937"/>
      <c r="CF120" s="950">
        <v>81.099999999999994</v>
      </c>
      <c r="CG120" s="951"/>
      <c r="CH120" s="951"/>
      <c r="CI120" s="951"/>
      <c r="CJ120" s="951"/>
      <c r="CK120" s="1012" t="s">
        <v>473</v>
      </c>
      <c r="CL120" s="1013"/>
      <c r="CM120" s="1013"/>
      <c r="CN120" s="1013"/>
      <c r="CO120" s="1014"/>
      <c r="CP120" s="1020" t="s">
        <v>410</v>
      </c>
      <c r="CQ120" s="1021"/>
      <c r="CR120" s="1021"/>
      <c r="CS120" s="1021"/>
      <c r="CT120" s="1021"/>
      <c r="CU120" s="1021"/>
      <c r="CV120" s="1021"/>
      <c r="CW120" s="1021"/>
      <c r="CX120" s="1021"/>
      <c r="CY120" s="1021"/>
      <c r="CZ120" s="1021"/>
      <c r="DA120" s="1021"/>
      <c r="DB120" s="1021"/>
      <c r="DC120" s="1021"/>
      <c r="DD120" s="1021"/>
      <c r="DE120" s="1021"/>
      <c r="DF120" s="1022"/>
      <c r="DG120" s="936">
        <v>8284180</v>
      </c>
      <c r="DH120" s="937"/>
      <c r="DI120" s="937"/>
      <c r="DJ120" s="937"/>
      <c r="DK120" s="937"/>
      <c r="DL120" s="937">
        <v>8172354</v>
      </c>
      <c r="DM120" s="937"/>
      <c r="DN120" s="937"/>
      <c r="DO120" s="937"/>
      <c r="DP120" s="937"/>
      <c r="DQ120" s="937">
        <v>7993824</v>
      </c>
      <c r="DR120" s="937"/>
      <c r="DS120" s="937"/>
      <c r="DT120" s="937"/>
      <c r="DU120" s="937"/>
      <c r="DV120" s="938">
        <v>94.3</v>
      </c>
      <c r="DW120" s="938"/>
      <c r="DX120" s="938"/>
      <c r="DY120" s="938"/>
      <c r="DZ120" s="939"/>
    </row>
    <row r="121" spans="1:130" s="230" customFormat="1" ht="26.25" customHeight="1" x14ac:dyDescent="0.2">
      <c r="A121" s="1063"/>
      <c r="B121" s="955"/>
      <c r="C121" s="980" t="s">
        <v>474</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131</v>
      </c>
      <c r="AB121" s="965"/>
      <c r="AC121" s="965"/>
      <c r="AD121" s="965"/>
      <c r="AE121" s="966"/>
      <c r="AF121" s="967" t="s">
        <v>131</v>
      </c>
      <c r="AG121" s="965"/>
      <c r="AH121" s="965"/>
      <c r="AI121" s="965"/>
      <c r="AJ121" s="966"/>
      <c r="AK121" s="967" t="s">
        <v>467</v>
      </c>
      <c r="AL121" s="965"/>
      <c r="AM121" s="965"/>
      <c r="AN121" s="965"/>
      <c r="AO121" s="966"/>
      <c r="AP121" s="968" t="s">
        <v>131</v>
      </c>
      <c r="AQ121" s="969"/>
      <c r="AR121" s="969"/>
      <c r="AS121" s="969"/>
      <c r="AT121" s="970"/>
      <c r="AU121" s="1000"/>
      <c r="AV121" s="1001"/>
      <c r="AW121" s="1001"/>
      <c r="AX121" s="1001"/>
      <c r="AY121" s="1002"/>
      <c r="AZ121" s="928" t="s">
        <v>475</v>
      </c>
      <c r="BA121" s="929"/>
      <c r="BB121" s="929"/>
      <c r="BC121" s="929"/>
      <c r="BD121" s="929"/>
      <c r="BE121" s="929"/>
      <c r="BF121" s="929"/>
      <c r="BG121" s="929"/>
      <c r="BH121" s="929"/>
      <c r="BI121" s="929"/>
      <c r="BJ121" s="929"/>
      <c r="BK121" s="929"/>
      <c r="BL121" s="929"/>
      <c r="BM121" s="929"/>
      <c r="BN121" s="929"/>
      <c r="BO121" s="929"/>
      <c r="BP121" s="930"/>
      <c r="BQ121" s="931" t="s">
        <v>467</v>
      </c>
      <c r="BR121" s="932"/>
      <c r="BS121" s="932"/>
      <c r="BT121" s="932"/>
      <c r="BU121" s="932"/>
      <c r="BV121" s="932" t="s">
        <v>131</v>
      </c>
      <c r="BW121" s="932"/>
      <c r="BX121" s="932"/>
      <c r="BY121" s="932"/>
      <c r="BZ121" s="932"/>
      <c r="CA121" s="932" t="s">
        <v>131</v>
      </c>
      <c r="CB121" s="932"/>
      <c r="CC121" s="932"/>
      <c r="CD121" s="932"/>
      <c r="CE121" s="932"/>
      <c r="CF121" s="926" t="s">
        <v>131</v>
      </c>
      <c r="CG121" s="927"/>
      <c r="CH121" s="927"/>
      <c r="CI121" s="927"/>
      <c r="CJ121" s="927"/>
      <c r="CK121" s="1015"/>
      <c r="CL121" s="1016"/>
      <c r="CM121" s="1016"/>
      <c r="CN121" s="1016"/>
      <c r="CO121" s="1017"/>
      <c r="CP121" s="1025" t="s">
        <v>476</v>
      </c>
      <c r="CQ121" s="1026"/>
      <c r="CR121" s="1026"/>
      <c r="CS121" s="1026"/>
      <c r="CT121" s="1026"/>
      <c r="CU121" s="1026"/>
      <c r="CV121" s="1026"/>
      <c r="CW121" s="1026"/>
      <c r="CX121" s="1026"/>
      <c r="CY121" s="1026"/>
      <c r="CZ121" s="1026"/>
      <c r="DA121" s="1026"/>
      <c r="DB121" s="1026"/>
      <c r="DC121" s="1026"/>
      <c r="DD121" s="1026"/>
      <c r="DE121" s="1026"/>
      <c r="DF121" s="1027"/>
      <c r="DG121" s="931">
        <v>68662</v>
      </c>
      <c r="DH121" s="932"/>
      <c r="DI121" s="932"/>
      <c r="DJ121" s="932"/>
      <c r="DK121" s="932"/>
      <c r="DL121" s="932">
        <v>50263</v>
      </c>
      <c r="DM121" s="932"/>
      <c r="DN121" s="932"/>
      <c r="DO121" s="932"/>
      <c r="DP121" s="932"/>
      <c r="DQ121" s="932">
        <v>40948</v>
      </c>
      <c r="DR121" s="932"/>
      <c r="DS121" s="932"/>
      <c r="DT121" s="932"/>
      <c r="DU121" s="932"/>
      <c r="DV121" s="933">
        <v>0.5</v>
      </c>
      <c r="DW121" s="933"/>
      <c r="DX121" s="933"/>
      <c r="DY121" s="933"/>
      <c r="DZ121" s="934"/>
    </row>
    <row r="122" spans="1:130" s="230" customFormat="1" ht="26.25" customHeight="1" x14ac:dyDescent="0.2">
      <c r="A122" s="1063"/>
      <c r="B122" s="955"/>
      <c r="C122" s="928" t="s">
        <v>455</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131</v>
      </c>
      <c r="AB122" s="965"/>
      <c r="AC122" s="965"/>
      <c r="AD122" s="965"/>
      <c r="AE122" s="966"/>
      <c r="AF122" s="967" t="s">
        <v>131</v>
      </c>
      <c r="AG122" s="965"/>
      <c r="AH122" s="965"/>
      <c r="AI122" s="965"/>
      <c r="AJ122" s="966"/>
      <c r="AK122" s="967" t="s">
        <v>131</v>
      </c>
      <c r="AL122" s="965"/>
      <c r="AM122" s="965"/>
      <c r="AN122" s="965"/>
      <c r="AO122" s="966"/>
      <c r="AP122" s="968" t="s">
        <v>131</v>
      </c>
      <c r="AQ122" s="969"/>
      <c r="AR122" s="969"/>
      <c r="AS122" s="969"/>
      <c r="AT122" s="970"/>
      <c r="AU122" s="1000"/>
      <c r="AV122" s="1001"/>
      <c r="AW122" s="1001"/>
      <c r="AX122" s="1001"/>
      <c r="AY122" s="1002"/>
      <c r="AZ122" s="979" t="s">
        <v>477</v>
      </c>
      <c r="BA122" s="971"/>
      <c r="BB122" s="971"/>
      <c r="BC122" s="971"/>
      <c r="BD122" s="971"/>
      <c r="BE122" s="971"/>
      <c r="BF122" s="971"/>
      <c r="BG122" s="971"/>
      <c r="BH122" s="971"/>
      <c r="BI122" s="971"/>
      <c r="BJ122" s="971"/>
      <c r="BK122" s="971"/>
      <c r="BL122" s="971"/>
      <c r="BM122" s="971"/>
      <c r="BN122" s="971"/>
      <c r="BO122" s="971"/>
      <c r="BP122" s="972"/>
      <c r="BQ122" s="1005">
        <v>15275155</v>
      </c>
      <c r="BR122" s="1006"/>
      <c r="BS122" s="1006"/>
      <c r="BT122" s="1006"/>
      <c r="BU122" s="1006"/>
      <c r="BV122" s="1006">
        <v>15311119</v>
      </c>
      <c r="BW122" s="1006"/>
      <c r="BX122" s="1006"/>
      <c r="BY122" s="1006"/>
      <c r="BZ122" s="1006"/>
      <c r="CA122" s="1006">
        <v>14974116</v>
      </c>
      <c r="CB122" s="1006"/>
      <c r="CC122" s="1006"/>
      <c r="CD122" s="1006"/>
      <c r="CE122" s="1006"/>
      <c r="CF122" s="1023">
        <v>176.6</v>
      </c>
      <c r="CG122" s="1024"/>
      <c r="CH122" s="1024"/>
      <c r="CI122" s="1024"/>
      <c r="CJ122" s="1024"/>
      <c r="CK122" s="1015"/>
      <c r="CL122" s="1016"/>
      <c r="CM122" s="1016"/>
      <c r="CN122" s="1016"/>
      <c r="CO122" s="1017"/>
      <c r="CP122" s="1025" t="s">
        <v>478</v>
      </c>
      <c r="CQ122" s="1026"/>
      <c r="CR122" s="1026"/>
      <c r="CS122" s="1026"/>
      <c r="CT122" s="1026"/>
      <c r="CU122" s="1026"/>
      <c r="CV122" s="1026"/>
      <c r="CW122" s="1026"/>
      <c r="CX122" s="1026"/>
      <c r="CY122" s="1026"/>
      <c r="CZ122" s="1026"/>
      <c r="DA122" s="1026"/>
      <c r="DB122" s="1026"/>
      <c r="DC122" s="1026"/>
      <c r="DD122" s="1026"/>
      <c r="DE122" s="1026"/>
      <c r="DF122" s="1027"/>
      <c r="DG122" s="931" t="s">
        <v>131</v>
      </c>
      <c r="DH122" s="932"/>
      <c r="DI122" s="932"/>
      <c r="DJ122" s="932"/>
      <c r="DK122" s="932"/>
      <c r="DL122" s="932" t="s">
        <v>467</v>
      </c>
      <c r="DM122" s="932"/>
      <c r="DN122" s="932"/>
      <c r="DO122" s="932"/>
      <c r="DP122" s="932"/>
      <c r="DQ122" s="932" t="s">
        <v>467</v>
      </c>
      <c r="DR122" s="932"/>
      <c r="DS122" s="932"/>
      <c r="DT122" s="932"/>
      <c r="DU122" s="932"/>
      <c r="DV122" s="933" t="s">
        <v>131</v>
      </c>
      <c r="DW122" s="933"/>
      <c r="DX122" s="933"/>
      <c r="DY122" s="933"/>
      <c r="DZ122" s="934"/>
    </row>
    <row r="123" spans="1:130" s="230" customFormat="1" ht="26.25" customHeight="1" x14ac:dyDescent="0.2">
      <c r="A123" s="1063"/>
      <c r="B123" s="955"/>
      <c r="C123" s="928" t="s">
        <v>461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467</v>
      </c>
      <c r="AB123" s="965"/>
      <c r="AC123" s="965"/>
      <c r="AD123" s="965"/>
      <c r="AE123" s="966"/>
      <c r="AF123" s="967" t="s">
        <v>467</v>
      </c>
      <c r="AG123" s="965"/>
      <c r="AH123" s="965"/>
      <c r="AI123" s="965"/>
      <c r="AJ123" s="966"/>
      <c r="AK123" s="967" t="s">
        <v>467</v>
      </c>
      <c r="AL123" s="965"/>
      <c r="AM123" s="965"/>
      <c r="AN123" s="965"/>
      <c r="AO123" s="966"/>
      <c r="AP123" s="968" t="s">
        <v>131</v>
      </c>
      <c r="AQ123" s="969"/>
      <c r="AR123" s="969"/>
      <c r="AS123" s="969"/>
      <c r="AT123" s="970"/>
      <c r="AU123" s="1003"/>
      <c r="AV123" s="1004"/>
      <c r="AW123" s="1004"/>
      <c r="AX123" s="1004"/>
      <c r="AY123" s="1004"/>
      <c r="AZ123" s="251" t="s">
        <v>190</v>
      </c>
      <c r="BA123" s="251"/>
      <c r="BB123" s="251"/>
      <c r="BC123" s="251"/>
      <c r="BD123" s="251"/>
      <c r="BE123" s="251"/>
      <c r="BF123" s="251"/>
      <c r="BG123" s="251"/>
      <c r="BH123" s="251"/>
      <c r="BI123" s="251"/>
      <c r="BJ123" s="251"/>
      <c r="BK123" s="251"/>
      <c r="BL123" s="251"/>
      <c r="BM123" s="251"/>
      <c r="BN123" s="251"/>
      <c r="BO123" s="983" t="s">
        <v>479</v>
      </c>
      <c r="BP123" s="1011"/>
      <c r="BQ123" s="1069">
        <v>20924145</v>
      </c>
      <c r="BR123" s="1070"/>
      <c r="BS123" s="1070"/>
      <c r="BT123" s="1070"/>
      <c r="BU123" s="1070"/>
      <c r="BV123" s="1070">
        <v>21568856</v>
      </c>
      <c r="BW123" s="1070"/>
      <c r="BX123" s="1070"/>
      <c r="BY123" s="1070"/>
      <c r="BZ123" s="1070"/>
      <c r="CA123" s="1070">
        <v>21846946</v>
      </c>
      <c r="CB123" s="1070"/>
      <c r="CC123" s="1070"/>
      <c r="CD123" s="1070"/>
      <c r="CE123" s="1070"/>
      <c r="CF123" s="1007"/>
      <c r="CG123" s="1008"/>
      <c r="CH123" s="1008"/>
      <c r="CI123" s="1008"/>
      <c r="CJ123" s="1009"/>
      <c r="CK123" s="1015"/>
      <c r="CL123" s="1016"/>
      <c r="CM123" s="1016"/>
      <c r="CN123" s="1016"/>
      <c r="CO123" s="1017"/>
      <c r="CP123" s="1025" t="s">
        <v>480</v>
      </c>
      <c r="CQ123" s="1026"/>
      <c r="CR123" s="1026"/>
      <c r="CS123" s="1026"/>
      <c r="CT123" s="1026"/>
      <c r="CU123" s="1026"/>
      <c r="CV123" s="1026"/>
      <c r="CW123" s="1026"/>
      <c r="CX123" s="1026"/>
      <c r="CY123" s="1026"/>
      <c r="CZ123" s="1026"/>
      <c r="DA123" s="1026"/>
      <c r="DB123" s="1026"/>
      <c r="DC123" s="1026"/>
      <c r="DD123" s="1026"/>
      <c r="DE123" s="1026"/>
      <c r="DF123" s="1027"/>
      <c r="DG123" s="964" t="s">
        <v>131</v>
      </c>
      <c r="DH123" s="965"/>
      <c r="DI123" s="965"/>
      <c r="DJ123" s="965"/>
      <c r="DK123" s="966"/>
      <c r="DL123" s="967" t="s">
        <v>131</v>
      </c>
      <c r="DM123" s="965"/>
      <c r="DN123" s="965"/>
      <c r="DO123" s="965"/>
      <c r="DP123" s="966"/>
      <c r="DQ123" s="967" t="s">
        <v>131</v>
      </c>
      <c r="DR123" s="965"/>
      <c r="DS123" s="965"/>
      <c r="DT123" s="965"/>
      <c r="DU123" s="966"/>
      <c r="DV123" s="968" t="s">
        <v>467</v>
      </c>
      <c r="DW123" s="969"/>
      <c r="DX123" s="969"/>
      <c r="DY123" s="969"/>
      <c r="DZ123" s="970"/>
    </row>
    <row r="124" spans="1:130" s="230" customFormat="1" ht="26.25" customHeight="1" thickBot="1" x14ac:dyDescent="0.25">
      <c r="A124" s="1063"/>
      <c r="B124" s="955"/>
      <c r="C124" s="928" t="s">
        <v>464</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131</v>
      </c>
      <c r="AB124" s="965"/>
      <c r="AC124" s="965"/>
      <c r="AD124" s="965"/>
      <c r="AE124" s="966"/>
      <c r="AF124" s="967" t="s">
        <v>131</v>
      </c>
      <c r="AG124" s="965"/>
      <c r="AH124" s="965"/>
      <c r="AI124" s="965"/>
      <c r="AJ124" s="966"/>
      <c r="AK124" s="967" t="s">
        <v>131</v>
      </c>
      <c r="AL124" s="965"/>
      <c r="AM124" s="965"/>
      <c r="AN124" s="965"/>
      <c r="AO124" s="966"/>
      <c r="AP124" s="968" t="s">
        <v>131</v>
      </c>
      <c r="AQ124" s="969"/>
      <c r="AR124" s="969"/>
      <c r="AS124" s="969"/>
      <c r="AT124" s="970"/>
      <c r="AU124" s="1065" t="s">
        <v>481</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t="s">
        <v>467</v>
      </c>
      <c r="BR124" s="1033"/>
      <c r="BS124" s="1033"/>
      <c r="BT124" s="1033"/>
      <c r="BU124" s="1033"/>
      <c r="BV124" s="1033" t="s">
        <v>131</v>
      </c>
      <c r="BW124" s="1033"/>
      <c r="BX124" s="1033"/>
      <c r="BY124" s="1033"/>
      <c r="BZ124" s="1033"/>
      <c r="CA124" s="1033" t="s">
        <v>131</v>
      </c>
      <c r="CB124" s="1033"/>
      <c r="CC124" s="1033"/>
      <c r="CD124" s="1033"/>
      <c r="CE124" s="1033"/>
      <c r="CF124" s="1034"/>
      <c r="CG124" s="1035"/>
      <c r="CH124" s="1035"/>
      <c r="CI124" s="1035"/>
      <c r="CJ124" s="1036"/>
      <c r="CK124" s="1018"/>
      <c r="CL124" s="1018"/>
      <c r="CM124" s="1018"/>
      <c r="CN124" s="1018"/>
      <c r="CO124" s="1019"/>
      <c r="CP124" s="1025" t="s">
        <v>482</v>
      </c>
      <c r="CQ124" s="1026"/>
      <c r="CR124" s="1026"/>
      <c r="CS124" s="1026"/>
      <c r="CT124" s="1026"/>
      <c r="CU124" s="1026"/>
      <c r="CV124" s="1026"/>
      <c r="CW124" s="1026"/>
      <c r="CX124" s="1026"/>
      <c r="CY124" s="1026"/>
      <c r="CZ124" s="1026"/>
      <c r="DA124" s="1026"/>
      <c r="DB124" s="1026"/>
      <c r="DC124" s="1026"/>
      <c r="DD124" s="1026"/>
      <c r="DE124" s="1026"/>
      <c r="DF124" s="1027"/>
      <c r="DG124" s="1010" t="s">
        <v>131</v>
      </c>
      <c r="DH124" s="992"/>
      <c r="DI124" s="992"/>
      <c r="DJ124" s="992"/>
      <c r="DK124" s="993"/>
      <c r="DL124" s="991" t="s">
        <v>131</v>
      </c>
      <c r="DM124" s="992"/>
      <c r="DN124" s="992"/>
      <c r="DO124" s="992"/>
      <c r="DP124" s="993"/>
      <c r="DQ124" s="991" t="s">
        <v>131</v>
      </c>
      <c r="DR124" s="992"/>
      <c r="DS124" s="992"/>
      <c r="DT124" s="992"/>
      <c r="DU124" s="993"/>
      <c r="DV124" s="994" t="s">
        <v>131</v>
      </c>
      <c r="DW124" s="995"/>
      <c r="DX124" s="995"/>
      <c r="DY124" s="995"/>
      <c r="DZ124" s="996"/>
    </row>
    <row r="125" spans="1:130" s="230" customFormat="1" ht="26.25" customHeight="1" x14ac:dyDescent="0.2">
      <c r="A125" s="1063"/>
      <c r="B125" s="955"/>
      <c r="C125" s="928" t="s">
        <v>468</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131</v>
      </c>
      <c r="AB125" s="965"/>
      <c r="AC125" s="965"/>
      <c r="AD125" s="965"/>
      <c r="AE125" s="966"/>
      <c r="AF125" s="967" t="s">
        <v>131</v>
      </c>
      <c r="AG125" s="965"/>
      <c r="AH125" s="965"/>
      <c r="AI125" s="965"/>
      <c r="AJ125" s="966"/>
      <c r="AK125" s="967" t="s">
        <v>131</v>
      </c>
      <c r="AL125" s="965"/>
      <c r="AM125" s="965"/>
      <c r="AN125" s="965"/>
      <c r="AO125" s="966"/>
      <c r="AP125" s="968" t="s">
        <v>131</v>
      </c>
      <c r="AQ125" s="969"/>
      <c r="AR125" s="969"/>
      <c r="AS125" s="969"/>
      <c r="AT125" s="97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8" t="s">
        <v>483</v>
      </c>
      <c r="CL125" s="1013"/>
      <c r="CM125" s="1013"/>
      <c r="CN125" s="1013"/>
      <c r="CO125" s="1014"/>
      <c r="CP125" s="935" t="s">
        <v>484</v>
      </c>
      <c r="CQ125" s="903"/>
      <c r="CR125" s="903"/>
      <c r="CS125" s="903"/>
      <c r="CT125" s="903"/>
      <c r="CU125" s="903"/>
      <c r="CV125" s="903"/>
      <c r="CW125" s="903"/>
      <c r="CX125" s="903"/>
      <c r="CY125" s="903"/>
      <c r="CZ125" s="903"/>
      <c r="DA125" s="903"/>
      <c r="DB125" s="903"/>
      <c r="DC125" s="903"/>
      <c r="DD125" s="903"/>
      <c r="DE125" s="903"/>
      <c r="DF125" s="904"/>
      <c r="DG125" s="936" t="s">
        <v>131</v>
      </c>
      <c r="DH125" s="937"/>
      <c r="DI125" s="937"/>
      <c r="DJ125" s="937"/>
      <c r="DK125" s="937"/>
      <c r="DL125" s="937" t="s">
        <v>131</v>
      </c>
      <c r="DM125" s="937"/>
      <c r="DN125" s="937"/>
      <c r="DO125" s="937"/>
      <c r="DP125" s="937"/>
      <c r="DQ125" s="937" t="s">
        <v>131</v>
      </c>
      <c r="DR125" s="937"/>
      <c r="DS125" s="937"/>
      <c r="DT125" s="937"/>
      <c r="DU125" s="937"/>
      <c r="DV125" s="938" t="s">
        <v>131</v>
      </c>
      <c r="DW125" s="938"/>
      <c r="DX125" s="938"/>
      <c r="DY125" s="938"/>
      <c r="DZ125" s="939"/>
    </row>
    <row r="126" spans="1:130" s="230" customFormat="1" ht="26.25" customHeight="1" thickBot="1" x14ac:dyDescent="0.25">
      <c r="A126" s="1063"/>
      <c r="B126" s="955"/>
      <c r="C126" s="928" t="s">
        <v>470</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131</v>
      </c>
      <c r="AB126" s="965"/>
      <c r="AC126" s="965"/>
      <c r="AD126" s="965"/>
      <c r="AE126" s="966"/>
      <c r="AF126" s="967" t="s">
        <v>131</v>
      </c>
      <c r="AG126" s="965"/>
      <c r="AH126" s="965"/>
      <c r="AI126" s="965"/>
      <c r="AJ126" s="966"/>
      <c r="AK126" s="967" t="s">
        <v>131</v>
      </c>
      <c r="AL126" s="965"/>
      <c r="AM126" s="965"/>
      <c r="AN126" s="965"/>
      <c r="AO126" s="966"/>
      <c r="AP126" s="968" t="s">
        <v>131</v>
      </c>
      <c r="AQ126" s="969"/>
      <c r="AR126" s="969"/>
      <c r="AS126" s="969"/>
      <c r="AT126" s="97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9"/>
      <c r="CL126" s="1016"/>
      <c r="CM126" s="1016"/>
      <c r="CN126" s="1016"/>
      <c r="CO126" s="1017"/>
      <c r="CP126" s="928" t="s">
        <v>485</v>
      </c>
      <c r="CQ126" s="929"/>
      <c r="CR126" s="929"/>
      <c r="CS126" s="929"/>
      <c r="CT126" s="929"/>
      <c r="CU126" s="929"/>
      <c r="CV126" s="929"/>
      <c r="CW126" s="929"/>
      <c r="CX126" s="929"/>
      <c r="CY126" s="929"/>
      <c r="CZ126" s="929"/>
      <c r="DA126" s="929"/>
      <c r="DB126" s="929"/>
      <c r="DC126" s="929"/>
      <c r="DD126" s="929"/>
      <c r="DE126" s="929"/>
      <c r="DF126" s="930"/>
      <c r="DG126" s="931" t="s">
        <v>131</v>
      </c>
      <c r="DH126" s="932"/>
      <c r="DI126" s="932"/>
      <c r="DJ126" s="932"/>
      <c r="DK126" s="932"/>
      <c r="DL126" s="932" t="s">
        <v>131</v>
      </c>
      <c r="DM126" s="932"/>
      <c r="DN126" s="932"/>
      <c r="DO126" s="932"/>
      <c r="DP126" s="932"/>
      <c r="DQ126" s="932" t="s">
        <v>131</v>
      </c>
      <c r="DR126" s="932"/>
      <c r="DS126" s="932"/>
      <c r="DT126" s="932"/>
      <c r="DU126" s="932"/>
      <c r="DV126" s="933" t="s">
        <v>131</v>
      </c>
      <c r="DW126" s="933"/>
      <c r="DX126" s="933"/>
      <c r="DY126" s="933"/>
      <c r="DZ126" s="934"/>
    </row>
    <row r="127" spans="1:130" s="230" customFormat="1" ht="26.25" customHeight="1" x14ac:dyDescent="0.2">
      <c r="A127" s="1064"/>
      <c r="B127" s="957"/>
      <c r="C127" s="979" t="s">
        <v>486</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t="s">
        <v>131</v>
      </c>
      <c r="AB127" s="965"/>
      <c r="AC127" s="965"/>
      <c r="AD127" s="965"/>
      <c r="AE127" s="966"/>
      <c r="AF127" s="967" t="s">
        <v>131</v>
      </c>
      <c r="AG127" s="965"/>
      <c r="AH127" s="965"/>
      <c r="AI127" s="965"/>
      <c r="AJ127" s="966"/>
      <c r="AK127" s="967" t="s">
        <v>131</v>
      </c>
      <c r="AL127" s="965"/>
      <c r="AM127" s="965"/>
      <c r="AN127" s="965"/>
      <c r="AO127" s="966"/>
      <c r="AP127" s="968" t="s">
        <v>131</v>
      </c>
      <c r="AQ127" s="969"/>
      <c r="AR127" s="969"/>
      <c r="AS127" s="969"/>
      <c r="AT127" s="970"/>
      <c r="AU127" s="232"/>
      <c r="AV127" s="232"/>
      <c r="AW127" s="232"/>
      <c r="AX127" s="1037" t="s">
        <v>487</v>
      </c>
      <c r="AY127" s="1038"/>
      <c r="AZ127" s="1038"/>
      <c r="BA127" s="1038"/>
      <c r="BB127" s="1038"/>
      <c r="BC127" s="1038"/>
      <c r="BD127" s="1038"/>
      <c r="BE127" s="1039"/>
      <c r="BF127" s="1040" t="s">
        <v>488</v>
      </c>
      <c r="BG127" s="1038"/>
      <c r="BH127" s="1038"/>
      <c r="BI127" s="1038"/>
      <c r="BJ127" s="1038"/>
      <c r="BK127" s="1038"/>
      <c r="BL127" s="1039"/>
      <c r="BM127" s="1040" t="s">
        <v>489</v>
      </c>
      <c r="BN127" s="1038"/>
      <c r="BO127" s="1038"/>
      <c r="BP127" s="1038"/>
      <c r="BQ127" s="1038"/>
      <c r="BR127" s="1038"/>
      <c r="BS127" s="1039"/>
      <c r="BT127" s="1040" t="s">
        <v>490</v>
      </c>
      <c r="BU127" s="1038"/>
      <c r="BV127" s="1038"/>
      <c r="BW127" s="1038"/>
      <c r="BX127" s="1038"/>
      <c r="BY127" s="1038"/>
      <c r="BZ127" s="1061"/>
      <c r="CA127" s="232"/>
      <c r="CB127" s="232"/>
      <c r="CC127" s="232"/>
      <c r="CD127" s="255"/>
      <c r="CE127" s="255"/>
      <c r="CF127" s="255"/>
      <c r="CG127" s="232"/>
      <c r="CH127" s="232"/>
      <c r="CI127" s="232"/>
      <c r="CJ127" s="254"/>
      <c r="CK127" s="1029"/>
      <c r="CL127" s="1016"/>
      <c r="CM127" s="1016"/>
      <c r="CN127" s="1016"/>
      <c r="CO127" s="1017"/>
      <c r="CP127" s="928" t="s">
        <v>491</v>
      </c>
      <c r="CQ127" s="929"/>
      <c r="CR127" s="929"/>
      <c r="CS127" s="929"/>
      <c r="CT127" s="929"/>
      <c r="CU127" s="929"/>
      <c r="CV127" s="929"/>
      <c r="CW127" s="929"/>
      <c r="CX127" s="929"/>
      <c r="CY127" s="929"/>
      <c r="CZ127" s="929"/>
      <c r="DA127" s="929"/>
      <c r="DB127" s="929"/>
      <c r="DC127" s="929"/>
      <c r="DD127" s="929"/>
      <c r="DE127" s="929"/>
      <c r="DF127" s="930"/>
      <c r="DG127" s="931" t="s">
        <v>131</v>
      </c>
      <c r="DH127" s="932"/>
      <c r="DI127" s="932"/>
      <c r="DJ127" s="932"/>
      <c r="DK127" s="932"/>
      <c r="DL127" s="932" t="s">
        <v>131</v>
      </c>
      <c r="DM127" s="932"/>
      <c r="DN127" s="932"/>
      <c r="DO127" s="932"/>
      <c r="DP127" s="932"/>
      <c r="DQ127" s="932" t="s">
        <v>131</v>
      </c>
      <c r="DR127" s="932"/>
      <c r="DS127" s="932"/>
      <c r="DT127" s="932"/>
      <c r="DU127" s="932"/>
      <c r="DV127" s="933" t="s">
        <v>131</v>
      </c>
      <c r="DW127" s="933"/>
      <c r="DX127" s="933"/>
      <c r="DY127" s="933"/>
      <c r="DZ127" s="934"/>
    </row>
    <row r="128" spans="1:130" s="230" customFormat="1" ht="26.25" customHeight="1" thickBot="1" x14ac:dyDescent="0.25">
      <c r="A128" s="1047" t="s">
        <v>492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493</v>
      </c>
      <c r="X128" s="1049"/>
      <c r="Y128" s="1049"/>
      <c r="Z128" s="1050"/>
      <c r="AA128" s="1051" t="s">
        <v>131</v>
      </c>
      <c r="AB128" s="1052"/>
      <c r="AC128" s="1052"/>
      <c r="AD128" s="1052"/>
      <c r="AE128" s="1053"/>
      <c r="AF128" s="1054" t="s">
        <v>131</v>
      </c>
      <c r="AG128" s="1052"/>
      <c r="AH128" s="1052"/>
      <c r="AI128" s="1052"/>
      <c r="AJ128" s="1053"/>
      <c r="AK128" s="1054">
        <v>598</v>
      </c>
      <c r="AL128" s="1052"/>
      <c r="AM128" s="1052"/>
      <c r="AN128" s="1052"/>
      <c r="AO128" s="1053"/>
      <c r="AP128" s="1055"/>
      <c r="AQ128" s="1056"/>
      <c r="AR128" s="1056"/>
      <c r="AS128" s="1056"/>
      <c r="AT128" s="1057"/>
      <c r="AU128" s="232"/>
      <c r="AV128" s="232"/>
      <c r="AW128" s="232"/>
      <c r="AX128" s="902" t="s">
        <v>494</v>
      </c>
      <c r="AY128" s="903"/>
      <c r="AZ128" s="903"/>
      <c r="BA128" s="903"/>
      <c r="BB128" s="903"/>
      <c r="BC128" s="903"/>
      <c r="BD128" s="903"/>
      <c r="BE128" s="904"/>
      <c r="BF128" s="1058" t="s">
        <v>131</v>
      </c>
      <c r="BG128" s="1059"/>
      <c r="BH128" s="1059"/>
      <c r="BI128" s="1059"/>
      <c r="BJ128" s="1059"/>
      <c r="BK128" s="1059"/>
      <c r="BL128" s="1060"/>
      <c r="BM128" s="1058">
        <v>13.42</v>
      </c>
      <c r="BN128" s="1059"/>
      <c r="BO128" s="1059"/>
      <c r="BP128" s="1059"/>
      <c r="BQ128" s="1059"/>
      <c r="BR128" s="1059"/>
      <c r="BS128" s="1060"/>
      <c r="BT128" s="1058">
        <v>20</v>
      </c>
      <c r="BU128" s="1059"/>
      <c r="BV128" s="1059"/>
      <c r="BW128" s="1059"/>
      <c r="BX128" s="1059"/>
      <c r="BY128" s="1059"/>
      <c r="BZ128" s="1082"/>
      <c r="CA128" s="255"/>
      <c r="CB128" s="255"/>
      <c r="CC128" s="255"/>
      <c r="CD128" s="255"/>
      <c r="CE128" s="255"/>
      <c r="CF128" s="255"/>
      <c r="CG128" s="232"/>
      <c r="CH128" s="232"/>
      <c r="CI128" s="232"/>
      <c r="CJ128" s="254"/>
      <c r="CK128" s="1030"/>
      <c r="CL128" s="1031"/>
      <c r="CM128" s="1031"/>
      <c r="CN128" s="1031"/>
      <c r="CO128" s="1032"/>
      <c r="CP128" s="1041" t="s">
        <v>495</v>
      </c>
      <c r="CQ128" s="726"/>
      <c r="CR128" s="726"/>
      <c r="CS128" s="726"/>
      <c r="CT128" s="726"/>
      <c r="CU128" s="726"/>
      <c r="CV128" s="726"/>
      <c r="CW128" s="726"/>
      <c r="CX128" s="726"/>
      <c r="CY128" s="726"/>
      <c r="CZ128" s="726"/>
      <c r="DA128" s="726"/>
      <c r="DB128" s="726"/>
      <c r="DC128" s="726"/>
      <c r="DD128" s="726"/>
      <c r="DE128" s="726"/>
      <c r="DF128" s="1042"/>
      <c r="DG128" s="1043" t="s">
        <v>467</v>
      </c>
      <c r="DH128" s="1044"/>
      <c r="DI128" s="1044"/>
      <c r="DJ128" s="1044"/>
      <c r="DK128" s="1044"/>
      <c r="DL128" s="1044" t="s">
        <v>131</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x14ac:dyDescent="0.2">
      <c r="A129" s="940" t="s">
        <v>109</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496</v>
      </c>
      <c r="X129" s="1077"/>
      <c r="Y129" s="1077"/>
      <c r="Z129" s="1078"/>
      <c r="AA129" s="964">
        <v>9167586</v>
      </c>
      <c r="AB129" s="965"/>
      <c r="AC129" s="965"/>
      <c r="AD129" s="965"/>
      <c r="AE129" s="966"/>
      <c r="AF129" s="967">
        <v>9788801</v>
      </c>
      <c r="AG129" s="965"/>
      <c r="AH129" s="965"/>
      <c r="AI129" s="965"/>
      <c r="AJ129" s="966"/>
      <c r="AK129" s="967">
        <v>9529389</v>
      </c>
      <c r="AL129" s="965"/>
      <c r="AM129" s="965"/>
      <c r="AN129" s="965"/>
      <c r="AO129" s="966"/>
      <c r="AP129" s="1079"/>
      <c r="AQ129" s="1080"/>
      <c r="AR129" s="1080"/>
      <c r="AS129" s="1080"/>
      <c r="AT129" s="1081"/>
      <c r="AU129" s="233"/>
      <c r="AV129" s="233"/>
      <c r="AW129" s="233"/>
      <c r="AX129" s="1071" t="s">
        <v>497</v>
      </c>
      <c r="AY129" s="929"/>
      <c r="AZ129" s="929"/>
      <c r="BA129" s="929"/>
      <c r="BB129" s="929"/>
      <c r="BC129" s="929"/>
      <c r="BD129" s="929"/>
      <c r="BE129" s="930"/>
      <c r="BF129" s="1072" t="s">
        <v>467</v>
      </c>
      <c r="BG129" s="1073"/>
      <c r="BH129" s="1073"/>
      <c r="BI129" s="1073"/>
      <c r="BJ129" s="1073"/>
      <c r="BK129" s="1073"/>
      <c r="BL129" s="1074"/>
      <c r="BM129" s="1072">
        <v>18.420000000000002</v>
      </c>
      <c r="BN129" s="1073"/>
      <c r="BO129" s="1073"/>
      <c r="BP129" s="1073"/>
      <c r="BQ129" s="1073"/>
      <c r="BR129" s="1073"/>
      <c r="BS129" s="1074"/>
      <c r="BT129" s="1072">
        <v>30</v>
      </c>
      <c r="BU129" s="1073"/>
      <c r="BV129" s="1073"/>
      <c r="BW129" s="1073"/>
      <c r="BX129" s="1073"/>
      <c r="BY129" s="1073"/>
      <c r="BZ129" s="10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0" t="s">
        <v>498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499</v>
      </c>
      <c r="X130" s="1077"/>
      <c r="Y130" s="1077"/>
      <c r="Z130" s="1078"/>
      <c r="AA130" s="964">
        <v>1004082</v>
      </c>
      <c r="AB130" s="965"/>
      <c r="AC130" s="965"/>
      <c r="AD130" s="965"/>
      <c r="AE130" s="966"/>
      <c r="AF130" s="967">
        <v>1034948</v>
      </c>
      <c r="AG130" s="965"/>
      <c r="AH130" s="965"/>
      <c r="AI130" s="965"/>
      <c r="AJ130" s="966"/>
      <c r="AK130" s="967">
        <v>1050146</v>
      </c>
      <c r="AL130" s="965"/>
      <c r="AM130" s="965"/>
      <c r="AN130" s="965"/>
      <c r="AO130" s="966"/>
      <c r="AP130" s="1079"/>
      <c r="AQ130" s="1080"/>
      <c r="AR130" s="1080"/>
      <c r="AS130" s="1080"/>
      <c r="AT130" s="1081"/>
      <c r="AU130" s="233"/>
      <c r="AV130" s="233"/>
      <c r="AW130" s="233"/>
      <c r="AX130" s="1071" t="s">
        <v>500</v>
      </c>
      <c r="AY130" s="929"/>
      <c r="AZ130" s="929"/>
      <c r="BA130" s="929"/>
      <c r="BB130" s="929"/>
      <c r="BC130" s="929"/>
      <c r="BD130" s="929"/>
      <c r="BE130" s="930"/>
      <c r="BF130" s="1107">
        <v>4</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501</v>
      </c>
      <c r="X131" s="1114"/>
      <c r="Y131" s="1114"/>
      <c r="Z131" s="1115"/>
      <c r="AA131" s="1010">
        <v>8163504</v>
      </c>
      <c r="AB131" s="992"/>
      <c r="AC131" s="992"/>
      <c r="AD131" s="992"/>
      <c r="AE131" s="993"/>
      <c r="AF131" s="991">
        <v>8753853</v>
      </c>
      <c r="AG131" s="992"/>
      <c r="AH131" s="992"/>
      <c r="AI131" s="992"/>
      <c r="AJ131" s="993"/>
      <c r="AK131" s="991">
        <v>8479243</v>
      </c>
      <c r="AL131" s="992"/>
      <c r="AM131" s="992"/>
      <c r="AN131" s="992"/>
      <c r="AO131" s="993"/>
      <c r="AP131" s="1116"/>
      <c r="AQ131" s="1117"/>
      <c r="AR131" s="1117"/>
      <c r="AS131" s="1117"/>
      <c r="AT131" s="1118"/>
      <c r="AU131" s="233"/>
      <c r="AV131" s="233"/>
      <c r="AW131" s="233"/>
      <c r="AX131" s="1089" t="s">
        <v>502</v>
      </c>
      <c r="AY131" s="726"/>
      <c r="AZ131" s="726"/>
      <c r="BA131" s="726"/>
      <c r="BB131" s="726"/>
      <c r="BC131" s="726"/>
      <c r="BD131" s="726"/>
      <c r="BE131" s="1042"/>
      <c r="BF131" s="1090" t="s">
        <v>131</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6" t="s">
        <v>503</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504</v>
      </c>
      <c r="W132" s="1100"/>
      <c r="X132" s="1100"/>
      <c r="Y132" s="1100"/>
      <c r="Z132" s="1101"/>
      <c r="AA132" s="1102">
        <v>3.6368206590000001</v>
      </c>
      <c r="AB132" s="1103"/>
      <c r="AC132" s="1103"/>
      <c r="AD132" s="1103"/>
      <c r="AE132" s="1104"/>
      <c r="AF132" s="1105">
        <v>3.8115444709999999</v>
      </c>
      <c r="AG132" s="1103"/>
      <c r="AH132" s="1103"/>
      <c r="AI132" s="1103"/>
      <c r="AJ132" s="1104"/>
      <c r="AK132" s="1105">
        <v>4.5704905499999997</v>
      </c>
      <c r="AL132" s="1103"/>
      <c r="AM132" s="1103"/>
      <c r="AN132" s="1103"/>
      <c r="AO132" s="1104"/>
      <c r="AP132" s="1007"/>
      <c r="AQ132" s="1008"/>
      <c r="AR132" s="1008"/>
      <c r="AS132" s="1008"/>
      <c r="AT132" s="110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505</v>
      </c>
      <c r="W133" s="1083"/>
      <c r="X133" s="1083"/>
      <c r="Y133" s="1083"/>
      <c r="Z133" s="1084"/>
      <c r="AA133" s="1085">
        <v>2.6</v>
      </c>
      <c r="AB133" s="1086"/>
      <c r="AC133" s="1086"/>
      <c r="AD133" s="1086"/>
      <c r="AE133" s="1087"/>
      <c r="AF133" s="1085">
        <v>3.2</v>
      </c>
      <c r="AG133" s="1086"/>
      <c r="AH133" s="1086"/>
      <c r="AI133" s="1086"/>
      <c r="AJ133" s="1087"/>
      <c r="AK133" s="1085">
        <v>4</v>
      </c>
      <c r="AL133" s="1086"/>
      <c r="AM133" s="1086"/>
      <c r="AN133" s="1086"/>
      <c r="AO133" s="1087"/>
      <c r="AP133" s="1034"/>
      <c r="AQ133" s="1035"/>
      <c r="AR133" s="1035"/>
      <c r="AS133" s="1035"/>
      <c r="AT133" s="108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3LYihR78BTr3vmQtA61JZ73RHUuhcCaRlHJTdsBmgh+7Bb53c3C1Do+SIPluvGbuior0n8nH/1CMshGh2tQuA==" saltValue="ckn8vD8mMPF8LhsGqNHW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B72:P72"/>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girjQ5qOyouxk1A66bpvV/CAupCPX4guXn452TOPxN7snUB4SU/fvW4C1+b5c/9sFxR1utVYI0zcHTB5Em2RA==" saltValue="DyecSFFKGP0yN04BsaPA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Normal="100" zoomScaleSheetLayoutView="100"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BO/qZrvI/gQnTTBnbuVAPyO0jIJwRUOmbAtSLO4+uk2qSKfpuNSF9j/05UToLxIPInQ025cslHRP4B0NeWKvw==" saltValue="BrJfDrdRAu31agw2ZlXCdg=="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2" t="s">
        <v>514</v>
      </c>
      <c r="AL9" s="1123"/>
      <c r="AM9" s="1123"/>
      <c r="AN9" s="1124"/>
      <c r="AO9" s="281">
        <v>3488824</v>
      </c>
      <c r="AP9" s="281">
        <v>84510</v>
      </c>
      <c r="AQ9" s="282">
        <v>76332</v>
      </c>
      <c r="AR9" s="283">
        <v>10.7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2" t="s">
        <v>515</v>
      </c>
      <c r="AL10" s="1123"/>
      <c r="AM10" s="1123"/>
      <c r="AN10" s="1124"/>
      <c r="AO10" s="284">
        <v>11585</v>
      </c>
      <c r="AP10" s="284">
        <v>281</v>
      </c>
      <c r="AQ10" s="285">
        <v>8203</v>
      </c>
      <c r="AR10" s="286">
        <v>-96.6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2" t="s">
        <v>516</v>
      </c>
      <c r="AL11" s="1123"/>
      <c r="AM11" s="1123"/>
      <c r="AN11" s="1124"/>
      <c r="AO11" s="284">
        <v>13130</v>
      </c>
      <c r="AP11" s="284">
        <v>318</v>
      </c>
      <c r="AQ11" s="285">
        <v>546</v>
      </c>
      <c r="AR11" s="286">
        <v>-41.8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2" t="s">
        <v>517</v>
      </c>
      <c r="AL12" s="1123"/>
      <c r="AM12" s="1123"/>
      <c r="AN12" s="1124"/>
      <c r="AO12" s="284" t="s">
        <v>518</v>
      </c>
      <c r="AP12" s="284" t="s">
        <v>518</v>
      </c>
      <c r="AQ12" s="285">
        <v>4</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2" t="s">
        <v>519</v>
      </c>
      <c r="AL13" s="1123"/>
      <c r="AM13" s="1123"/>
      <c r="AN13" s="1124"/>
      <c r="AO13" s="284">
        <v>88604</v>
      </c>
      <c r="AP13" s="284">
        <v>2146</v>
      </c>
      <c r="AQ13" s="285">
        <v>2795</v>
      </c>
      <c r="AR13" s="286">
        <v>-23.2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2" t="s">
        <v>520</v>
      </c>
      <c r="AL14" s="1123"/>
      <c r="AM14" s="1123"/>
      <c r="AN14" s="1124"/>
      <c r="AO14" s="284">
        <v>25050</v>
      </c>
      <c r="AP14" s="284">
        <v>607</v>
      </c>
      <c r="AQ14" s="285">
        <v>1229</v>
      </c>
      <c r="AR14" s="286">
        <v>-50.6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5" t="s">
        <v>521</v>
      </c>
      <c r="AL15" s="1126"/>
      <c r="AM15" s="1126"/>
      <c r="AN15" s="1127"/>
      <c r="AO15" s="284">
        <v>-302544</v>
      </c>
      <c r="AP15" s="284">
        <v>-7329</v>
      </c>
      <c r="AQ15" s="285">
        <v>-5192</v>
      </c>
      <c r="AR15" s="286">
        <v>41.2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5" t="s">
        <v>190</v>
      </c>
      <c r="AL16" s="1126"/>
      <c r="AM16" s="1126"/>
      <c r="AN16" s="1127"/>
      <c r="AO16" s="284">
        <v>3324649</v>
      </c>
      <c r="AP16" s="284">
        <v>80533</v>
      </c>
      <c r="AQ16" s="285">
        <v>83916</v>
      </c>
      <c r="AR16" s="286">
        <v>-4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8" t="s">
        <v>526</v>
      </c>
      <c r="AL21" s="1129"/>
      <c r="AM21" s="1129"/>
      <c r="AN21" s="1130"/>
      <c r="AO21" s="297">
        <v>8.0399999999999991</v>
      </c>
      <c r="AP21" s="298">
        <v>7.81</v>
      </c>
      <c r="AQ21" s="299">
        <v>0.23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8" t="s">
        <v>527</v>
      </c>
      <c r="AL22" s="1129"/>
      <c r="AM22" s="1129"/>
      <c r="AN22" s="1130"/>
      <c r="AO22" s="302">
        <v>99.8</v>
      </c>
      <c r="AP22" s="303">
        <v>97.3</v>
      </c>
      <c r="AQ22" s="304">
        <v>2.5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9" t="s">
        <v>528</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531</v>
      </c>
      <c r="AL32" s="1137"/>
      <c r="AM32" s="1137"/>
      <c r="AN32" s="1138"/>
      <c r="AO32" s="312">
        <v>974318</v>
      </c>
      <c r="AP32" s="312">
        <v>23601</v>
      </c>
      <c r="AQ32" s="313">
        <v>34996</v>
      </c>
      <c r="AR32" s="314">
        <v>-32.6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532</v>
      </c>
      <c r="AL33" s="1137"/>
      <c r="AM33" s="1137"/>
      <c r="AN33" s="1138"/>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533</v>
      </c>
      <c r="AL34" s="1137"/>
      <c r="AM34" s="1137"/>
      <c r="AN34" s="1138"/>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534</v>
      </c>
      <c r="AL35" s="1137"/>
      <c r="AM35" s="1137"/>
      <c r="AN35" s="1138"/>
      <c r="AO35" s="312">
        <v>458222</v>
      </c>
      <c r="AP35" s="312">
        <v>11100</v>
      </c>
      <c r="AQ35" s="313">
        <v>11520</v>
      </c>
      <c r="AR35" s="314">
        <v>-3.6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535</v>
      </c>
      <c r="AL36" s="1137"/>
      <c r="AM36" s="1137"/>
      <c r="AN36" s="1138"/>
      <c r="AO36" s="312">
        <v>5747</v>
      </c>
      <c r="AP36" s="312">
        <v>139</v>
      </c>
      <c r="AQ36" s="313">
        <v>3057</v>
      </c>
      <c r="AR36" s="314">
        <v>-95.5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536</v>
      </c>
      <c r="AL37" s="1137"/>
      <c r="AM37" s="1137"/>
      <c r="AN37" s="1138"/>
      <c r="AO37" s="312" t="s">
        <v>518</v>
      </c>
      <c r="AP37" s="312" t="s">
        <v>518</v>
      </c>
      <c r="AQ37" s="313">
        <v>208</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9" t="s">
        <v>537</v>
      </c>
      <c r="AL38" s="1140"/>
      <c r="AM38" s="1140"/>
      <c r="AN38" s="1141"/>
      <c r="AO38" s="315" t="s">
        <v>518</v>
      </c>
      <c r="AP38" s="315" t="s">
        <v>518</v>
      </c>
      <c r="AQ38" s="316">
        <v>0</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9" t="s">
        <v>538</v>
      </c>
      <c r="AL39" s="1140"/>
      <c r="AM39" s="1140"/>
      <c r="AN39" s="1141"/>
      <c r="AO39" s="312">
        <v>-598</v>
      </c>
      <c r="AP39" s="312">
        <v>-14</v>
      </c>
      <c r="AQ39" s="313">
        <v>-2483</v>
      </c>
      <c r="AR39" s="314">
        <v>-99.4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539</v>
      </c>
      <c r="AL40" s="1137"/>
      <c r="AM40" s="1137"/>
      <c r="AN40" s="1138"/>
      <c r="AO40" s="312">
        <v>-1050146</v>
      </c>
      <c r="AP40" s="312">
        <v>-25438</v>
      </c>
      <c r="AQ40" s="313">
        <v>-31447</v>
      </c>
      <c r="AR40" s="314">
        <v>-19.100000000000001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2" t="s">
        <v>302</v>
      </c>
      <c r="AL41" s="1143"/>
      <c r="AM41" s="1143"/>
      <c r="AN41" s="1144"/>
      <c r="AO41" s="312">
        <v>387543</v>
      </c>
      <c r="AP41" s="312">
        <v>9387</v>
      </c>
      <c r="AQ41" s="313">
        <v>15852</v>
      </c>
      <c r="AR41" s="314">
        <v>-40.799999999999997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1" t="s">
        <v>509</v>
      </c>
      <c r="AN49" s="1133" t="s">
        <v>543</v>
      </c>
      <c r="AO49" s="1134"/>
      <c r="AP49" s="1134"/>
      <c r="AQ49" s="1134"/>
      <c r="AR49" s="1135"/>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2"/>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1770237</v>
      </c>
      <c r="AN51" s="334">
        <v>42296</v>
      </c>
      <c r="AO51" s="335">
        <v>-22.4</v>
      </c>
      <c r="AP51" s="336">
        <v>53869</v>
      </c>
      <c r="AQ51" s="337">
        <v>0.4</v>
      </c>
      <c r="AR51" s="338">
        <v>-22.8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1317601</v>
      </c>
      <c r="AN52" s="342">
        <v>31481</v>
      </c>
      <c r="AO52" s="343">
        <v>-23.6</v>
      </c>
      <c r="AP52" s="344">
        <v>35046</v>
      </c>
      <c r="AQ52" s="345">
        <v>7.1</v>
      </c>
      <c r="AR52" s="346">
        <v>-30.7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1587514</v>
      </c>
      <c r="AN53" s="334">
        <v>38073</v>
      </c>
      <c r="AO53" s="335">
        <v>-10</v>
      </c>
      <c r="AP53" s="336">
        <v>59119</v>
      </c>
      <c r="AQ53" s="337">
        <v>9.6999999999999993</v>
      </c>
      <c r="AR53" s="338">
        <v>-19.7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625381</v>
      </c>
      <c r="AN54" s="342">
        <v>14998</v>
      </c>
      <c r="AO54" s="343">
        <v>-52.4</v>
      </c>
      <c r="AP54" s="344">
        <v>29900</v>
      </c>
      <c r="AQ54" s="345">
        <v>-14.7</v>
      </c>
      <c r="AR54" s="346">
        <v>-37.700000000000003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1626049</v>
      </c>
      <c r="AN55" s="334">
        <v>39047</v>
      </c>
      <c r="AO55" s="335">
        <v>2.6</v>
      </c>
      <c r="AP55" s="336">
        <v>53895</v>
      </c>
      <c r="AQ55" s="337">
        <v>-8.8000000000000007</v>
      </c>
      <c r="AR55" s="338">
        <v>11.4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1140237</v>
      </c>
      <c r="AN56" s="342">
        <v>27381</v>
      </c>
      <c r="AO56" s="343">
        <v>82.6</v>
      </c>
      <c r="AP56" s="344">
        <v>31224</v>
      </c>
      <c r="AQ56" s="345">
        <v>4.4000000000000004</v>
      </c>
      <c r="AR56" s="346">
        <v>78.2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1296911</v>
      </c>
      <c r="AN57" s="334">
        <v>31269</v>
      </c>
      <c r="AO57" s="335">
        <v>-19.899999999999999</v>
      </c>
      <c r="AP57" s="336">
        <v>56181</v>
      </c>
      <c r="AQ57" s="337">
        <v>4.2</v>
      </c>
      <c r="AR57" s="338">
        <v>-24.1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809474</v>
      </c>
      <c r="AN58" s="342">
        <v>19517</v>
      </c>
      <c r="AO58" s="343">
        <v>-28.7</v>
      </c>
      <c r="AP58" s="344">
        <v>32039</v>
      </c>
      <c r="AQ58" s="345">
        <v>2.6</v>
      </c>
      <c r="AR58" s="346">
        <v>-31.3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731272</v>
      </c>
      <c r="AN59" s="334">
        <v>17714</v>
      </c>
      <c r="AO59" s="335">
        <v>-43.3</v>
      </c>
      <c r="AP59" s="336">
        <v>47730</v>
      </c>
      <c r="AQ59" s="337">
        <v>-15</v>
      </c>
      <c r="AR59" s="338">
        <v>-28.3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484033</v>
      </c>
      <c r="AN60" s="342">
        <v>11725</v>
      </c>
      <c r="AO60" s="343">
        <v>-39.9</v>
      </c>
      <c r="AP60" s="344">
        <v>26378</v>
      </c>
      <c r="AQ60" s="345">
        <v>-17.7</v>
      </c>
      <c r="AR60" s="346">
        <v>-22.2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1402397</v>
      </c>
      <c r="AN61" s="349">
        <v>33680</v>
      </c>
      <c r="AO61" s="350">
        <v>-18.600000000000001</v>
      </c>
      <c r="AP61" s="351">
        <v>54159</v>
      </c>
      <c r="AQ61" s="352">
        <v>-1.9</v>
      </c>
      <c r="AR61" s="338">
        <v>-16.7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875345</v>
      </c>
      <c r="AN62" s="342">
        <v>21020</v>
      </c>
      <c r="AO62" s="343">
        <v>-12.4</v>
      </c>
      <c r="AP62" s="344">
        <v>30917</v>
      </c>
      <c r="AQ62" s="345">
        <v>-3.7</v>
      </c>
      <c r="AR62" s="346">
        <v>-8.6999999999999993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MoHSOhb0bkboo0fihtVH8aRdmf9/gPxgN6XlnU5HfDK8/PP0rM4EqNFcPHGfETJN/ngO6KQc/OSMo69lWMT2g==" saltValue="ol+qR5Wx9JdWBQGV0VG9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Normal="100" zoomScaleSheetLayoutView="100"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Tn0GnsN+oqcSDOxzkIQkCGHuIkOy40U3V1XGaRypZ5CvOZ4PVdZZQmmwJZjtPU5kWwi04+bm2s2xEIfKsh+g4Q==" saltValue="r1ZCS2ah/6nhmrlhowJZl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Normal="100" zoomScaleSheetLayoutView="100"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7qh9jwxAwZ22oLZwRbQFJIJeWcHsol+NAMS8CoIrM8136P1DYvbvdlj7NDtzRUKi3jcVHiDSY/Wn2nzpcmywRQ==" saltValue="zRMkUqsZMDgC+VPjJDYjG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45" t="s">
        <v>3</v>
      </c>
      <c r="D47" s="1145"/>
      <c r="E47" s="1146"/>
      <c r="F47" s="11">
        <v>35.46</v>
      </c>
      <c r="G47" s="12">
        <v>33.659999999999997</v>
      </c>
      <c r="H47" s="12">
        <v>28.31</v>
      </c>
      <c r="I47" s="12">
        <v>27.76</v>
      </c>
      <c r="J47" s="13">
        <v>29.28</v>
      </c>
    </row>
    <row r="48" spans="2:10" ht="57.75" customHeight="1" x14ac:dyDescent="0.2">
      <c r="B48" s="14"/>
      <c r="C48" s="1147" t="s">
        <v>4</v>
      </c>
      <c r="D48" s="1147"/>
      <c r="E48" s="1148"/>
      <c r="F48" s="15">
        <v>5.61</v>
      </c>
      <c r="G48" s="16">
        <v>5.5</v>
      </c>
      <c r="H48" s="16">
        <v>4.95</v>
      </c>
      <c r="I48" s="16">
        <v>8.8800000000000008</v>
      </c>
      <c r="J48" s="17">
        <v>4.37</v>
      </c>
    </row>
    <row r="49" spans="2:10" ht="57.75" customHeight="1" thickBot="1" x14ac:dyDescent="0.25">
      <c r="B49" s="18"/>
      <c r="C49" s="1149" t="s">
        <v>5</v>
      </c>
      <c r="D49" s="1149"/>
      <c r="E49" s="1150"/>
      <c r="F49" s="19" t="s">
        <v>564</v>
      </c>
      <c r="G49" s="20" t="s">
        <v>565</v>
      </c>
      <c r="H49" s="20" t="s">
        <v>566</v>
      </c>
      <c r="I49" s="20">
        <v>2.84</v>
      </c>
      <c r="J49" s="21" t="s">
        <v>567</v>
      </c>
    </row>
    <row r="50" spans="2:10" ht="13.2" x14ac:dyDescent="0.2"/>
  </sheetData>
  <sheetProtection algorithmName="SHA-512" hashValue="b345Y7lQvnt6lIgwfTyxEx1ee0i+wW+4e2mADJJAZ6zkQEp7GD1gSbrXrPeob2MdvvuvjloR3MqoMJUFUVLtnQ==" saltValue="geiXSWLG2KDo1yNdRA4ct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