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B24B50EB-1A8D-408E-9C4B-0F948F5D7EE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l="1"/>
  <c r="U36" i="10" s="1"/>
  <c r="AM34" i="10" l="1"/>
  <c r="AM35" i="10" s="1"/>
  <c r="AM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<sst xmlns="http://schemas.openxmlformats.org/spreadsheetml/2006/main" count="1099" uniqueCount="578">
  <si>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</si>
  <si>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</si>
  <si>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</si>
  <si>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</si>
  <si>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</si>
  <si>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</si>
  <si>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</si>
  <si>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</si>
  <si>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</si>
  <si>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</si>
  <si>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</si>
  <si>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</si>
  <si>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</si>
  <si>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</si>
  <si>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</si>
  <si>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</si>
  <si>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</si>
  <si>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</si>
  <si>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</si>
  <si>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</si>
  <si>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</si>
  <si>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</si>
  <si>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</si>
  <si>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</si>
  <si>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</si>
  <si>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</si>
  <si>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</si>
  <si>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</si>
  <si>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</si>
  <si>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</si>
  <si>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</si>
  <si>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</si>
  <si>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</si>
  <si>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</si>
  <si>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</si>
  <si>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</si>
  <si>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</si>
  <si>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</si>
  <si>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</si>
  <si>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</si>
  <si>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</si>
  <si>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</si>
  <si>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</si>
  <si>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</si>
  <si>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</si>
  <si>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</si>
  <si>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</si>
  <si>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</si>
  <si>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</si>
  <si>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</si>
  <si>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</si>
  <si>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</si>
  <si>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</si>
  <si>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</si>
  <si>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</si>
  <si>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</si>
  <si>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</si>
  <si>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</si>
  <si>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</si>
  <si>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</si>
  <si>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</si>
  <si>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</si>
  <si>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</si>
  <si>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</si>
  <si>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</si>
  <si>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</si>
  <si>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</si>
  <si>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</si>
  <si>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</si>
  <si>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</si>
  <si>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</si>
  <si>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</si>
  <si>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</si>
  <si>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</si>
  <si>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</si>
  <si>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</si>
  <si>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</si>
  <si>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</si>
  <si>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</si>
  <si>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</si>
  <si>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</si>
  <si>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</si>
  <si>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</si>
  <si>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</si>
  <si>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</si>
  <si>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</si>
  <si>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</si>
  <si>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</si>
  <si>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</si>
  <si>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</si>
  <si>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</si>
  <si>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</si>
  <si>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</si>
  <si>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</si>
  <si>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名張市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</si>
  <si>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</si>
  <si>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</si>
  <si>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</si>
  <si>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</si>
  <si>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</si>
  <si>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</si>
  <si>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</si>
  <si>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</si>
  <si>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</si>
  <si>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</si>
  <si>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</si>
  <si>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</si>
  <si>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</si>
  <si>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</si>
  <si>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</si>
  <si>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</si>
  <si>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</si>
  <si>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</si>
  <si>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</si>
  <si>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</si>
  <si>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</si>
  <si>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</si>
  <si>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</si>
  <si>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</si>
  <si>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</si>
  <si>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</si>
  <si>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</si>
  <si>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</si>
  <si>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</si>
  <si>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</si>
  <si>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</si>
  <si>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</si>
  <si>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</si>
  <si>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</si>
  <si>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</si>
  <si>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</si>
  <si>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</si>
  <si>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</si>
  <si>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</si>
  <si>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</si>
  <si>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</si>
  <si>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</si>
  <si>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</si>
  <si>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</si>
  <si>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</si>
  <si>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</si>
  <si>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</si>
  <si>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</si>
  <si>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</si>
  <si>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</si>
  <si>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</si>
  <si>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</si>
  <si>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</si>
  <si>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</si>
  <si>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</si>
  <si>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</si>
  <si>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</si>
  <si>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</si>
  <si>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</si>
  <si>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</si>
  <si>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</si>
  <si>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</si>
  <si>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</si>
  <si>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</si>
  <si>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</si>
  <si>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</si>
  <si>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</si>
  <si>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</si>
  <si>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</si>
  <si>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</si>
  <si>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</si>
  <si>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</si>
  <si>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</si>
  <si>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</si>
  <si>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</si>
  <si>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</si>
  <si>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</si>
  <si>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</si>
  <si>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</si>
  <si>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</si>
  <si>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</si>
  <si>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</si>
  <si>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</si>
  <si>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</si>
  <si>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</si>
  <si>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</si>
  <si>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</si>
  <si>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</si>
  <si>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</si>
  <si>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</si>
  <si>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</si>
  <si>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</si>
  <si>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</si>
  <si>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</si>
  <si>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</si>
  <si>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</si>
  <si>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</si>
  <si>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</si>
  <si>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</si>
  <si>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</si>
  <si>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</si>
  <si>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</si>
  <si>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</si>
  <si>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</si>
  <si>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</si>
  <si>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</si>
  <si>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</si>
  <si>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</si>
  <si>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三重県名張市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</si>
  <si>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</si>
  <si>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</si>
  <si>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</si>
  <si>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</si>
  <si>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</si>
  <si>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</si>
  <si>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</si>
  <si>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</si>
  <si>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</si>
  <si>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</si>
  <si>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</si>
  <si>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</si>
  <si>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</si>
  <si>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</si>
  <si>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</si>
  <si>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</si>
  <si>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</si>
  <si>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</si>
  <si>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</si>
  <si>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</si>
  <si>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</si>
  <si>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</si>
  <si>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</si>
  <si>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</si>
  <si>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</si>
  <si>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</si>
  <si>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</si>
  <si>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</si>
  <si>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</si>
  <si>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</si>
  <si>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</si>
  <si>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</si>
  <si>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</si>
  <si>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</si>
  <si>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</si>
  <si>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</si>
  <si>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</si>
  <si>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</si>
  <si>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</si>
  <si>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</si>
  <si>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</si>
  <si>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</si>
  <si>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</si>
  <si>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</si>
  <si>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</si>
  <si>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</si>
  <si>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</si>
  <si>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</si>
  <si>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</si>
  <si>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</si>
  <si>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</si>
  <si>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</si>
  <si>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</si>
  <si>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</si>
  <si>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</si>
  <si>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</si>
  <si>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</si>
  <si>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</si>
  <si>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</si>
  <si>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</si>
  <si>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</si>
  <si>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</si>
  <si>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</si>
  <si>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</si>
  <si>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</si>
  <si>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</si>
  <si>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</si>
  <si>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</si>
  <si>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</si>
  <si>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</si>
  <si>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</si>
  <si>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</si>
  <si>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</si>
  <si>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</si>
  <si>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</si>
  <si>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</si>
  <si>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</si>
  <si>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</si>
  <si>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</si>
  <si>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</si>
  <si>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</si>
  <si>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</si>
  <si>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</si>
  <si>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</si>
  <si>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</si>
  <si>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</si>
  <si>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</si>
  <si>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</si>
  <si>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</si>
  <si>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</si>
  <si>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</si>
  <si>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</si>
  <si>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</si>
  <si>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</si>
  <si>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</si>
  <si>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</si>
  <si>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</si>
  <si>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</si>
  <si>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</si>
  <si>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</si>
  <si>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</si>
  <si>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</si>
  <si>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</si>
  <si>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</si>
  <si>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</si>
  <si>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</si>
  <si>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</si>
  <si>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</si>
  <si>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</si>
  <si>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</si>
  <si>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</si>
  <si>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</si>
  <si>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</si>
  <si>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</si>
  <si>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</si>
  <si>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</si>
  <si>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</si>
  <si>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</si>
  <si>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</si>
  <si>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</si>
  <si>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</si>
  <si>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</si>
  <si>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</si>
  <si>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</si>
  <si>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</si>
  <si>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</si>
  <si>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</si>
  <si>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</si>
  <si>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</si>
  <si>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</si>
  <si>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</si>
  <si>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</si>
  <si>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</si>
  <si>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</si>
  <si>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</si>
  <si>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</si>
  <si>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</si>
  <si>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</si>
  <si>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</si>
  <si>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</si>
  <si>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</si>
  <si>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</si>
  <si>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</si>
  <si>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</si>
  <si>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</si>
  <si>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</si>
  <si>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</si>
  <si>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</si>
  <si>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</si>
  <si>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</si>
  <si>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三重県名張市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</si>
  <si>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</si>
  <si>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</si>
  <si>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</si>
  <si>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</si>
  <si>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</si>
  <si>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</si>
  <si>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</si>
  <si>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</si>
  <si>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</si>
  <si>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</si>
  <si>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</si>
  <si>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</si>
  <si>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</si>
  <si>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</si>
  <si>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</si>
  <si>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</si>
  <si>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</si>
  <si>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</si>
  <si>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</si>
  <si>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</si>
  <si>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</si>
  <si>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東山墓園造成事業特別会計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</si>
  <si>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</si>
  <si>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</si>
  <si>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</si>
  <si>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</si>
  <si>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</si>
  <si>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</si>
  <si>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</si>
  <si>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</si>
  <si>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</si>
  <si>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</si>
  <si>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</si>
  <si>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</si>
  <si>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</si>
  <si>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</si>
  <si>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</si>
  <si>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</si>
  <si>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</si>
  <si>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</si>
  <si>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</si>
  <si>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</si>
  <si>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</si>
  <si>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</si>
  <si>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</si>
  <si>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</si>
  <si>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</si>
  <si>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</si>
  <si>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</si>
  <si>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</si>
  <si>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</si>
  <si>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</si>
  <si>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</si>
  <si>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</si>
  <si>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</si>
  <si>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</si>
  <si>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</si>
  <si>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</si>
  <si>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</si>
  <si>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</si>
  <si>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</si>
  <si>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</si>
  <si>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</si>
  <si>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</si>
  <si>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</si>
  <si>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</si>
  <si>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</si>
  <si>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</si>
  <si>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</si>
  <si>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</si>
  <si>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</si>
  <si>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</si>
  <si>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</si>
  <si>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</si>
  <si>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</si>
  <si>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</si>
  <si>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</si>
  <si>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</si>
  <si>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</si>
  <si>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</si>
  <si>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</si>
  <si>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</si>
  <si>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</si>
  <si>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</si>
  <si>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</si>
  <si>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</si>
  <si>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</si>
  <si>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</si>
  <si>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</si>
  <si>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</si>
  <si>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</si>
  <si>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</si>
  <si>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</si>
  <si>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</si>
  <si>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</si>
  <si>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</si>
  <si>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</si>
  <si>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</si>
  <si>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</si>
  <si>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</si>
  <si>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</si>
  <si>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</si>
  <si>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</si>
  <si>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</si>
  <si>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</si>
  <si>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</si>
  <si>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</si>
  <si>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</si>
  <si>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</si>
  <si>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</si>
  <si>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</si>
  <si>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</si>
  <si>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</si>
  <si>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</si>
  <si>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</si>
  <si>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</si>
  <si>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</si>
  <si>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</si>
  <si>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</si>
  <si>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</si>
  <si>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</si>
  <si>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</si>
  <si>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</si>
  <si>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</si>
  <si>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</si>
  <si>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</si>
  <si>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</si>
  <si>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</si>
  <si>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</si>
  <si>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</si>
  <si>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</si>
  <si>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</si>
  <si>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</si>
  <si>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</si>
  <si>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</si>
  <si>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</si>
  <si>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</si>
  <si>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</si>
  <si>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</si>
  <si>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</si>
  <si>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</si>
  <si>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</si>
  <si>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</si>
  <si>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</si>
  <si>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</si>
  <si>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</si>
  <si>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</si>
  <si>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</si>
  <si>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</si>
  <si>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</si>
  <si>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</si>
  <si>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</si>
  <si>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</si>
  <si>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</si>
  <si>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</si>
  <si>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</si>
  <si>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</si>
  <si>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</si>
  <si>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</si>
  <si>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</si>
  <si>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</si>
  <si>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</si>
  <si>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</si>
  <si>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</si>
  <si>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</si>
  <si>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</si>
  <si>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</si>
  <si>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</si>
  <si>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</si>
  <si>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</si>
  <si>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</si>
  <si>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</si>
  <si>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</si>
  <si>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</si>
  <si>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</si>
  <si>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</si>
  <si>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</si>
  <si>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0.01</t>
  </si>
  <si>
    <t>▲ 0.55</t>
  </si>
  <si>
    <t>水道事業会計</t>
  </si>
  <si>
    <t>病院事業会計</t>
  </si>
  <si>
    <t>▲ 1.62</t>
  </si>
  <si>
    <t>一般会計</t>
  </si>
  <si>
    <t>国民健康保険特別会計</t>
  </si>
  <si>
    <t>介護保険特別会計</t>
  </si>
  <si>
    <t>下水道事業会計</t>
  </si>
  <si>
    <t>後期高齢者医療特別会計</t>
  </si>
  <si>
    <t>東山墓園造成事業特別会計</t>
  </si>
  <si>
    <t>その他会計（赤字）</t>
  </si>
  <si>
    <t>その他会計（黒字）</t>
  </si>
  <si>
    <t>R01</t>
    <phoneticPr fontId="5"/>
  </si>
  <si>
    <t>R02</t>
    <phoneticPr fontId="5"/>
  </si>
  <si>
    <t>R03</t>
    <phoneticPr fontId="5"/>
  </si>
  <si>
    <t>R04</t>
    <phoneticPr fontId="5"/>
  </si>
  <si>
    <t>R05</t>
    <phoneticPr fontId="5"/>
  </si>
  <si>
    <t>-</t>
    <phoneticPr fontId="2"/>
  </si>
  <si>
    <t>伊賀南部環境衛生組合（一般会計）</t>
    <rPh sb="0" eb="2">
      <t>イガ</t>
    </rPh>
    <rPh sb="2" eb="4">
      <t>ナンブ</t>
    </rPh>
    <rPh sb="4" eb="6">
      <t>カンキョウ</t>
    </rPh>
    <rPh sb="6" eb="8">
      <t>エイセイ</t>
    </rPh>
    <rPh sb="8" eb="10">
      <t>クミアイ</t>
    </rPh>
    <rPh sb="11" eb="13">
      <t>イッパン</t>
    </rPh>
    <rPh sb="13" eb="15">
      <t>カイケイ</t>
    </rPh>
    <phoneticPr fontId="10"/>
  </si>
  <si>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0"/>
  </si>
  <si>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</si>
  <si>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三重県市町総合事務組合（一般会計）</t>
    <rPh sb="12" eb="14">
      <t>イッパン</t>
    </rPh>
    <rPh sb="14" eb="16">
      <t>カイケイ</t>
    </rPh>
    <phoneticPr fontId="32"/>
  </si>
  <si>
    <t>三重県市町総合事務組合（共同研修特別会計）</t>
    <rPh sb="12" eb="14">
      <t>キョウドウ</t>
    </rPh>
    <rPh sb="14" eb="16">
      <t>ケンシュウ</t>
    </rPh>
    <rPh sb="16" eb="18">
      <t>トクベツ</t>
    </rPh>
    <rPh sb="18" eb="20">
      <t>カイケイ</t>
    </rPh>
    <phoneticPr fontId="32"/>
  </si>
  <si>
    <t>三重県市町総合事務組合（デジタル地図特別会計）</t>
    <rPh sb="16" eb="18">
      <t>チズ</t>
    </rPh>
    <rPh sb="18" eb="20">
      <t>トクベツ</t>
    </rPh>
    <rPh sb="20" eb="22">
      <t>カイケイ</t>
    </rPh>
    <phoneticPr fontId="32"/>
  </si>
  <si>
    <t>三重県市町総合事務組合(物品特別会計）</t>
    <rPh sb="12" eb="14">
      <t>ブッピン</t>
    </rPh>
    <rPh sb="14" eb="16">
      <t>トクベツ</t>
    </rPh>
    <rPh sb="16" eb="18">
      <t>カイケイ</t>
    </rPh>
    <phoneticPr fontId="32"/>
  </si>
  <si>
    <t>三重県市町総合事務組合(退職手当特別会計）</t>
    <rPh sb="12" eb="14">
      <t>タイショク</t>
    </rPh>
    <rPh sb="14" eb="16">
      <t>テアテ</t>
    </rPh>
    <rPh sb="16" eb="18">
      <t>トクベツ</t>
    </rPh>
    <rPh sb="18" eb="20">
      <t>カイケイ</t>
    </rPh>
    <phoneticPr fontId="32"/>
  </si>
  <si>
    <t>三重県市町総合事務組合(消防救急無線特別会計）</t>
    <rPh sb="12" eb="14">
      <t>ショウボウ</t>
    </rPh>
    <rPh sb="14" eb="16">
      <t>キュウキュウ</t>
    </rPh>
    <rPh sb="16" eb="18">
      <t>ムセン</t>
    </rPh>
    <rPh sb="18" eb="20">
      <t>トクベツ</t>
    </rPh>
    <rPh sb="20" eb="22">
      <t>カイケイ</t>
    </rPh>
    <phoneticPr fontId="32"/>
  </si>
  <si>
    <t>三重県市町総合事務組合（公平委員会特別会計）</t>
  </si>
  <si>
    <t>株式会社　名張セントラルパーク</t>
    <rPh sb="0" eb="4">
      <t>カブシキガイシャ</t>
    </rPh>
    <rPh sb="5" eb="7">
      <t>ナバリ</t>
    </rPh>
    <phoneticPr fontId="2"/>
  </si>
  <si>
    <t>介護給付費準備基金</t>
    <rPh sb="0" eb="2">
      <t>カイゴ</t>
    </rPh>
    <rPh sb="2" eb="4">
      <t>キュウフ</t>
    </rPh>
    <rPh sb="4" eb="5">
      <t>ヒ</t>
    </rPh>
    <rPh sb="5" eb="7">
      <t>ジュンビ</t>
    </rPh>
    <rPh sb="7" eb="9">
      <t>キキン</t>
    </rPh>
    <phoneticPr fontId="5"/>
  </si>
  <si>
    <t>ふるさと応援基金</t>
    <rPh sb="4" eb="6">
      <t>オウエン</t>
    </rPh>
    <rPh sb="6" eb="8">
      <t>キキン</t>
    </rPh>
    <phoneticPr fontId="2"/>
  </si>
  <si>
    <t>国民健康保険財政調整基金</t>
    <rPh sb="0" eb="2">
      <t>コクミン</t>
    </rPh>
    <rPh sb="2" eb="4">
      <t>ケンコウ</t>
    </rPh>
    <rPh sb="4" eb="6">
      <t>ホケン</t>
    </rPh>
    <rPh sb="6" eb="12">
      <t>ザイセイチョウセイキキン</t>
    </rPh>
    <phoneticPr fontId="2"/>
  </si>
  <si>
    <t>東山墓園管理基金</t>
    <rPh sb="0" eb="2">
      <t>ヒガシヤマ</t>
    </rPh>
    <rPh sb="2" eb="4">
      <t>ボエン</t>
    </rPh>
    <rPh sb="4" eb="6">
      <t>カンリ</t>
    </rPh>
    <rPh sb="6" eb="8">
      <t>キキン</t>
    </rPh>
    <phoneticPr fontId="2"/>
  </si>
  <si>
    <t>小波田川流域排水管維持管理基金</t>
    <rPh sb="0" eb="3">
      <t>オバタ</t>
    </rPh>
    <rPh sb="3" eb="4">
      <t>ガワ</t>
    </rPh>
    <rPh sb="4" eb="6">
      <t>リュウイキ</t>
    </rPh>
    <rPh sb="6" eb="8">
      <t>ハイスイ</t>
    </rPh>
    <rPh sb="8" eb="9">
      <t>カン</t>
    </rPh>
    <rPh sb="9" eb="11">
      <t>イジ</t>
    </rPh>
    <rPh sb="11" eb="13">
      <t>カンリ</t>
    </rPh>
    <rPh sb="13" eb="15">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</si>
  <si>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</si>
  <si>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</si>
  <si>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</si>
  <si>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</si>
  <si>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</si>
  <si>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</si>
  <si>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</si>
  <si>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</si>
  <si>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</si>
  <si>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有形固定資産減価償却率は類似団体内平均値を大きく上回っている。今後、計画的な基金の積み立てを行うとともに、有形固定資産の更新の際には、施設等の集約化・複合化を進めるなどにより、将来世帯への負担の減少に努める。</t>
    <phoneticPr fontId="5"/>
  </si>
  <si>
    <t>　将来負担比率及び実質公債費比率は類似団体内平均値を大きく上回っている。今後、計画的な基金の積み立てを行うとともに、投資事業を抑制することで、地方債の新規発行を抑え、将来負担の減少に努める。</t>
    <rPh sb="1" eb="3">
      <t>ショウライ</t>
    </rPh>
    <rPh sb="3" eb="5">
      <t>フタン</t>
    </rPh>
    <rPh sb="5" eb="7">
      <t>ヒリツ</t>
    </rPh>
    <rPh sb="7" eb="8">
      <t>オヨ</t>
    </rPh>
    <rPh sb="9" eb="11">
      <t>ジッシツ</t>
    </rPh>
    <rPh sb="11" eb="14">
      <t>コウサイヒ</t>
    </rPh>
    <rPh sb="14" eb="16">
      <t>ヒリツ</t>
    </rPh>
    <rPh sb="17" eb="19">
      <t>ルイジ</t>
    </rPh>
    <rPh sb="19" eb="21">
      <t>ダンタイ</t>
    </rPh>
    <rPh sb="21" eb="22">
      <t>ナイ</t>
    </rPh>
    <rPh sb="22" eb="25">
      <t>ヘイキンチ</t>
    </rPh>
    <rPh sb="26" eb="27">
      <t>オオ</t>
    </rPh>
    <rPh sb="29" eb="31">
      <t>ウワマワ</t>
    </rPh>
    <rPh sb="36" eb="38">
      <t>コンゴ</t>
    </rPh>
    <rPh sb="39" eb="42">
      <t>ケイカクテキ</t>
    </rPh>
    <rPh sb="43" eb="45">
      <t>キキン</t>
    </rPh>
    <rPh sb="46" eb="47">
      <t>ツ</t>
    </rPh>
    <rPh sb="48" eb="49">
      <t>タ</t>
    </rPh>
    <rPh sb="51" eb="52">
      <t>オコナ</t>
    </rPh>
    <rPh sb="58" eb="60">
      <t>トウシ</t>
    </rPh>
    <rPh sb="60" eb="62">
      <t>ジギョウ</t>
    </rPh>
    <rPh sb="63" eb="65">
      <t>ヨクセイ</t>
    </rPh>
    <rPh sb="71" eb="74">
      <t>チホウサイ</t>
    </rPh>
    <rPh sb="75" eb="77">
      <t>シンキ</t>
    </rPh>
    <rPh sb="77" eb="79">
      <t>ハッコウ</t>
    </rPh>
    <rPh sb="80" eb="81">
      <t>オサ</t>
    </rPh>
    <rPh sb="83" eb="85">
      <t>ショウライ</t>
    </rPh>
    <rPh sb="85" eb="87">
      <t>フタン</t>
    </rPh>
    <rPh sb="88" eb="90">
      <t>ゲンショウ</t>
    </rPh>
    <rPh sb="91" eb="9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</si>
</sst>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4979BFA-2F77-46FB-B207-8DE910B2161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833B-4E23-84D9-8BFDF0C6CE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44349</c:v>
                </c:pt>
                <c:pt idx="1">
                  <c:v>25752</c:v>
                </c:pt>
                <c:pt idx="2">
                  <c:v>15447</c:v>
                </c:pt>
                <c:pt idx="3">
                  <c:v>19414</c:v>
                </c:pt>
                <c:pt idx="4">
                  <c:v>31601</c:v>
                </c:pt>
              </c:numCache>
            </c:numRef>
          </c:val>
          <c:smooth val="0"/>
          <c:extLst>
            <c:ext xmlns:c16="http://schemas.microsoft.com/office/drawing/2014/chart" uri="{C3380CC4-5D6E-409C-BE32-E72D297353CC}">
              <c16:uniqueId val="{00000001-833B-4E23-84D9-8BFDF0C6CE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1.28</c:v>
                </c:pt>
                <c:pt idx="1">
                  <c:v>3.32</c:v>
                </c:pt>
                <c:pt idx="2">
                  <c:v>7.29</c:v>
                </c:pt>
                <c:pt idx="3">
                  <c:v>3.19</c:v>
                </c:pt>
                <c:pt idx="4">
                  <c:v>3.07</c:v>
                </c:pt>
              </c:numCache>
            </c:numRef>
          </c:val>
          <c:extLst>
            <c:ext xmlns:c16="http://schemas.microsoft.com/office/drawing/2014/chart" uri="{C3380CC4-5D6E-409C-BE32-E72D297353CC}">
              <c16:uniqueId val="{00000000-D641-4D48-9FAF-BCE04B83F3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0.77</c:v>
                </c:pt>
                <c:pt idx="1">
                  <c:v>1.4</c:v>
                </c:pt>
                <c:pt idx="2">
                  <c:v>7.26</c:v>
                </c:pt>
                <c:pt idx="3">
                  <c:v>11.19</c:v>
                </c:pt>
                <c:pt idx="4">
                  <c:v>12.57</c:v>
                </c:pt>
              </c:numCache>
            </c:numRef>
          </c:val>
          <c:extLst>
            <c:ext xmlns:c16="http://schemas.microsoft.com/office/drawing/2014/chart" uri="{C3380CC4-5D6E-409C-BE32-E72D297353CC}">
              <c16:uniqueId val="{00000001-D641-4D48-9FAF-BCE04B83F3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-0.01</c:v>
                </c:pt>
                <c:pt idx="1">
                  <c:v>2.72</c:v>
                </c:pt>
                <c:pt idx="2">
                  <c:v>10.06</c:v>
                </c:pt>
                <c:pt idx="3">
                  <c:v>-0.55000000000000004</c:v>
                </c:pt>
                <c:pt idx="4">
                  <c:v>1.5</c:v>
                </c:pt>
              </c:numCache>
            </c:numRef>
          </c:val>
          <c:smooth val="0"/>
          <c:extLst>
            <c:ext xmlns:c16="http://schemas.microsoft.com/office/drawing/2014/chart" uri="{C3380CC4-5D6E-409C-BE32-E72D297353CC}">
              <c16:uniqueId val="{00000002-D641-4D48-9FAF-BCE04B83F3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1.44</c:v>
                </c:pt>
                <c:pt idx="2">
                  <c:v>#N/A</c:v>
                </c:pt>
                <c:pt idx="3">
                  <c:v>0.01</c:v>
                </c:pt>
                <c:pt idx="4">
                  <c:v>#N/A</c:v>
                </c:pt>
                <c:pt idx="5">
                  <c:v>0.02</c:v>
                </c:pt>
                <c:pt idx="6">
                  <c:v>#N/A</c:v>
                </c:pt>
                <c:pt idx="7">
                  <c:v>0</c:v>
                </c:pt>
                <c:pt idx="8">
                  <c:v>#N/A</c:v>
                </c:pt>
                <c:pt idx="9">
                  <c:v>0</c:v>
                </c:pt>
              </c:numCache>
            </c:numRef>
          </c:val>
          <c:extLst>
            <c:ext xmlns:c16="http://schemas.microsoft.com/office/drawing/2014/chart" uri="{C3380CC4-5D6E-409C-BE32-E72D297353CC}">
              <c16:uniqueId val="{00000000-FA04-42B2-ACAB-AF3A4E4E44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04-42B2-ACAB-AF3A4E4E4433}"/>
            </c:ext>
          </c:extLst>
        </c:ser>
        <c:ser>
          <c:idx val="2"/>
          <c:order val="2"/>
          <c:tx>
            <c:strRef>
              <c:f>データシート!$A$29</c:f>
              <c:strCache>
                <c:ptCount val="1"/>
                <c:pt idx="0">
                  <c:v>東山墓園造成事業特別会計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0.05</c:v>
                </c:pt>
                <c:pt idx="4">
                  <c:v>#N/A</c:v>
                </c:pt>
                <c:pt idx="5">
                  <c:v>0.04</c:v>
                </c:pt>
                <c:pt idx="6">
                  <c:v>#N/A</c:v>
                </c:pt>
                <c:pt idx="7">
                  <c:v>0.01</c:v>
                </c:pt>
                <c:pt idx="8">
                  <c:v>#N/A</c:v>
                </c:pt>
                <c:pt idx="9">
                  <c:v>0.01</c:v>
                </c:pt>
              </c:numCache>
            </c:numRef>
          </c:val>
          <c:extLst>
            <c:ext xmlns:c16="http://schemas.microsoft.com/office/drawing/2014/chart" uri="{C3380CC4-5D6E-409C-BE32-E72D297353CC}">
              <c16:uniqueId val="{00000002-FA04-42B2-ACAB-AF3A4E4E443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0.02</c:v>
                </c:pt>
                <c:pt idx="8">
                  <c:v>#N/A</c:v>
                </c:pt>
                <c:pt idx="9">
                  <c:v>0.04</c:v>
                </c:pt>
              </c:numCache>
            </c:numRef>
          </c:val>
          <c:extLst>
            <c:ext xmlns:c16="http://schemas.microsoft.com/office/drawing/2014/chart" uri="{C3380CC4-5D6E-409C-BE32-E72D297353CC}">
              <c16:uniqueId val="{00000003-FA04-42B2-ACAB-AF3A4E4E4433}"/>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2.0499999999999998</c:v>
                </c:pt>
                <c:pt idx="4">
                  <c:v>#N/A</c:v>
                </c:pt>
                <c:pt idx="5">
                  <c:v>3.11</c:v>
                </c:pt>
                <c:pt idx="6">
                  <c:v>#N/A</c:v>
                </c:pt>
                <c:pt idx="7">
                  <c:v>3.72</c:v>
                </c:pt>
                <c:pt idx="8">
                  <c:v>#N/A</c:v>
                </c:pt>
                <c:pt idx="9">
                  <c:v>0.12</c:v>
                </c:pt>
              </c:numCache>
            </c:numRef>
          </c:val>
          <c:extLst>
            <c:ext xmlns:c16="http://schemas.microsoft.com/office/drawing/2014/chart" uri="{C3380CC4-5D6E-409C-BE32-E72D297353CC}">
              <c16:uniqueId val="{00000004-FA04-42B2-ACAB-AF3A4E4E443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1.17</c:v>
                </c:pt>
                <c:pt idx="2">
                  <c:v>#N/A</c:v>
                </c:pt>
                <c:pt idx="3">
                  <c:v>1.79</c:v>
                </c:pt>
                <c:pt idx="4">
                  <c:v>#N/A</c:v>
                </c:pt>
                <c:pt idx="5">
                  <c:v>1.59</c:v>
                </c:pt>
                <c:pt idx="6">
                  <c:v>#N/A</c:v>
                </c:pt>
                <c:pt idx="7">
                  <c:v>1.68</c:v>
                </c:pt>
                <c:pt idx="8">
                  <c:v>#N/A</c:v>
                </c:pt>
                <c:pt idx="9">
                  <c:v>0.88</c:v>
                </c:pt>
              </c:numCache>
            </c:numRef>
          </c:val>
          <c:extLst>
            <c:ext xmlns:c16="http://schemas.microsoft.com/office/drawing/2014/chart" uri="{C3380CC4-5D6E-409C-BE32-E72D297353CC}">
              <c16:uniqueId val="{00000005-FA04-42B2-ACAB-AF3A4E4E443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0.53</c:v>
                </c:pt>
                <c:pt idx="4">
                  <c:v>#N/A</c:v>
                </c:pt>
                <c:pt idx="5">
                  <c:v>0.85</c:v>
                </c:pt>
                <c:pt idx="6">
                  <c:v>#N/A</c:v>
                </c:pt>
                <c:pt idx="7">
                  <c:v>1.21</c:v>
                </c:pt>
                <c:pt idx="8">
                  <c:v>#N/A</c:v>
                </c:pt>
                <c:pt idx="9">
                  <c:v>0.98</c:v>
                </c:pt>
              </c:numCache>
            </c:numRef>
          </c:val>
          <c:extLst>
            <c:ext xmlns:c16="http://schemas.microsoft.com/office/drawing/2014/chart" uri="{C3380CC4-5D6E-409C-BE32-E72D297353CC}">
              <c16:uniqueId val="{00000006-FA04-42B2-ACAB-AF3A4E4E443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1.21</c:v>
                </c:pt>
                <c:pt idx="2">
                  <c:v>#N/A</c:v>
                </c:pt>
                <c:pt idx="3">
                  <c:v>3.25</c:v>
                </c:pt>
                <c:pt idx="4">
                  <c:v>#N/A</c:v>
                </c:pt>
                <c:pt idx="5">
                  <c:v>7.21</c:v>
                </c:pt>
                <c:pt idx="6">
                  <c:v>#N/A</c:v>
                </c:pt>
                <c:pt idx="7">
                  <c:v>3.16</c:v>
                </c:pt>
                <c:pt idx="8">
                  <c:v>#N/A</c:v>
                </c:pt>
                <c:pt idx="9">
                  <c:v>3.04</c:v>
                </c:pt>
              </c:numCache>
            </c:numRef>
          </c:val>
          <c:extLst>
            <c:ext xmlns:c16="http://schemas.microsoft.com/office/drawing/2014/chart" uri="{C3380CC4-5D6E-409C-BE32-E72D297353CC}">
              <c16:uniqueId val="{00000007-FA04-42B2-ACAB-AF3A4E4E443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1.62</c:v>
                </c:pt>
                <c:pt idx="1">
                  <c:v>#N/A</c:v>
                </c:pt>
                <c:pt idx="2">
                  <c:v>#N/A</c:v>
                </c:pt>
                <c:pt idx="3">
                  <c:v>0.41</c:v>
                </c:pt>
                <c:pt idx="4">
                  <c:v>#N/A</c:v>
                </c:pt>
                <c:pt idx="5">
                  <c:v>4.21</c:v>
                </c:pt>
                <c:pt idx="6">
                  <c:v>#N/A</c:v>
                </c:pt>
                <c:pt idx="7">
                  <c:v>7.15</c:v>
                </c:pt>
                <c:pt idx="8">
                  <c:v>#N/A</c:v>
                </c:pt>
                <c:pt idx="9">
                  <c:v>5.58</c:v>
                </c:pt>
              </c:numCache>
            </c:numRef>
          </c:val>
          <c:extLst>
            <c:ext xmlns:c16="http://schemas.microsoft.com/office/drawing/2014/chart" uri="{C3380CC4-5D6E-409C-BE32-E72D297353CC}">
              <c16:uniqueId val="{00000008-FA04-42B2-ACAB-AF3A4E4E44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13.31</c:v>
                </c:pt>
                <c:pt idx="2">
                  <c:v>#N/A</c:v>
                </c:pt>
                <c:pt idx="3">
                  <c:v>13.94</c:v>
                </c:pt>
                <c:pt idx="4">
                  <c:v>#N/A</c:v>
                </c:pt>
                <c:pt idx="5">
                  <c:v>13.63</c:v>
                </c:pt>
                <c:pt idx="6">
                  <c:v>#N/A</c:v>
                </c:pt>
                <c:pt idx="7">
                  <c:v>17.02</c:v>
                </c:pt>
                <c:pt idx="8">
                  <c:v>#N/A</c:v>
                </c:pt>
                <c:pt idx="9">
                  <c:v>15.41</c:v>
                </c:pt>
              </c:numCache>
            </c:numRef>
          </c:val>
          <c:extLst>
            <c:ext xmlns:c16="http://schemas.microsoft.com/office/drawing/2014/chart" uri="{C3380CC4-5D6E-409C-BE32-E72D297353CC}">
              <c16:uniqueId val="{00000009-FA04-42B2-ACAB-AF3A4E4E44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2278</c:v>
                </c:pt>
                <c:pt idx="5">
                  <c:v>2269</c:v>
                </c:pt>
                <c:pt idx="8">
                  <c:v>2303</c:v>
                </c:pt>
                <c:pt idx="11">
                  <c:v>2297</c:v>
                </c:pt>
                <c:pt idx="14">
                  <c:v>2234</c:v>
                </c:pt>
              </c:numCache>
            </c:numRef>
          </c:val>
          <c:extLst>
            <c:ext xmlns:c16="http://schemas.microsoft.com/office/drawing/2014/chart" uri="{C3380CC4-5D6E-409C-BE32-E72D297353CC}">
              <c16:uniqueId val="{00000000-13F1-4BC3-AE40-3872F01B5D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13F1-4BC3-AE40-3872F01B5D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39</c:v>
                </c:pt>
                <c:pt idx="3">
                  <c:v>10</c:v>
                </c:pt>
                <c:pt idx="6">
                  <c:v>1</c:v>
                </c:pt>
                <c:pt idx="9">
                  <c:v>1</c:v>
                </c:pt>
                <c:pt idx="12">
                  <c:v>1</c:v>
                </c:pt>
              </c:numCache>
            </c:numRef>
          </c:val>
          <c:extLst>
            <c:ext xmlns:c16="http://schemas.microsoft.com/office/drawing/2014/chart" uri="{C3380CC4-5D6E-409C-BE32-E72D297353CC}">
              <c16:uniqueId val="{00000002-13F1-4BC3-AE40-3872F01B5D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245</c:v>
                </c:pt>
                <c:pt idx="3">
                  <c:v>240</c:v>
                </c:pt>
                <c:pt idx="6">
                  <c:v>242</c:v>
                </c:pt>
                <c:pt idx="9">
                  <c:v>228</c:v>
                </c:pt>
                <c:pt idx="12">
                  <c:v>130</c:v>
                </c:pt>
              </c:numCache>
            </c:numRef>
          </c:val>
          <c:extLst>
            <c:ext xmlns:c16="http://schemas.microsoft.com/office/drawing/2014/chart" uri="{C3380CC4-5D6E-409C-BE32-E72D297353CC}">
              <c16:uniqueId val="{00000003-13F1-4BC3-AE40-3872F01B5D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1066</c:v>
                </c:pt>
                <c:pt idx="3">
                  <c:v>1164</c:v>
                </c:pt>
                <c:pt idx="6">
                  <c:v>1202</c:v>
                </c:pt>
                <c:pt idx="9">
                  <c:v>1189</c:v>
                </c:pt>
                <c:pt idx="12">
                  <c:v>1246</c:v>
                </c:pt>
              </c:numCache>
            </c:numRef>
          </c:val>
          <c:extLst>
            <c:ext xmlns:c16="http://schemas.microsoft.com/office/drawing/2014/chart" uri="{C3380CC4-5D6E-409C-BE32-E72D297353CC}">
              <c16:uniqueId val="{00000004-13F1-4BC3-AE40-3872F01B5D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F1-4BC3-AE40-3872F01B5D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F1-4BC3-AE40-3872F01B5D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3132</c:v>
                </c:pt>
                <c:pt idx="3">
                  <c:v>3129</c:v>
                </c:pt>
                <c:pt idx="6">
                  <c:v>3197</c:v>
                </c:pt>
                <c:pt idx="9">
                  <c:v>3171</c:v>
                </c:pt>
                <c:pt idx="12">
                  <c:v>3165</c:v>
                </c:pt>
              </c:numCache>
            </c:numRef>
          </c:val>
          <c:extLst>
            <c:ext xmlns:c16="http://schemas.microsoft.com/office/drawing/2014/chart" uri="{C3380CC4-5D6E-409C-BE32-E72D297353CC}">
              <c16:uniqueId val="{00000007-13F1-4BC3-AE40-3872F01B5D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2205</c:v>
                </c:pt>
                <c:pt idx="2">
                  <c:v>#N/A</c:v>
                </c:pt>
                <c:pt idx="3">
                  <c:v>#N/A</c:v>
                </c:pt>
                <c:pt idx="4">
                  <c:v>2274</c:v>
                </c:pt>
                <c:pt idx="5">
                  <c:v>#N/A</c:v>
                </c:pt>
                <c:pt idx="6">
                  <c:v>#N/A</c:v>
                </c:pt>
                <c:pt idx="7">
                  <c:v>2339</c:v>
                </c:pt>
                <c:pt idx="8">
                  <c:v>#N/A</c:v>
                </c:pt>
                <c:pt idx="9">
                  <c:v>#N/A</c:v>
                </c:pt>
                <c:pt idx="10">
                  <c:v>2292</c:v>
                </c:pt>
                <c:pt idx="11">
                  <c:v>#N/A</c:v>
                </c:pt>
                <c:pt idx="12">
                  <c:v>#N/A</c:v>
                </c:pt>
                <c:pt idx="13">
                  <c:v>2308</c:v>
                </c:pt>
                <c:pt idx="14">
                  <c:v>#N/A</c:v>
                </c:pt>
              </c:numCache>
            </c:numRef>
          </c:val>
          <c:smooth val="0"/>
          <c:extLst>
            <c:ext xmlns:c16="http://schemas.microsoft.com/office/drawing/2014/chart" uri="{C3380CC4-5D6E-409C-BE32-E72D297353CC}">
              <c16:uniqueId val="{00000008-13F1-4BC3-AE40-3872F01B5D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27715</c:v>
                </c:pt>
                <c:pt idx="5">
                  <c:v>27678</c:v>
                </c:pt>
                <c:pt idx="8">
                  <c:v>27143</c:v>
                </c:pt>
                <c:pt idx="11">
                  <c:v>26210</c:v>
                </c:pt>
                <c:pt idx="14">
                  <c:v>25619</c:v>
                </c:pt>
              </c:numCache>
            </c:numRef>
          </c:val>
          <c:extLst>
            <c:ext xmlns:c16="http://schemas.microsoft.com/office/drawing/2014/chart" uri="{C3380CC4-5D6E-409C-BE32-E72D297353CC}">
              <c16:uniqueId val="{00000000-33D6-4607-96B6-FC6FEA5DCC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c:v>
                </c:pt>
                <c:pt idx="5">
                  <c:v>0</c:v>
                </c:pt>
                <c:pt idx="8">
                  <c:v>0</c:v>
                </c:pt>
                <c:pt idx="11">
                  <c:v>0</c:v>
                </c:pt>
                <c:pt idx="14">
                  <c:v>0</c:v>
                </c:pt>
              </c:numCache>
            </c:numRef>
          </c:val>
          <c:extLst>
            <c:ext xmlns:c16="http://schemas.microsoft.com/office/drawing/2014/chart" uri="{C3380CC4-5D6E-409C-BE32-E72D297353CC}">
              <c16:uniqueId val="{00000001-33D6-4607-96B6-FC6FEA5DCC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1065</c:v>
                </c:pt>
                <c:pt idx="5">
                  <c:v>1438</c:v>
                </c:pt>
                <c:pt idx="8">
                  <c:v>3124</c:v>
                </c:pt>
                <c:pt idx="11">
                  <c:v>4284</c:v>
                </c:pt>
                <c:pt idx="14">
                  <c:v>5314</c:v>
                </c:pt>
              </c:numCache>
            </c:numRef>
          </c:val>
          <c:extLst>
            <c:ext xmlns:c16="http://schemas.microsoft.com/office/drawing/2014/chart" uri="{C3380CC4-5D6E-409C-BE32-E72D297353CC}">
              <c16:uniqueId val="{00000002-33D6-4607-96B6-FC6FEA5DCC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D6-4607-96B6-FC6FEA5DCC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D6-4607-96B6-FC6FEA5DCC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D6-4607-96B6-FC6FEA5DCC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4574</c:v>
                </c:pt>
                <c:pt idx="3">
                  <c:v>4348</c:v>
                </c:pt>
                <c:pt idx="6">
                  <c:v>4247</c:v>
                </c:pt>
                <c:pt idx="9">
                  <c:v>4190</c:v>
                </c:pt>
                <c:pt idx="12">
                  <c:v>4130</c:v>
                </c:pt>
              </c:numCache>
            </c:numRef>
          </c:val>
          <c:extLst>
            <c:ext xmlns:c16="http://schemas.microsoft.com/office/drawing/2014/chart" uri="{C3380CC4-5D6E-409C-BE32-E72D297353CC}">
              <c16:uniqueId val="{00000006-33D6-4607-96B6-FC6FEA5DCC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863</c:v>
                </c:pt>
                <c:pt idx="3">
                  <c:v>627</c:v>
                </c:pt>
                <c:pt idx="6">
                  <c:v>391</c:v>
                </c:pt>
                <c:pt idx="9">
                  <c:v>165</c:v>
                </c:pt>
                <c:pt idx="12">
                  <c:v>34</c:v>
                </c:pt>
              </c:numCache>
            </c:numRef>
          </c:val>
          <c:extLst>
            <c:ext xmlns:c16="http://schemas.microsoft.com/office/drawing/2014/chart" uri="{C3380CC4-5D6E-409C-BE32-E72D297353CC}">
              <c16:uniqueId val="{00000007-33D6-4607-96B6-FC6FEA5DCC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14538</c:v>
                </c:pt>
                <c:pt idx="3">
                  <c:v>14912</c:v>
                </c:pt>
                <c:pt idx="6">
                  <c:v>15538</c:v>
                </c:pt>
                <c:pt idx="9">
                  <c:v>14616</c:v>
                </c:pt>
                <c:pt idx="12">
                  <c:v>14557</c:v>
                </c:pt>
              </c:numCache>
            </c:numRef>
          </c:val>
          <c:extLst>
            <c:ext xmlns:c16="http://schemas.microsoft.com/office/drawing/2014/chart" uri="{C3380CC4-5D6E-409C-BE32-E72D297353CC}">
              <c16:uniqueId val="{00000008-33D6-4607-96B6-FC6FEA5DCC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c:v>
                </c:pt>
                <c:pt idx="3">
                  <c:v>8</c:v>
                </c:pt>
                <c:pt idx="6">
                  <c:v>8</c:v>
                </c:pt>
                <c:pt idx="9">
                  <c:v>6</c:v>
                </c:pt>
                <c:pt idx="12">
                  <c:v>43</c:v>
                </c:pt>
              </c:numCache>
            </c:numRef>
          </c:val>
          <c:extLst>
            <c:ext xmlns:c16="http://schemas.microsoft.com/office/drawing/2014/chart" uri="{C3380CC4-5D6E-409C-BE32-E72D297353CC}">
              <c16:uniqueId val="{00000009-33D6-4607-96B6-FC6FEA5DCC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35246</c:v>
                </c:pt>
                <c:pt idx="3">
                  <c:v>34808</c:v>
                </c:pt>
                <c:pt idx="6">
                  <c:v>34417</c:v>
                </c:pt>
                <c:pt idx="9">
                  <c:v>32724</c:v>
                </c:pt>
                <c:pt idx="12">
                  <c:v>31744</c:v>
                </c:pt>
              </c:numCache>
            </c:numRef>
          </c:val>
          <c:extLst>
            <c:ext xmlns:c16="http://schemas.microsoft.com/office/drawing/2014/chart" uri="{C3380CC4-5D6E-409C-BE32-E72D297353CC}">
              <c16:uniqueId val="{0000000A-33D6-4607-96B6-FC6FEA5DCC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26458</c:v>
                </c:pt>
                <c:pt idx="2">
                  <c:v>#N/A</c:v>
                </c:pt>
                <c:pt idx="3">
                  <c:v>#N/A</c:v>
                </c:pt>
                <c:pt idx="4">
                  <c:v>25587</c:v>
                </c:pt>
                <c:pt idx="5">
                  <c:v>#N/A</c:v>
                </c:pt>
                <c:pt idx="6">
                  <c:v>#N/A</c:v>
                </c:pt>
                <c:pt idx="7">
                  <c:v>24334</c:v>
                </c:pt>
                <c:pt idx="8">
                  <c:v>#N/A</c:v>
                </c:pt>
                <c:pt idx="9">
                  <c:v>#N/A</c:v>
                </c:pt>
                <c:pt idx="10">
                  <c:v>21207</c:v>
                </c:pt>
                <c:pt idx="11">
                  <c:v>#N/A</c:v>
                </c:pt>
                <c:pt idx="12">
                  <c:v>#N/A</c:v>
                </c:pt>
                <c:pt idx="13">
                  <c:v>19575</c:v>
                </c:pt>
                <c:pt idx="14">
                  <c:v>#N/A</c:v>
                </c:pt>
              </c:numCache>
            </c:numRef>
          </c:val>
          <c:smooth val="0"/>
          <c:extLst>
            <c:ext xmlns:c16="http://schemas.microsoft.com/office/drawing/2014/chart" uri="{C3380CC4-5D6E-409C-BE32-E72D297353CC}">
              <c16:uniqueId val="{0000000B-33D6-4607-96B6-FC6FEA5DCC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1261</c:v>
                </c:pt>
                <c:pt idx="1">
                  <c:v>1894</c:v>
                </c:pt>
                <c:pt idx="2">
                  <c:v>2164</c:v>
                </c:pt>
              </c:numCache>
            </c:numRef>
          </c:val>
          <c:extLst>
            <c:ext xmlns:c16="http://schemas.microsoft.com/office/drawing/2014/chart" uri="{C3380CC4-5D6E-409C-BE32-E72D297353CC}">
              <c16:uniqueId val="{00000000-BCD6-49D8-84A8-F9D6BC8EB6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389</c:v>
                </c:pt>
                <c:pt idx="1">
                  <c:v>389</c:v>
                </c:pt>
                <c:pt idx="2">
                  <c:v>480</c:v>
                </c:pt>
              </c:numCache>
            </c:numRef>
          </c:val>
          <c:extLst>
            <c:ext xmlns:c16="http://schemas.microsoft.com/office/drawing/2014/chart" uri="{C3380CC4-5D6E-409C-BE32-E72D297353CC}">
              <c16:uniqueId val="{00000001-BCD6-49D8-84A8-F9D6BC8EB6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1738</c:v>
                </c:pt>
                <c:pt idx="1">
                  <c:v>1985</c:v>
                </c:pt>
                <c:pt idx="2">
                  <c:v>2654</c:v>
                </c:pt>
              </c:numCache>
            </c:numRef>
          </c:val>
          <c:extLst>
            <c:ext xmlns:c16="http://schemas.microsoft.com/office/drawing/2014/chart" uri="{C3380CC4-5D6E-409C-BE32-E72D297353CC}">
              <c16:uniqueId val="{00000002-BCD6-49D8-84A8-F9D6BC8EB6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{B3D58FC3-C244-4294-B9D9-3C72BC9C3C2F}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0FA-48BC-B709-7FE8A29D68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{65EF7415-CFCC-40F8-AC6C-FFEEBEA1A305}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FA-48BC-B709-7FE8A29D68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{87BDA741-5E80-49C6-87C4-213D8EC06F1A}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FA-48BC-B709-7FE8A29D68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{3285096B-E935-4503-9499-2A7011410C87}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FA-48BC-B709-7FE8A29D68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{CDD54873-9749-4AC7-AC2F-7BBDFE72EE8D}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FA-48BC-B709-7FE8A29D683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{49F3C016-11B4-43F2-8380-BE619642DAED}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0FA-48BC-B709-7FE8A29D68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{76FF1910-7495-465D-8CD8-1D21501E622A}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0FA-48BC-B709-7FE8A29D68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{C23533A8-B6CC-4A60-A081-A7C8E0D089E0}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0FA-48BC-B709-7FE8A29D68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{906E27DD-0259-406B-AE12-715F3DAE42EF}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0FA-48BC-B709-7FE8A29D68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66.5</c:v>
                </c:pt>
                <c:pt idx="16">
                  <c:v>66.599999999999994</c:v>
                </c:pt>
                <c:pt idx="24">
                  <c:v>68.099999999999994</c:v>
                </c:pt>
              </c:numCache>
            </c:numRef>
          </c:xVal>
          <c:yVal>
            <c:numRef>
              <c:f>公会計指標分析・財政指標組合せ分析表!$BP$51:$DC$51</c:f>
              <c:numCache>
                <c:formatCode>#,##0.0;"▲ "#,##0.0</c:formatCode>
                <c:ptCount val="40"/>
                <c:pt idx="0">
                  <c:v>191.3</c:v>
                </c:pt>
                <c:pt idx="8">
                  <c:v>179.7</c:v>
                </c:pt>
                <c:pt idx="16">
                  <c:v>161.6</c:v>
                </c:pt>
                <c:pt idx="24">
                  <c:v>144.9</c:v>
                </c:pt>
              </c:numCache>
            </c:numRef>
          </c:yVal>
          <c:smooth val="0"/>
          <c:extLst>
            <c:ext xmlns:c16="http://schemas.microsoft.com/office/drawing/2014/chart" uri="{C3380CC4-5D6E-409C-BE32-E72D297353CC}">
              <c16:uniqueId val="{00000009-A0FA-48BC-B709-7FE8A29D68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25815730439171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{F7E968AA-AB84-49E5-BA75-CBBB97559EB4}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0FA-48BC-B709-7FE8A29D68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{C8B8F6E0-4F1E-4407-A5A2-CA597FE699D5}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FA-48BC-B709-7FE8A29D68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{66C0A9AF-26EF-47BE-9453-749EF4304FD6}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FA-48BC-B709-7FE8A29D68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{C82DF4BF-8393-419D-8563-BD951435A48F}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FA-48BC-B709-7FE8A29D68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{C69A9D59-7620-4FCE-9B61-440251DE6DAC}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FA-48BC-B709-7FE8A29D6839}"/>
                </c:ext>
              </c:extLst>
            </c:dLbl>
            <c:dLbl>
              <c:idx val="8"/>
              <c:layout>
                <c:manualLayout>
                  <c:x val="-4.0773343996076607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{3E8811DB-7C2C-4360-8FFF-052EEA03AD15}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0FA-48BC-B709-7FE8A29D68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{05F31E8D-4724-4400-9D64-404A913EE121}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0FA-48BC-B709-7FE8A29D68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{D8E28933-EA57-4D89-BF91-F4C4C1C29B6D}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0FA-48BC-B709-7FE8A29D68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{35E903DD-A848-4265-B37A-DA0A50CCF588}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0FA-48BC-B709-7FE8A29D68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numCache>
            </c:numRef>
          </c:xVal>
          <c:yVal>
            <c:numRef>
              <c:f>公会計指標分析・財政指標組合せ分析表!$BP$55:$DC$55</c:f>
              <c:numCache>
                <c:formatCode>#,##0.0;"▲ "#,##0.0</c:formatCode>
                <c:ptCount val="40"/>
                <c:pt idx="0">
                  <c:v>25.5</c:v>
                </c:pt>
                <c:pt idx="8">
                  <c:v>25.1</c:v>
                </c:pt>
                <c:pt idx="16">
                  <c:v>18</c:v>
                </c:pt>
                <c:pt idx="24">
                  <c:v>12.7</c:v>
                </c:pt>
              </c:numCache>
            </c:numRef>
          </c:yVal>
          <c:smooth val="0"/>
          <c:extLst>
            <c:ext xmlns:c16="http://schemas.microsoft.com/office/drawing/2014/chart" uri="{C3380CC4-5D6E-409C-BE32-E72D297353CC}">
              <c16:uniqueId val="{00000013-A0FA-48BC-B709-7FE8A29D6839}"/>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4457434617402592E-4"/>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{E8B5A93D-AAA3-4390-907C-9A133B4C9760}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16B-405D-8533-3CD8125474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{F1DC0F34-E1B9-4D5E-97DF-595385BB0F0A}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6B-405D-8533-3CD8125474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{9BB383F0-E259-4BD5-BDCE-725E5C74A03A}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6B-405D-8533-3CD8125474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{5A1ABE32-93B8-4576-A708-7B9C64517EB0}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6B-405D-8533-3CD8125474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{D3D1E31B-4149-42E2-A3B4-8765E8824702}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6B-405D-8533-3CD812547485}"/>
                </c:ext>
              </c:extLst>
            </c:dLbl>
            <c:dLbl>
              <c:idx val="8"/>
              <c:layout>
                <c:manualLayout>
                  <c:x val="0"/>
                  <c:y val="-8.4491683374351924E-4"/>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{CDF84A64-0EFA-4F9C-AB14-A293C1F6AA49}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16B-405D-8533-3CD81254748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{62ED21E6-1C69-403A-AD15-D78BBAFCD159}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16B-405D-8533-3CD81254748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{EBCE4363-E8D1-4CE8-9007-2AD086D71670}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16B-405D-8533-3CD81254748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{19982DDA-71EF-4AC8-BAEE-D5B1AE6E9E54}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16B-405D-8533-3CD8125474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16.100000000000001</c:v>
                </c:pt>
                <c:pt idx="8">
                  <c:v>16</c:v>
                </c:pt>
                <c:pt idx="16">
                  <c:v>15.8</c:v>
                </c:pt>
                <c:pt idx="24">
                  <c:v>15.7</c:v>
                </c:pt>
                <c:pt idx="32">
                  <c:v>15.5</c:v>
                </c:pt>
              </c:numCache>
            </c:numRef>
          </c:xVal>
          <c:yVal>
            <c:numRef>
              <c:f>公会計指標分析・財政指標組合せ分析表!$BP$73:$DC$73</c:f>
              <c:numCache>
                <c:formatCode>#,##0.0;"▲ "#,##0.0</c:formatCode>
                <c:ptCount val="40"/>
                <c:pt idx="0">
                  <c:v>191.3</c:v>
                </c:pt>
                <c:pt idx="8">
                  <c:v>179.7</c:v>
                </c:pt>
                <c:pt idx="16">
                  <c:v>161.6</c:v>
                </c:pt>
                <c:pt idx="24">
                  <c:v>144.9</c:v>
                </c:pt>
                <c:pt idx="32">
                  <c:v>130.5</c:v>
                </c:pt>
              </c:numCache>
            </c:numRef>
          </c:yVal>
          <c:smooth val="0"/>
          <c:extLst>
            <c:ext xmlns:c16="http://schemas.microsoft.com/office/drawing/2014/chart" uri="{C3380CC4-5D6E-409C-BE32-E72D297353CC}">
              <c16:uniqueId val="{00000009-416B-405D-8533-3CD8125474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162187728396397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{476BFE1E-290D-4F73-902C-21BC8FB9DBBB}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16B-405D-8533-3CD8125474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{BB9A1453-606A-4937-8ECE-2D7C7AD21C5D}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6B-405D-8533-3CD8125474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{E0A7BE78-801F-4D23-AEAE-B452A9D6722A}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6B-405D-8533-3CD8125474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{F36BFADE-CEA9-4BCB-85FD-6AE2FD0EB0B0}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6B-405D-8533-3CD8125474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{EE819A64-EECF-4934-B119-B93A332C3BE9}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6B-405D-8533-3CD812547485}"/>
                </c:ext>
              </c:extLst>
            </c:dLbl>
            <c:dLbl>
              <c:idx val="8"/>
              <c:layout>
                <c:manualLayout>
                  <c:x val="0"/>
                  <c:y val="1.223810831785856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{0815E4CA-58C9-4672-AA93-DA881A9A9225}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16B-405D-8533-3CD812547485}"/>
                </c:ext>
              </c:extLst>
            </c:dLbl>
            <c:dLbl>
              <c:idx val="16"/>
              <c:layout>
                <c:manualLayout>
                  <c:x val="0"/>
                  <c:y val="-6.466798912533469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{A7B186DB-7610-4B99-A6DD-FB284C94E8DD}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16B-405D-8533-3CD812547485}"/>
                </c:ext>
              </c:extLst>
            </c:dLbl>
            <c:dLbl>
              <c:idx val="24"/>
              <c:layout>
                <c:manualLayout>
                  <c:x val="0"/>
                  <c:y val="2.511718212187488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{8D11EFDB-1FD9-4E40-9B9F-C3077A2B11FE}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16B-405D-8533-3CD812547485}"/>
                </c:ext>
              </c:extLst>
            </c:dLbl>
            <c:dLbl>
              <c:idx val="32"/>
              <c:layout>
                <c:manualLayout>
                  <c:x val="0"/>
                  <c:y val="-4.3093498421474591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{5B2FE4D0-7CD0-4C84-BAE1-9D48C4F37BB1}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16B-405D-8533-3CD8125474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416B-405D-8533-3CD812547485}"/>
            </c:ext>
          </c:extLst>
        </c:ser>
        <c:dLbls>
          <c:showLegendKey val="0"/>
          <c:showVal val="1"/>
          <c:showCatName val="0"/>
          <c:showSerName val="0"/>
          <c:showPercent val="0"/>
          <c:showBubbleSize val="0"/>
        </c:dLbls>
        <c:axId val="84219776"/>
        <c:axId val="84234240"/>
      </c:scatterChart>
      <c:valAx>
        <c:axId val="84219776"/>
        <c:scaling>
          <c:orientation val="maxMin"/>
          <c:max val="1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令和５年度の実質公債費比率算定式の分子については、令和４年度と比較し、</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百万円の増となりました。元利償還金等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ともに前年度より減額になったにも関わらず、分子が増となった要因は、元利償還金等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の減よりも算入公債費等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の減が大きくなったためであると考えます。</a:t>
          </a:r>
        </a:p>
        <a:p>
          <a:r>
            <a:rPr kumimoji="1" lang="ja-JP" altLang="en-US" sz="1400">
              <a:latin typeface="ＭＳ ゴシック" pitchFamily="49" charset="-128"/>
              <a:ea typeface="ＭＳ ゴシック" pitchFamily="49" charset="-128"/>
            </a:rPr>
            <a:t>　減債基金積立不足算定額及び満期一括償還地方債に係る年度割相当額については、該当がありません。</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令和５年度の将来負担比率算定式の分子については、令和４年度と比較して、</a:t>
          </a:r>
          <a:r>
            <a:rPr kumimoji="1" lang="en-US" altLang="ja-JP" sz="1400">
              <a:latin typeface="ＭＳ ゴシック" pitchFamily="49" charset="-128"/>
              <a:ea typeface="ＭＳ ゴシック" pitchFamily="49" charset="-128"/>
            </a:rPr>
            <a:t>1,632</a:t>
          </a:r>
          <a:r>
            <a:rPr kumimoji="1" lang="ja-JP" altLang="en-US" sz="1400">
              <a:latin typeface="ＭＳ ゴシック" pitchFamily="49" charset="-128"/>
              <a:ea typeface="ＭＳ ゴシック" pitchFamily="49" charset="-128"/>
            </a:rPr>
            <a:t>百万円減少しました。これは、一般会計等に係る地方債の現在高が</a:t>
          </a:r>
          <a:r>
            <a:rPr kumimoji="1" lang="en-US" altLang="ja-JP" sz="1400">
              <a:latin typeface="ＭＳ ゴシック" pitchFamily="49" charset="-128"/>
              <a:ea typeface="ＭＳ ゴシック" pitchFamily="49" charset="-128"/>
            </a:rPr>
            <a:t>930</a:t>
          </a:r>
          <a:r>
            <a:rPr kumimoji="1" lang="ja-JP" altLang="en-US" sz="1400">
              <a:latin typeface="ＭＳ ゴシック" pitchFamily="49" charset="-128"/>
              <a:ea typeface="ＭＳ ゴシック" pitchFamily="49" charset="-128"/>
            </a:rPr>
            <a:t>百万円減少したことや組合負担等見込額が</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百万円減少したこと、また充当可能基金が</a:t>
          </a:r>
          <a:r>
            <a:rPr kumimoji="1" lang="en-US" altLang="ja-JP" sz="1400">
              <a:latin typeface="ＭＳ ゴシック" pitchFamily="49" charset="-128"/>
              <a:ea typeface="ＭＳ ゴシック" pitchFamily="49" charset="-128"/>
            </a:rPr>
            <a:t>1,030</a:t>
          </a:r>
          <a:r>
            <a:rPr kumimoji="1" lang="ja-JP" altLang="en-US" sz="1400">
              <a:latin typeface="ＭＳ ゴシック" pitchFamily="49" charset="-128"/>
              <a:ea typeface="ＭＳ ゴシック" pitchFamily="49" charset="-128"/>
            </a:rPr>
            <a:t>百万円増加したことによるものと分析しています。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三重県名張市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百万円増加したことが主な要因です。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安定した財源基盤の構築のため、現状と中長期的な財政状況を考慮し、適宜、積み立てを行います。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令和５年度増減の大きかったその他目的基金の主なものは以下のとおりです。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・介護給付費準備基金：介護保険の財源調整のため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・ふるさと応援基金：名張を応援しようとする方からの寄附金を積み立て、誰もがいきいきと輝いて幸せに暮らすまちづくりに資するため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令和５年度末のその他目的基金の残高は、前年度と比較し、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百万円増加しました。主な要因はふるさと応援基金残高が前年度と比べて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百万円増加したことです。ふるさと応援推進事業では、返礼品目の追加や内容の充実を図り、新たなＰＲ戦略をもとに積極的に宣伝を行いました。今後とも、ふるさと納税の促進に取り組んでいきます。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安定した財政運営を行うためには、自治体の基金残高を常時、有していることが望ましいと考えます。その時々の財政状況を考慮したうえで、計画的に積み立てを行う必要があります。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令和５年度は取り崩しをおこなわなかったことにより、年度末残高は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％が適正水準といわれており、かつ本市では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億円の積み立てが必要であると考えており、令和５年度でいったんの目標である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億円の積立ができましたが、健全で持続可能な財政構造への転換を図るために今後とも計画的に基金の積み立てを進めていきます。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９１百万円を積立ました。これは、令和５年１２月に令和６年度・令和７年度の臨時財政対策債の償還費の一部を「臨時財政対策債償還基金費」として普通交付税が追加交付されたことに伴う積立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償還に応じて取り崩しを行う予定ではありますが、公債費負担を軽減あるいは平準化するため、適宜、積み立てを行う必要があります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B583E4-6C9F-4E81-A548-7EBA4AE1F7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4C8E330-9921-473B-B21A-0090B8AF11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8ED328F-FD95-4F94-870F-44685EBF3EF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8DDBAD7-BF9A-4C29-B311-514EBE1A85B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28C602B-260B-4D4E-B43E-B6158705567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256AD1A-F906-4139-99BC-ECE347BCEB7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8728086-C89B-404E-8324-DED6970D8EC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A638342-0F86-4A61-BF87-2B1BEE7336C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4697E98-27CB-4DB7-9C8C-F4F44A8646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6A2CD83-D16E-4922-BB3C-1E5288AAE61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86C8D55-7421-410D-88A4-60EB2246198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BAFFBF3-3C7F-476B-901D-1FEFA48B0CF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926C759-3FFC-43ED-B678-065013C5430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97E775C-3BC9-4BD4-9022-E7372FC8B4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4D758E6-BA5A-40B1-A10B-4743BFA907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D4314E4-8DFE-4F30-92E9-19EF20209A0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F7E60EB-B356-4E6B-9E9B-3312BCFCFEF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8C54508-8002-4831-B54D-9B66FEA912F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69D95D4-BE95-4BAD-93C2-44748D408E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8B6273B-612B-45B2-9E71-CE53BBFC4B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707F21A-9DE4-4931-8B42-563B729821A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DF0BCF6-F0F8-4C0A-AAD0-7C3E81E3412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9F10467-9B58-4AFF-8273-10BBD59958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48C1FED-CC61-4142-9613-A9F06004AED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C86DF3D-DB46-4E0B-BCE1-6C802FB66F3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87B5CE0-EB13-47CC-ABE4-4E4523C722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CD049B6-0AFC-4A99-8D55-A97EA5E68DF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375DC67-F66A-4F1A-8580-5E641523055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297EC41-93A2-4485-AA1A-8648A36158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474B9DD-8EE6-42E6-8939-A87E3D6D2A6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BBA76BD-BDB2-44AC-B6B0-1EBAF98A605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2C82A04-2A30-49BC-882B-95F78F762A3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B1DF38B-E25C-43E8-9F82-75DF8112436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F7CE1E0-16A9-4403-8E34-6C06ECD230D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769FC4D-98CC-4858-BF89-99534B59CC4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29AA779-B82C-4629-BB41-60AC63C54DF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D388B624-C849-4291-A998-0C01174F219C}"/>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9264FBE-9DE7-48BD-BDF9-130481FCB17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250AA44-260B-43C1-AD15-24E99DEE89B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1BDD66E-530D-4134-A9C8-3AEEC1B46E3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86B905D-2313-441D-95C0-86E29FE3082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44AD907-9491-4E0B-B5E9-BC65A865066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4426E4D-9922-4A25-8462-346CD5193A0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816F86B-C3F4-4F65-ABD5-7892B5D1C12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99E9664-315D-46A0-834E-988A4809339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78BB61F-BEE7-46B1-998C-A7DEA8E431B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E2240C7-B3AA-4762-8051-5FC158322D9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より減価償却が進んでおり、更新が必要な有形固定資産が多くあることが分かる。これは、昭和５０年代に人口が急増したことにより、当時公共施設などの社会的インフラの整備を行った有形固定資産が多くあることが起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今後の有形固定資産の更新の際には、施設等の集約化・複合化を進めるなどにより、有形固定資産減価償却率を引き下げていく。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B3CD100-8FA9-4B10-AFBA-B3B56A59819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D19D914-6B6A-4CB1-B57F-2FF57A9C286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B3F1B28-A236-4D93-941A-8E1FC445123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C753FA9-2FCA-4DFD-9470-B4C8C2AE7B4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812BB3B-1C48-4838-BAA4-CA0AE5BFC96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CCF8AB8-72C8-4D74-BAF3-B948196E312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FA05613E-EFC7-41AA-8C88-F5BE50C3FDA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970384C3-167F-4D79-A89E-1B01493A496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C74BA9C-32D7-44E6-836F-050B27C467C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68515E1-8661-45B0-B154-2140218373F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D4FA7213-3199-4BD8-A7D9-262FA52ED16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ED8EF876-8DF0-4529-81AF-49C619B1ACD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1858146-263D-4FF4-A428-B26D0A9960B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986C79D-DD86-4E42-9A42-1FAB318CF91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6C233711-B2F2-42F9-B388-BFF1DC50577D}"/>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B890E63E-0435-4B22-A135-357F77EFD2C2}"/>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4AF508EA-4562-4D61-965E-5A87E0EB70DC}"/>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F94B58EF-7666-4047-A8DC-BAA56D971183}"/>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50588AD5-F493-405E-89B8-4176FCE663EF}"/>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726D4D0A-1B9C-4072-98EC-39269A6C9161}"/>
            </a:ext>
          </a:extLst>
        </xdr:cNvPr>
        <xdr:cNvSpPr txBox="1"/>
      </xdr:nvSpPr>
      <xdr:spPr>
        <a:xfrm>
          <a:off x="48133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A19D98AE-4DCF-4004-8329-1CBAE740EABA}"/>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2BA1B55F-B944-4F6A-ABB5-1AAF10FB5F85}"/>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26E012BF-D9BB-4855-A4DB-C8A86BF02624}"/>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21A51182-66D4-4CDF-839D-348C5C51DB46}"/>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9BD182FD-DAED-4BE1-AE88-23E1FBBEE17F}"/>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D59A518-17BF-4E85-88D7-51DAF633E1E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B6E8A3D-D536-43B4-9470-6621B2C2E57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C6D105C-DC7C-4518-8707-02CBCB480B1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7A0D8A1-6221-4FCE-A705-22F061D36E6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261D5A4-1266-431F-B2FD-F2981356D44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29083</xdr:rowOff>
    </xdr:from>
    <xdr:to>
      <xdr:col>19</xdr:col>
      <xdr:colOff>187325</xdr:colOff>
      <xdr:row>31</xdr:row>
      <xdr:rowOff>130683</xdr:rowOff>
    </xdr:to>
    <xdr:sp macro="" textlink="">
      <xdr:nvSpPr>
        <xdr:cNvPr id="79" name="楕円 78">
          <a:extLst>
            <a:ext uri="{FF2B5EF4-FFF2-40B4-BE49-F238E27FC236}">
              <a16:creationId xmlns:a16="http://schemas.microsoft.com/office/drawing/2014/main" id="{6DC6B56D-A648-403F-B51B-F2877EA705C3}"/>
            </a:ext>
          </a:extLst>
        </xdr:cNvPr>
        <xdr:cNvSpPr/>
      </xdr:nvSpPr>
      <xdr:spPr>
        <a:xfrm>
          <a:off x="4000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135763</xdr:rowOff>
    </xdr:from>
    <xdr:to>
      <xdr:col>15</xdr:col>
      <xdr:colOff>187325</xdr:colOff>
      <xdr:row>31</xdr:row>
      <xdr:rowOff>65913</xdr:rowOff>
    </xdr:to>
    <xdr:sp macro="" textlink="">
      <xdr:nvSpPr>
        <xdr:cNvPr id="80" name="楕円 79">
          <a:extLst>
            <a:ext uri="{FF2B5EF4-FFF2-40B4-BE49-F238E27FC236}">
              <a16:creationId xmlns:a16="http://schemas.microsoft.com/office/drawing/2014/main" id="{5684EFF3-9E3B-4FD7-AC54-7D208A18A597}"/>
            </a:ext>
          </a:extLst>
        </xdr:cNvPr>
        <xdr:cNvSpPr/>
      </xdr:nvSpPr>
      <xdr:spPr>
        <a:xfrm>
          <a:off x="3238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15113</xdr:rowOff>
    </xdr:from>
    <xdr:to>
      <xdr:col>19</xdr:col>
      <xdr:colOff>136525</xdr:colOff>
      <xdr:row>31</xdr:row>
      <xdr:rowOff>79883</xdr:rowOff>
    </xdr:to>
    <xdr:cxnSp macro="">
      <xdr:nvCxnSpPr>
        <xdr:cNvPr id="81" name="直線コネクタ 80">
          <a:extLst>
            <a:ext uri="{FF2B5EF4-FFF2-40B4-BE49-F238E27FC236}">
              <a16:creationId xmlns:a16="http://schemas.microsoft.com/office/drawing/2014/main" id="{D5324020-C1F5-4414-9281-A66F11A527F6}"/>
            </a:ext>
          </a:extLst>
        </xdr:cNvPr>
        <xdr:cNvCxnSpPr/>
      </xdr:nvCxnSpPr>
      <xdr:spPr>
        <a:xfrm>
          <a:off x="3289300" y="610158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2" name="楕円 81">
          <a:extLst>
            <a:ext uri="{FF2B5EF4-FFF2-40B4-BE49-F238E27FC236}">
              <a16:creationId xmlns:a16="http://schemas.microsoft.com/office/drawing/2014/main" id="{E391EF1E-F7B7-4E90-B7E3-F8F93B695315}"/>
            </a:ext>
          </a:extLst>
        </xdr:cNvPr>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15113</xdr:rowOff>
    </xdr:to>
    <xdr:cxnSp macro="">
      <xdr:nvCxnSpPr>
        <xdr:cNvPr id="83" name="直線コネクタ 82">
          <a:extLst>
            <a:ext uri="{FF2B5EF4-FFF2-40B4-BE49-F238E27FC236}">
              <a16:creationId xmlns:a16="http://schemas.microsoft.com/office/drawing/2014/main" id="{055CDDCB-0FE2-4C7C-922A-019EAFDEB769}"/>
            </a:ext>
          </a:extLst>
        </xdr:cNvPr>
        <xdr:cNvCxnSpPr/>
      </xdr:nvCxnSpPr>
      <xdr:spPr>
        <a:xfrm>
          <a:off x="2527300" y="609727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19177</xdr:rowOff>
    </xdr:from>
    <xdr:to>
      <xdr:col>7</xdr:col>
      <xdr:colOff>187325</xdr:colOff>
      <xdr:row>30</xdr:row>
      <xdr:rowOff>120777</xdr:rowOff>
    </xdr:to>
    <xdr:sp macro="" textlink="">
      <xdr:nvSpPr>
        <xdr:cNvPr id="84" name="楕円 83">
          <a:extLst>
            <a:ext uri="{FF2B5EF4-FFF2-40B4-BE49-F238E27FC236}">
              <a16:creationId xmlns:a16="http://schemas.microsoft.com/office/drawing/2014/main" id="{F3D77C71-F2B7-4D4D-AA8B-560B9EC43CAA}"/>
            </a:ext>
          </a:extLst>
        </xdr:cNvPr>
        <xdr:cNvSpPr/>
      </xdr:nvSpPr>
      <xdr:spPr>
        <a:xfrm>
          <a:off x="1714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69977</xdr:rowOff>
    </xdr:from>
    <xdr:to>
      <xdr:col>11</xdr:col>
      <xdr:colOff>136525</xdr:colOff>
      <xdr:row>31</xdr:row>
      <xdr:rowOff>10795</xdr:rowOff>
    </xdr:to>
    <xdr:cxnSp macro="">
      <xdr:nvCxnSpPr>
        <xdr:cNvPr id="85" name="直線コネクタ 84">
          <a:extLst>
            <a:ext uri="{FF2B5EF4-FFF2-40B4-BE49-F238E27FC236}">
              <a16:creationId xmlns:a16="http://schemas.microsoft.com/office/drawing/2014/main" id="{132E1CB8-B3CE-4938-BCBA-F5E047C1CFFF}"/>
            </a:ext>
          </a:extLst>
        </xdr:cNvPr>
        <xdr:cNvCxnSpPr/>
      </xdr:nvCxnSpPr>
      <xdr:spPr>
        <a:xfrm>
          <a:off x="1765300" y="5985002"/>
          <a:ext cx="762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6" name="n_1aveValue有形固定資産減価償却率">
          <a:extLst>
            <a:ext uri="{FF2B5EF4-FFF2-40B4-BE49-F238E27FC236}">
              <a16:creationId xmlns:a16="http://schemas.microsoft.com/office/drawing/2014/main" id="{DE0CA26B-5782-4DAE-914A-AB8DFF57887B}"/>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87" name="n_2aveValue有形固定資産減価償却率">
          <a:extLst>
            <a:ext uri="{FF2B5EF4-FFF2-40B4-BE49-F238E27FC236}">
              <a16:creationId xmlns:a16="http://schemas.microsoft.com/office/drawing/2014/main" id="{FFB1E722-B595-4CB8-89EF-8FB2E503CA26}"/>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88" name="n_3aveValue有形固定資産減価償却率">
          <a:extLst>
            <a:ext uri="{FF2B5EF4-FFF2-40B4-BE49-F238E27FC236}">
              <a16:creationId xmlns:a16="http://schemas.microsoft.com/office/drawing/2014/main" id="{BB6FFA6E-DB69-4CFE-9B1D-1C423B48DCA1}"/>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89" name="n_4aveValue有形固定資産減価償却率">
          <a:extLst>
            <a:ext uri="{FF2B5EF4-FFF2-40B4-BE49-F238E27FC236}">
              <a16:creationId xmlns:a16="http://schemas.microsoft.com/office/drawing/2014/main" id="{A2A221BF-6993-4089-BED6-4F5745FBF17B}"/>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121810</xdr:rowOff>
    </xdr:from>
    <xdr:ext cx="405111" cy="259045"/>
    <xdr:sp macro="" textlink="">
      <xdr:nvSpPr>
        <xdr:cNvPr id="90" name="n_1mainValue有形固定資産減価償却率">
          <a:extLst>
            <a:ext uri="{FF2B5EF4-FFF2-40B4-BE49-F238E27FC236}">
              <a16:creationId xmlns:a16="http://schemas.microsoft.com/office/drawing/2014/main" id="{1C9F2C4F-81C3-4D65-9866-7E92D56A2653}"/>
            </a:ext>
          </a:extLst>
        </xdr:cNvPr>
        <xdr:cNvSpPr txBox="1"/>
      </xdr:nvSpPr>
      <xdr:spPr>
        <a:xfrm>
          <a:off x="38360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57040</xdr:rowOff>
    </xdr:from>
    <xdr:ext cx="405111" cy="259045"/>
    <xdr:sp macro="" textlink="">
      <xdr:nvSpPr>
        <xdr:cNvPr id="91" name="n_2mainValue有形固定資産減価償却率">
          <a:extLst>
            <a:ext uri="{FF2B5EF4-FFF2-40B4-BE49-F238E27FC236}">
              <a16:creationId xmlns:a16="http://schemas.microsoft.com/office/drawing/2014/main" id="{09204B43-DF1F-4A59-9E90-A7E810B20FCB}"/>
            </a:ext>
          </a:extLst>
        </xdr:cNvPr>
        <xdr:cNvSpPr txBox="1"/>
      </xdr:nvSpPr>
      <xdr:spPr>
        <a:xfrm>
          <a:off x="3086744" y="61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92" name="n_3mainValue有形固定資産減価償却率">
          <a:extLst>
            <a:ext uri="{FF2B5EF4-FFF2-40B4-BE49-F238E27FC236}">
              <a16:creationId xmlns:a16="http://schemas.microsoft.com/office/drawing/2014/main" id="{808548E5-5E92-494D-9427-18517AEF8AF3}"/>
            </a:ext>
          </a:extLst>
        </xdr:cNvPr>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111904</xdr:rowOff>
    </xdr:from>
    <xdr:ext cx="405111" cy="259045"/>
    <xdr:sp macro="" textlink="">
      <xdr:nvSpPr>
        <xdr:cNvPr id="93" name="n_4mainValue有形固定資産減価償却率">
          <a:extLst>
            <a:ext uri="{FF2B5EF4-FFF2-40B4-BE49-F238E27FC236}">
              <a16:creationId xmlns:a16="http://schemas.microsoft.com/office/drawing/2014/main" id="{8E22D7E8-D837-458E-A037-8023441396EE}"/>
            </a:ext>
          </a:extLst>
        </xdr:cNvPr>
        <xdr:cNvSpPr txBox="1"/>
      </xdr:nvSpPr>
      <xdr:spPr>
        <a:xfrm>
          <a:off x="156274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449C28B4-C2D7-473D-9D4F-BD980E4EBEA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1AC0FF2B-E83E-4099-9223-A98F8C35B80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6" name="正方形/長方形 95">
          <a:extLst>
            <a:ext uri="{FF2B5EF4-FFF2-40B4-BE49-F238E27FC236}">
              <a16:creationId xmlns:a16="http://schemas.microsoft.com/office/drawing/2014/main" id="{8AE0CEBA-71DF-415E-A587-93C38D571CF7}"/>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AD710F4D-1074-41D3-A10E-A10106644A8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B9BA5B86-204C-4FA5-8D0E-BDD66474E77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E0131C10-70F2-4FBC-8513-7E356C1158E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75B27771-EE87-481A-8C05-27F831D86D1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3AB98E34-D201-4515-B191-44CBBCA9ACD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86BBCA95-13A3-4E41-A909-4CB2F34CD61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42916E0E-25F0-4D8A-944F-F44415A0276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975AE556-E6F0-4FD3-9C44-8208E8D35A8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27850E12-A901-4652-B84A-F118A6E2EC1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E62E1297-058C-4FDF-A05D-8A6063D5015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全国平均と比較し、非常に高い数字になっている。これは、本市の財政運営が起債に依存していることを示している。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今後は、新規に発行する地方債の抑制に努めていく必要がある。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64D9B94E-E35E-4FB7-8982-7733FE232BA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11421372-F03D-462C-9067-7C01B93C8C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60F25F62-6540-4A44-BC58-39A84C433DD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8E960B97-0485-4FEF-A5E9-08301B583A7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BBA475C4-C150-4418-AA4B-C10FD89BE70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E5FCC0C6-AE9E-422F-BF65-6D9C44D312E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BDAE7092-905E-4A4E-9C6D-4CFFDF0706F1}"/>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47AEF4D6-90E1-40BB-BBA0-EBAC09AF1DE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8056F718-F4B8-4F16-A52A-E1C28487B95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7B49B710-772D-427D-A82B-132B2B06A7C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C69DD438-67DD-43E3-9F12-7CD41A1876D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C94EB988-CA53-4A41-810B-A32B3ACA1DF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ABE02E77-14B9-48A7-B652-A82BD3E010B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0135FE7A-B548-402A-8E23-85672F87E16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75FC07FE-A352-4931-8B34-1E1B696C530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A652E44A-B3CF-4DCD-90F0-519EA1DA772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7D330EC3-3CCB-47F8-9EE7-9F354C3638F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58021</xdr:rowOff>
    </xdr:to>
    <xdr:cxnSp macro="">
      <xdr:nvCxnSpPr>
        <xdr:cNvPr id="124" name="直線コネクタ 123">
          <a:extLst>
            <a:ext uri="{FF2B5EF4-FFF2-40B4-BE49-F238E27FC236}">
              <a16:creationId xmlns:a16="http://schemas.microsoft.com/office/drawing/2014/main" id="{5AEC4B30-D53C-47B9-9EA8-4DDFEDC1A525}"/>
            </a:ext>
          </a:extLst>
        </xdr:cNvPr>
        <xdr:cNvCxnSpPr/>
      </xdr:nvCxnSpPr>
      <xdr:spPr>
        <a:xfrm flipV="1">
          <a:off x="14793595" y="5261428"/>
          <a:ext cx="1269" cy="1054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61848</xdr:rowOff>
    </xdr:from>
    <xdr:ext cx="560923" cy="259045"/>
    <xdr:sp macro="" textlink="">
      <xdr:nvSpPr>
        <xdr:cNvPr id="125" name="債務償還比率最小値テキスト">
          <a:extLst>
            <a:ext uri="{FF2B5EF4-FFF2-40B4-BE49-F238E27FC236}">
              <a16:creationId xmlns:a16="http://schemas.microsoft.com/office/drawing/2014/main" id="{51BF5CA6-921D-4B56-B75A-700E859CD1F9}"/>
            </a:ext>
          </a:extLst>
        </xdr:cNvPr>
        <xdr:cNvSpPr txBox="1"/>
      </xdr:nvSpPr>
      <xdr:spPr>
        <a:xfrm>
          <a:off x="14846300" y="63197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58021</xdr:rowOff>
    </xdr:from>
    <xdr:to>
      <xdr:col>76</xdr:col>
      <xdr:colOff>111125</xdr:colOff>
      <xdr:row>32</xdr:row>
      <xdr:rowOff>58021</xdr:rowOff>
    </xdr:to>
    <xdr:cxnSp macro="">
      <xdr:nvCxnSpPr>
        <xdr:cNvPr id="126" name="直線コネクタ 125">
          <a:extLst>
            <a:ext uri="{FF2B5EF4-FFF2-40B4-BE49-F238E27FC236}">
              <a16:creationId xmlns:a16="http://schemas.microsoft.com/office/drawing/2014/main" id="{AE4E133C-884B-4D0D-81EA-F8F1201CF9C9}"/>
            </a:ext>
          </a:extLst>
        </xdr:cNvPr>
        <xdr:cNvCxnSpPr/>
      </xdr:nvCxnSpPr>
      <xdr:spPr>
        <a:xfrm>
          <a:off x="14706600" y="63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a:extLst>
            <a:ext uri="{FF2B5EF4-FFF2-40B4-BE49-F238E27FC236}">
              <a16:creationId xmlns:a16="http://schemas.microsoft.com/office/drawing/2014/main" id="{F01C5070-1330-485A-87EA-A65AB8B5E41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a:extLst>
            <a:ext uri="{FF2B5EF4-FFF2-40B4-BE49-F238E27FC236}">
              <a16:creationId xmlns:a16="http://schemas.microsoft.com/office/drawing/2014/main" id="{6D1F0D66-786F-4475-AD3B-AD0DFE1BEEB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42223</xdr:rowOff>
    </xdr:from>
    <xdr:ext cx="469744" cy="259045"/>
    <xdr:sp macro="" textlink="">
      <xdr:nvSpPr>
        <xdr:cNvPr id="129" name="債務償還比率平均値テキスト">
          <a:extLst>
            <a:ext uri="{FF2B5EF4-FFF2-40B4-BE49-F238E27FC236}">
              <a16:creationId xmlns:a16="http://schemas.microsoft.com/office/drawing/2014/main" id="{EC4CF2B2-DE00-48DA-94DC-CC06CB807A51}"/>
            </a:ext>
          </a:extLst>
        </xdr:cNvPr>
        <xdr:cNvSpPr txBox="1"/>
      </xdr:nvSpPr>
      <xdr:spPr>
        <a:xfrm>
          <a:off x="14846300" y="5614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19346</xdr:rowOff>
    </xdr:from>
    <xdr:to>
      <xdr:col>76</xdr:col>
      <xdr:colOff>73025</xdr:colOff>
      <xdr:row>29</xdr:row>
      <xdr:rowOff>120946</xdr:rowOff>
    </xdr:to>
    <xdr:sp macro="" textlink="">
      <xdr:nvSpPr>
        <xdr:cNvPr id="130" name="フローチャート: 判断 129">
          <a:extLst>
            <a:ext uri="{FF2B5EF4-FFF2-40B4-BE49-F238E27FC236}">
              <a16:creationId xmlns:a16="http://schemas.microsoft.com/office/drawing/2014/main" id="{75A6EC0F-2817-4896-83D0-1118C70F29DA}"/>
            </a:ext>
          </a:extLst>
        </xdr:cNvPr>
        <xdr:cNvSpPr/>
      </xdr:nvSpPr>
      <xdr:spPr>
        <a:xfrm>
          <a:off x="14744700" y="57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13178</xdr:rowOff>
    </xdr:from>
    <xdr:to>
      <xdr:col>72</xdr:col>
      <xdr:colOff>123825</xdr:colOff>
      <xdr:row>29</xdr:row>
      <xdr:rowOff>114778</xdr:rowOff>
    </xdr:to>
    <xdr:sp macro="" textlink="">
      <xdr:nvSpPr>
        <xdr:cNvPr id="131" name="フローチャート: 判断 130">
          <a:extLst>
            <a:ext uri="{FF2B5EF4-FFF2-40B4-BE49-F238E27FC236}">
              <a16:creationId xmlns:a16="http://schemas.microsoft.com/office/drawing/2014/main" id="{6F678205-AA6D-4D64-8163-353775BB4151}"/>
            </a:ext>
          </a:extLst>
        </xdr:cNvPr>
        <xdr:cNvSpPr/>
      </xdr:nvSpPr>
      <xdr:spPr>
        <a:xfrm>
          <a:off x="14033500" y="575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145252</xdr:rowOff>
    </xdr:from>
    <xdr:to>
      <xdr:col>68</xdr:col>
      <xdr:colOff>123825</xdr:colOff>
      <xdr:row>29</xdr:row>
      <xdr:rowOff>75402</xdr:rowOff>
    </xdr:to>
    <xdr:sp macro="" textlink="">
      <xdr:nvSpPr>
        <xdr:cNvPr id="132" name="フローチャート: 判断 131">
          <a:extLst>
            <a:ext uri="{FF2B5EF4-FFF2-40B4-BE49-F238E27FC236}">
              <a16:creationId xmlns:a16="http://schemas.microsoft.com/office/drawing/2014/main" id="{D6AD9975-A0F6-47F8-9D5C-36CEFFC61059}"/>
            </a:ext>
          </a:extLst>
        </xdr:cNvPr>
        <xdr:cNvSpPr/>
      </xdr:nvSpPr>
      <xdr:spPr>
        <a:xfrm>
          <a:off x="13271500" y="5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117838</xdr:rowOff>
    </xdr:from>
    <xdr:to>
      <xdr:col>64</xdr:col>
      <xdr:colOff>123825</xdr:colOff>
      <xdr:row>30</xdr:row>
      <xdr:rowOff>47988</xdr:rowOff>
    </xdr:to>
    <xdr:sp macro="" textlink="">
      <xdr:nvSpPr>
        <xdr:cNvPr id="133" name="フローチャート: 判断 132">
          <a:extLst>
            <a:ext uri="{FF2B5EF4-FFF2-40B4-BE49-F238E27FC236}">
              <a16:creationId xmlns:a16="http://schemas.microsoft.com/office/drawing/2014/main" id="{D45604A8-8579-4E8D-BA22-3C95841B3C67}"/>
            </a:ext>
          </a:extLst>
        </xdr:cNvPr>
        <xdr:cNvSpPr/>
      </xdr:nvSpPr>
      <xdr:spPr>
        <a:xfrm>
          <a:off x="12509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121642</xdr:rowOff>
    </xdr:from>
    <xdr:to>
      <xdr:col>60</xdr:col>
      <xdr:colOff>123825</xdr:colOff>
      <xdr:row>30</xdr:row>
      <xdr:rowOff>51792</xdr:rowOff>
    </xdr:to>
    <xdr:sp macro="" textlink="">
      <xdr:nvSpPr>
        <xdr:cNvPr id="134" name="フローチャート: 判断 133">
          <a:extLst>
            <a:ext uri="{FF2B5EF4-FFF2-40B4-BE49-F238E27FC236}">
              <a16:creationId xmlns:a16="http://schemas.microsoft.com/office/drawing/2014/main" id="{4A37BEF0-2125-435D-A873-145BC72FF3AC}"/>
            </a:ext>
          </a:extLst>
        </xdr:cNvPr>
        <xdr:cNvSpPr/>
      </xdr:nvSpPr>
      <xdr:spPr>
        <a:xfrm>
          <a:off x="117475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45FB59AA-3525-47EA-95A4-43A0E3E1C26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AAEEA6C-81CD-473F-B585-ED9097DA62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E1B24AE-5A20-4827-94E0-8B3C7C5DC3E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19EC700-B871-420F-84FA-1C539C55347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890479B-BC86-4B4E-8909-13C5EF24C12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7221</xdr:rowOff>
    </xdr:from>
    <xdr:to>
      <xdr:col>76</xdr:col>
      <xdr:colOff>73025</xdr:colOff>
      <xdr:row>32</xdr:row>
      <xdr:rowOff>108821</xdr:rowOff>
    </xdr:to>
    <xdr:sp macro="" textlink="">
      <xdr:nvSpPr>
        <xdr:cNvPr id="140" name="楕円 139">
          <a:extLst>
            <a:ext uri="{FF2B5EF4-FFF2-40B4-BE49-F238E27FC236}">
              <a16:creationId xmlns:a16="http://schemas.microsoft.com/office/drawing/2014/main" id="{23418230-377A-402B-B721-3F07D7F32746}"/>
            </a:ext>
          </a:extLst>
        </xdr:cNvPr>
        <xdr:cNvSpPr/>
      </xdr:nvSpPr>
      <xdr:spPr>
        <a:xfrm>
          <a:off x="14744700" y="62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93598</xdr:rowOff>
    </xdr:from>
    <xdr:ext cx="560923" cy="259045"/>
    <xdr:sp macro="" textlink="">
      <xdr:nvSpPr>
        <xdr:cNvPr id="141" name="債務償還比率該当値テキスト">
          <a:extLst>
            <a:ext uri="{FF2B5EF4-FFF2-40B4-BE49-F238E27FC236}">
              <a16:creationId xmlns:a16="http://schemas.microsoft.com/office/drawing/2014/main" id="{0C50B063-C5F8-413B-82A9-07B711946FA3}"/>
            </a:ext>
          </a:extLst>
        </xdr:cNvPr>
        <xdr:cNvSpPr txBox="1"/>
      </xdr:nvSpPr>
      <xdr:spPr>
        <a:xfrm>
          <a:off x="14846300" y="61800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14212</xdr:rowOff>
    </xdr:from>
    <xdr:to>
      <xdr:col>72</xdr:col>
      <xdr:colOff>123825</xdr:colOff>
      <xdr:row>32</xdr:row>
      <xdr:rowOff>115812</xdr:rowOff>
    </xdr:to>
    <xdr:sp macro="" textlink="">
      <xdr:nvSpPr>
        <xdr:cNvPr id="142" name="楕円 141">
          <a:extLst>
            <a:ext uri="{FF2B5EF4-FFF2-40B4-BE49-F238E27FC236}">
              <a16:creationId xmlns:a16="http://schemas.microsoft.com/office/drawing/2014/main" id="{23C846DC-D344-4584-BEEB-BD3E7F313A15}"/>
            </a:ext>
          </a:extLst>
        </xdr:cNvPr>
        <xdr:cNvSpPr/>
      </xdr:nvSpPr>
      <xdr:spPr>
        <a:xfrm>
          <a:off x="14033500" y="62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58021</xdr:rowOff>
    </xdr:from>
    <xdr:to>
      <xdr:col>76</xdr:col>
      <xdr:colOff>22225</xdr:colOff>
      <xdr:row>32</xdr:row>
      <xdr:rowOff>65012</xdr:rowOff>
    </xdr:to>
    <xdr:cxnSp macro="">
      <xdr:nvCxnSpPr>
        <xdr:cNvPr id="143" name="直線コネクタ 142">
          <a:extLst>
            <a:ext uri="{FF2B5EF4-FFF2-40B4-BE49-F238E27FC236}">
              <a16:creationId xmlns:a16="http://schemas.microsoft.com/office/drawing/2014/main" id="{C0705770-5B42-4096-BF42-8C3F64C55873}"/>
            </a:ext>
          </a:extLst>
        </xdr:cNvPr>
        <xdr:cNvCxnSpPr/>
      </xdr:nvCxnSpPr>
      <xdr:spPr>
        <a:xfrm flipV="1">
          <a:off x="14084300" y="6315946"/>
          <a:ext cx="7112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65375</xdr:rowOff>
    </xdr:from>
    <xdr:to>
      <xdr:col>68</xdr:col>
      <xdr:colOff>123825</xdr:colOff>
      <xdr:row>31</xdr:row>
      <xdr:rowOff>166975</xdr:rowOff>
    </xdr:to>
    <xdr:sp macro="" textlink="">
      <xdr:nvSpPr>
        <xdr:cNvPr id="144" name="楕円 143">
          <a:extLst>
            <a:ext uri="{FF2B5EF4-FFF2-40B4-BE49-F238E27FC236}">
              <a16:creationId xmlns:a16="http://schemas.microsoft.com/office/drawing/2014/main" id="{127B10CF-F538-45B0-8E60-36E259347370}"/>
            </a:ext>
          </a:extLst>
        </xdr:cNvPr>
        <xdr:cNvSpPr/>
      </xdr:nvSpPr>
      <xdr:spPr>
        <a:xfrm>
          <a:off x="13271500" y="61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116175</xdr:rowOff>
    </xdr:from>
    <xdr:to>
      <xdr:col>72</xdr:col>
      <xdr:colOff>73025</xdr:colOff>
      <xdr:row>32</xdr:row>
      <xdr:rowOff>65012</xdr:rowOff>
    </xdr:to>
    <xdr:cxnSp macro="">
      <xdr:nvCxnSpPr>
        <xdr:cNvPr id="145" name="直線コネクタ 144">
          <a:extLst>
            <a:ext uri="{FF2B5EF4-FFF2-40B4-BE49-F238E27FC236}">
              <a16:creationId xmlns:a16="http://schemas.microsoft.com/office/drawing/2014/main" id="{170754C3-1842-41CF-80A5-4D85411C56D3}"/>
            </a:ext>
          </a:extLst>
        </xdr:cNvPr>
        <xdr:cNvCxnSpPr/>
      </xdr:nvCxnSpPr>
      <xdr:spPr>
        <a:xfrm>
          <a:off x="13322300" y="6202650"/>
          <a:ext cx="7620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41904</xdr:rowOff>
    </xdr:from>
    <xdr:to>
      <xdr:col>64</xdr:col>
      <xdr:colOff>123825</xdr:colOff>
      <xdr:row>33</xdr:row>
      <xdr:rowOff>143504</xdr:rowOff>
    </xdr:to>
    <xdr:sp macro="" textlink="">
      <xdr:nvSpPr>
        <xdr:cNvPr id="146" name="楕円 145">
          <a:extLst>
            <a:ext uri="{FF2B5EF4-FFF2-40B4-BE49-F238E27FC236}">
              <a16:creationId xmlns:a16="http://schemas.microsoft.com/office/drawing/2014/main" id="{ECD18771-AC3F-4B20-8AE9-55C7B4970C75}"/>
            </a:ext>
          </a:extLst>
        </xdr:cNvPr>
        <xdr:cNvSpPr/>
      </xdr:nvSpPr>
      <xdr:spPr>
        <a:xfrm>
          <a:off x="12509500" y="64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116175</xdr:rowOff>
    </xdr:from>
    <xdr:to>
      <xdr:col>68</xdr:col>
      <xdr:colOff>73025</xdr:colOff>
      <xdr:row>33</xdr:row>
      <xdr:rowOff>92704</xdr:rowOff>
    </xdr:to>
    <xdr:cxnSp macro="">
      <xdr:nvCxnSpPr>
        <xdr:cNvPr id="147" name="直線コネクタ 146">
          <a:extLst>
            <a:ext uri="{FF2B5EF4-FFF2-40B4-BE49-F238E27FC236}">
              <a16:creationId xmlns:a16="http://schemas.microsoft.com/office/drawing/2014/main" id="{F3418068-A80C-4A2B-B981-C2F5C93B069E}"/>
            </a:ext>
          </a:extLst>
        </xdr:cNvPr>
        <xdr:cNvCxnSpPr/>
      </xdr:nvCxnSpPr>
      <xdr:spPr>
        <a:xfrm flipV="1">
          <a:off x="12560300" y="6202650"/>
          <a:ext cx="762000" cy="31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102973</xdr:rowOff>
    </xdr:from>
    <xdr:to>
      <xdr:col>60</xdr:col>
      <xdr:colOff>123825</xdr:colOff>
      <xdr:row>34</xdr:row>
      <xdr:rowOff>33123</xdr:rowOff>
    </xdr:to>
    <xdr:sp macro="" textlink="">
      <xdr:nvSpPr>
        <xdr:cNvPr id="148" name="楕円 147">
          <a:extLst>
            <a:ext uri="{FF2B5EF4-FFF2-40B4-BE49-F238E27FC236}">
              <a16:creationId xmlns:a16="http://schemas.microsoft.com/office/drawing/2014/main" id="{D565EA56-2B39-4212-8F3A-142821158131}"/>
            </a:ext>
          </a:extLst>
        </xdr:cNvPr>
        <xdr:cNvSpPr/>
      </xdr:nvSpPr>
      <xdr:spPr>
        <a:xfrm>
          <a:off x="11747500" y="65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92704</xdr:rowOff>
    </xdr:from>
    <xdr:to>
      <xdr:col>64</xdr:col>
      <xdr:colOff>73025</xdr:colOff>
      <xdr:row>33</xdr:row>
      <xdr:rowOff>153773</xdr:rowOff>
    </xdr:to>
    <xdr:cxnSp macro="">
      <xdr:nvCxnSpPr>
        <xdr:cNvPr id="149" name="直線コネクタ 148">
          <a:extLst>
            <a:ext uri="{FF2B5EF4-FFF2-40B4-BE49-F238E27FC236}">
              <a16:creationId xmlns:a16="http://schemas.microsoft.com/office/drawing/2014/main" id="{190EF0D5-4DA0-4E1A-825C-A628C473E6F1}"/>
            </a:ext>
          </a:extLst>
        </xdr:cNvPr>
        <xdr:cNvCxnSpPr/>
      </xdr:nvCxnSpPr>
      <xdr:spPr>
        <a:xfrm flipV="1">
          <a:off x="11798300" y="6522079"/>
          <a:ext cx="762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131305</xdr:rowOff>
    </xdr:from>
    <xdr:ext cx="469744" cy="259045"/>
    <xdr:sp macro="" textlink="">
      <xdr:nvSpPr>
        <xdr:cNvPr id="150" name="n_1aveValue債務償還比率">
          <a:extLst>
            <a:ext uri="{FF2B5EF4-FFF2-40B4-BE49-F238E27FC236}">
              <a16:creationId xmlns:a16="http://schemas.microsoft.com/office/drawing/2014/main" id="{05830EB2-25B7-4BA0-86A1-29F9F99DD351}"/>
            </a:ext>
          </a:extLst>
        </xdr:cNvPr>
        <xdr:cNvSpPr txBox="1"/>
      </xdr:nvSpPr>
      <xdr:spPr>
        <a:xfrm>
          <a:off x="13836727" y="553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91929</xdr:rowOff>
    </xdr:from>
    <xdr:ext cx="469744" cy="259045"/>
    <xdr:sp macro="" textlink="">
      <xdr:nvSpPr>
        <xdr:cNvPr id="151" name="n_2aveValue債務償還比率">
          <a:extLst>
            <a:ext uri="{FF2B5EF4-FFF2-40B4-BE49-F238E27FC236}">
              <a16:creationId xmlns:a16="http://schemas.microsoft.com/office/drawing/2014/main" id="{E9F43938-822E-47AE-9A5F-2713E31ADFFA}"/>
            </a:ext>
          </a:extLst>
        </xdr:cNvPr>
        <xdr:cNvSpPr txBox="1"/>
      </xdr:nvSpPr>
      <xdr:spPr>
        <a:xfrm>
          <a:off x="13087427" y="54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64515</xdr:rowOff>
    </xdr:from>
    <xdr:ext cx="469744" cy="259045"/>
    <xdr:sp macro="" textlink="">
      <xdr:nvSpPr>
        <xdr:cNvPr id="152" name="n_3aveValue債務償還比率">
          <a:extLst>
            <a:ext uri="{FF2B5EF4-FFF2-40B4-BE49-F238E27FC236}">
              <a16:creationId xmlns:a16="http://schemas.microsoft.com/office/drawing/2014/main" id="{4A4B1729-35B1-4857-A28F-D7E548C424BD}"/>
            </a:ext>
          </a:extLst>
        </xdr:cNvPr>
        <xdr:cNvSpPr txBox="1"/>
      </xdr:nvSpPr>
      <xdr:spPr>
        <a:xfrm>
          <a:off x="12325427" y="563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68319</xdr:rowOff>
    </xdr:from>
    <xdr:ext cx="469744" cy="259045"/>
    <xdr:sp macro="" textlink="">
      <xdr:nvSpPr>
        <xdr:cNvPr id="153" name="n_4aveValue債務償還比率">
          <a:extLst>
            <a:ext uri="{FF2B5EF4-FFF2-40B4-BE49-F238E27FC236}">
              <a16:creationId xmlns:a16="http://schemas.microsoft.com/office/drawing/2014/main" id="{F74D83A7-AA63-47E2-99B6-971AA8E2BCDB}"/>
            </a:ext>
          </a:extLst>
        </xdr:cNvPr>
        <xdr:cNvSpPr txBox="1"/>
      </xdr:nvSpPr>
      <xdr:spPr>
        <a:xfrm>
          <a:off x="11563427" y="564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106939</xdr:rowOff>
    </xdr:from>
    <xdr:ext cx="560923" cy="259045"/>
    <xdr:sp macro="" textlink="">
      <xdr:nvSpPr>
        <xdr:cNvPr id="154" name="n_1mainValue債務償還比率">
          <a:extLst>
            <a:ext uri="{FF2B5EF4-FFF2-40B4-BE49-F238E27FC236}">
              <a16:creationId xmlns:a16="http://schemas.microsoft.com/office/drawing/2014/main" id="{CF2E5A6D-EFD6-456D-A27F-ECBC11C864BE}"/>
            </a:ext>
          </a:extLst>
        </xdr:cNvPr>
        <xdr:cNvSpPr txBox="1"/>
      </xdr:nvSpPr>
      <xdr:spPr>
        <a:xfrm>
          <a:off x="13791138" y="63648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158102</xdr:rowOff>
    </xdr:from>
    <xdr:ext cx="469744" cy="259045"/>
    <xdr:sp macro="" textlink="">
      <xdr:nvSpPr>
        <xdr:cNvPr id="155" name="n_2mainValue債務償還比率">
          <a:extLst>
            <a:ext uri="{FF2B5EF4-FFF2-40B4-BE49-F238E27FC236}">
              <a16:creationId xmlns:a16="http://schemas.microsoft.com/office/drawing/2014/main" id="{1E9B9547-21F7-4CAA-ADB7-C652925166B6}"/>
            </a:ext>
          </a:extLst>
        </xdr:cNvPr>
        <xdr:cNvSpPr txBox="1"/>
      </xdr:nvSpPr>
      <xdr:spPr>
        <a:xfrm>
          <a:off x="13087427" y="624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134631</xdr:rowOff>
    </xdr:from>
    <xdr:ext cx="560923" cy="259045"/>
    <xdr:sp macro="" textlink="">
      <xdr:nvSpPr>
        <xdr:cNvPr id="156" name="n_3mainValue債務償還比率">
          <a:extLst>
            <a:ext uri="{FF2B5EF4-FFF2-40B4-BE49-F238E27FC236}">
              <a16:creationId xmlns:a16="http://schemas.microsoft.com/office/drawing/2014/main" id="{43AFAEFC-1407-49AE-9653-9FE22B406BEE}"/>
            </a:ext>
          </a:extLst>
        </xdr:cNvPr>
        <xdr:cNvSpPr txBox="1"/>
      </xdr:nvSpPr>
      <xdr:spPr>
        <a:xfrm>
          <a:off x="12279838" y="65640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24250</xdr:rowOff>
    </xdr:from>
    <xdr:ext cx="560923" cy="259045"/>
    <xdr:sp macro="" textlink="">
      <xdr:nvSpPr>
        <xdr:cNvPr id="157" name="n_4mainValue債務償還比率">
          <a:extLst>
            <a:ext uri="{FF2B5EF4-FFF2-40B4-BE49-F238E27FC236}">
              <a16:creationId xmlns:a16="http://schemas.microsoft.com/office/drawing/2014/main" id="{D466F9B8-E629-4D5D-837B-6ECF252D06F6}"/>
            </a:ext>
          </a:extLst>
        </xdr:cNvPr>
        <xdr:cNvSpPr txBox="1"/>
      </xdr:nvSpPr>
      <xdr:spPr>
        <a:xfrm>
          <a:off x="11517838" y="66250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DA7BFD2A-EBEA-4CAE-9B66-68B60D86897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568B11BC-AC2B-4D54-ACB6-54B0918DB7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9A4958AA-22A3-4691-9C7B-C0B624488DE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94273B-A312-4524-81ED-7F6BD77E21F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632E4F24-D99B-4A6F-AA83-5CCE8F8F268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E73553A4-2BA4-480D-9B0D-E3B4D0958CC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90E03B-A8C3-42BF-962C-C10E6BB3DD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E17291-C2D1-4A51-A502-F0DA2D095F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076438-81AD-4123-89FB-C85A6CA291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CA3BFF-5089-4127-BE0C-24CC852A83D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0309EA-06E2-461A-93A6-9D85E46FC7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53EB64-CDEF-4162-AC0D-B044C764B5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0B0E1B-A0F1-42FD-9CB2-74C2774DDB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15A022-3115-42A5-A384-3EB520D65B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CD9DDA-172D-42AC-8C95-EBA034C74F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96696A-AAC6-4A0A-8924-8BC7B64D18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113299-4FFF-46B3-A897-7CCDBBE12F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E69189-F0DF-4786-A4C6-DE4D6E117D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168D60-08BC-459B-B957-C9B97B2655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D689CE-FBED-4705-AA13-80D23AD1C1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760D39-907B-435E-A672-55773B7569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218B4B3-63AA-4A22-948C-BFF7FA8D1FF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E231955-4110-4989-A435-99FD4B5CEB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22810A-9E15-4980-B969-349B6022C6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06249B-207C-42C5-984A-504B1BD25C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E8F824-6FF6-43DA-977E-47BAF4A5E69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FC0D16-877B-4A00-B263-06B59C95B1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28679D-DBFE-4B0A-ABCE-5EBD1A45BF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FBB5E5-898E-4AB9-9DB9-54AAE5182D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FB3227-0889-402E-83D7-E15F1DABE53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29C7C7-BB4F-419F-A1A8-177A3FD9C6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ECEC4D6-415C-4F41-9C15-B50251D30C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1215BD-124D-4921-8D7C-EC861616E83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E0E288-73EA-4FD5-96AD-CC3D21A3C3C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1CDBFD-A21C-43B6-9F12-F43AE95635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40A4B5-723D-4B3C-9AED-13913B4E8F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A0D9E3-7BED-42A6-9509-8559E65AEC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637C1D-47F8-4307-B2F7-7E4A0A28AAF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FE1E55-8520-470C-860D-838DD8541A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091031E-EF37-486A-BE31-01BC8B0A45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699AF5-F3A8-4605-AC20-48573DF124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99FC0A-7C07-432D-8627-55310472DA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AA92209-DA19-4000-B599-0CFC0226D6D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9AAF80-AE5E-4C19-882E-1EB154BD33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C33D6B-D819-4A09-9953-9A70593467A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F15A480-E069-44B8-9DE0-EECCD76E2E5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088F60-1EFC-4C14-8946-A9A0266ECC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5610230-1575-47E9-AA33-DCF57B3637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BE63A42-CB58-4DE6-91E4-FAE0FB4CCE8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BF20DF0-DBD3-4FB1-A38A-1C9D77BE1B9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FF74447-EA38-4815-97A2-106E94F7711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5067C62-2341-47C3-ACD8-F5A6E340304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70BA4B0-62DB-4470-9662-A9B430AE7F1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3414DA5-F562-4AC8-AA88-733CD8E00D1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14F2EE7-BDD6-4916-BB3E-7865F7AD5FA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93D309F-0F0E-455A-AEB6-4D55AA8DE51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1E5F2E3-2D7E-46A8-A270-A27F840DBF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EDFE19D-166D-43D3-A51B-483664CE99A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8BD4C55-FB36-4438-98FF-6281B3EC95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C4CD49D7-9A0B-4DB4-B46B-C853387B4289}"/>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B5C50DAE-BC9E-4BC8-9FB5-9490E6F1A7F8}"/>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F3157E5D-7BD8-4039-8DE1-3378BDD9DF3D}"/>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605B92DA-4467-4CB5-99ED-C43F316BC6C4}"/>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55B26A93-CB2D-4B9D-B5F7-47DEC2CD952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B93C7CC4-7719-4EC7-9C12-A857A02A1DFC}"/>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B1A23828-5371-4011-B3B4-7B5CBA85C597}"/>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F9C1CEAB-6DD5-40E5-8A84-D4DB206C7D3C}"/>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C3E6060A-169C-4B89-A885-9E16CB6678F8}"/>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71F12288-09F7-4BE7-B220-40C711B0165F}"/>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7F4AFB7F-0113-434D-9F27-20C4EC681A38}"/>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C41C320-5960-4056-A3D5-672973E7912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0C4D423-E4E0-4B65-BD47-3C712F6FFB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8EE5B7B-78FC-4FDF-8503-8911FD147DE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413B6D5-79A3-4F04-8CFA-ACF3188E30F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838CCA-A7CD-4407-93D9-03B40A82F6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1" name="楕円 70">
          <a:extLst>
            <a:ext uri="{FF2B5EF4-FFF2-40B4-BE49-F238E27FC236}">
              <a16:creationId xmlns:a16="http://schemas.microsoft.com/office/drawing/2014/main" id="{38DEFD67-2BFD-4D37-A4D9-4111B8CAA0FB}"/>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50546</xdr:rowOff>
    </xdr:from>
    <xdr:to>
      <xdr:col>15</xdr:col>
      <xdr:colOff>101600</xdr:colOff>
      <xdr:row>36</xdr:row>
      <xdr:rowOff>152146</xdr:rowOff>
    </xdr:to>
    <xdr:sp macro="" textlink="">
      <xdr:nvSpPr>
        <xdr:cNvPr id="72" name="楕円 71">
          <a:extLst>
            <a:ext uri="{FF2B5EF4-FFF2-40B4-BE49-F238E27FC236}">
              <a16:creationId xmlns:a16="http://schemas.microsoft.com/office/drawing/2014/main" id="{B7B9D665-77E6-4D8A-8ECA-AB3264AC0887}"/>
            </a:ext>
          </a:extLst>
        </xdr:cNvPr>
        <xdr:cNvSpPr/>
      </xdr:nvSpPr>
      <xdr:spPr>
        <a:xfrm>
          <a:off x="2857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101346</xdr:rowOff>
    </xdr:from>
    <xdr:to>
      <xdr:col>19</xdr:col>
      <xdr:colOff>177800</xdr:colOff>
      <xdr:row>36</xdr:row>
      <xdr:rowOff>133350</xdr:rowOff>
    </xdr:to>
    <xdr:cxnSp macro="">
      <xdr:nvCxnSpPr>
        <xdr:cNvPr id="73" name="直線コネクタ 72">
          <a:extLst>
            <a:ext uri="{FF2B5EF4-FFF2-40B4-BE49-F238E27FC236}">
              <a16:creationId xmlns:a16="http://schemas.microsoft.com/office/drawing/2014/main" id="{3D698EEF-A941-4337-894D-6DC1EB85D589}"/>
            </a:ext>
          </a:extLst>
        </xdr:cNvPr>
        <xdr:cNvCxnSpPr/>
      </xdr:nvCxnSpPr>
      <xdr:spPr>
        <a:xfrm>
          <a:off x="2908300" y="62735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23114</xdr:rowOff>
    </xdr:from>
    <xdr:to>
      <xdr:col>10</xdr:col>
      <xdr:colOff>165100</xdr:colOff>
      <xdr:row>36</xdr:row>
      <xdr:rowOff>124714</xdr:rowOff>
    </xdr:to>
    <xdr:sp macro="" textlink="">
      <xdr:nvSpPr>
        <xdr:cNvPr id="74" name="楕円 73">
          <a:extLst>
            <a:ext uri="{FF2B5EF4-FFF2-40B4-BE49-F238E27FC236}">
              <a16:creationId xmlns:a16="http://schemas.microsoft.com/office/drawing/2014/main" id="{9434883A-CAEC-4D1F-A01B-E3E9B98C019A}"/>
            </a:ext>
          </a:extLst>
        </xdr:cNvPr>
        <xdr:cNvSpPr/>
      </xdr:nvSpPr>
      <xdr:spPr>
        <a:xfrm>
          <a:off x="1968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73914</xdr:rowOff>
    </xdr:from>
    <xdr:to>
      <xdr:col>15</xdr:col>
      <xdr:colOff>50800</xdr:colOff>
      <xdr:row>36</xdr:row>
      <xdr:rowOff>101346</xdr:rowOff>
    </xdr:to>
    <xdr:cxnSp macro="">
      <xdr:nvCxnSpPr>
        <xdr:cNvPr id="75" name="直線コネクタ 74">
          <a:extLst>
            <a:ext uri="{FF2B5EF4-FFF2-40B4-BE49-F238E27FC236}">
              <a16:creationId xmlns:a16="http://schemas.microsoft.com/office/drawing/2014/main" id="{F9923648-1923-47AB-AEF0-F2E89EA95494}"/>
            </a:ext>
          </a:extLst>
        </xdr:cNvPr>
        <xdr:cNvCxnSpPr/>
      </xdr:nvCxnSpPr>
      <xdr:spPr>
        <a:xfrm>
          <a:off x="2019300" y="624611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34544</xdr:rowOff>
    </xdr:from>
    <xdr:to>
      <xdr:col>6</xdr:col>
      <xdr:colOff>38100</xdr:colOff>
      <xdr:row>36</xdr:row>
      <xdr:rowOff>136144</xdr:rowOff>
    </xdr:to>
    <xdr:sp macro="" textlink="">
      <xdr:nvSpPr>
        <xdr:cNvPr id="76" name="楕円 75">
          <a:extLst>
            <a:ext uri="{FF2B5EF4-FFF2-40B4-BE49-F238E27FC236}">
              <a16:creationId xmlns:a16="http://schemas.microsoft.com/office/drawing/2014/main" id="{855A8EE7-1AEC-4597-B48F-96ECACE040D4}"/>
            </a:ext>
          </a:extLst>
        </xdr:cNvPr>
        <xdr:cNvSpPr/>
      </xdr:nvSpPr>
      <xdr:spPr>
        <a:xfrm>
          <a:off x="1079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73914</xdr:rowOff>
    </xdr:from>
    <xdr:to>
      <xdr:col>10</xdr:col>
      <xdr:colOff>114300</xdr:colOff>
      <xdr:row>36</xdr:row>
      <xdr:rowOff>85344</xdr:rowOff>
    </xdr:to>
    <xdr:cxnSp macro="">
      <xdr:nvCxnSpPr>
        <xdr:cNvPr id="77" name="直線コネクタ 76">
          <a:extLst>
            <a:ext uri="{FF2B5EF4-FFF2-40B4-BE49-F238E27FC236}">
              <a16:creationId xmlns:a16="http://schemas.microsoft.com/office/drawing/2014/main" id="{9558FC6A-C517-4DFE-88E4-49B826E6DECE}"/>
            </a:ext>
          </a:extLst>
        </xdr:cNvPr>
        <xdr:cNvCxnSpPr/>
      </xdr:nvCxnSpPr>
      <xdr:spPr>
        <a:xfrm flipV="1">
          <a:off x="1130300" y="62461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78" name="n_1aveValue【道路】&#10;有形固定資産減価償却率">
          <a:extLst>
            <a:ext uri="{FF2B5EF4-FFF2-40B4-BE49-F238E27FC236}">
              <a16:creationId xmlns:a16="http://schemas.microsoft.com/office/drawing/2014/main" id="{E40FD207-7181-48B2-A671-00E4E0D132E9}"/>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79" name="n_2aveValue【道路】&#10;有形固定資産減価償却率">
          <a:extLst>
            <a:ext uri="{FF2B5EF4-FFF2-40B4-BE49-F238E27FC236}">
              <a16:creationId xmlns:a16="http://schemas.microsoft.com/office/drawing/2014/main" id="{4DE97694-6CA8-4D50-95E6-560A1B2D7603}"/>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0" name="n_3aveValue【道路】&#10;有形固定資産減価償却率">
          <a:extLst>
            <a:ext uri="{FF2B5EF4-FFF2-40B4-BE49-F238E27FC236}">
              <a16:creationId xmlns:a16="http://schemas.microsoft.com/office/drawing/2014/main" id="{36A9B993-4015-4B6D-A758-E83936C86D25}"/>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1" name="n_4aveValue【道路】&#10;有形固定資産減価償却率">
          <a:extLst>
            <a:ext uri="{FF2B5EF4-FFF2-40B4-BE49-F238E27FC236}">
              <a16:creationId xmlns:a16="http://schemas.microsoft.com/office/drawing/2014/main" id="{B8FDB901-FE70-4F44-A4A4-5AB7FE787C38}"/>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2" name="n_1mainValue【道路】&#10;有形固定資産減価償却率">
          <a:extLst>
            <a:ext uri="{FF2B5EF4-FFF2-40B4-BE49-F238E27FC236}">
              <a16:creationId xmlns:a16="http://schemas.microsoft.com/office/drawing/2014/main" id="{68D8CCF9-29BF-488E-908F-B9A13C49D226}"/>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168673</xdr:rowOff>
    </xdr:from>
    <xdr:ext cx="405111" cy="259045"/>
    <xdr:sp macro="" textlink="">
      <xdr:nvSpPr>
        <xdr:cNvPr id="83" name="n_2mainValue【道路】&#10;有形固定資産減価償却率">
          <a:extLst>
            <a:ext uri="{FF2B5EF4-FFF2-40B4-BE49-F238E27FC236}">
              <a16:creationId xmlns:a16="http://schemas.microsoft.com/office/drawing/2014/main" id="{79A5B4B5-2F2E-4E29-813C-15E82B988CB0}"/>
            </a:ext>
          </a:extLst>
        </xdr:cNvPr>
        <xdr:cNvSpPr txBox="1"/>
      </xdr:nvSpPr>
      <xdr:spPr>
        <a:xfrm>
          <a:off x="2705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4" name="n_3mainValue【道路】&#10;有形固定資産減価償却率">
          <a:extLst>
            <a:ext uri="{FF2B5EF4-FFF2-40B4-BE49-F238E27FC236}">
              <a16:creationId xmlns:a16="http://schemas.microsoft.com/office/drawing/2014/main" id="{AFA966C5-2258-4006-B72C-66F530946514}"/>
            </a:ext>
          </a:extLst>
        </xdr:cNvPr>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5" name="n_4mainValue【道路】&#10;有形固定資産減価償却率">
          <a:extLst>
            <a:ext uri="{FF2B5EF4-FFF2-40B4-BE49-F238E27FC236}">
              <a16:creationId xmlns:a16="http://schemas.microsoft.com/office/drawing/2014/main" id="{9CF6A1C8-BBAC-42AA-B1E8-EC5756833295}"/>
            </a:ext>
          </a:extLst>
        </xdr:cNvPr>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20374EDE-6EE2-4F97-B580-F1132FAED2A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1DE04CC-0C59-4E2C-A46E-7315CEB694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2088E40-67AD-422D-973E-67EA7433B8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71486D91-E77C-43E9-B32F-FFBBEFDE5A3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7A277B1C-C024-45F6-928B-4BCEBC1B21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1766A287-3AD4-4DA5-85D2-F48DE28A56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F755972A-BDFE-4A00-B3ED-5C2031CFB1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E67890B5-C8A2-42A1-8D30-4B7B7588E1D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B0BE31F3-456E-4F2A-B393-254B32CE7A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3CCAFC32-454B-4741-9024-A0BBC82555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844879AB-17D9-4766-BCFC-CAB46F82E68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5A47419-FCE4-4CFC-BA37-D0D9874727E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EAE8D088-71DB-4B80-86B2-22BD8353CD5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DF2AAC0E-AD5B-4557-A396-4DE14C48F77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CD37D4DE-1880-4B83-BBEE-EBAA94EAAF7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5059D4CB-7B2B-422E-98B0-5A0A361112C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EE58782-5100-4570-AE40-9ED29547B42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C6F433BA-7A37-4CC9-A909-084BA297592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2604524A-BD40-4B21-A52A-788E41DC7D7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170AA4E8-2F55-4C50-BF39-D16DDA7F3D7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EDF1BBB5-3525-4C2D-8F83-6C07B91CB0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3D23737E-9774-49A4-BEA5-86D590EDB5C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8B1D7832-E676-4149-BC4A-21D2224808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09" name="直線コネクタ 108">
          <a:extLst>
            <a:ext uri="{FF2B5EF4-FFF2-40B4-BE49-F238E27FC236}">
              <a16:creationId xmlns:a16="http://schemas.microsoft.com/office/drawing/2014/main" id="{8733B8B3-DA85-4A80-A2AE-F3D155B5C838}"/>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0" name="【道路】&#10;一人当たり延長最小値テキスト">
          <a:extLst>
            <a:ext uri="{FF2B5EF4-FFF2-40B4-BE49-F238E27FC236}">
              <a16:creationId xmlns:a16="http://schemas.microsoft.com/office/drawing/2014/main" id="{89F80126-124E-4699-8698-B371861E3D14}"/>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1" name="直線コネクタ 110">
          <a:extLst>
            <a:ext uri="{FF2B5EF4-FFF2-40B4-BE49-F238E27FC236}">
              <a16:creationId xmlns:a16="http://schemas.microsoft.com/office/drawing/2014/main" id="{0C9AF986-4D4F-4F9C-9800-70FEB5BAC428}"/>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2" name="【道路】&#10;一人当たり延長最大値テキスト">
          <a:extLst>
            <a:ext uri="{FF2B5EF4-FFF2-40B4-BE49-F238E27FC236}">
              <a16:creationId xmlns:a16="http://schemas.microsoft.com/office/drawing/2014/main" id="{14DD48D1-9F8A-4E11-9B12-0A71D4529766}"/>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3" name="直線コネクタ 112">
          <a:extLst>
            <a:ext uri="{FF2B5EF4-FFF2-40B4-BE49-F238E27FC236}">
              <a16:creationId xmlns:a16="http://schemas.microsoft.com/office/drawing/2014/main" id="{1DEC2475-7D92-4515-87B1-68EE53F06217}"/>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4" name="【道路】&#10;一人当たり延長平均値テキスト">
          <a:extLst>
            <a:ext uri="{FF2B5EF4-FFF2-40B4-BE49-F238E27FC236}">
              <a16:creationId xmlns:a16="http://schemas.microsoft.com/office/drawing/2014/main" id="{D72143F4-59EC-43A7-98B1-C931780B1A3E}"/>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5" name="フローチャート: 判断 114">
          <a:extLst>
            <a:ext uri="{FF2B5EF4-FFF2-40B4-BE49-F238E27FC236}">
              <a16:creationId xmlns:a16="http://schemas.microsoft.com/office/drawing/2014/main" id="{FFFA9850-2341-4B55-98E5-B5127A36C198}"/>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6" name="フローチャート: 判断 115">
          <a:extLst>
            <a:ext uri="{FF2B5EF4-FFF2-40B4-BE49-F238E27FC236}">
              <a16:creationId xmlns:a16="http://schemas.microsoft.com/office/drawing/2014/main" id="{5152B9D8-7B0A-4EA9-8DE6-CDC28C690CFD}"/>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17" name="フローチャート: 判断 116">
          <a:extLst>
            <a:ext uri="{FF2B5EF4-FFF2-40B4-BE49-F238E27FC236}">
              <a16:creationId xmlns:a16="http://schemas.microsoft.com/office/drawing/2014/main" id="{57584A08-A373-4CCB-B35F-2F7FA98398EA}"/>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18" name="フローチャート: 判断 117">
          <a:extLst>
            <a:ext uri="{FF2B5EF4-FFF2-40B4-BE49-F238E27FC236}">
              <a16:creationId xmlns:a16="http://schemas.microsoft.com/office/drawing/2014/main" id="{5178EDB3-69A7-4830-86CA-9524C891173F}"/>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19" name="フローチャート: 判断 118">
          <a:extLst>
            <a:ext uri="{FF2B5EF4-FFF2-40B4-BE49-F238E27FC236}">
              <a16:creationId xmlns:a16="http://schemas.microsoft.com/office/drawing/2014/main" id="{BE5CDD4F-CB1F-4B05-A41B-787F54FFA1DF}"/>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8D1466F-39D9-4F45-8099-36C886ACBD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6E77A3C-7D1B-4B8A-ACC5-8C391D9194E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8A964CC-5E6C-4271-A203-1AEE2BEB7DD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9E0F0D0-D3BF-489E-8044-E7FA425384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7F72537-CE32-4958-BFBD-F224A110F6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25591</xdr:rowOff>
    </xdr:from>
    <xdr:to>
      <xdr:col>50</xdr:col>
      <xdr:colOff>165100</xdr:colOff>
      <xdr:row>39</xdr:row>
      <xdr:rowOff>127191</xdr:rowOff>
    </xdr:to>
    <xdr:sp macro="" textlink="">
      <xdr:nvSpPr>
        <xdr:cNvPr id="125" name="楕円 124">
          <a:extLst>
            <a:ext uri="{FF2B5EF4-FFF2-40B4-BE49-F238E27FC236}">
              <a16:creationId xmlns:a16="http://schemas.microsoft.com/office/drawing/2014/main" id="{137A81D4-2FEF-4F86-9A76-E397B039106F}"/>
            </a:ext>
          </a:extLst>
        </xdr:cNvPr>
        <xdr:cNvSpPr/>
      </xdr:nvSpPr>
      <xdr:spPr>
        <a:xfrm>
          <a:off x="9588500" y="67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30276</xdr:rowOff>
    </xdr:from>
    <xdr:to>
      <xdr:col>46</xdr:col>
      <xdr:colOff>38100</xdr:colOff>
      <xdr:row>39</xdr:row>
      <xdr:rowOff>131876</xdr:rowOff>
    </xdr:to>
    <xdr:sp macro="" textlink="">
      <xdr:nvSpPr>
        <xdr:cNvPr id="126" name="楕円 125">
          <a:extLst>
            <a:ext uri="{FF2B5EF4-FFF2-40B4-BE49-F238E27FC236}">
              <a16:creationId xmlns:a16="http://schemas.microsoft.com/office/drawing/2014/main" id="{04E93459-3E68-41EB-9D8F-9F977D3B26D8}"/>
            </a:ext>
          </a:extLst>
        </xdr:cNvPr>
        <xdr:cNvSpPr/>
      </xdr:nvSpPr>
      <xdr:spPr>
        <a:xfrm>
          <a:off x="8699500" y="67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76391</xdr:rowOff>
    </xdr:from>
    <xdr:to>
      <xdr:col>50</xdr:col>
      <xdr:colOff>114300</xdr:colOff>
      <xdr:row>39</xdr:row>
      <xdr:rowOff>81076</xdr:rowOff>
    </xdr:to>
    <xdr:cxnSp macro="">
      <xdr:nvCxnSpPr>
        <xdr:cNvPr id="127" name="直線コネクタ 126">
          <a:extLst>
            <a:ext uri="{FF2B5EF4-FFF2-40B4-BE49-F238E27FC236}">
              <a16:creationId xmlns:a16="http://schemas.microsoft.com/office/drawing/2014/main" id="{C1D4B1EC-DD85-4558-B156-A61563C74DF5}"/>
            </a:ext>
          </a:extLst>
        </xdr:cNvPr>
        <xdr:cNvCxnSpPr/>
      </xdr:nvCxnSpPr>
      <xdr:spPr>
        <a:xfrm flipV="1">
          <a:off x="8750300" y="6762941"/>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34392</xdr:rowOff>
    </xdr:from>
    <xdr:to>
      <xdr:col>41</xdr:col>
      <xdr:colOff>101600</xdr:colOff>
      <xdr:row>39</xdr:row>
      <xdr:rowOff>135992</xdr:rowOff>
    </xdr:to>
    <xdr:sp macro="" textlink="">
      <xdr:nvSpPr>
        <xdr:cNvPr id="128" name="楕円 127">
          <a:extLst>
            <a:ext uri="{FF2B5EF4-FFF2-40B4-BE49-F238E27FC236}">
              <a16:creationId xmlns:a16="http://schemas.microsoft.com/office/drawing/2014/main" id="{6B6B069C-D6AD-4783-B370-53B4B3C20549}"/>
            </a:ext>
          </a:extLst>
        </xdr:cNvPr>
        <xdr:cNvSpPr/>
      </xdr:nvSpPr>
      <xdr:spPr>
        <a:xfrm>
          <a:off x="7810500" y="67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81076</xdr:rowOff>
    </xdr:from>
    <xdr:to>
      <xdr:col>45</xdr:col>
      <xdr:colOff>177800</xdr:colOff>
      <xdr:row>39</xdr:row>
      <xdr:rowOff>85192</xdr:rowOff>
    </xdr:to>
    <xdr:cxnSp macro="">
      <xdr:nvCxnSpPr>
        <xdr:cNvPr id="129" name="直線コネクタ 128">
          <a:extLst>
            <a:ext uri="{FF2B5EF4-FFF2-40B4-BE49-F238E27FC236}">
              <a16:creationId xmlns:a16="http://schemas.microsoft.com/office/drawing/2014/main" id="{4740025A-3D0A-47D0-965B-0AB3FDCBE017}"/>
            </a:ext>
          </a:extLst>
        </xdr:cNvPr>
        <xdr:cNvCxnSpPr/>
      </xdr:nvCxnSpPr>
      <xdr:spPr>
        <a:xfrm flipV="1">
          <a:off x="7861300" y="6767626"/>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84341</xdr:rowOff>
    </xdr:from>
    <xdr:to>
      <xdr:col>36</xdr:col>
      <xdr:colOff>165100</xdr:colOff>
      <xdr:row>40</xdr:row>
      <xdr:rowOff>14491</xdr:rowOff>
    </xdr:to>
    <xdr:sp macro="" textlink="">
      <xdr:nvSpPr>
        <xdr:cNvPr id="130" name="楕円 129">
          <a:extLst>
            <a:ext uri="{FF2B5EF4-FFF2-40B4-BE49-F238E27FC236}">
              <a16:creationId xmlns:a16="http://schemas.microsoft.com/office/drawing/2014/main" id="{4956C2DB-1204-47BF-B74F-7FB7B1DE69F8}"/>
            </a:ext>
          </a:extLst>
        </xdr:cNvPr>
        <xdr:cNvSpPr/>
      </xdr:nvSpPr>
      <xdr:spPr>
        <a:xfrm>
          <a:off x="6921500" y="67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85192</xdr:rowOff>
    </xdr:from>
    <xdr:to>
      <xdr:col>41</xdr:col>
      <xdr:colOff>50800</xdr:colOff>
      <xdr:row>39</xdr:row>
      <xdr:rowOff>135141</xdr:rowOff>
    </xdr:to>
    <xdr:cxnSp macro="">
      <xdr:nvCxnSpPr>
        <xdr:cNvPr id="131" name="直線コネクタ 130">
          <a:extLst>
            <a:ext uri="{FF2B5EF4-FFF2-40B4-BE49-F238E27FC236}">
              <a16:creationId xmlns:a16="http://schemas.microsoft.com/office/drawing/2014/main" id="{CAA20076-549C-4F9F-8BF1-8523223DC8DE}"/>
            </a:ext>
          </a:extLst>
        </xdr:cNvPr>
        <xdr:cNvCxnSpPr/>
      </xdr:nvCxnSpPr>
      <xdr:spPr>
        <a:xfrm flipV="1">
          <a:off x="6972300" y="6771742"/>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2" name="n_1aveValue【道路】&#10;一人当たり延長">
          <a:extLst>
            <a:ext uri="{FF2B5EF4-FFF2-40B4-BE49-F238E27FC236}">
              <a16:creationId xmlns:a16="http://schemas.microsoft.com/office/drawing/2014/main" id="{9D7E385F-76A0-4BE7-B6C5-F75F52F5EABF}"/>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3" name="n_2aveValue【道路】&#10;一人当たり延長">
          <a:extLst>
            <a:ext uri="{FF2B5EF4-FFF2-40B4-BE49-F238E27FC236}">
              <a16:creationId xmlns:a16="http://schemas.microsoft.com/office/drawing/2014/main" id="{7F5C2B71-5C6B-48DE-BE24-A46D3F676918}"/>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34" name="n_3aveValue【道路】&#10;一人当たり延長">
          <a:extLst>
            <a:ext uri="{FF2B5EF4-FFF2-40B4-BE49-F238E27FC236}">
              <a16:creationId xmlns:a16="http://schemas.microsoft.com/office/drawing/2014/main" id="{A24E1094-8BE6-44CF-A05E-9368D728D22E}"/>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35" name="n_4aveValue【道路】&#10;一人当たり延長">
          <a:extLst>
            <a:ext uri="{FF2B5EF4-FFF2-40B4-BE49-F238E27FC236}">
              <a16:creationId xmlns:a16="http://schemas.microsoft.com/office/drawing/2014/main" id="{FA415DF0-F6E3-46DB-A1AB-26C2D0CE0DDF}"/>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118318</xdr:rowOff>
    </xdr:from>
    <xdr:ext cx="534377" cy="259045"/>
    <xdr:sp macro="" textlink="">
      <xdr:nvSpPr>
        <xdr:cNvPr id="136" name="n_1mainValue【道路】&#10;一人当たり延長">
          <a:extLst>
            <a:ext uri="{FF2B5EF4-FFF2-40B4-BE49-F238E27FC236}">
              <a16:creationId xmlns:a16="http://schemas.microsoft.com/office/drawing/2014/main" id="{25F7854C-4C14-455C-BC78-617E587DBB77}"/>
            </a:ext>
          </a:extLst>
        </xdr:cNvPr>
        <xdr:cNvSpPr txBox="1"/>
      </xdr:nvSpPr>
      <xdr:spPr>
        <a:xfrm>
          <a:off x="9359411" y="68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123003</xdr:rowOff>
    </xdr:from>
    <xdr:ext cx="534377" cy="259045"/>
    <xdr:sp macro="" textlink="">
      <xdr:nvSpPr>
        <xdr:cNvPr id="137" name="n_2mainValue【道路】&#10;一人当たり延長">
          <a:extLst>
            <a:ext uri="{FF2B5EF4-FFF2-40B4-BE49-F238E27FC236}">
              <a16:creationId xmlns:a16="http://schemas.microsoft.com/office/drawing/2014/main" id="{32FDC68B-9F1F-4A6C-97FB-0691BA1AC013}"/>
            </a:ext>
          </a:extLst>
        </xdr:cNvPr>
        <xdr:cNvSpPr txBox="1"/>
      </xdr:nvSpPr>
      <xdr:spPr>
        <a:xfrm>
          <a:off x="8483111" y="68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127119</xdr:rowOff>
    </xdr:from>
    <xdr:ext cx="534377" cy="259045"/>
    <xdr:sp macro="" textlink="">
      <xdr:nvSpPr>
        <xdr:cNvPr id="138" name="n_3mainValue【道路】&#10;一人当たり延長">
          <a:extLst>
            <a:ext uri="{FF2B5EF4-FFF2-40B4-BE49-F238E27FC236}">
              <a16:creationId xmlns:a16="http://schemas.microsoft.com/office/drawing/2014/main" id="{93C18AB8-2A26-4695-AA99-3934090BADDB}"/>
            </a:ext>
          </a:extLst>
        </xdr:cNvPr>
        <xdr:cNvSpPr txBox="1"/>
      </xdr:nvSpPr>
      <xdr:spPr>
        <a:xfrm>
          <a:off x="7594111" y="68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5618</xdr:rowOff>
    </xdr:from>
    <xdr:ext cx="534377" cy="259045"/>
    <xdr:sp macro="" textlink="">
      <xdr:nvSpPr>
        <xdr:cNvPr id="139" name="n_4mainValue【道路】&#10;一人当たり延長">
          <a:extLst>
            <a:ext uri="{FF2B5EF4-FFF2-40B4-BE49-F238E27FC236}">
              <a16:creationId xmlns:a16="http://schemas.microsoft.com/office/drawing/2014/main" id="{415A8D73-25EA-4FFD-A4AE-CB2A08586ECE}"/>
            </a:ext>
          </a:extLst>
        </xdr:cNvPr>
        <xdr:cNvSpPr txBox="1"/>
      </xdr:nvSpPr>
      <xdr:spPr>
        <a:xfrm>
          <a:off x="6705111" y="68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2FE6E6B4-02FD-4ACB-A2D0-77E1943A16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3992120C-B42B-447D-9C69-315A73E5362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BE19798E-B602-4A73-8F06-EDF04119B93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DB348DE3-3572-47C7-9BF7-5D50098C39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1EB45FD-E0AC-4B4A-A120-919B1581F8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57657EF5-CAEF-43FC-92D1-B6A7E21A85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3CED9F21-4984-45DB-86DB-B04A767D6BF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190A7913-ECEB-4A5B-816B-B1F69F67F7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8B185E2E-F1F3-4D88-A4E5-77A546439A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F1F39C51-E707-4A0D-B35A-29A36BC024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33452132-4B96-4F5E-80E2-C772A2B5F85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9FAC9022-2993-4814-B2BD-C8C96C2C997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4F618761-2F3D-4640-8CDF-DB4E671DB2F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46A40416-BA54-45A1-B9B0-1DE1829CD16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CF1295B8-A7DC-466D-9283-8F5F8304206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20640978-D9D3-44DC-A66A-9489FFBADD4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F4DBB0FE-3EDA-4357-8041-07A57B38F51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5BC6735C-BBB5-4C25-A603-4E3AB0A7361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1FF7904C-4D3D-47D6-9522-719ED7B1848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7F6B9455-0443-4F0C-84DD-2B67B5B3D12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97049C7B-2F5F-4BC4-808E-C255BE02A8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C1000AFD-7673-4585-9F14-4D47396B149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4D84CEB4-10E0-49EF-943A-D28B3EE543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91F42B9B-75F1-46A3-B8AD-B03690A0D6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31DD21A9-FB0B-4586-A879-6E6FFBDC68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65" name="直線コネクタ 164">
          <a:extLst>
            <a:ext uri="{FF2B5EF4-FFF2-40B4-BE49-F238E27FC236}">
              <a16:creationId xmlns:a16="http://schemas.microsoft.com/office/drawing/2014/main" id="{094B697B-4CBB-4A49-B686-5FF1392DF580}"/>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719DD867-B33E-47CC-90A2-10F6E130D1AC}"/>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67" name="直線コネクタ 166">
          <a:extLst>
            <a:ext uri="{FF2B5EF4-FFF2-40B4-BE49-F238E27FC236}">
              <a16:creationId xmlns:a16="http://schemas.microsoft.com/office/drawing/2014/main" id="{15CF1EDC-7255-4AB1-9B46-E31051091152}"/>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AAC9D273-5949-41EC-81D2-7BDC41CD1946}"/>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69" name="直線コネクタ 168">
          <a:extLst>
            <a:ext uri="{FF2B5EF4-FFF2-40B4-BE49-F238E27FC236}">
              <a16:creationId xmlns:a16="http://schemas.microsoft.com/office/drawing/2014/main" id="{1DF8F805-CB0B-4AA5-8D3F-5A7F6C2AE94F}"/>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66D8D0A5-D14B-4936-8D99-F92B9C115F0E}"/>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1" name="フローチャート: 判断 170">
          <a:extLst>
            <a:ext uri="{FF2B5EF4-FFF2-40B4-BE49-F238E27FC236}">
              <a16:creationId xmlns:a16="http://schemas.microsoft.com/office/drawing/2014/main" id="{10153EAE-391B-402D-B6EF-62767AE2501F}"/>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2" name="フローチャート: 判断 171">
          <a:extLst>
            <a:ext uri="{FF2B5EF4-FFF2-40B4-BE49-F238E27FC236}">
              <a16:creationId xmlns:a16="http://schemas.microsoft.com/office/drawing/2014/main" id="{21642B36-70A3-456C-B446-FB08090B4501}"/>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3" name="フローチャート: 判断 172">
          <a:extLst>
            <a:ext uri="{FF2B5EF4-FFF2-40B4-BE49-F238E27FC236}">
              <a16:creationId xmlns:a16="http://schemas.microsoft.com/office/drawing/2014/main" id="{BC33FB09-A74A-467B-B109-E06C867E686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4" name="フローチャート: 判断 173">
          <a:extLst>
            <a:ext uri="{FF2B5EF4-FFF2-40B4-BE49-F238E27FC236}">
              <a16:creationId xmlns:a16="http://schemas.microsoft.com/office/drawing/2014/main" id="{E02442A9-5E7A-43E5-A6F8-5104F961FD41}"/>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5" name="フローチャート: 判断 174">
          <a:extLst>
            <a:ext uri="{FF2B5EF4-FFF2-40B4-BE49-F238E27FC236}">
              <a16:creationId xmlns:a16="http://schemas.microsoft.com/office/drawing/2014/main" id="{415E9772-4236-4C22-997A-E99F41DEE197}"/>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55B2D154-DAA0-4D5D-864E-6E53A0BAFF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1B305C2-9663-4659-9CE0-8F24EBFB64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A4BB1B13-C124-4720-8498-01B35AE0BF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DCF3047-AA16-4321-B993-9F6442FFDDD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F3F7442-0E28-409F-B05A-D65C0D7480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39007</xdr:rowOff>
    </xdr:from>
    <xdr:to>
      <xdr:col>20</xdr:col>
      <xdr:colOff>38100</xdr:colOff>
      <xdr:row>63</xdr:row>
      <xdr:rowOff>140607</xdr:rowOff>
    </xdr:to>
    <xdr:sp macro="" textlink="">
      <xdr:nvSpPr>
        <xdr:cNvPr id="181" name="楕円 180">
          <a:extLst>
            <a:ext uri="{FF2B5EF4-FFF2-40B4-BE49-F238E27FC236}">
              <a16:creationId xmlns:a16="http://schemas.microsoft.com/office/drawing/2014/main" id="{0735F4A0-FBDF-4A40-B29E-DC0260891F87}"/>
            </a:ext>
          </a:extLst>
        </xdr:cNvPr>
        <xdr:cNvSpPr/>
      </xdr:nvSpPr>
      <xdr:spPr>
        <a:xfrm>
          <a:off x="3746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34109</xdr:rowOff>
    </xdr:from>
    <xdr:to>
      <xdr:col>15</xdr:col>
      <xdr:colOff>101600</xdr:colOff>
      <xdr:row>63</xdr:row>
      <xdr:rowOff>135709</xdr:rowOff>
    </xdr:to>
    <xdr:sp macro="" textlink="">
      <xdr:nvSpPr>
        <xdr:cNvPr id="182" name="楕円 181">
          <a:extLst>
            <a:ext uri="{FF2B5EF4-FFF2-40B4-BE49-F238E27FC236}">
              <a16:creationId xmlns:a16="http://schemas.microsoft.com/office/drawing/2014/main" id="{605AD1DE-B6D0-41F1-BBF3-A9E4312993DC}"/>
            </a:ext>
          </a:extLst>
        </xdr:cNvPr>
        <xdr:cNvSpPr/>
      </xdr:nvSpPr>
      <xdr:spPr>
        <a:xfrm>
          <a:off x="2857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84909</xdr:rowOff>
    </xdr:from>
    <xdr:to>
      <xdr:col>19</xdr:col>
      <xdr:colOff>177800</xdr:colOff>
      <xdr:row>63</xdr:row>
      <xdr:rowOff>89807</xdr:rowOff>
    </xdr:to>
    <xdr:cxnSp macro="">
      <xdr:nvCxnSpPr>
        <xdr:cNvPr id="183" name="直線コネクタ 182">
          <a:extLst>
            <a:ext uri="{FF2B5EF4-FFF2-40B4-BE49-F238E27FC236}">
              <a16:creationId xmlns:a16="http://schemas.microsoft.com/office/drawing/2014/main" id="{AB7B9E19-15A5-4B49-98FF-87782D7B60C1}"/>
            </a:ext>
          </a:extLst>
        </xdr:cNvPr>
        <xdr:cNvCxnSpPr/>
      </xdr:nvCxnSpPr>
      <xdr:spPr>
        <a:xfrm>
          <a:off x="2908300" y="108862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30843</xdr:rowOff>
    </xdr:from>
    <xdr:to>
      <xdr:col>10</xdr:col>
      <xdr:colOff>165100</xdr:colOff>
      <xdr:row>63</xdr:row>
      <xdr:rowOff>132443</xdr:rowOff>
    </xdr:to>
    <xdr:sp macro="" textlink="">
      <xdr:nvSpPr>
        <xdr:cNvPr id="184" name="楕円 183">
          <a:extLst>
            <a:ext uri="{FF2B5EF4-FFF2-40B4-BE49-F238E27FC236}">
              <a16:creationId xmlns:a16="http://schemas.microsoft.com/office/drawing/2014/main" id="{1EF97554-20BA-44DB-A015-23B9BD1555F1}"/>
            </a:ext>
          </a:extLst>
        </xdr:cNvPr>
        <xdr:cNvSpPr/>
      </xdr:nvSpPr>
      <xdr:spPr>
        <a:xfrm>
          <a:off x="19685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81643</xdr:rowOff>
    </xdr:from>
    <xdr:to>
      <xdr:col>15</xdr:col>
      <xdr:colOff>50800</xdr:colOff>
      <xdr:row>63</xdr:row>
      <xdr:rowOff>84909</xdr:rowOff>
    </xdr:to>
    <xdr:cxnSp macro="">
      <xdr:nvCxnSpPr>
        <xdr:cNvPr id="185" name="直線コネクタ 184">
          <a:extLst>
            <a:ext uri="{FF2B5EF4-FFF2-40B4-BE49-F238E27FC236}">
              <a16:creationId xmlns:a16="http://schemas.microsoft.com/office/drawing/2014/main" id="{3B9647C9-A1BF-489D-B859-20BFD7B78B95}"/>
            </a:ext>
          </a:extLst>
        </xdr:cNvPr>
        <xdr:cNvCxnSpPr/>
      </xdr:nvCxnSpPr>
      <xdr:spPr>
        <a:xfrm>
          <a:off x="2019300" y="1088299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14515</xdr:rowOff>
    </xdr:from>
    <xdr:to>
      <xdr:col>6</xdr:col>
      <xdr:colOff>38100</xdr:colOff>
      <xdr:row>63</xdr:row>
      <xdr:rowOff>116115</xdr:rowOff>
    </xdr:to>
    <xdr:sp macro="" textlink="">
      <xdr:nvSpPr>
        <xdr:cNvPr id="186" name="楕円 185">
          <a:extLst>
            <a:ext uri="{FF2B5EF4-FFF2-40B4-BE49-F238E27FC236}">
              <a16:creationId xmlns:a16="http://schemas.microsoft.com/office/drawing/2014/main" id="{AF8DD0D3-7731-4495-878C-3329CDE42FC5}"/>
            </a:ext>
          </a:extLst>
        </xdr:cNvPr>
        <xdr:cNvSpPr/>
      </xdr:nvSpPr>
      <xdr:spPr>
        <a:xfrm>
          <a:off x="1079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65315</xdr:rowOff>
    </xdr:from>
    <xdr:to>
      <xdr:col>10</xdr:col>
      <xdr:colOff>114300</xdr:colOff>
      <xdr:row>63</xdr:row>
      <xdr:rowOff>81643</xdr:rowOff>
    </xdr:to>
    <xdr:cxnSp macro="">
      <xdr:nvCxnSpPr>
        <xdr:cNvPr id="187" name="直線コネクタ 186">
          <a:extLst>
            <a:ext uri="{FF2B5EF4-FFF2-40B4-BE49-F238E27FC236}">
              <a16:creationId xmlns:a16="http://schemas.microsoft.com/office/drawing/2014/main" id="{B67013DB-9263-4134-8255-5F9C5167A11C}"/>
            </a:ext>
          </a:extLst>
        </xdr:cNvPr>
        <xdr:cNvCxnSpPr/>
      </xdr:nvCxnSpPr>
      <xdr:spPr>
        <a:xfrm>
          <a:off x="1130300" y="1086666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2E1C68F5-D98C-40DE-A91A-53A5FFB033D5}"/>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4F20917-7B33-4682-A415-3EC4730D0538}"/>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5D6FC86F-2042-41D4-9BAA-6BC653CDE023}"/>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82025161-7708-4662-899C-B38FC57DF1DF}"/>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131734</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4CCBF0E1-9955-4E74-88B1-593DE274384F}"/>
            </a:ext>
          </a:extLst>
        </xdr:cNvPr>
        <xdr:cNvSpPr txBox="1"/>
      </xdr:nvSpPr>
      <xdr:spPr>
        <a:xfrm>
          <a:off x="35820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126836</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216E4C10-2053-473A-9ED4-C9B01188AF0B}"/>
            </a:ext>
          </a:extLst>
        </xdr:cNvPr>
        <xdr:cNvSpPr txBox="1"/>
      </xdr:nvSpPr>
      <xdr:spPr>
        <a:xfrm>
          <a:off x="2705744" y="1092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123570</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DDA5CF20-1F32-4126-B033-EF53A5D7EA41}"/>
            </a:ext>
          </a:extLst>
        </xdr:cNvPr>
        <xdr:cNvSpPr txBox="1"/>
      </xdr:nvSpPr>
      <xdr:spPr>
        <a:xfrm>
          <a:off x="1816744" y="1092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107242</xdr:rowOff>
    </xdr:from>
    <xdr:ext cx="405111" cy="259045"/>
    <xdr:sp macro="" textlink="">
      <xdr:nvSpPr>
        <xdr:cNvPr id="195" name="n_4mainValue【橋りょう・トンネル】&#10;有形固定資産減価償却率">
          <a:extLst>
            <a:ext uri="{FF2B5EF4-FFF2-40B4-BE49-F238E27FC236}">
              <a16:creationId xmlns:a16="http://schemas.microsoft.com/office/drawing/2014/main" id="{D0CB57E3-A550-44CE-B93E-230E9897F875}"/>
            </a:ext>
          </a:extLst>
        </xdr:cNvPr>
        <xdr:cNvSpPr txBox="1"/>
      </xdr:nvSpPr>
      <xdr:spPr>
        <a:xfrm>
          <a:off x="927744" y="109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319275C3-586F-455B-8FB6-1C007224FE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3D58C416-7625-4EC9-B7AE-2600DFD44B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EDA5D55A-E409-486A-9039-BAAA3826D23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B0962E17-64E6-44BF-B9E9-77F09A5E417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F82AE66E-BF0F-4686-9E72-D1F0E21EB2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618DB87E-B27A-4E77-9DD0-64D039312A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5E72EFE5-27C0-47C4-AB36-094FDF1DE56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3E1A22B3-2B14-4F97-BC7E-DFEA5C3E94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121D3A8E-D633-4B82-AC13-31747A4E5B5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BD43C9A2-3AF9-441C-A161-E44C24A5CF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C2335FD6-8297-4C32-A874-786F4DEBA94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412388CA-6BF3-46D7-A4C2-BDFBDCE438B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995B8FBA-2480-4F20-AAC5-DF4733ED7F5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D3D67B2D-DBA6-4BDE-8A80-D80E39EEF1A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2B0D8A16-491E-42D2-884A-BB8F1979CB6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009D2339-5952-47D4-B541-A82EF069813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F4CB92B-A0E3-4EE1-AF1C-F46C4481C8B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25B949F8-C6A3-448B-B83C-B5FD2F0A8B8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E86E38BB-3DC7-4476-B353-83BEA8AD205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a:extLst>
            <a:ext uri="{FF2B5EF4-FFF2-40B4-BE49-F238E27FC236}">
              <a16:creationId xmlns:a16="http://schemas.microsoft.com/office/drawing/2014/main" id="{F3ED3C1A-B6A6-4970-930E-054FE425B5D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114F452F-A69F-4E54-8113-1485B25707B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BC4F133C-C015-4095-A8DE-77D6F237B9A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860C3606-C4F5-46D8-A52A-51F5E1743F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19" name="直線コネクタ 218">
          <a:extLst>
            <a:ext uri="{FF2B5EF4-FFF2-40B4-BE49-F238E27FC236}">
              <a16:creationId xmlns:a16="http://schemas.microsoft.com/office/drawing/2014/main" id="{D0E98208-D0D6-4D22-80E0-1F881BB11545}"/>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0" name="【橋りょう・トンネル】&#10;一人当たり有形固定資産（償却資産）額最小値テキスト">
          <a:extLst>
            <a:ext uri="{FF2B5EF4-FFF2-40B4-BE49-F238E27FC236}">
              <a16:creationId xmlns:a16="http://schemas.microsoft.com/office/drawing/2014/main" id="{D44D40D8-ECB9-40B5-8EBD-94425CA9F88D}"/>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21" name="直線コネクタ 220">
          <a:extLst>
            <a:ext uri="{FF2B5EF4-FFF2-40B4-BE49-F238E27FC236}">
              <a16:creationId xmlns:a16="http://schemas.microsoft.com/office/drawing/2014/main" id="{F0B58F8D-9643-4F50-B80B-3DFAAAA61FD3}"/>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EF4BEB7E-EC17-4766-91E6-CADCA8ADDC20}"/>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23" name="直線コネクタ 222">
          <a:extLst>
            <a:ext uri="{FF2B5EF4-FFF2-40B4-BE49-F238E27FC236}">
              <a16:creationId xmlns:a16="http://schemas.microsoft.com/office/drawing/2014/main" id="{E0256B3E-E249-4FF1-BE39-C72CEA831322}"/>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6D9D2DE2-AE4F-4325-9427-326F771A455E}"/>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25" name="フローチャート: 判断 224">
          <a:extLst>
            <a:ext uri="{FF2B5EF4-FFF2-40B4-BE49-F238E27FC236}">
              <a16:creationId xmlns:a16="http://schemas.microsoft.com/office/drawing/2014/main" id="{1A124042-E4AE-4F2B-9C93-246BD3A706D4}"/>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26" name="フローチャート: 判断 225">
          <a:extLst>
            <a:ext uri="{FF2B5EF4-FFF2-40B4-BE49-F238E27FC236}">
              <a16:creationId xmlns:a16="http://schemas.microsoft.com/office/drawing/2014/main" id="{FD71206C-117F-47EE-83A2-63F75A95115D}"/>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27" name="フローチャート: 判断 226">
          <a:extLst>
            <a:ext uri="{FF2B5EF4-FFF2-40B4-BE49-F238E27FC236}">
              <a16:creationId xmlns:a16="http://schemas.microsoft.com/office/drawing/2014/main" id="{6232F18B-F6D8-4F9F-8481-17047DE817AB}"/>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28" name="フローチャート: 判断 227">
          <a:extLst>
            <a:ext uri="{FF2B5EF4-FFF2-40B4-BE49-F238E27FC236}">
              <a16:creationId xmlns:a16="http://schemas.microsoft.com/office/drawing/2014/main" id="{BDFB870D-45D4-4206-B57B-71E417A161C3}"/>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29" name="フローチャート: 判断 228">
          <a:extLst>
            <a:ext uri="{FF2B5EF4-FFF2-40B4-BE49-F238E27FC236}">
              <a16:creationId xmlns:a16="http://schemas.microsoft.com/office/drawing/2014/main" id="{77839A64-0383-434F-A106-73D914E8D3E1}"/>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ABE8DF6F-54EF-4A6D-8A1F-2DA6087B01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B0D5BFA-3A7A-491C-A7A7-406D8FBE23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9CF04E00-A9CC-4FF0-B7FD-E073E142064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AB4B22F-FCA4-4F3D-988D-D225D18B9C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1614A6A-FFE9-443E-8E2A-77C1B40D9E9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32869</xdr:rowOff>
    </xdr:from>
    <xdr:to>
      <xdr:col>50</xdr:col>
      <xdr:colOff>165100</xdr:colOff>
      <xdr:row>63</xdr:row>
      <xdr:rowOff>134469</xdr:rowOff>
    </xdr:to>
    <xdr:sp macro="" textlink="">
      <xdr:nvSpPr>
        <xdr:cNvPr id="235" name="楕円 234">
          <a:extLst>
            <a:ext uri="{FF2B5EF4-FFF2-40B4-BE49-F238E27FC236}">
              <a16:creationId xmlns:a16="http://schemas.microsoft.com/office/drawing/2014/main" id="{CFDF4BCA-9E0C-488A-B60B-814DFAC3BB77}"/>
            </a:ext>
          </a:extLst>
        </xdr:cNvPr>
        <xdr:cNvSpPr/>
      </xdr:nvSpPr>
      <xdr:spPr>
        <a:xfrm>
          <a:off x="9588500" y="108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35681</xdr:rowOff>
    </xdr:from>
    <xdr:to>
      <xdr:col>46</xdr:col>
      <xdr:colOff>38100</xdr:colOff>
      <xdr:row>63</xdr:row>
      <xdr:rowOff>137281</xdr:rowOff>
    </xdr:to>
    <xdr:sp macro="" textlink="">
      <xdr:nvSpPr>
        <xdr:cNvPr id="236" name="楕円 235">
          <a:extLst>
            <a:ext uri="{FF2B5EF4-FFF2-40B4-BE49-F238E27FC236}">
              <a16:creationId xmlns:a16="http://schemas.microsoft.com/office/drawing/2014/main" id="{B93F2C8A-2F36-4BDD-AA51-95D466B40904}"/>
            </a:ext>
          </a:extLst>
        </xdr:cNvPr>
        <xdr:cNvSpPr/>
      </xdr:nvSpPr>
      <xdr:spPr>
        <a:xfrm>
          <a:off x="8699500" y="108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83669</xdr:rowOff>
    </xdr:from>
    <xdr:to>
      <xdr:col>50</xdr:col>
      <xdr:colOff>114300</xdr:colOff>
      <xdr:row>63</xdr:row>
      <xdr:rowOff>86481</xdr:rowOff>
    </xdr:to>
    <xdr:cxnSp macro="">
      <xdr:nvCxnSpPr>
        <xdr:cNvPr id="237" name="直線コネクタ 236">
          <a:extLst>
            <a:ext uri="{FF2B5EF4-FFF2-40B4-BE49-F238E27FC236}">
              <a16:creationId xmlns:a16="http://schemas.microsoft.com/office/drawing/2014/main" id="{A17536AE-5397-4E3E-8510-EE9DEC0B0E4A}"/>
            </a:ext>
          </a:extLst>
        </xdr:cNvPr>
        <xdr:cNvCxnSpPr/>
      </xdr:nvCxnSpPr>
      <xdr:spPr>
        <a:xfrm flipV="1">
          <a:off x="8750300" y="10885019"/>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38422</xdr:rowOff>
    </xdr:from>
    <xdr:to>
      <xdr:col>41</xdr:col>
      <xdr:colOff>101600</xdr:colOff>
      <xdr:row>63</xdr:row>
      <xdr:rowOff>140022</xdr:rowOff>
    </xdr:to>
    <xdr:sp macro="" textlink="">
      <xdr:nvSpPr>
        <xdr:cNvPr id="238" name="楕円 237">
          <a:extLst>
            <a:ext uri="{FF2B5EF4-FFF2-40B4-BE49-F238E27FC236}">
              <a16:creationId xmlns:a16="http://schemas.microsoft.com/office/drawing/2014/main" id="{3A891999-8C35-40CF-96E4-58FC4C89194B}"/>
            </a:ext>
          </a:extLst>
        </xdr:cNvPr>
        <xdr:cNvSpPr/>
      </xdr:nvSpPr>
      <xdr:spPr>
        <a:xfrm>
          <a:off x="7810500" y="1083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86481</xdr:rowOff>
    </xdr:from>
    <xdr:to>
      <xdr:col>45</xdr:col>
      <xdr:colOff>177800</xdr:colOff>
      <xdr:row>63</xdr:row>
      <xdr:rowOff>89222</xdr:rowOff>
    </xdr:to>
    <xdr:cxnSp macro="">
      <xdr:nvCxnSpPr>
        <xdr:cNvPr id="239" name="直線コネクタ 238">
          <a:extLst>
            <a:ext uri="{FF2B5EF4-FFF2-40B4-BE49-F238E27FC236}">
              <a16:creationId xmlns:a16="http://schemas.microsoft.com/office/drawing/2014/main" id="{48267663-F176-4F40-8BA8-53633A4BA400}"/>
            </a:ext>
          </a:extLst>
        </xdr:cNvPr>
        <xdr:cNvCxnSpPr/>
      </xdr:nvCxnSpPr>
      <xdr:spPr>
        <a:xfrm flipV="1">
          <a:off x="7861300" y="10887831"/>
          <a:ext cx="8890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40067</xdr:rowOff>
    </xdr:from>
    <xdr:to>
      <xdr:col>36</xdr:col>
      <xdr:colOff>165100</xdr:colOff>
      <xdr:row>63</xdr:row>
      <xdr:rowOff>141667</xdr:rowOff>
    </xdr:to>
    <xdr:sp macro="" textlink="">
      <xdr:nvSpPr>
        <xdr:cNvPr id="240" name="楕円 239">
          <a:extLst>
            <a:ext uri="{FF2B5EF4-FFF2-40B4-BE49-F238E27FC236}">
              <a16:creationId xmlns:a16="http://schemas.microsoft.com/office/drawing/2014/main" id="{C2B7EDD5-BB86-4A2D-965F-6BE58ECEB222}"/>
            </a:ext>
          </a:extLst>
        </xdr:cNvPr>
        <xdr:cNvSpPr/>
      </xdr:nvSpPr>
      <xdr:spPr>
        <a:xfrm>
          <a:off x="6921500" y="1084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89222</xdr:rowOff>
    </xdr:from>
    <xdr:to>
      <xdr:col>41</xdr:col>
      <xdr:colOff>50800</xdr:colOff>
      <xdr:row>63</xdr:row>
      <xdr:rowOff>90867</xdr:rowOff>
    </xdr:to>
    <xdr:cxnSp macro="">
      <xdr:nvCxnSpPr>
        <xdr:cNvPr id="241" name="直線コネクタ 240">
          <a:extLst>
            <a:ext uri="{FF2B5EF4-FFF2-40B4-BE49-F238E27FC236}">
              <a16:creationId xmlns:a16="http://schemas.microsoft.com/office/drawing/2014/main" id="{AE9FF3B6-3F1F-47FD-A25A-3A6BAA631022}"/>
            </a:ext>
          </a:extLst>
        </xdr:cNvPr>
        <xdr:cNvCxnSpPr/>
      </xdr:nvCxnSpPr>
      <xdr:spPr>
        <a:xfrm flipV="1">
          <a:off x="6972300" y="10890572"/>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D1F385D2-2D70-420E-8DAA-81F2FCDFA44F}"/>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C8128117-889B-4D31-8BD9-519337FBE01E}"/>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DDA6A9F8-77DD-4CE6-9062-EDAA17A594AC}"/>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991E9879-DA35-406B-8AAA-89E65EF1F0BF}"/>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125596</xdr:rowOff>
    </xdr:from>
    <xdr:ext cx="599010" cy="259045"/>
    <xdr:sp macro="" textlink="">
      <xdr:nvSpPr>
        <xdr:cNvPr id="246" name="n_1mainValue【橋りょう・トンネル】&#10;一人当たり有形固定資産（償却資産）額">
          <a:extLst>
            <a:ext uri="{FF2B5EF4-FFF2-40B4-BE49-F238E27FC236}">
              <a16:creationId xmlns:a16="http://schemas.microsoft.com/office/drawing/2014/main" id="{70F4B2C2-A385-46E6-BA69-700C1F7883E4}"/>
            </a:ext>
          </a:extLst>
        </xdr:cNvPr>
        <xdr:cNvSpPr txBox="1"/>
      </xdr:nvSpPr>
      <xdr:spPr>
        <a:xfrm>
          <a:off x="9327095" y="1092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128408</xdr:rowOff>
    </xdr:from>
    <xdr:ext cx="599010" cy="259045"/>
    <xdr:sp macro="" textlink="">
      <xdr:nvSpPr>
        <xdr:cNvPr id="247" name="n_2mainValue【橋りょう・トンネル】&#10;一人当たり有形固定資産（償却資産）額">
          <a:extLst>
            <a:ext uri="{FF2B5EF4-FFF2-40B4-BE49-F238E27FC236}">
              <a16:creationId xmlns:a16="http://schemas.microsoft.com/office/drawing/2014/main" id="{BF7ABE9A-766A-422F-8AC5-A777D93D4AD3}"/>
            </a:ext>
          </a:extLst>
        </xdr:cNvPr>
        <xdr:cNvSpPr txBox="1"/>
      </xdr:nvSpPr>
      <xdr:spPr>
        <a:xfrm>
          <a:off x="8450795" y="109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131149</xdr:rowOff>
    </xdr:from>
    <xdr:ext cx="599010" cy="259045"/>
    <xdr:sp macro="" textlink="">
      <xdr:nvSpPr>
        <xdr:cNvPr id="248" name="n_3mainValue【橋りょう・トンネル】&#10;一人当たり有形固定資産（償却資産）額">
          <a:extLst>
            <a:ext uri="{FF2B5EF4-FFF2-40B4-BE49-F238E27FC236}">
              <a16:creationId xmlns:a16="http://schemas.microsoft.com/office/drawing/2014/main" id="{34A16E73-1A35-4902-83A7-D3C69B186846}"/>
            </a:ext>
          </a:extLst>
        </xdr:cNvPr>
        <xdr:cNvSpPr txBox="1"/>
      </xdr:nvSpPr>
      <xdr:spPr>
        <a:xfrm>
          <a:off x="7561795" y="1093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132794</xdr:rowOff>
    </xdr:from>
    <xdr:ext cx="599010" cy="259045"/>
    <xdr:sp macro="" textlink="">
      <xdr:nvSpPr>
        <xdr:cNvPr id="249" name="n_4mainValue【橋りょう・トンネル】&#10;一人当たり有形固定資産（償却資産）額">
          <a:extLst>
            <a:ext uri="{FF2B5EF4-FFF2-40B4-BE49-F238E27FC236}">
              <a16:creationId xmlns:a16="http://schemas.microsoft.com/office/drawing/2014/main" id="{463A1D0F-5595-4EEB-969C-F0485B8C108F}"/>
            </a:ext>
          </a:extLst>
        </xdr:cNvPr>
        <xdr:cNvSpPr txBox="1"/>
      </xdr:nvSpPr>
      <xdr:spPr>
        <a:xfrm>
          <a:off x="6672795" y="1093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5349B1D-42D6-4CCD-B959-946340F101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1C1BB5F7-B88D-4D8C-B2B8-F9DFF117D6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8F17C474-79C4-4D5E-A999-82BC46B2C4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D90D98B7-5463-4B86-B1FF-9ADAF580CA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E078330D-AFB9-4CD2-9ECB-0F692A95D3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6ADF558E-165E-451A-8D6B-B0D7EE0F2A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4B04A7B7-A61C-48B2-8F8E-BF341DC163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79B641C1-EE34-415C-A52E-EE5B513019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6CAE5CC0-0192-4ADA-86EA-589819CF9A6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45DB00D7-7671-4085-9219-E2C1D0E0CB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72FB49EE-2DD6-4A1E-9DEB-8B3F80A2C9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34CB3F5B-515A-47E7-B853-07AC9C1334E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9268AD2C-5F64-4D7E-9195-BBD72C93BA5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D3E09DA0-9F4C-4888-86ED-2B3D7214CA0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50E10055-9BD0-427E-98CF-36F0E5977CF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F57015CA-A253-44BE-B5FA-7B9AD4112D0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A94D110C-6CD0-4591-B484-1AD6D383464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2C46A7BC-70A1-46E0-B3DC-35FE4A2933C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195CD2F6-01AD-4B53-A075-352F81AEB87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85BEDC88-B372-4F26-AF59-C3068B4EA41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16A6FB3C-F305-4C41-8F00-071592E2D29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03A275A5-4191-45AE-8BDB-9F07250E44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72" name="直線コネクタ 271">
          <a:extLst>
            <a:ext uri="{FF2B5EF4-FFF2-40B4-BE49-F238E27FC236}">
              <a16:creationId xmlns:a16="http://schemas.microsoft.com/office/drawing/2014/main" id="{87490F32-403F-4A34-AA0A-3A18DAC78F4D}"/>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公営住宅】&#10;有形固定資産減価償却率最小値テキスト">
          <a:extLst>
            <a:ext uri="{FF2B5EF4-FFF2-40B4-BE49-F238E27FC236}">
              <a16:creationId xmlns:a16="http://schemas.microsoft.com/office/drawing/2014/main" id="{4F4F2D64-CDEE-4EA7-8CE7-2DB26D9980A2}"/>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a:extLst>
            <a:ext uri="{FF2B5EF4-FFF2-40B4-BE49-F238E27FC236}">
              <a16:creationId xmlns:a16="http://schemas.microsoft.com/office/drawing/2014/main" id="{1F7DC902-6A66-4049-BB3B-47B090CBF80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75" name="【公営住宅】&#10;有形固定資産減価償却率最大値テキスト">
          <a:extLst>
            <a:ext uri="{FF2B5EF4-FFF2-40B4-BE49-F238E27FC236}">
              <a16:creationId xmlns:a16="http://schemas.microsoft.com/office/drawing/2014/main" id="{79BAB682-75FA-4BE8-B510-85CAE2C2669F}"/>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76" name="直線コネクタ 275">
          <a:extLst>
            <a:ext uri="{FF2B5EF4-FFF2-40B4-BE49-F238E27FC236}">
              <a16:creationId xmlns:a16="http://schemas.microsoft.com/office/drawing/2014/main" id="{671E710A-D6F7-422F-95F6-C1C19A4CCAE3}"/>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0C051354-06DC-48E7-9BCA-38A53FB95D9C}"/>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78" name="フローチャート: 判断 277">
          <a:extLst>
            <a:ext uri="{FF2B5EF4-FFF2-40B4-BE49-F238E27FC236}">
              <a16:creationId xmlns:a16="http://schemas.microsoft.com/office/drawing/2014/main" id="{584B4669-4D33-4B6E-AFBE-D86BFC921B18}"/>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79" name="フローチャート: 判断 278">
          <a:extLst>
            <a:ext uri="{FF2B5EF4-FFF2-40B4-BE49-F238E27FC236}">
              <a16:creationId xmlns:a16="http://schemas.microsoft.com/office/drawing/2014/main" id="{F5340317-C130-4EA9-8F57-9F50B14C04F0}"/>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80" name="フローチャート: 判断 279">
          <a:extLst>
            <a:ext uri="{FF2B5EF4-FFF2-40B4-BE49-F238E27FC236}">
              <a16:creationId xmlns:a16="http://schemas.microsoft.com/office/drawing/2014/main" id="{43D0B99D-8CE9-4377-9A3D-422F6C4A16E2}"/>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81" name="フローチャート: 判断 280">
          <a:extLst>
            <a:ext uri="{FF2B5EF4-FFF2-40B4-BE49-F238E27FC236}">
              <a16:creationId xmlns:a16="http://schemas.microsoft.com/office/drawing/2014/main" id="{5A4B21E6-615A-4FE8-8EE2-968D40950CB9}"/>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82" name="フローチャート: 判断 281">
          <a:extLst>
            <a:ext uri="{FF2B5EF4-FFF2-40B4-BE49-F238E27FC236}">
              <a16:creationId xmlns:a16="http://schemas.microsoft.com/office/drawing/2014/main" id="{A4E5613D-F14C-4311-985C-28360BD7C1D7}"/>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CB3BDD81-85DD-410D-BB83-3959386BE4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956CFDA8-BD62-4633-981D-4458B5E065F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9345F581-6270-43B4-9689-5AA500AD964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58AE45F-48B6-4417-8967-D47A6925A3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7AE2791-8071-4158-A431-2B29C91A8D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110744</xdr:rowOff>
    </xdr:from>
    <xdr:to>
      <xdr:col>20</xdr:col>
      <xdr:colOff>38100</xdr:colOff>
      <xdr:row>84</xdr:row>
      <xdr:rowOff>40894</xdr:rowOff>
    </xdr:to>
    <xdr:sp macro="" textlink="">
      <xdr:nvSpPr>
        <xdr:cNvPr id="288" name="楕円 287">
          <a:extLst>
            <a:ext uri="{FF2B5EF4-FFF2-40B4-BE49-F238E27FC236}">
              <a16:creationId xmlns:a16="http://schemas.microsoft.com/office/drawing/2014/main" id="{D7EFC805-D5DD-4D41-BC49-A8BDFA03442F}"/>
            </a:ext>
          </a:extLst>
        </xdr:cNvPr>
        <xdr:cNvSpPr/>
      </xdr:nvSpPr>
      <xdr:spPr>
        <a:xfrm>
          <a:off x="3746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76454</xdr:rowOff>
    </xdr:from>
    <xdr:to>
      <xdr:col>15</xdr:col>
      <xdr:colOff>101600</xdr:colOff>
      <xdr:row>84</xdr:row>
      <xdr:rowOff>6604</xdr:rowOff>
    </xdr:to>
    <xdr:sp macro="" textlink="">
      <xdr:nvSpPr>
        <xdr:cNvPr id="289" name="楕円 288">
          <a:extLst>
            <a:ext uri="{FF2B5EF4-FFF2-40B4-BE49-F238E27FC236}">
              <a16:creationId xmlns:a16="http://schemas.microsoft.com/office/drawing/2014/main" id="{E2BC3070-2463-4F4B-A23C-4282BFF6313C}"/>
            </a:ext>
          </a:extLst>
        </xdr:cNvPr>
        <xdr:cNvSpPr/>
      </xdr:nvSpPr>
      <xdr:spPr>
        <a:xfrm>
          <a:off x="2857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127254</xdr:rowOff>
    </xdr:from>
    <xdr:to>
      <xdr:col>19</xdr:col>
      <xdr:colOff>177800</xdr:colOff>
      <xdr:row>83</xdr:row>
      <xdr:rowOff>161544</xdr:rowOff>
    </xdr:to>
    <xdr:cxnSp macro="">
      <xdr:nvCxnSpPr>
        <xdr:cNvPr id="290" name="直線コネクタ 289">
          <a:extLst>
            <a:ext uri="{FF2B5EF4-FFF2-40B4-BE49-F238E27FC236}">
              <a16:creationId xmlns:a16="http://schemas.microsoft.com/office/drawing/2014/main" id="{2A8AE872-199E-4FF2-BAAC-07F99AB71525}"/>
            </a:ext>
          </a:extLst>
        </xdr:cNvPr>
        <xdr:cNvCxnSpPr/>
      </xdr:nvCxnSpPr>
      <xdr:spPr>
        <a:xfrm>
          <a:off x="2908300" y="143576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53594</xdr:rowOff>
    </xdr:from>
    <xdr:to>
      <xdr:col>10</xdr:col>
      <xdr:colOff>165100</xdr:colOff>
      <xdr:row>83</xdr:row>
      <xdr:rowOff>155194</xdr:rowOff>
    </xdr:to>
    <xdr:sp macro="" textlink="">
      <xdr:nvSpPr>
        <xdr:cNvPr id="291" name="楕円 290">
          <a:extLst>
            <a:ext uri="{FF2B5EF4-FFF2-40B4-BE49-F238E27FC236}">
              <a16:creationId xmlns:a16="http://schemas.microsoft.com/office/drawing/2014/main" id="{B821000B-D702-4E7C-A4F0-811588C3DAD8}"/>
            </a:ext>
          </a:extLst>
        </xdr:cNvPr>
        <xdr:cNvSpPr/>
      </xdr:nvSpPr>
      <xdr:spPr>
        <a:xfrm>
          <a:off x="1968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104394</xdr:rowOff>
    </xdr:from>
    <xdr:to>
      <xdr:col>15</xdr:col>
      <xdr:colOff>50800</xdr:colOff>
      <xdr:row>83</xdr:row>
      <xdr:rowOff>127254</xdr:rowOff>
    </xdr:to>
    <xdr:cxnSp macro="">
      <xdr:nvCxnSpPr>
        <xdr:cNvPr id="292" name="直線コネクタ 291">
          <a:extLst>
            <a:ext uri="{FF2B5EF4-FFF2-40B4-BE49-F238E27FC236}">
              <a16:creationId xmlns:a16="http://schemas.microsoft.com/office/drawing/2014/main" id="{75C8D80E-0E17-4B8C-92B1-B0F5AA700206}"/>
            </a:ext>
          </a:extLst>
        </xdr:cNvPr>
        <xdr:cNvCxnSpPr/>
      </xdr:nvCxnSpPr>
      <xdr:spPr>
        <a:xfrm>
          <a:off x="2019300" y="14334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293" name="楕円 292">
          <a:extLst>
            <a:ext uri="{FF2B5EF4-FFF2-40B4-BE49-F238E27FC236}">
              <a16:creationId xmlns:a16="http://schemas.microsoft.com/office/drawing/2014/main" id="{EDFF3228-899A-4D3A-B7D7-E71FF5952157}"/>
            </a:ext>
          </a:extLst>
        </xdr:cNvPr>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104394</xdr:rowOff>
    </xdr:to>
    <xdr:cxnSp macro="">
      <xdr:nvCxnSpPr>
        <xdr:cNvPr id="294" name="直線コネクタ 293">
          <a:extLst>
            <a:ext uri="{FF2B5EF4-FFF2-40B4-BE49-F238E27FC236}">
              <a16:creationId xmlns:a16="http://schemas.microsoft.com/office/drawing/2014/main" id="{88D18F62-931C-4062-91F0-DE3B6E7E3951}"/>
            </a:ext>
          </a:extLst>
        </xdr:cNvPr>
        <xdr:cNvCxnSpPr/>
      </xdr:nvCxnSpPr>
      <xdr:spPr>
        <a:xfrm>
          <a:off x="1130300" y="1429131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295" name="n_1aveValue【公営住宅】&#10;有形固定資産減価償却率">
          <a:extLst>
            <a:ext uri="{FF2B5EF4-FFF2-40B4-BE49-F238E27FC236}">
              <a16:creationId xmlns:a16="http://schemas.microsoft.com/office/drawing/2014/main" id="{2DE836C0-0531-4752-B538-A338155B0AF6}"/>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296" name="n_2aveValue【公営住宅】&#10;有形固定資産減価償却率">
          <a:extLst>
            <a:ext uri="{FF2B5EF4-FFF2-40B4-BE49-F238E27FC236}">
              <a16:creationId xmlns:a16="http://schemas.microsoft.com/office/drawing/2014/main" id="{4AAA8B29-3BFE-4327-B982-25A1D8BC9E2E}"/>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297" name="n_3aveValue【公営住宅】&#10;有形固定資産減価償却率">
          <a:extLst>
            <a:ext uri="{FF2B5EF4-FFF2-40B4-BE49-F238E27FC236}">
              <a16:creationId xmlns:a16="http://schemas.microsoft.com/office/drawing/2014/main" id="{E4D41FB8-0AA8-46F0-9002-FDA7E6355C49}"/>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298" name="n_4aveValue【公営住宅】&#10;有形固定資産減価償却率">
          <a:extLst>
            <a:ext uri="{FF2B5EF4-FFF2-40B4-BE49-F238E27FC236}">
              <a16:creationId xmlns:a16="http://schemas.microsoft.com/office/drawing/2014/main" id="{A10DE489-7A1F-42A4-BAC0-9EF9E7B4618D}"/>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32021</xdr:rowOff>
    </xdr:from>
    <xdr:ext cx="405111" cy="259045"/>
    <xdr:sp macro="" textlink="">
      <xdr:nvSpPr>
        <xdr:cNvPr id="299" name="n_1mainValue【公営住宅】&#10;有形固定資産減価償却率">
          <a:extLst>
            <a:ext uri="{FF2B5EF4-FFF2-40B4-BE49-F238E27FC236}">
              <a16:creationId xmlns:a16="http://schemas.microsoft.com/office/drawing/2014/main" id="{A240D241-1E61-4FEA-93BF-F454068CC386}"/>
            </a:ext>
          </a:extLst>
        </xdr:cNvPr>
        <xdr:cNvSpPr txBox="1"/>
      </xdr:nvSpPr>
      <xdr:spPr>
        <a:xfrm>
          <a:off x="3582044" y="1443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169181</xdr:rowOff>
    </xdr:from>
    <xdr:ext cx="405111" cy="259045"/>
    <xdr:sp macro="" textlink="">
      <xdr:nvSpPr>
        <xdr:cNvPr id="300" name="n_2mainValue【公営住宅】&#10;有形固定資産減価償却率">
          <a:extLst>
            <a:ext uri="{FF2B5EF4-FFF2-40B4-BE49-F238E27FC236}">
              <a16:creationId xmlns:a16="http://schemas.microsoft.com/office/drawing/2014/main" id="{127DA0DE-44FF-45B7-8E99-31988B3343D3}"/>
            </a:ext>
          </a:extLst>
        </xdr:cNvPr>
        <xdr:cNvSpPr txBox="1"/>
      </xdr:nvSpPr>
      <xdr:spPr>
        <a:xfrm>
          <a:off x="2705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146321</xdr:rowOff>
    </xdr:from>
    <xdr:ext cx="405111" cy="259045"/>
    <xdr:sp macro="" textlink="">
      <xdr:nvSpPr>
        <xdr:cNvPr id="301" name="n_3mainValue【公営住宅】&#10;有形固定資産減価償却率">
          <a:extLst>
            <a:ext uri="{FF2B5EF4-FFF2-40B4-BE49-F238E27FC236}">
              <a16:creationId xmlns:a16="http://schemas.microsoft.com/office/drawing/2014/main" id="{0ED0F272-A1FF-437E-A763-92555D6AB2DA}"/>
            </a:ext>
          </a:extLst>
        </xdr:cNvPr>
        <xdr:cNvSpPr txBox="1"/>
      </xdr:nvSpPr>
      <xdr:spPr>
        <a:xfrm>
          <a:off x="18167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02" name="n_4mainValue【公営住宅】&#10;有形固定資産減価償却率">
          <a:extLst>
            <a:ext uri="{FF2B5EF4-FFF2-40B4-BE49-F238E27FC236}">
              <a16:creationId xmlns:a16="http://schemas.microsoft.com/office/drawing/2014/main" id="{95B901C1-3C41-4811-B34E-D5B0E46AA9A3}"/>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E1BC33DB-9161-4BAD-ACE0-9F05294239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220F80A7-E116-45A0-86AE-B29776D6FE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B86FDEA9-0FA6-42FD-B808-56BABE87C24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BEFAE911-CB6D-4342-BBCC-80CDE2DD0E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6A120E7A-37CF-4819-9B8C-E8CB3D7515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376744B2-B499-48E8-8AA6-DACB9BDCDD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60E93B94-D6E2-4967-85EA-379AA907249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CFBB0C62-70F1-4686-A6DB-9660018FFF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C6715A74-EA5F-400D-980D-81A0F2C8EA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DCFF7886-AE53-4F89-8676-2B4E202196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5DF2A928-51C4-4C88-97A8-83765D4BF0F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AAD4BC45-E52D-4E23-81EA-0B990F29366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7DD5115E-7CAD-464F-8BBF-7C94164EFB0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B667FD98-79F5-4BC3-A0C2-2CBA2021900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F8616573-24FD-4896-8150-EF95196740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2502A7EE-3AFB-4ABD-8F7B-0E9B1241114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9602A272-1862-4C68-9827-596778BC419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0D8C2871-1106-4362-B83C-650F0E7E5E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5AA57644-D05D-4306-896A-D9D667159C0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C5EC66BB-FFAF-4201-A3E5-83A113B6220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E74FBE98-76C6-4857-9B73-4DB48C7FA1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a:extLst>
            <a:ext uri="{FF2B5EF4-FFF2-40B4-BE49-F238E27FC236}">
              <a16:creationId xmlns:a16="http://schemas.microsoft.com/office/drawing/2014/main" id="{DE68C5A1-7FC3-4159-8F20-81FE536C846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3E410523-7A00-40F3-89C7-95471D9EC1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26" name="直線コネクタ 325">
          <a:extLst>
            <a:ext uri="{FF2B5EF4-FFF2-40B4-BE49-F238E27FC236}">
              <a16:creationId xmlns:a16="http://schemas.microsoft.com/office/drawing/2014/main" id="{5072786E-130B-4536-9022-542DE8EB9380}"/>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27" name="【公営住宅】&#10;一人当たり面積最小値テキスト">
          <a:extLst>
            <a:ext uri="{FF2B5EF4-FFF2-40B4-BE49-F238E27FC236}">
              <a16:creationId xmlns:a16="http://schemas.microsoft.com/office/drawing/2014/main" id="{A3E40024-2A72-47A1-A211-8120091C2653}"/>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28" name="直線コネクタ 327">
          <a:extLst>
            <a:ext uri="{FF2B5EF4-FFF2-40B4-BE49-F238E27FC236}">
              <a16:creationId xmlns:a16="http://schemas.microsoft.com/office/drawing/2014/main" id="{C4D0E837-E951-490E-ACA1-5E5B7F849217}"/>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29" name="【公営住宅】&#10;一人当たり面積最大値テキスト">
          <a:extLst>
            <a:ext uri="{FF2B5EF4-FFF2-40B4-BE49-F238E27FC236}">
              <a16:creationId xmlns:a16="http://schemas.microsoft.com/office/drawing/2014/main" id="{E4D6559E-3E89-4A0B-BB32-51D05D8C59C1}"/>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30" name="直線コネクタ 329">
          <a:extLst>
            <a:ext uri="{FF2B5EF4-FFF2-40B4-BE49-F238E27FC236}">
              <a16:creationId xmlns:a16="http://schemas.microsoft.com/office/drawing/2014/main" id="{7C302CAB-E5A2-4565-A25A-D193F98A604E}"/>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31" name="【公営住宅】&#10;一人当たり面積平均値テキスト">
          <a:extLst>
            <a:ext uri="{FF2B5EF4-FFF2-40B4-BE49-F238E27FC236}">
              <a16:creationId xmlns:a16="http://schemas.microsoft.com/office/drawing/2014/main" id="{02BF4440-C28D-461A-89B8-0E7FAFBF6B75}"/>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32" name="フローチャート: 判断 331">
          <a:extLst>
            <a:ext uri="{FF2B5EF4-FFF2-40B4-BE49-F238E27FC236}">
              <a16:creationId xmlns:a16="http://schemas.microsoft.com/office/drawing/2014/main" id="{3095674C-56C9-4C06-B3C9-69E333869390}"/>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33" name="フローチャート: 判断 332">
          <a:extLst>
            <a:ext uri="{FF2B5EF4-FFF2-40B4-BE49-F238E27FC236}">
              <a16:creationId xmlns:a16="http://schemas.microsoft.com/office/drawing/2014/main" id="{2E192656-3CA8-4804-9328-71FA36D220BA}"/>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34" name="フローチャート: 判断 333">
          <a:extLst>
            <a:ext uri="{FF2B5EF4-FFF2-40B4-BE49-F238E27FC236}">
              <a16:creationId xmlns:a16="http://schemas.microsoft.com/office/drawing/2014/main" id="{8D70AD90-3BD4-438E-8B6C-4360393F5BA4}"/>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35" name="フローチャート: 判断 334">
          <a:extLst>
            <a:ext uri="{FF2B5EF4-FFF2-40B4-BE49-F238E27FC236}">
              <a16:creationId xmlns:a16="http://schemas.microsoft.com/office/drawing/2014/main" id="{EAA365CA-770E-41BD-8A2E-A1C89D250CAE}"/>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36" name="フローチャート: 判断 335">
          <a:extLst>
            <a:ext uri="{FF2B5EF4-FFF2-40B4-BE49-F238E27FC236}">
              <a16:creationId xmlns:a16="http://schemas.microsoft.com/office/drawing/2014/main" id="{C8BA6F3E-9DC3-49C2-AD8A-C99294403430}"/>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B7B0ACB-D34F-492D-9420-413E8F1ACD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6991980F-89BC-47BA-9569-37A405E0BC0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31DE2164-7EF3-42AA-8CC5-A03A5A7E03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4AC38D76-08C7-4DC7-901B-90E17A1A95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29BDFF4B-1C68-489B-835A-A2B1D86C61D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27876</xdr:rowOff>
    </xdr:from>
    <xdr:to>
      <xdr:col>50</xdr:col>
      <xdr:colOff>165100</xdr:colOff>
      <xdr:row>86</xdr:row>
      <xdr:rowOff>129476</xdr:rowOff>
    </xdr:to>
    <xdr:sp macro="" textlink="">
      <xdr:nvSpPr>
        <xdr:cNvPr id="342" name="楕円 341">
          <a:extLst>
            <a:ext uri="{FF2B5EF4-FFF2-40B4-BE49-F238E27FC236}">
              <a16:creationId xmlns:a16="http://schemas.microsoft.com/office/drawing/2014/main" id="{A4446D34-3F5C-4407-82A6-AD20903E48FE}"/>
            </a:ext>
          </a:extLst>
        </xdr:cNvPr>
        <xdr:cNvSpPr/>
      </xdr:nvSpPr>
      <xdr:spPr>
        <a:xfrm>
          <a:off x="9588500" y="1477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28257</xdr:rowOff>
    </xdr:from>
    <xdr:to>
      <xdr:col>46</xdr:col>
      <xdr:colOff>38100</xdr:colOff>
      <xdr:row>86</xdr:row>
      <xdr:rowOff>129857</xdr:rowOff>
    </xdr:to>
    <xdr:sp macro="" textlink="">
      <xdr:nvSpPr>
        <xdr:cNvPr id="343" name="楕円 342">
          <a:extLst>
            <a:ext uri="{FF2B5EF4-FFF2-40B4-BE49-F238E27FC236}">
              <a16:creationId xmlns:a16="http://schemas.microsoft.com/office/drawing/2014/main" id="{90C3A10E-6321-424B-8365-436973ADB0F5}"/>
            </a:ext>
          </a:extLst>
        </xdr:cNvPr>
        <xdr:cNvSpPr/>
      </xdr:nvSpPr>
      <xdr:spPr>
        <a:xfrm>
          <a:off x="8699500" y="1477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78676</xdr:rowOff>
    </xdr:from>
    <xdr:to>
      <xdr:col>50</xdr:col>
      <xdr:colOff>114300</xdr:colOff>
      <xdr:row>86</xdr:row>
      <xdr:rowOff>79057</xdr:rowOff>
    </xdr:to>
    <xdr:cxnSp macro="">
      <xdr:nvCxnSpPr>
        <xdr:cNvPr id="344" name="直線コネクタ 343">
          <a:extLst>
            <a:ext uri="{FF2B5EF4-FFF2-40B4-BE49-F238E27FC236}">
              <a16:creationId xmlns:a16="http://schemas.microsoft.com/office/drawing/2014/main" id="{7F254B4D-5C11-4F98-96F7-BDE66335144B}"/>
            </a:ext>
          </a:extLst>
        </xdr:cNvPr>
        <xdr:cNvCxnSpPr/>
      </xdr:nvCxnSpPr>
      <xdr:spPr>
        <a:xfrm flipV="1">
          <a:off x="8750300" y="1482337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28448</xdr:rowOff>
    </xdr:from>
    <xdr:to>
      <xdr:col>41</xdr:col>
      <xdr:colOff>101600</xdr:colOff>
      <xdr:row>86</xdr:row>
      <xdr:rowOff>130048</xdr:rowOff>
    </xdr:to>
    <xdr:sp macro="" textlink="">
      <xdr:nvSpPr>
        <xdr:cNvPr id="345" name="楕円 344">
          <a:extLst>
            <a:ext uri="{FF2B5EF4-FFF2-40B4-BE49-F238E27FC236}">
              <a16:creationId xmlns:a16="http://schemas.microsoft.com/office/drawing/2014/main" id="{76E7CE5B-3E2B-44E5-92AA-6CF53F2E8F68}"/>
            </a:ext>
          </a:extLst>
        </xdr:cNvPr>
        <xdr:cNvSpPr/>
      </xdr:nvSpPr>
      <xdr:spPr>
        <a:xfrm>
          <a:off x="7810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79057</xdr:rowOff>
    </xdr:from>
    <xdr:to>
      <xdr:col>45</xdr:col>
      <xdr:colOff>177800</xdr:colOff>
      <xdr:row>86</xdr:row>
      <xdr:rowOff>79248</xdr:rowOff>
    </xdr:to>
    <xdr:cxnSp macro="">
      <xdr:nvCxnSpPr>
        <xdr:cNvPr id="346" name="直線コネクタ 345">
          <a:extLst>
            <a:ext uri="{FF2B5EF4-FFF2-40B4-BE49-F238E27FC236}">
              <a16:creationId xmlns:a16="http://schemas.microsoft.com/office/drawing/2014/main" id="{31834880-796D-4BB7-82A1-1454F3F47BA2}"/>
            </a:ext>
          </a:extLst>
        </xdr:cNvPr>
        <xdr:cNvCxnSpPr/>
      </xdr:nvCxnSpPr>
      <xdr:spPr>
        <a:xfrm flipV="1">
          <a:off x="7861300" y="1482375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28829</xdr:rowOff>
    </xdr:from>
    <xdr:to>
      <xdr:col>36</xdr:col>
      <xdr:colOff>165100</xdr:colOff>
      <xdr:row>86</xdr:row>
      <xdr:rowOff>130429</xdr:rowOff>
    </xdr:to>
    <xdr:sp macro="" textlink="">
      <xdr:nvSpPr>
        <xdr:cNvPr id="347" name="楕円 346">
          <a:extLst>
            <a:ext uri="{FF2B5EF4-FFF2-40B4-BE49-F238E27FC236}">
              <a16:creationId xmlns:a16="http://schemas.microsoft.com/office/drawing/2014/main" id="{738BDF1E-DAB5-4CBA-B3CA-2552FD0BB92F}"/>
            </a:ext>
          </a:extLst>
        </xdr:cNvPr>
        <xdr:cNvSpPr/>
      </xdr:nvSpPr>
      <xdr:spPr>
        <a:xfrm>
          <a:off x="6921500" y="1477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79248</xdr:rowOff>
    </xdr:from>
    <xdr:to>
      <xdr:col>41</xdr:col>
      <xdr:colOff>50800</xdr:colOff>
      <xdr:row>86</xdr:row>
      <xdr:rowOff>79629</xdr:rowOff>
    </xdr:to>
    <xdr:cxnSp macro="">
      <xdr:nvCxnSpPr>
        <xdr:cNvPr id="348" name="直線コネクタ 347">
          <a:extLst>
            <a:ext uri="{FF2B5EF4-FFF2-40B4-BE49-F238E27FC236}">
              <a16:creationId xmlns:a16="http://schemas.microsoft.com/office/drawing/2014/main" id="{FBB20253-FCAC-4E66-9962-007091A76CFC}"/>
            </a:ext>
          </a:extLst>
        </xdr:cNvPr>
        <xdr:cNvCxnSpPr/>
      </xdr:nvCxnSpPr>
      <xdr:spPr>
        <a:xfrm flipV="1">
          <a:off x="6972300" y="1482394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49" name="n_1aveValue【公営住宅】&#10;一人当たり面積">
          <a:extLst>
            <a:ext uri="{FF2B5EF4-FFF2-40B4-BE49-F238E27FC236}">
              <a16:creationId xmlns:a16="http://schemas.microsoft.com/office/drawing/2014/main" id="{8C060FD1-B52D-419B-A3C6-AAA83F613DA0}"/>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50" name="n_2aveValue【公営住宅】&#10;一人当たり面積">
          <a:extLst>
            <a:ext uri="{FF2B5EF4-FFF2-40B4-BE49-F238E27FC236}">
              <a16:creationId xmlns:a16="http://schemas.microsoft.com/office/drawing/2014/main" id="{2715D868-AD38-4F12-9AE9-A3E6563784D5}"/>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51" name="n_3aveValue【公営住宅】&#10;一人当たり面積">
          <a:extLst>
            <a:ext uri="{FF2B5EF4-FFF2-40B4-BE49-F238E27FC236}">
              <a16:creationId xmlns:a16="http://schemas.microsoft.com/office/drawing/2014/main" id="{CEE42FA8-9F50-495A-973D-ECCC7CA35CBC}"/>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52" name="n_4aveValue【公営住宅】&#10;一人当たり面積">
          <a:extLst>
            <a:ext uri="{FF2B5EF4-FFF2-40B4-BE49-F238E27FC236}">
              <a16:creationId xmlns:a16="http://schemas.microsoft.com/office/drawing/2014/main" id="{2EEF97A7-1E9C-437E-8C19-79F3825319EF}"/>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120603</xdr:rowOff>
    </xdr:from>
    <xdr:ext cx="469744" cy="259045"/>
    <xdr:sp macro="" textlink="">
      <xdr:nvSpPr>
        <xdr:cNvPr id="353" name="n_1mainValue【公営住宅】&#10;一人当たり面積">
          <a:extLst>
            <a:ext uri="{FF2B5EF4-FFF2-40B4-BE49-F238E27FC236}">
              <a16:creationId xmlns:a16="http://schemas.microsoft.com/office/drawing/2014/main" id="{6277500E-3C19-4189-A456-C171E9A371AC}"/>
            </a:ext>
          </a:extLst>
        </xdr:cNvPr>
        <xdr:cNvSpPr txBox="1"/>
      </xdr:nvSpPr>
      <xdr:spPr>
        <a:xfrm>
          <a:off x="9391727" y="1486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120984</xdr:rowOff>
    </xdr:from>
    <xdr:ext cx="469744" cy="259045"/>
    <xdr:sp macro="" textlink="">
      <xdr:nvSpPr>
        <xdr:cNvPr id="354" name="n_2mainValue【公営住宅】&#10;一人当たり面積">
          <a:extLst>
            <a:ext uri="{FF2B5EF4-FFF2-40B4-BE49-F238E27FC236}">
              <a16:creationId xmlns:a16="http://schemas.microsoft.com/office/drawing/2014/main" id="{BE97B6DF-B2AF-4D34-A404-CBCA98CDFEBD}"/>
            </a:ext>
          </a:extLst>
        </xdr:cNvPr>
        <xdr:cNvSpPr txBox="1"/>
      </xdr:nvSpPr>
      <xdr:spPr>
        <a:xfrm>
          <a:off x="8515427" y="1486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121175</xdr:rowOff>
    </xdr:from>
    <xdr:ext cx="469744" cy="259045"/>
    <xdr:sp macro="" textlink="">
      <xdr:nvSpPr>
        <xdr:cNvPr id="355" name="n_3mainValue【公営住宅】&#10;一人当たり面積">
          <a:extLst>
            <a:ext uri="{FF2B5EF4-FFF2-40B4-BE49-F238E27FC236}">
              <a16:creationId xmlns:a16="http://schemas.microsoft.com/office/drawing/2014/main" id="{103724E3-D3D0-4541-88FF-94FB72AA7F5F}"/>
            </a:ext>
          </a:extLst>
        </xdr:cNvPr>
        <xdr:cNvSpPr txBox="1"/>
      </xdr:nvSpPr>
      <xdr:spPr>
        <a:xfrm>
          <a:off x="7626427" y="1486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121556</xdr:rowOff>
    </xdr:from>
    <xdr:ext cx="469744" cy="259045"/>
    <xdr:sp macro="" textlink="">
      <xdr:nvSpPr>
        <xdr:cNvPr id="356" name="n_4mainValue【公営住宅】&#10;一人当たり面積">
          <a:extLst>
            <a:ext uri="{FF2B5EF4-FFF2-40B4-BE49-F238E27FC236}">
              <a16:creationId xmlns:a16="http://schemas.microsoft.com/office/drawing/2014/main" id="{DFB03E47-FEAB-41BC-9258-9C0B9DF41CA7}"/>
            </a:ext>
          </a:extLst>
        </xdr:cNvPr>
        <xdr:cNvSpPr txBox="1"/>
      </xdr:nvSpPr>
      <xdr:spPr>
        <a:xfrm>
          <a:off x="6737427" y="148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56A3B0F3-D74C-4945-906A-19CB3E1C42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9588FD1A-C890-40F3-B7EF-5EC15F5D00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5C9F316A-D54E-4A62-8D73-A4CD63C5A7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50925BF4-B2DB-4F17-BC91-4587BAEB6D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9F3DC318-D8E8-410C-8C08-463DC88DEC9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68C5C406-230C-4525-996C-A52973E716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EB72390E-E9E1-41A5-BDDB-6F45D8EF88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6A68D595-E636-47C4-AD11-B77C4D81F62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A553B47E-8A48-483D-AEE7-C930DC09F6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A55B9D34-2190-487B-BC69-FEAD5296A0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FEA89287-9E4A-42BE-AC23-56B7C5447A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89D0251F-303F-4EF5-9295-1C7F1824ED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C5516A34-CDAF-41FC-9757-663CFF65B3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829E42D1-703E-45B0-BA67-26811164B1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0FFD6BF1-9C71-487C-AC20-DE5B278439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BEE0B292-2262-4DB1-9D27-7AA874E5EB0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970F101D-F1EF-4F1F-B3F0-0C45187071F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966731DA-0CBD-4341-BD5D-7FBCB58779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ED0CE59F-BF24-4E83-BB18-F3F1836E47E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F71FDDE2-11B9-49E8-8E93-F315122DA4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8B098E60-B018-4204-8A17-D36E02C7FF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B5DB4FCC-CC3F-4215-AC6D-5F8E0457A8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0A3C9648-69A7-4D5E-8B7D-7FBF132E4F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56BF6E6F-26D2-48B4-9504-FC293BCD19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ED9C51D5-53B0-425F-A629-29F1EFC850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68B03127-D8F7-4D9A-A8A5-3144E577B45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D3E95576-28E1-4012-955F-761CFA54559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a:extLst>
            <a:ext uri="{FF2B5EF4-FFF2-40B4-BE49-F238E27FC236}">
              <a16:creationId xmlns:a16="http://schemas.microsoft.com/office/drawing/2014/main" id="{A26A9007-E286-4F03-BA74-4B7E3141E68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a:extLst>
            <a:ext uri="{FF2B5EF4-FFF2-40B4-BE49-F238E27FC236}">
              <a16:creationId xmlns:a16="http://schemas.microsoft.com/office/drawing/2014/main" id="{D98E0A40-B035-428E-9BD5-158506F04CF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a:extLst>
            <a:ext uri="{FF2B5EF4-FFF2-40B4-BE49-F238E27FC236}">
              <a16:creationId xmlns:a16="http://schemas.microsoft.com/office/drawing/2014/main" id="{75D89059-2C0F-49A4-A5A2-92163C51EEA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a:extLst>
            <a:ext uri="{FF2B5EF4-FFF2-40B4-BE49-F238E27FC236}">
              <a16:creationId xmlns:a16="http://schemas.microsoft.com/office/drawing/2014/main" id="{7705557A-3B90-4B54-8663-09D12AA9A1A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a:extLst>
            <a:ext uri="{FF2B5EF4-FFF2-40B4-BE49-F238E27FC236}">
              <a16:creationId xmlns:a16="http://schemas.microsoft.com/office/drawing/2014/main" id="{2BB2CA71-BFC4-473C-93C9-B2F2E1DA3A4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a:extLst>
            <a:ext uri="{FF2B5EF4-FFF2-40B4-BE49-F238E27FC236}">
              <a16:creationId xmlns:a16="http://schemas.microsoft.com/office/drawing/2014/main" id="{509EC71F-FC7F-4FB4-8EC2-5BFFFF6DCC3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a:extLst>
            <a:ext uri="{FF2B5EF4-FFF2-40B4-BE49-F238E27FC236}">
              <a16:creationId xmlns:a16="http://schemas.microsoft.com/office/drawing/2014/main" id="{72231BAA-DBD5-4280-B907-FDAC1A73FA5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a:extLst>
            <a:ext uri="{FF2B5EF4-FFF2-40B4-BE49-F238E27FC236}">
              <a16:creationId xmlns:a16="http://schemas.microsoft.com/office/drawing/2014/main" id="{0B182462-00D4-4001-8B62-A9BD1C7C244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a:extLst>
            <a:ext uri="{FF2B5EF4-FFF2-40B4-BE49-F238E27FC236}">
              <a16:creationId xmlns:a16="http://schemas.microsoft.com/office/drawing/2014/main" id="{E8681D3A-3D84-410E-B6F9-D6836EFAAD2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a:extLst>
            <a:ext uri="{FF2B5EF4-FFF2-40B4-BE49-F238E27FC236}">
              <a16:creationId xmlns:a16="http://schemas.microsoft.com/office/drawing/2014/main" id="{A97DA28D-4B7E-4626-827A-3D69182F00E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a:extLst>
            <a:ext uri="{FF2B5EF4-FFF2-40B4-BE49-F238E27FC236}">
              <a16:creationId xmlns:a16="http://schemas.microsoft.com/office/drawing/2014/main" id="{D4A49661-B33E-40CF-87B9-98311F8160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a:extLst>
            <a:ext uri="{FF2B5EF4-FFF2-40B4-BE49-F238E27FC236}">
              <a16:creationId xmlns:a16="http://schemas.microsoft.com/office/drawing/2014/main" id="{D7257A85-ACA0-49DB-BDA4-CD5FE3CE539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a:extLst>
            <a:ext uri="{FF2B5EF4-FFF2-40B4-BE49-F238E27FC236}">
              <a16:creationId xmlns:a16="http://schemas.microsoft.com/office/drawing/2014/main" id="{89640AE5-0493-495F-8363-81EBA73655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397" name="直線コネクタ 396">
          <a:extLst>
            <a:ext uri="{FF2B5EF4-FFF2-40B4-BE49-F238E27FC236}">
              <a16:creationId xmlns:a16="http://schemas.microsoft.com/office/drawing/2014/main" id="{B6C80D33-E40B-4028-8DBB-8C5B974B9C98}"/>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8" name="【認定こども園・幼稚園・保育所】&#10;有形固定資産減価償却率最小値テキスト">
          <a:extLst>
            <a:ext uri="{FF2B5EF4-FFF2-40B4-BE49-F238E27FC236}">
              <a16:creationId xmlns:a16="http://schemas.microsoft.com/office/drawing/2014/main" id="{2A1FAB4B-512D-41E0-ACE7-959ACFE0EEC0}"/>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9" name="直線コネクタ 398">
          <a:extLst>
            <a:ext uri="{FF2B5EF4-FFF2-40B4-BE49-F238E27FC236}">
              <a16:creationId xmlns:a16="http://schemas.microsoft.com/office/drawing/2014/main" id="{D8FD5FCD-4230-4E11-BC90-76D40284EC03}"/>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00" name="【認定こども園・幼稚園・保育所】&#10;有形固定資産減価償却率最大値テキスト">
          <a:extLst>
            <a:ext uri="{FF2B5EF4-FFF2-40B4-BE49-F238E27FC236}">
              <a16:creationId xmlns:a16="http://schemas.microsoft.com/office/drawing/2014/main" id="{2BB58885-C07B-4FAB-97F9-F64E77C667AC}"/>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01" name="直線コネクタ 400">
          <a:extLst>
            <a:ext uri="{FF2B5EF4-FFF2-40B4-BE49-F238E27FC236}">
              <a16:creationId xmlns:a16="http://schemas.microsoft.com/office/drawing/2014/main" id="{8A48A079-EB6D-44C4-946D-2E170995339C}"/>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02" name="【認定こども園・幼稚園・保育所】&#10;有形固定資産減価償却率平均値テキスト">
          <a:extLst>
            <a:ext uri="{FF2B5EF4-FFF2-40B4-BE49-F238E27FC236}">
              <a16:creationId xmlns:a16="http://schemas.microsoft.com/office/drawing/2014/main" id="{CB013E9E-8A86-4898-8DE2-EAD49C779B4B}"/>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03" name="フローチャート: 判断 402">
          <a:extLst>
            <a:ext uri="{FF2B5EF4-FFF2-40B4-BE49-F238E27FC236}">
              <a16:creationId xmlns:a16="http://schemas.microsoft.com/office/drawing/2014/main" id="{E1B0D826-4E25-451D-9C4E-E13A132B5DA1}"/>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04" name="フローチャート: 判断 403">
          <a:extLst>
            <a:ext uri="{FF2B5EF4-FFF2-40B4-BE49-F238E27FC236}">
              <a16:creationId xmlns:a16="http://schemas.microsoft.com/office/drawing/2014/main" id="{5E30FA4F-E5C8-42B4-A92D-38FD06FE3D8E}"/>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05" name="フローチャート: 判断 404">
          <a:extLst>
            <a:ext uri="{FF2B5EF4-FFF2-40B4-BE49-F238E27FC236}">
              <a16:creationId xmlns:a16="http://schemas.microsoft.com/office/drawing/2014/main" id="{3524F6BA-A407-44EE-B3FC-3902A438082B}"/>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06" name="フローチャート: 判断 405">
          <a:extLst>
            <a:ext uri="{FF2B5EF4-FFF2-40B4-BE49-F238E27FC236}">
              <a16:creationId xmlns:a16="http://schemas.microsoft.com/office/drawing/2014/main" id="{33FCEDA9-B0F5-4870-810C-21162F557F88}"/>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07" name="フローチャート: 判断 406">
          <a:extLst>
            <a:ext uri="{FF2B5EF4-FFF2-40B4-BE49-F238E27FC236}">
              <a16:creationId xmlns:a16="http://schemas.microsoft.com/office/drawing/2014/main" id="{6A1D3C4C-E0CD-428D-BBCC-9C7639479975}"/>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1C0B70DA-91C8-47AD-96CC-A7A0B74FE0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9135714C-4E3F-4827-83F5-63FB4CD00D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1F81FE9-7587-4C00-99ED-5D521D5AFC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768D8670-60A2-45AE-931A-E0A27454529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AFB70A11-B5F1-4A3F-AF6C-D9353D1DA6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132080</xdr:rowOff>
    </xdr:from>
    <xdr:to>
      <xdr:col>81</xdr:col>
      <xdr:colOff>101600</xdr:colOff>
      <xdr:row>40</xdr:row>
      <xdr:rowOff>62230</xdr:rowOff>
    </xdr:to>
    <xdr:sp macro="" textlink="">
      <xdr:nvSpPr>
        <xdr:cNvPr id="413" name="楕円 412">
          <a:extLst>
            <a:ext uri="{FF2B5EF4-FFF2-40B4-BE49-F238E27FC236}">
              <a16:creationId xmlns:a16="http://schemas.microsoft.com/office/drawing/2014/main" id="{A71FF7EB-7472-4D26-ABBE-A082F227CD88}"/>
            </a:ext>
          </a:extLst>
        </xdr:cNvPr>
        <xdr:cNvSpPr/>
      </xdr:nvSpPr>
      <xdr:spPr>
        <a:xfrm>
          <a:off x="15430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147320</xdr:rowOff>
    </xdr:from>
    <xdr:to>
      <xdr:col>76</xdr:col>
      <xdr:colOff>165100</xdr:colOff>
      <xdr:row>40</xdr:row>
      <xdr:rowOff>77470</xdr:rowOff>
    </xdr:to>
    <xdr:sp macro="" textlink="">
      <xdr:nvSpPr>
        <xdr:cNvPr id="414" name="楕円 413">
          <a:extLst>
            <a:ext uri="{FF2B5EF4-FFF2-40B4-BE49-F238E27FC236}">
              <a16:creationId xmlns:a16="http://schemas.microsoft.com/office/drawing/2014/main" id="{88384F26-844C-4CDD-A432-6D17E48F2BC7}"/>
            </a:ext>
          </a:extLst>
        </xdr:cNvPr>
        <xdr:cNvSpPr/>
      </xdr:nvSpPr>
      <xdr:spPr>
        <a:xfrm>
          <a:off x="14541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11430</xdr:rowOff>
    </xdr:from>
    <xdr:to>
      <xdr:col>81</xdr:col>
      <xdr:colOff>50800</xdr:colOff>
      <xdr:row>40</xdr:row>
      <xdr:rowOff>26670</xdr:rowOff>
    </xdr:to>
    <xdr:cxnSp macro="">
      <xdr:nvCxnSpPr>
        <xdr:cNvPr id="415" name="直線コネクタ 414">
          <a:extLst>
            <a:ext uri="{FF2B5EF4-FFF2-40B4-BE49-F238E27FC236}">
              <a16:creationId xmlns:a16="http://schemas.microsoft.com/office/drawing/2014/main" id="{E8FD34F8-C6E2-4347-89CC-DE0F755862A4}"/>
            </a:ext>
          </a:extLst>
        </xdr:cNvPr>
        <xdr:cNvCxnSpPr/>
      </xdr:nvCxnSpPr>
      <xdr:spPr>
        <a:xfrm flipV="1">
          <a:off x="14592300" y="6869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105410</xdr:rowOff>
    </xdr:from>
    <xdr:to>
      <xdr:col>72</xdr:col>
      <xdr:colOff>38100</xdr:colOff>
      <xdr:row>40</xdr:row>
      <xdr:rowOff>35560</xdr:rowOff>
    </xdr:to>
    <xdr:sp macro="" textlink="">
      <xdr:nvSpPr>
        <xdr:cNvPr id="416" name="楕円 415">
          <a:extLst>
            <a:ext uri="{FF2B5EF4-FFF2-40B4-BE49-F238E27FC236}">
              <a16:creationId xmlns:a16="http://schemas.microsoft.com/office/drawing/2014/main" id="{2B50664E-063D-4D73-9225-61AC4AA47315}"/>
            </a:ext>
          </a:extLst>
        </xdr:cNvPr>
        <xdr:cNvSpPr/>
      </xdr:nvSpPr>
      <xdr:spPr>
        <a:xfrm>
          <a:off x="1365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156210</xdr:rowOff>
    </xdr:from>
    <xdr:to>
      <xdr:col>76</xdr:col>
      <xdr:colOff>114300</xdr:colOff>
      <xdr:row>40</xdr:row>
      <xdr:rowOff>26670</xdr:rowOff>
    </xdr:to>
    <xdr:cxnSp macro="">
      <xdr:nvCxnSpPr>
        <xdr:cNvPr id="417" name="直線コネクタ 416">
          <a:extLst>
            <a:ext uri="{FF2B5EF4-FFF2-40B4-BE49-F238E27FC236}">
              <a16:creationId xmlns:a16="http://schemas.microsoft.com/office/drawing/2014/main" id="{DDD7E89D-6325-4BED-9F5D-8EEA04563218}"/>
            </a:ext>
          </a:extLst>
        </xdr:cNvPr>
        <xdr:cNvCxnSpPr/>
      </xdr:nvCxnSpPr>
      <xdr:spPr>
        <a:xfrm>
          <a:off x="13703300" y="6842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52070</xdr:rowOff>
    </xdr:from>
    <xdr:to>
      <xdr:col>67</xdr:col>
      <xdr:colOff>101600</xdr:colOff>
      <xdr:row>39</xdr:row>
      <xdr:rowOff>153670</xdr:rowOff>
    </xdr:to>
    <xdr:sp macro="" textlink="">
      <xdr:nvSpPr>
        <xdr:cNvPr id="418" name="楕円 417">
          <a:extLst>
            <a:ext uri="{FF2B5EF4-FFF2-40B4-BE49-F238E27FC236}">
              <a16:creationId xmlns:a16="http://schemas.microsoft.com/office/drawing/2014/main" id="{B87E7D1D-CB77-4D9C-BD03-43FC93DA5FFF}"/>
            </a:ext>
          </a:extLst>
        </xdr:cNvPr>
        <xdr:cNvSpPr/>
      </xdr:nvSpPr>
      <xdr:spPr>
        <a:xfrm>
          <a:off x="12763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102870</xdr:rowOff>
    </xdr:from>
    <xdr:to>
      <xdr:col>71</xdr:col>
      <xdr:colOff>177800</xdr:colOff>
      <xdr:row>39</xdr:row>
      <xdr:rowOff>156210</xdr:rowOff>
    </xdr:to>
    <xdr:cxnSp macro="">
      <xdr:nvCxnSpPr>
        <xdr:cNvPr id="419" name="直線コネクタ 418">
          <a:extLst>
            <a:ext uri="{FF2B5EF4-FFF2-40B4-BE49-F238E27FC236}">
              <a16:creationId xmlns:a16="http://schemas.microsoft.com/office/drawing/2014/main" id="{B4335AEB-450F-419D-9A91-6738FAF5B7C6}"/>
            </a:ext>
          </a:extLst>
        </xdr:cNvPr>
        <xdr:cNvCxnSpPr/>
      </xdr:nvCxnSpPr>
      <xdr:spPr>
        <a:xfrm>
          <a:off x="12814300" y="6789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20" name="n_1aveValue【認定こども園・幼稚園・保育所】&#10;有形固定資産減価償却率">
          <a:extLst>
            <a:ext uri="{FF2B5EF4-FFF2-40B4-BE49-F238E27FC236}">
              <a16:creationId xmlns:a16="http://schemas.microsoft.com/office/drawing/2014/main" id="{F61D1F39-3CD1-4151-B7ED-45A1CA45BF80}"/>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21" name="n_2aveValue【認定こども園・幼稚園・保育所】&#10;有形固定資産減価償却率">
          <a:extLst>
            <a:ext uri="{FF2B5EF4-FFF2-40B4-BE49-F238E27FC236}">
              <a16:creationId xmlns:a16="http://schemas.microsoft.com/office/drawing/2014/main" id="{537DB372-E213-4016-96E4-27B71392CD55}"/>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22" name="n_3aveValue【認定こども園・幼稚園・保育所】&#10;有形固定資産減価償却率">
          <a:extLst>
            <a:ext uri="{FF2B5EF4-FFF2-40B4-BE49-F238E27FC236}">
              <a16:creationId xmlns:a16="http://schemas.microsoft.com/office/drawing/2014/main" id="{3F7CEFCE-7A4F-449C-AC5D-CC15806FCADA}"/>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23" name="n_4aveValue【認定こども園・幼稚園・保育所】&#10;有形固定資産減価償却率">
          <a:extLst>
            <a:ext uri="{FF2B5EF4-FFF2-40B4-BE49-F238E27FC236}">
              <a16:creationId xmlns:a16="http://schemas.microsoft.com/office/drawing/2014/main" id="{A9FDB007-1729-4D34-8C5D-F5494D649A1E}"/>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53357</xdr:rowOff>
    </xdr:from>
    <xdr:ext cx="405111" cy="259045"/>
    <xdr:sp macro="" textlink="">
      <xdr:nvSpPr>
        <xdr:cNvPr id="424" name="n_1mainValue【認定こども園・幼稚園・保育所】&#10;有形固定資産減価償却率">
          <a:extLst>
            <a:ext uri="{FF2B5EF4-FFF2-40B4-BE49-F238E27FC236}">
              <a16:creationId xmlns:a16="http://schemas.microsoft.com/office/drawing/2014/main" id="{D75DD73C-AD16-4A0E-8399-B7D6D616BB1E}"/>
            </a:ext>
          </a:extLst>
        </xdr:cNvPr>
        <xdr:cNvSpPr txBox="1"/>
      </xdr:nvSpPr>
      <xdr:spPr>
        <a:xfrm>
          <a:off x="152660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68597</xdr:rowOff>
    </xdr:from>
    <xdr:ext cx="405111" cy="259045"/>
    <xdr:sp macro="" textlink="">
      <xdr:nvSpPr>
        <xdr:cNvPr id="425" name="n_2mainValue【認定こども園・幼稚園・保育所】&#10;有形固定資産減価償却率">
          <a:extLst>
            <a:ext uri="{FF2B5EF4-FFF2-40B4-BE49-F238E27FC236}">
              <a16:creationId xmlns:a16="http://schemas.microsoft.com/office/drawing/2014/main" id="{356A1D89-8EE1-4858-B8CE-CE7EE6A09509}"/>
            </a:ext>
          </a:extLst>
        </xdr:cNvPr>
        <xdr:cNvSpPr txBox="1"/>
      </xdr:nvSpPr>
      <xdr:spPr>
        <a:xfrm>
          <a:off x="14389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26687</xdr:rowOff>
    </xdr:from>
    <xdr:ext cx="405111" cy="259045"/>
    <xdr:sp macro="" textlink="">
      <xdr:nvSpPr>
        <xdr:cNvPr id="426" name="n_3mainValue【認定こども園・幼稚園・保育所】&#10;有形固定資産減価償却率">
          <a:extLst>
            <a:ext uri="{FF2B5EF4-FFF2-40B4-BE49-F238E27FC236}">
              <a16:creationId xmlns:a16="http://schemas.microsoft.com/office/drawing/2014/main" id="{4A116AD1-A42D-4A66-B1BD-D3EBAFD83C81}"/>
            </a:ext>
          </a:extLst>
        </xdr:cNvPr>
        <xdr:cNvSpPr txBox="1"/>
      </xdr:nvSpPr>
      <xdr:spPr>
        <a:xfrm>
          <a:off x="13500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144797</xdr:rowOff>
    </xdr:from>
    <xdr:ext cx="405111" cy="259045"/>
    <xdr:sp macro="" textlink="">
      <xdr:nvSpPr>
        <xdr:cNvPr id="427" name="n_4mainValue【認定こども園・幼稚園・保育所】&#10;有形固定資産減価償却率">
          <a:extLst>
            <a:ext uri="{FF2B5EF4-FFF2-40B4-BE49-F238E27FC236}">
              <a16:creationId xmlns:a16="http://schemas.microsoft.com/office/drawing/2014/main" id="{E5C6C85F-1AE6-48D4-A1AB-42F19687C085}"/>
            </a:ext>
          </a:extLst>
        </xdr:cNvPr>
        <xdr:cNvSpPr txBox="1"/>
      </xdr:nvSpPr>
      <xdr:spPr>
        <a:xfrm>
          <a:off x="126117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6EC46CF4-A9FC-4049-9936-4EAE5AE928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AEA68A87-B2B2-4132-A280-FD5F6E5F33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BA6E8793-B746-4D14-B9BD-FE36EA8AFBC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42502FB9-6575-44C5-A627-665DCE5DBD1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11582607-BE71-487F-9AD8-021797D2DA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9D9A5E0-4D8C-4758-99AF-46F52C1C9D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DB6AA6DC-5999-4DEF-B780-847BCA35D1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5DD60CF8-7FB5-4DD5-AED0-7D61ADDD76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a:extLst>
            <a:ext uri="{FF2B5EF4-FFF2-40B4-BE49-F238E27FC236}">
              <a16:creationId xmlns:a16="http://schemas.microsoft.com/office/drawing/2014/main" id="{D2697C16-EBCF-4CA0-BAFA-AD4FE19063F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a:extLst>
            <a:ext uri="{FF2B5EF4-FFF2-40B4-BE49-F238E27FC236}">
              <a16:creationId xmlns:a16="http://schemas.microsoft.com/office/drawing/2014/main" id="{2FD6E882-D22B-4ED8-A659-9C14AB4CAA2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a:extLst>
            <a:ext uri="{FF2B5EF4-FFF2-40B4-BE49-F238E27FC236}">
              <a16:creationId xmlns:a16="http://schemas.microsoft.com/office/drawing/2014/main" id="{1A6A2245-A587-4AE5-BCF8-00DB62E1E9F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9" name="テキスト ボックス 438">
          <a:extLst>
            <a:ext uri="{FF2B5EF4-FFF2-40B4-BE49-F238E27FC236}">
              <a16:creationId xmlns:a16="http://schemas.microsoft.com/office/drawing/2014/main" id="{B5765184-27EF-4DBF-A63B-161680B054D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a:extLst>
            <a:ext uri="{FF2B5EF4-FFF2-40B4-BE49-F238E27FC236}">
              <a16:creationId xmlns:a16="http://schemas.microsoft.com/office/drawing/2014/main" id="{B5018398-A0A0-4608-A68A-1C56DC5CDA3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1" name="テキスト ボックス 440">
          <a:extLst>
            <a:ext uri="{FF2B5EF4-FFF2-40B4-BE49-F238E27FC236}">
              <a16:creationId xmlns:a16="http://schemas.microsoft.com/office/drawing/2014/main" id="{D44D2984-4715-4917-88E2-C2126B63520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a:extLst>
            <a:ext uri="{FF2B5EF4-FFF2-40B4-BE49-F238E27FC236}">
              <a16:creationId xmlns:a16="http://schemas.microsoft.com/office/drawing/2014/main" id="{BDA8876F-3DBB-4248-A218-A403835819D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3" name="テキスト ボックス 442">
          <a:extLst>
            <a:ext uri="{FF2B5EF4-FFF2-40B4-BE49-F238E27FC236}">
              <a16:creationId xmlns:a16="http://schemas.microsoft.com/office/drawing/2014/main" id="{F1DCF9CF-3F56-4B75-ACFF-1B1EB0907E8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a:extLst>
            <a:ext uri="{FF2B5EF4-FFF2-40B4-BE49-F238E27FC236}">
              <a16:creationId xmlns:a16="http://schemas.microsoft.com/office/drawing/2014/main" id="{C37BD664-102A-442B-84E7-6FA48E75814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5" name="テキスト ボックス 444">
          <a:extLst>
            <a:ext uri="{FF2B5EF4-FFF2-40B4-BE49-F238E27FC236}">
              <a16:creationId xmlns:a16="http://schemas.microsoft.com/office/drawing/2014/main" id="{D49BC3F8-A503-40F1-BC6A-FB4667D6A5B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a:extLst>
            <a:ext uri="{FF2B5EF4-FFF2-40B4-BE49-F238E27FC236}">
              <a16:creationId xmlns:a16="http://schemas.microsoft.com/office/drawing/2014/main" id="{9CDF43E4-110D-451A-BC1F-A578D9686CE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7" name="テキスト ボックス 446">
          <a:extLst>
            <a:ext uri="{FF2B5EF4-FFF2-40B4-BE49-F238E27FC236}">
              <a16:creationId xmlns:a16="http://schemas.microsoft.com/office/drawing/2014/main" id="{0D373AEC-2D17-4988-885C-F38660EF891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74429BCD-7A65-4BD3-95C7-8B644975C6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9A1DE1D7-8104-4465-A62A-AB828080305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a:extLst>
            <a:ext uri="{FF2B5EF4-FFF2-40B4-BE49-F238E27FC236}">
              <a16:creationId xmlns:a16="http://schemas.microsoft.com/office/drawing/2014/main" id="{AF1F63B6-4615-427E-BA94-70A1FF676D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51" name="直線コネクタ 450">
          <a:extLst>
            <a:ext uri="{FF2B5EF4-FFF2-40B4-BE49-F238E27FC236}">
              <a16:creationId xmlns:a16="http://schemas.microsoft.com/office/drawing/2014/main" id="{E8724911-A303-42D4-9B5B-0F8ECC9FD7C3}"/>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52" name="【認定こども園・幼稚園・保育所】&#10;一人当たり面積最小値テキスト">
          <a:extLst>
            <a:ext uri="{FF2B5EF4-FFF2-40B4-BE49-F238E27FC236}">
              <a16:creationId xmlns:a16="http://schemas.microsoft.com/office/drawing/2014/main" id="{C3558CDD-CF09-449D-AB0D-258F1CC85755}"/>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53" name="直線コネクタ 452">
          <a:extLst>
            <a:ext uri="{FF2B5EF4-FFF2-40B4-BE49-F238E27FC236}">
              <a16:creationId xmlns:a16="http://schemas.microsoft.com/office/drawing/2014/main" id="{AE03DFCF-6D66-4F15-8846-A95B4C2F57B3}"/>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54" name="【認定こども園・幼稚園・保育所】&#10;一人当たり面積最大値テキスト">
          <a:extLst>
            <a:ext uri="{FF2B5EF4-FFF2-40B4-BE49-F238E27FC236}">
              <a16:creationId xmlns:a16="http://schemas.microsoft.com/office/drawing/2014/main" id="{CDDB16F9-2F36-4219-BF98-395C50F698DB}"/>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55" name="直線コネクタ 454">
          <a:extLst>
            <a:ext uri="{FF2B5EF4-FFF2-40B4-BE49-F238E27FC236}">
              <a16:creationId xmlns:a16="http://schemas.microsoft.com/office/drawing/2014/main" id="{40291A06-73DE-4C23-990B-D90D6EBB0461}"/>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56" name="【認定こども園・幼稚園・保育所】&#10;一人当たり面積平均値テキスト">
          <a:extLst>
            <a:ext uri="{FF2B5EF4-FFF2-40B4-BE49-F238E27FC236}">
              <a16:creationId xmlns:a16="http://schemas.microsoft.com/office/drawing/2014/main" id="{5C32BBEF-C906-4E68-81AD-F5C6CE44648C}"/>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57" name="フローチャート: 判断 456">
          <a:extLst>
            <a:ext uri="{FF2B5EF4-FFF2-40B4-BE49-F238E27FC236}">
              <a16:creationId xmlns:a16="http://schemas.microsoft.com/office/drawing/2014/main" id="{4679A0A5-4F6C-4BA2-BAF3-EE5911B882E3}"/>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58" name="フローチャート: 判断 457">
          <a:extLst>
            <a:ext uri="{FF2B5EF4-FFF2-40B4-BE49-F238E27FC236}">
              <a16:creationId xmlns:a16="http://schemas.microsoft.com/office/drawing/2014/main" id="{507EE7C7-5F41-4EF9-BFCC-8EE0A0B20ACF}"/>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59" name="フローチャート: 判断 458">
          <a:extLst>
            <a:ext uri="{FF2B5EF4-FFF2-40B4-BE49-F238E27FC236}">
              <a16:creationId xmlns:a16="http://schemas.microsoft.com/office/drawing/2014/main" id="{DA7EDA3C-BD3A-4E93-800B-10C8ADF06C14}"/>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60" name="フローチャート: 判断 459">
          <a:extLst>
            <a:ext uri="{FF2B5EF4-FFF2-40B4-BE49-F238E27FC236}">
              <a16:creationId xmlns:a16="http://schemas.microsoft.com/office/drawing/2014/main" id="{D4EFF5A2-FD00-4C31-A1D8-29D449DC7AE6}"/>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61" name="フローチャート: 判断 460">
          <a:extLst>
            <a:ext uri="{FF2B5EF4-FFF2-40B4-BE49-F238E27FC236}">
              <a16:creationId xmlns:a16="http://schemas.microsoft.com/office/drawing/2014/main" id="{5D23B6F2-FAD9-4FE2-BFEF-DE37BF8F883C}"/>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E1F534E4-3580-4272-9243-1F94EB72985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30D74B09-6168-43F5-A081-D7D5AF78C7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C9785450-B21D-468F-A984-011B3AF4796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88761EA-99E1-4A47-A74C-A80A06A52A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C30FDC33-7DA1-4688-AE33-D3B6500833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467" name="楕円 466">
          <a:extLst>
            <a:ext uri="{FF2B5EF4-FFF2-40B4-BE49-F238E27FC236}">
              <a16:creationId xmlns:a16="http://schemas.microsoft.com/office/drawing/2014/main" id="{EAE7BA28-D16E-4C51-A229-E457B615B756}"/>
            </a:ext>
          </a:extLst>
        </xdr:cNvPr>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135890</xdr:rowOff>
    </xdr:from>
    <xdr:to>
      <xdr:col>107</xdr:col>
      <xdr:colOff>101600</xdr:colOff>
      <xdr:row>41</xdr:row>
      <xdr:rowOff>66040</xdr:rowOff>
    </xdr:to>
    <xdr:sp macro="" textlink="">
      <xdr:nvSpPr>
        <xdr:cNvPr id="468" name="楕円 467">
          <a:extLst>
            <a:ext uri="{FF2B5EF4-FFF2-40B4-BE49-F238E27FC236}">
              <a16:creationId xmlns:a16="http://schemas.microsoft.com/office/drawing/2014/main" id="{AB221BC2-F1E6-4350-9F23-5A94A10281FA}"/>
            </a:ext>
          </a:extLst>
        </xdr:cNvPr>
        <xdr:cNvSpPr/>
      </xdr:nvSpPr>
      <xdr:spPr>
        <a:xfrm>
          <a:off x="20383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15240</xdr:rowOff>
    </xdr:from>
    <xdr:to>
      <xdr:col>111</xdr:col>
      <xdr:colOff>177800</xdr:colOff>
      <xdr:row>41</xdr:row>
      <xdr:rowOff>87630</xdr:rowOff>
    </xdr:to>
    <xdr:cxnSp macro="">
      <xdr:nvCxnSpPr>
        <xdr:cNvPr id="469" name="直線コネクタ 468">
          <a:extLst>
            <a:ext uri="{FF2B5EF4-FFF2-40B4-BE49-F238E27FC236}">
              <a16:creationId xmlns:a16="http://schemas.microsoft.com/office/drawing/2014/main" id="{B6681B6A-EBE3-4F51-930D-A447B90DF8A2}"/>
            </a:ext>
          </a:extLst>
        </xdr:cNvPr>
        <xdr:cNvCxnSpPr/>
      </xdr:nvCxnSpPr>
      <xdr:spPr>
        <a:xfrm>
          <a:off x="20434300" y="70446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135890</xdr:rowOff>
    </xdr:from>
    <xdr:to>
      <xdr:col>102</xdr:col>
      <xdr:colOff>165100</xdr:colOff>
      <xdr:row>41</xdr:row>
      <xdr:rowOff>66040</xdr:rowOff>
    </xdr:to>
    <xdr:sp macro="" textlink="">
      <xdr:nvSpPr>
        <xdr:cNvPr id="470" name="楕円 469">
          <a:extLst>
            <a:ext uri="{FF2B5EF4-FFF2-40B4-BE49-F238E27FC236}">
              <a16:creationId xmlns:a16="http://schemas.microsoft.com/office/drawing/2014/main" id="{A3D52692-5334-44A0-9D5A-9D8AB78D2681}"/>
            </a:ext>
          </a:extLst>
        </xdr:cNvPr>
        <xdr:cNvSpPr/>
      </xdr:nvSpPr>
      <xdr:spPr>
        <a:xfrm>
          <a:off x="19494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15240</xdr:rowOff>
    </xdr:from>
    <xdr:to>
      <xdr:col>107</xdr:col>
      <xdr:colOff>50800</xdr:colOff>
      <xdr:row>41</xdr:row>
      <xdr:rowOff>15240</xdr:rowOff>
    </xdr:to>
    <xdr:cxnSp macro="">
      <xdr:nvCxnSpPr>
        <xdr:cNvPr id="471" name="直線コネクタ 470">
          <a:extLst>
            <a:ext uri="{FF2B5EF4-FFF2-40B4-BE49-F238E27FC236}">
              <a16:creationId xmlns:a16="http://schemas.microsoft.com/office/drawing/2014/main" id="{F6D15E9B-7CD7-412F-8798-958914D70BBA}"/>
            </a:ext>
          </a:extLst>
        </xdr:cNvPr>
        <xdr:cNvCxnSpPr/>
      </xdr:nvCxnSpPr>
      <xdr:spPr>
        <a:xfrm>
          <a:off x="19545300" y="704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472" name="楕円 471">
          <a:extLst>
            <a:ext uri="{FF2B5EF4-FFF2-40B4-BE49-F238E27FC236}">
              <a16:creationId xmlns:a16="http://schemas.microsoft.com/office/drawing/2014/main" id="{10E70F56-DF93-46F0-8B49-73A8256A67DE}"/>
            </a:ext>
          </a:extLst>
        </xdr:cNvPr>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15240</xdr:rowOff>
    </xdr:from>
    <xdr:to>
      <xdr:col>102</xdr:col>
      <xdr:colOff>114300</xdr:colOff>
      <xdr:row>41</xdr:row>
      <xdr:rowOff>19050</xdr:rowOff>
    </xdr:to>
    <xdr:cxnSp macro="">
      <xdr:nvCxnSpPr>
        <xdr:cNvPr id="473" name="直線コネクタ 472">
          <a:extLst>
            <a:ext uri="{FF2B5EF4-FFF2-40B4-BE49-F238E27FC236}">
              <a16:creationId xmlns:a16="http://schemas.microsoft.com/office/drawing/2014/main" id="{E22A89A2-E7BE-4B3D-9C45-4A2EA43D1118}"/>
            </a:ext>
          </a:extLst>
        </xdr:cNvPr>
        <xdr:cNvCxnSpPr/>
      </xdr:nvCxnSpPr>
      <xdr:spPr>
        <a:xfrm flipV="1">
          <a:off x="18656300" y="704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74" name="n_1aveValue【認定こども園・幼稚園・保育所】&#10;一人当たり面積">
          <a:extLst>
            <a:ext uri="{FF2B5EF4-FFF2-40B4-BE49-F238E27FC236}">
              <a16:creationId xmlns:a16="http://schemas.microsoft.com/office/drawing/2014/main" id="{1DF7A679-CF31-4090-BA55-D5B7A68CF632}"/>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75" name="n_2aveValue【認定こども園・幼稚園・保育所】&#10;一人当たり面積">
          <a:extLst>
            <a:ext uri="{FF2B5EF4-FFF2-40B4-BE49-F238E27FC236}">
              <a16:creationId xmlns:a16="http://schemas.microsoft.com/office/drawing/2014/main" id="{BB3CF121-8541-4F6D-8883-72459F571F0A}"/>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476" name="n_3aveValue【認定こども園・幼稚園・保育所】&#10;一人当たり面積">
          <a:extLst>
            <a:ext uri="{FF2B5EF4-FFF2-40B4-BE49-F238E27FC236}">
              <a16:creationId xmlns:a16="http://schemas.microsoft.com/office/drawing/2014/main" id="{50EBF6C8-BEC4-4D28-A748-F8BE10608542}"/>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477" name="n_4aveValue【認定こども園・幼稚園・保育所】&#10;一人当たり面積">
          <a:extLst>
            <a:ext uri="{FF2B5EF4-FFF2-40B4-BE49-F238E27FC236}">
              <a16:creationId xmlns:a16="http://schemas.microsoft.com/office/drawing/2014/main" id="{9774B2CE-E0AA-4DA9-843D-8AA35D7159ED}"/>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478" name="n_1mainValue【認定こども園・幼稚園・保育所】&#10;一人当たり面積">
          <a:extLst>
            <a:ext uri="{FF2B5EF4-FFF2-40B4-BE49-F238E27FC236}">
              <a16:creationId xmlns:a16="http://schemas.microsoft.com/office/drawing/2014/main" id="{EF07FB21-8653-4732-BF58-6CCB05D4A0DA}"/>
            </a:ext>
          </a:extLst>
        </xdr:cNvPr>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57167</xdr:rowOff>
    </xdr:from>
    <xdr:ext cx="469744" cy="259045"/>
    <xdr:sp macro="" textlink="">
      <xdr:nvSpPr>
        <xdr:cNvPr id="479" name="n_2mainValue【認定こども園・幼稚園・保育所】&#10;一人当たり面積">
          <a:extLst>
            <a:ext uri="{FF2B5EF4-FFF2-40B4-BE49-F238E27FC236}">
              <a16:creationId xmlns:a16="http://schemas.microsoft.com/office/drawing/2014/main" id="{506C8786-2E85-4829-9508-5292BCC6AE0E}"/>
            </a:ext>
          </a:extLst>
        </xdr:cNvPr>
        <xdr:cNvSpPr txBox="1"/>
      </xdr:nvSpPr>
      <xdr:spPr>
        <a:xfrm>
          <a:off x="20199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57167</xdr:rowOff>
    </xdr:from>
    <xdr:ext cx="469744" cy="259045"/>
    <xdr:sp macro="" textlink="">
      <xdr:nvSpPr>
        <xdr:cNvPr id="480" name="n_3mainValue【認定こども園・幼稚園・保育所】&#10;一人当たり面積">
          <a:extLst>
            <a:ext uri="{FF2B5EF4-FFF2-40B4-BE49-F238E27FC236}">
              <a16:creationId xmlns:a16="http://schemas.microsoft.com/office/drawing/2014/main" id="{85D58F8D-0DCD-4DBB-A322-C93CF143D911}"/>
            </a:ext>
          </a:extLst>
        </xdr:cNvPr>
        <xdr:cNvSpPr txBox="1"/>
      </xdr:nvSpPr>
      <xdr:spPr>
        <a:xfrm>
          <a:off x="19310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481" name="n_4mainValue【認定こども園・幼稚園・保育所】&#10;一人当たり面積">
          <a:extLst>
            <a:ext uri="{FF2B5EF4-FFF2-40B4-BE49-F238E27FC236}">
              <a16:creationId xmlns:a16="http://schemas.microsoft.com/office/drawing/2014/main" id="{2E1D4D6F-FD40-4933-A3FC-CBEC248A5E27}"/>
            </a:ext>
          </a:extLst>
        </xdr:cNvPr>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326DBBB0-43F1-4685-875A-B253A17770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22B83496-9D4E-46AE-B428-A0DA725EBC8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09EDD691-3DA7-4476-BC30-0B0DE21C03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6660FC06-FA58-4483-B3C8-BFF1116C4A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C92A07DF-5E0E-40B7-86A9-BF04C39EDB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19CE08F2-1A9B-4CCC-82C3-485B0283257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AD90373F-4DC0-432D-A5EE-34EB469E28B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0EB21391-A7AE-42A6-99D7-6DC4D1F258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50943EAA-331D-404A-B720-9ECE5CEE08E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9CCE6896-0574-4E46-A1AF-E492B6EA705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B13ACD69-5F52-4541-981C-F8D58CB8EA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3" name="直線コネクタ 492">
          <a:extLst>
            <a:ext uri="{FF2B5EF4-FFF2-40B4-BE49-F238E27FC236}">
              <a16:creationId xmlns:a16="http://schemas.microsoft.com/office/drawing/2014/main" id="{1E92ADF8-FF4D-4972-B8B6-4193A1AEAE7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4" name="テキスト ボックス 493">
          <a:extLst>
            <a:ext uri="{FF2B5EF4-FFF2-40B4-BE49-F238E27FC236}">
              <a16:creationId xmlns:a16="http://schemas.microsoft.com/office/drawing/2014/main" id="{EB0B96B3-2789-4730-992D-99D37CB3524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5" name="直線コネクタ 494">
          <a:extLst>
            <a:ext uri="{FF2B5EF4-FFF2-40B4-BE49-F238E27FC236}">
              <a16:creationId xmlns:a16="http://schemas.microsoft.com/office/drawing/2014/main" id="{B7DE3DFC-E6B1-43EE-8BFD-E3A273E3E88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6" name="テキスト ボックス 495">
          <a:extLst>
            <a:ext uri="{FF2B5EF4-FFF2-40B4-BE49-F238E27FC236}">
              <a16:creationId xmlns:a16="http://schemas.microsoft.com/office/drawing/2014/main" id="{357A024B-A489-4D14-8693-F4586C1D308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7" name="直線コネクタ 496">
          <a:extLst>
            <a:ext uri="{FF2B5EF4-FFF2-40B4-BE49-F238E27FC236}">
              <a16:creationId xmlns:a16="http://schemas.microsoft.com/office/drawing/2014/main" id="{D9BA5007-D4AB-4708-9CDA-D4C1CCAD34C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8" name="テキスト ボックス 497">
          <a:extLst>
            <a:ext uri="{FF2B5EF4-FFF2-40B4-BE49-F238E27FC236}">
              <a16:creationId xmlns:a16="http://schemas.microsoft.com/office/drawing/2014/main" id="{DB77EEDF-9FE0-4794-9733-8DCC433A51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9" name="直線コネクタ 498">
          <a:extLst>
            <a:ext uri="{FF2B5EF4-FFF2-40B4-BE49-F238E27FC236}">
              <a16:creationId xmlns:a16="http://schemas.microsoft.com/office/drawing/2014/main" id="{0E013D6D-9467-4A1D-8540-6C3F1C62454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0" name="テキスト ボックス 499">
          <a:extLst>
            <a:ext uri="{FF2B5EF4-FFF2-40B4-BE49-F238E27FC236}">
              <a16:creationId xmlns:a16="http://schemas.microsoft.com/office/drawing/2014/main" id="{A047A7BE-4FFB-47E4-8382-EA2D26E5AAD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1" name="直線コネクタ 500">
          <a:extLst>
            <a:ext uri="{FF2B5EF4-FFF2-40B4-BE49-F238E27FC236}">
              <a16:creationId xmlns:a16="http://schemas.microsoft.com/office/drawing/2014/main" id="{96BB2744-4EEB-4558-8D73-DA39A232598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2" name="テキスト ボックス 501">
          <a:extLst>
            <a:ext uri="{FF2B5EF4-FFF2-40B4-BE49-F238E27FC236}">
              <a16:creationId xmlns:a16="http://schemas.microsoft.com/office/drawing/2014/main" id="{EC257A90-E9D1-49B5-A122-10284D94A5D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C2388F59-3652-4682-9629-2D552E303A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a:extLst>
            <a:ext uri="{FF2B5EF4-FFF2-40B4-BE49-F238E27FC236}">
              <a16:creationId xmlns:a16="http://schemas.microsoft.com/office/drawing/2014/main" id="{A15F1BA9-DCE8-4939-A015-32D2A4CBC87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a:extLst>
            <a:ext uri="{FF2B5EF4-FFF2-40B4-BE49-F238E27FC236}">
              <a16:creationId xmlns:a16="http://schemas.microsoft.com/office/drawing/2014/main" id="{58011787-3E4F-4EFF-A895-E9AA2CD493F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06" name="直線コネクタ 505">
          <a:extLst>
            <a:ext uri="{FF2B5EF4-FFF2-40B4-BE49-F238E27FC236}">
              <a16:creationId xmlns:a16="http://schemas.microsoft.com/office/drawing/2014/main" id="{763BE59D-DE59-4D98-8791-7D61EC92B423}"/>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07" name="【学校施設】&#10;有形固定資産減価償却率最小値テキスト">
          <a:extLst>
            <a:ext uri="{FF2B5EF4-FFF2-40B4-BE49-F238E27FC236}">
              <a16:creationId xmlns:a16="http://schemas.microsoft.com/office/drawing/2014/main" id="{831CD1EB-2B42-42D4-9B53-5D60C07B5145}"/>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08" name="直線コネクタ 507">
          <a:extLst>
            <a:ext uri="{FF2B5EF4-FFF2-40B4-BE49-F238E27FC236}">
              <a16:creationId xmlns:a16="http://schemas.microsoft.com/office/drawing/2014/main" id="{E978DBA4-3CEC-4612-863E-C6B474566B32}"/>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09" name="【学校施設】&#10;有形固定資産減価償却率最大値テキスト">
          <a:extLst>
            <a:ext uri="{FF2B5EF4-FFF2-40B4-BE49-F238E27FC236}">
              <a16:creationId xmlns:a16="http://schemas.microsoft.com/office/drawing/2014/main" id="{26342F6B-07D3-4F55-8F1D-E7BD428D665A}"/>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10" name="直線コネクタ 509">
          <a:extLst>
            <a:ext uri="{FF2B5EF4-FFF2-40B4-BE49-F238E27FC236}">
              <a16:creationId xmlns:a16="http://schemas.microsoft.com/office/drawing/2014/main" id="{F2EDACEE-D352-479F-80FA-93BDF36F8C53}"/>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11" name="【学校施設】&#10;有形固定資産減価償却率平均値テキスト">
          <a:extLst>
            <a:ext uri="{FF2B5EF4-FFF2-40B4-BE49-F238E27FC236}">
              <a16:creationId xmlns:a16="http://schemas.microsoft.com/office/drawing/2014/main" id="{A91E97AD-F031-4D24-A49A-F514C692449F}"/>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12" name="フローチャート: 判断 511">
          <a:extLst>
            <a:ext uri="{FF2B5EF4-FFF2-40B4-BE49-F238E27FC236}">
              <a16:creationId xmlns:a16="http://schemas.microsoft.com/office/drawing/2014/main" id="{0A6AD23E-23FB-48F9-9E72-61874F64B812}"/>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13" name="フローチャート: 判断 512">
          <a:extLst>
            <a:ext uri="{FF2B5EF4-FFF2-40B4-BE49-F238E27FC236}">
              <a16:creationId xmlns:a16="http://schemas.microsoft.com/office/drawing/2014/main" id="{81283FAC-FE3C-4474-9D91-CD7AE5EE829C}"/>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14" name="フローチャート: 判断 513">
          <a:extLst>
            <a:ext uri="{FF2B5EF4-FFF2-40B4-BE49-F238E27FC236}">
              <a16:creationId xmlns:a16="http://schemas.microsoft.com/office/drawing/2014/main" id="{655E4113-8DB9-4DF5-9AB2-5D4FE6198645}"/>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15" name="フローチャート: 判断 514">
          <a:extLst>
            <a:ext uri="{FF2B5EF4-FFF2-40B4-BE49-F238E27FC236}">
              <a16:creationId xmlns:a16="http://schemas.microsoft.com/office/drawing/2014/main" id="{1B2D282A-C323-480D-9D22-87CC7BA179DC}"/>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16" name="フローチャート: 判断 515">
          <a:extLst>
            <a:ext uri="{FF2B5EF4-FFF2-40B4-BE49-F238E27FC236}">
              <a16:creationId xmlns:a16="http://schemas.microsoft.com/office/drawing/2014/main" id="{05814140-5C42-48FB-A069-F6C3721DC785}"/>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344068F0-382A-41BE-BE1F-4C7102EFFD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FF161A36-BE8B-4A31-9605-9E7ABA123A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E1B9B01B-F1A7-41ED-B7E8-5BA61D9F6B4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8DDA887A-6D09-4309-8B43-1EF2435828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4A9237CF-7331-4A7F-9CF0-39FBB4DFF4C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522" name="楕円 521">
          <a:extLst>
            <a:ext uri="{FF2B5EF4-FFF2-40B4-BE49-F238E27FC236}">
              <a16:creationId xmlns:a16="http://schemas.microsoft.com/office/drawing/2014/main" id="{FC0A7FD4-97FB-4114-97A8-536F83731656}"/>
            </a:ext>
          </a:extLst>
        </xdr:cNvPr>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67310</xdr:rowOff>
    </xdr:from>
    <xdr:to>
      <xdr:col>76</xdr:col>
      <xdr:colOff>165100</xdr:colOff>
      <xdr:row>59</xdr:row>
      <xdr:rowOff>168910</xdr:rowOff>
    </xdr:to>
    <xdr:sp macro="" textlink="">
      <xdr:nvSpPr>
        <xdr:cNvPr id="523" name="楕円 522">
          <a:extLst>
            <a:ext uri="{FF2B5EF4-FFF2-40B4-BE49-F238E27FC236}">
              <a16:creationId xmlns:a16="http://schemas.microsoft.com/office/drawing/2014/main" id="{F9DF528A-4638-43C3-8497-C3576760F5D3}"/>
            </a:ext>
          </a:extLst>
        </xdr:cNvPr>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60</xdr:row>
      <xdr:rowOff>22860</xdr:rowOff>
    </xdr:to>
    <xdr:cxnSp macro="">
      <xdr:nvCxnSpPr>
        <xdr:cNvPr id="524" name="直線コネクタ 523">
          <a:extLst>
            <a:ext uri="{FF2B5EF4-FFF2-40B4-BE49-F238E27FC236}">
              <a16:creationId xmlns:a16="http://schemas.microsoft.com/office/drawing/2014/main" id="{B633325B-E241-4EE3-A0F4-D5FD8AA23049}"/>
            </a:ext>
          </a:extLst>
        </xdr:cNvPr>
        <xdr:cNvCxnSpPr/>
      </xdr:nvCxnSpPr>
      <xdr:spPr>
        <a:xfrm>
          <a:off x="14592300" y="10233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151130</xdr:rowOff>
    </xdr:from>
    <xdr:to>
      <xdr:col>72</xdr:col>
      <xdr:colOff>38100</xdr:colOff>
      <xdr:row>59</xdr:row>
      <xdr:rowOff>81280</xdr:rowOff>
    </xdr:to>
    <xdr:sp macro="" textlink="">
      <xdr:nvSpPr>
        <xdr:cNvPr id="525" name="楕円 524">
          <a:extLst>
            <a:ext uri="{FF2B5EF4-FFF2-40B4-BE49-F238E27FC236}">
              <a16:creationId xmlns:a16="http://schemas.microsoft.com/office/drawing/2014/main" id="{F9158593-EB21-4F95-B6CB-92AC3C4A826E}"/>
            </a:ext>
          </a:extLst>
        </xdr:cNvPr>
        <xdr:cNvSpPr/>
      </xdr:nvSpPr>
      <xdr:spPr>
        <a:xfrm>
          <a:off x="13652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30480</xdr:rowOff>
    </xdr:from>
    <xdr:to>
      <xdr:col>76</xdr:col>
      <xdr:colOff>114300</xdr:colOff>
      <xdr:row>59</xdr:row>
      <xdr:rowOff>118110</xdr:rowOff>
    </xdr:to>
    <xdr:cxnSp macro="">
      <xdr:nvCxnSpPr>
        <xdr:cNvPr id="526" name="直線コネクタ 525">
          <a:extLst>
            <a:ext uri="{FF2B5EF4-FFF2-40B4-BE49-F238E27FC236}">
              <a16:creationId xmlns:a16="http://schemas.microsoft.com/office/drawing/2014/main" id="{24845052-A796-4A87-BCDB-F53FACF0138A}"/>
            </a:ext>
          </a:extLst>
        </xdr:cNvPr>
        <xdr:cNvCxnSpPr/>
      </xdr:nvCxnSpPr>
      <xdr:spPr>
        <a:xfrm>
          <a:off x="13703300" y="101460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151130</xdr:rowOff>
    </xdr:from>
    <xdr:to>
      <xdr:col>67</xdr:col>
      <xdr:colOff>101600</xdr:colOff>
      <xdr:row>59</xdr:row>
      <xdr:rowOff>81280</xdr:rowOff>
    </xdr:to>
    <xdr:sp macro="" textlink="">
      <xdr:nvSpPr>
        <xdr:cNvPr id="527" name="楕円 526">
          <a:extLst>
            <a:ext uri="{FF2B5EF4-FFF2-40B4-BE49-F238E27FC236}">
              <a16:creationId xmlns:a16="http://schemas.microsoft.com/office/drawing/2014/main" id="{C3799559-7562-4FF1-864F-F16946E50C9D}"/>
            </a:ext>
          </a:extLst>
        </xdr:cNvPr>
        <xdr:cNvSpPr/>
      </xdr:nvSpPr>
      <xdr:spPr>
        <a:xfrm>
          <a:off x="12763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30480</xdr:rowOff>
    </xdr:from>
    <xdr:to>
      <xdr:col>71</xdr:col>
      <xdr:colOff>177800</xdr:colOff>
      <xdr:row>59</xdr:row>
      <xdr:rowOff>30480</xdr:rowOff>
    </xdr:to>
    <xdr:cxnSp macro="">
      <xdr:nvCxnSpPr>
        <xdr:cNvPr id="528" name="直線コネクタ 527">
          <a:extLst>
            <a:ext uri="{FF2B5EF4-FFF2-40B4-BE49-F238E27FC236}">
              <a16:creationId xmlns:a16="http://schemas.microsoft.com/office/drawing/2014/main" id="{D38875DA-AEC2-4704-A4BD-C6E4AAA25FD3}"/>
            </a:ext>
          </a:extLst>
        </xdr:cNvPr>
        <xdr:cNvCxnSpPr/>
      </xdr:nvCxnSpPr>
      <xdr:spPr>
        <a:xfrm>
          <a:off x="12814300" y="10146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29" name="n_1aveValue【学校施設】&#10;有形固定資産減価償却率">
          <a:extLst>
            <a:ext uri="{FF2B5EF4-FFF2-40B4-BE49-F238E27FC236}">
              <a16:creationId xmlns:a16="http://schemas.microsoft.com/office/drawing/2014/main" id="{65951A54-F0D1-4735-8584-DB014FEC0E9B}"/>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30" name="n_2aveValue【学校施設】&#10;有形固定資産減価償却率">
          <a:extLst>
            <a:ext uri="{FF2B5EF4-FFF2-40B4-BE49-F238E27FC236}">
              <a16:creationId xmlns:a16="http://schemas.microsoft.com/office/drawing/2014/main" id="{C9396D8C-5438-49E7-BAD6-2B9A9D3121C6}"/>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31" name="n_3aveValue【学校施設】&#10;有形固定資産減価償却率">
          <a:extLst>
            <a:ext uri="{FF2B5EF4-FFF2-40B4-BE49-F238E27FC236}">
              <a16:creationId xmlns:a16="http://schemas.microsoft.com/office/drawing/2014/main" id="{FD11D87A-05BF-4657-831B-ECD776010AF2}"/>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32" name="n_4aveValue【学校施設】&#10;有形固定資産減価償却率">
          <a:extLst>
            <a:ext uri="{FF2B5EF4-FFF2-40B4-BE49-F238E27FC236}">
              <a16:creationId xmlns:a16="http://schemas.microsoft.com/office/drawing/2014/main" id="{B1CCBEB2-C49C-4C34-8777-2BB8378973E5}"/>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533" name="n_1mainValue【学校施設】&#10;有形固定資産減価償却率">
          <a:extLst>
            <a:ext uri="{FF2B5EF4-FFF2-40B4-BE49-F238E27FC236}">
              <a16:creationId xmlns:a16="http://schemas.microsoft.com/office/drawing/2014/main" id="{873626E6-6A1C-4150-AE8E-B020FA7F6E76}"/>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160037</xdr:rowOff>
    </xdr:from>
    <xdr:ext cx="405111" cy="259045"/>
    <xdr:sp macro="" textlink="">
      <xdr:nvSpPr>
        <xdr:cNvPr id="534" name="n_2mainValue【学校施設】&#10;有形固定資産減価償却率">
          <a:extLst>
            <a:ext uri="{FF2B5EF4-FFF2-40B4-BE49-F238E27FC236}">
              <a16:creationId xmlns:a16="http://schemas.microsoft.com/office/drawing/2014/main" id="{73D024CA-817A-47B2-B7A8-514A9E3FCE51}"/>
            </a:ext>
          </a:extLst>
        </xdr:cNvPr>
        <xdr:cNvSpPr txBox="1"/>
      </xdr:nvSpPr>
      <xdr:spPr>
        <a:xfrm>
          <a:off x="14389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72407</xdr:rowOff>
    </xdr:from>
    <xdr:ext cx="405111" cy="259045"/>
    <xdr:sp macro="" textlink="">
      <xdr:nvSpPr>
        <xdr:cNvPr id="535" name="n_3mainValue【学校施設】&#10;有形固定資産減価償却率">
          <a:extLst>
            <a:ext uri="{FF2B5EF4-FFF2-40B4-BE49-F238E27FC236}">
              <a16:creationId xmlns:a16="http://schemas.microsoft.com/office/drawing/2014/main" id="{36F16A60-29C9-4657-B968-457BA7DB8A16}"/>
            </a:ext>
          </a:extLst>
        </xdr:cNvPr>
        <xdr:cNvSpPr txBox="1"/>
      </xdr:nvSpPr>
      <xdr:spPr>
        <a:xfrm>
          <a:off x="13500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72407</xdr:rowOff>
    </xdr:from>
    <xdr:ext cx="405111" cy="259045"/>
    <xdr:sp macro="" textlink="">
      <xdr:nvSpPr>
        <xdr:cNvPr id="536" name="n_4mainValue【学校施設】&#10;有形固定資産減価償却率">
          <a:extLst>
            <a:ext uri="{FF2B5EF4-FFF2-40B4-BE49-F238E27FC236}">
              <a16:creationId xmlns:a16="http://schemas.microsoft.com/office/drawing/2014/main" id="{679AFCF1-6499-4448-9E54-6AE958FF3552}"/>
            </a:ext>
          </a:extLst>
        </xdr:cNvPr>
        <xdr:cNvSpPr txBox="1"/>
      </xdr:nvSpPr>
      <xdr:spPr>
        <a:xfrm>
          <a:off x="12611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4EDCDEF8-DF75-49E2-9944-4CD450B259E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99DA3073-5576-4B8F-8256-23721932DC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54C792ED-55CC-4BFC-80DA-AA804DEDEC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6D3D042B-1CB7-4EBF-9AFE-EEC87CD36A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ADBDD6DC-294A-4B7A-BF18-A4C0369700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218A5815-EB11-4DBB-9203-706E99CA94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B31E0057-A2B3-49F9-99CD-9949E9D3117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75E62AC4-23E6-470A-A4E9-ADF094F342E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D0FB0AB5-F4BE-4D91-8C1C-EB5CDD11C9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26648BDA-2287-436B-B041-BE8E0402108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a:extLst>
            <a:ext uri="{FF2B5EF4-FFF2-40B4-BE49-F238E27FC236}">
              <a16:creationId xmlns:a16="http://schemas.microsoft.com/office/drawing/2014/main" id="{6415B7C1-A436-476B-BFE5-F5E054D4C21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48" name="直線コネクタ 547">
          <a:extLst>
            <a:ext uri="{FF2B5EF4-FFF2-40B4-BE49-F238E27FC236}">
              <a16:creationId xmlns:a16="http://schemas.microsoft.com/office/drawing/2014/main" id="{CE7F15B0-799F-4BE8-97D1-BFF83AFD6AD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49" name="テキスト ボックス 548">
          <a:extLst>
            <a:ext uri="{FF2B5EF4-FFF2-40B4-BE49-F238E27FC236}">
              <a16:creationId xmlns:a16="http://schemas.microsoft.com/office/drawing/2014/main" id="{B89AFBF6-0A49-4BF3-A344-9A6F29808CF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0" name="直線コネクタ 549">
          <a:extLst>
            <a:ext uri="{FF2B5EF4-FFF2-40B4-BE49-F238E27FC236}">
              <a16:creationId xmlns:a16="http://schemas.microsoft.com/office/drawing/2014/main" id="{1196EF1E-0B9B-495C-B368-BD1E1C5844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1" name="テキスト ボックス 550">
          <a:extLst>
            <a:ext uri="{FF2B5EF4-FFF2-40B4-BE49-F238E27FC236}">
              <a16:creationId xmlns:a16="http://schemas.microsoft.com/office/drawing/2014/main" id="{64615331-5FA4-465E-BFD3-A1199A793A0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52" name="直線コネクタ 551">
          <a:extLst>
            <a:ext uri="{FF2B5EF4-FFF2-40B4-BE49-F238E27FC236}">
              <a16:creationId xmlns:a16="http://schemas.microsoft.com/office/drawing/2014/main" id="{0122676B-956F-454B-AB7E-DE91883F6E8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3" name="テキスト ボックス 552">
          <a:extLst>
            <a:ext uri="{FF2B5EF4-FFF2-40B4-BE49-F238E27FC236}">
              <a16:creationId xmlns:a16="http://schemas.microsoft.com/office/drawing/2014/main" id="{ECE4AAE3-508E-4477-B1B0-9A1E02DE1981}"/>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id="{DEF42B9A-7C3A-4AF9-BA9E-20587F84E63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a:extLst>
            <a:ext uri="{FF2B5EF4-FFF2-40B4-BE49-F238E27FC236}">
              <a16:creationId xmlns:a16="http://schemas.microsoft.com/office/drawing/2014/main" id="{EF338728-C2A5-4118-B1D5-5E7254E662B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学校施設】&#10;一人当たり面積グラフ枠">
          <a:extLst>
            <a:ext uri="{FF2B5EF4-FFF2-40B4-BE49-F238E27FC236}">
              <a16:creationId xmlns:a16="http://schemas.microsoft.com/office/drawing/2014/main" id="{13EDE2F3-241A-4885-A21C-739B7B6716B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57" name="直線コネクタ 556">
          <a:extLst>
            <a:ext uri="{FF2B5EF4-FFF2-40B4-BE49-F238E27FC236}">
              <a16:creationId xmlns:a16="http://schemas.microsoft.com/office/drawing/2014/main" id="{3794C42A-3027-4139-B0B5-6D07D637D5FA}"/>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58" name="【学校施設】&#10;一人当たり面積最小値テキスト">
          <a:extLst>
            <a:ext uri="{FF2B5EF4-FFF2-40B4-BE49-F238E27FC236}">
              <a16:creationId xmlns:a16="http://schemas.microsoft.com/office/drawing/2014/main" id="{3D443ACA-6A4D-4818-A3C9-765064C35C1E}"/>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59" name="直線コネクタ 558">
          <a:extLst>
            <a:ext uri="{FF2B5EF4-FFF2-40B4-BE49-F238E27FC236}">
              <a16:creationId xmlns:a16="http://schemas.microsoft.com/office/drawing/2014/main" id="{2971BF04-4E4F-43C8-BAF6-9E24DF3ABAEB}"/>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60" name="【学校施設】&#10;一人当たり面積最大値テキスト">
          <a:extLst>
            <a:ext uri="{FF2B5EF4-FFF2-40B4-BE49-F238E27FC236}">
              <a16:creationId xmlns:a16="http://schemas.microsoft.com/office/drawing/2014/main" id="{E242F1F5-07FB-4A05-8389-629A2E869994}"/>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61" name="直線コネクタ 560">
          <a:extLst>
            <a:ext uri="{FF2B5EF4-FFF2-40B4-BE49-F238E27FC236}">
              <a16:creationId xmlns:a16="http://schemas.microsoft.com/office/drawing/2014/main" id="{1326A4D0-55E1-4B08-B2DB-9A7AD3CBB25C}"/>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62" name="【学校施設】&#10;一人当たり面積平均値テキスト">
          <a:extLst>
            <a:ext uri="{FF2B5EF4-FFF2-40B4-BE49-F238E27FC236}">
              <a16:creationId xmlns:a16="http://schemas.microsoft.com/office/drawing/2014/main" id="{658E5088-5B70-476D-98DD-AABBFC7373DA}"/>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63" name="フローチャート: 判断 562">
          <a:extLst>
            <a:ext uri="{FF2B5EF4-FFF2-40B4-BE49-F238E27FC236}">
              <a16:creationId xmlns:a16="http://schemas.microsoft.com/office/drawing/2014/main" id="{A4F70965-BBB0-4116-8B15-0C87B4C7F5D8}"/>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64" name="フローチャート: 判断 563">
          <a:extLst>
            <a:ext uri="{FF2B5EF4-FFF2-40B4-BE49-F238E27FC236}">
              <a16:creationId xmlns:a16="http://schemas.microsoft.com/office/drawing/2014/main" id="{EEC4E106-D892-4465-A793-B65983A230AD}"/>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65" name="フローチャート: 判断 564">
          <a:extLst>
            <a:ext uri="{FF2B5EF4-FFF2-40B4-BE49-F238E27FC236}">
              <a16:creationId xmlns:a16="http://schemas.microsoft.com/office/drawing/2014/main" id="{A6BF9C5D-D0EC-4E84-A45D-6986F5B6E2AF}"/>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66" name="フローチャート: 判断 565">
          <a:extLst>
            <a:ext uri="{FF2B5EF4-FFF2-40B4-BE49-F238E27FC236}">
              <a16:creationId xmlns:a16="http://schemas.microsoft.com/office/drawing/2014/main" id="{02160BBA-8368-41B9-8332-175BDA16C530}"/>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67" name="フローチャート: 判断 566">
          <a:extLst>
            <a:ext uri="{FF2B5EF4-FFF2-40B4-BE49-F238E27FC236}">
              <a16:creationId xmlns:a16="http://schemas.microsoft.com/office/drawing/2014/main" id="{45AF4CAE-BEAF-43C5-8F85-DC1FC4497D26}"/>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70A59BD2-2794-4AE9-8022-68DC6E7B379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598D759F-0D23-494F-8840-40381FF68DD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EBF9AAF-1B0E-4829-9B35-E894C77B67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3764E17C-CE99-49E6-A4CA-9C76B9A499C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161B7AF9-2C2A-4B0D-AC5B-9FFD1582B5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70930</xdr:rowOff>
    </xdr:from>
    <xdr:to>
      <xdr:col>112</xdr:col>
      <xdr:colOff>38100</xdr:colOff>
      <xdr:row>62</xdr:row>
      <xdr:rowOff>1080</xdr:rowOff>
    </xdr:to>
    <xdr:sp macro="" textlink="">
      <xdr:nvSpPr>
        <xdr:cNvPr id="573" name="楕円 572">
          <a:extLst>
            <a:ext uri="{FF2B5EF4-FFF2-40B4-BE49-F238E27FC236}">
              <a16:creationId xmlns:a16="http://schemas.microsoft.com/office/drawing/2014/main" id="{E14F26A9-071A-42B9-8FC5-B1BDA8253EA2}"/>
            </a:ext>
          </a:extLst>
        </xdr:cNvPr>
        <xdr:cNvSpPr/>
      </xdr:nvSpPr>
      <xdr:spPr>
        <a:xfrm>
          <a:off x="21272500" y="105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78359</xdr:rowOff>
    </xdr:from>
    <xdr:to>
      <xdr:col>107</xdr:col>
      <xdr:colOff>101600</xdr:colOff>
      <xdr:row>62</xdr:row>
      <xdr:rowOff>8509</xdr:rowOff>
    </xdr:to>
    <xdr:sp macro="" textlink="">
      <xdr:nvSpPr>
        <xdr:cNvPr id="574" name="楕円 573">
          <a:extLst>
            <a:ext uri="{FF2B5EF4-FFF2-40B4-BE49-F238E27FC236}">
              <a16:creationId xmlns:a16="http://schemas.microsoft.com/office/drawing/2014/main" id="{410A0867-3B28-4C85-9812-1DFD63F55096}"/>
            </a:ext>
          </a:extLst>
        </xdr:cNvPr>
        <xdr:cNvSpPr/>
      </xdr:nvSpPr>
      <xdr:spPr>
        <a:xfrm>
          <a:off x="20383500" y="105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121730</xdr:rowOff>
    </xdr:from>
    <xdr:to>
      <xdr:col>111</xdr:col>
      <xdr:colOff>177800</xdr:colOff>
      <xdr:row>61</xdr:row>
      <xdr:rowOff>129159</xdr:rowOff>
    </xdr:to>
    <xdr:cxnSp macro="">
      <xdr:nvCxnSpPr>
        <xdr:cNvPr id="575" name="直線コネクタ 574">
          <a:extLst>
            <a:ext uri="{FF2B5EF4-FFF2-40B4-BE49-F238E27FC236}">
              <a16:creationId xmlns:a16="http://schemas.microsoft.com/office/drawing/2014/main" id="{F02E1D8E-C294-4000-8FDD-9978D8033C18}"/>
            </a:ext>
          </a:extLst>
        </xdr:cNvPr>
        <xdr:cNvCxnSpPr/>
      </xdr:nvCxnSpPr>
      <xdr:spPr>
        <a:xfrm flipV="1">
          <a:off x="20434300" y="1058018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84645</xdr:rowOff>
    </xdr:from>
    <xdr:to>
      <xdr:col>102</xdr:col>
      <xdr:colOff>165100</xdr:colOff>
      <xdr:row>62</xdr:row>
      <xdr:rowOff>14795</xdr:rowOff>
    </xdr:to>
    <xdr:sp macro="" textlink="">
      <xdr:nvSpPr>
        <xdr:cNvPr id="576" name="楕円 575">
          <a:extLst>
            <a:ext uri="{FF2B5EF4-FFF2-40B4-BE49-F238E27FC236}">
              <a16:creationId xmlns:a16="http://schemas.microsoft.com/office/drawing/2014/main" id="{3DD15799-C107-46F7-A3C1-3DAB96702498}"/>
            </a:ext>
          </a:extLst>
        </xdr:cNvPr>
        <xdr:cNvSpPr/>
      </xdr:nvSpPr>
      <xdr:spPr>
        <a:xfrm>
          <a:off x="19494500" y="1054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129159</xdr:rowOff>
    </xdr:from>
    <xdr:to>
      <xdr:col>107</xdr:col>
      <xdr:colOff>50800</xdr:colOff>
      <xdr:row>61</xdr:row>
      <xdr:rowOff>135445</xdr:rowOff>
    </xdr:to>
    <xdr:cxnSp macro="">
      <xdr:nvCxnSpPr>
        <xdr:cNvPr id="577" name="直線コネクタ 576">
          <a:extLst>
            <a:ext uri="{FF2B5EF4-FFF2-40B4-BE49-F238E27FC236}">
              <a16:creationId xmlns:a16="http://schemas.microsoft.com/office/drawing/2014/main" id="{9143EB4F-C5B3-42B8-8F9C-E4545C7667D1}"/>
            </a:ext>
          </a:extLst>
        </xdr:cNvPr>
        <xdr:cNvCxnSpPr/>
      </xdr:nvCxnSpPr>
      <xdr:spPr>
        <a:xfrm flipV="1">
          <a:off x="19545300" y="1058760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101219</xdr:rowOff>
    </xdr:from>
    <xdr:to>
      <xdr:col>98</xdr:col>
      <xdr:colOff>38100</xdr:colOff>
      <xdr:row>62</xdr:row>
      <xdr:rowOff>31369</xdr:rowOff>
    </xdr:to>
    <xdr:sp macro="" textlink="">
      <xdr:nvSpPr>
        <xdr:cNvPr id="578" name="楕円 577">
          <a:extLst>
            <a:ext uri="{FF2B5EF4-FFF2-40B4-BE49-F238E27FC236}">
              <a16:creationId xmlns:a16="http://schemas.microsoft.com/office/drawing/2014/main" id="{28CC4D3A-F17D-409E-96AD-58654C3258B4}"/>
            </a:ext>
          </a:extLst>
        </xdr:cNvPr>
        <xdr:cNvSpPr/>
      </xdr:nvSpPr>
      <xdr:spPr>
        <a:xfrm>
          <a:off x="18605500" y="105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135445</xdr:rowOff>
    </xdr:from>
    <xdr:to>
      <xdr:col>102</xdr:col>
      <xdr:colOff>114300</xdr:colOff>
      <xdr:row>61</xdr:row>
      <xdr:rowOff>152019</xdr:rowOff>
    </xdr:to>
    <xdr:cxnSp macro="">
      <xdr:nvCxnSpPr>
        <xdr:cNvPr id="579" name="直線コネクタ 578">
          <a:extLst>
            <a:ext uri="{FF2B5EF4-FFF2-40B4-BE49-F238E27FC236}">
              <a16:creationId xmlns:a16="http://schemas.microsoft.com/office/drawing/2014/main" id="{1A03796F-1815-41F5-83CD-1541C82048FC}"/>
            </a:ext>
          </a:extLst>
        </xdr:cNvPr>
        <xdr:cNvCxnSpPr/>
      </xdr:nvCxnSpPr>
      <xdr:spPr>
        <a:xfrm flipV="1">
          <a:off x="18656300" y="10593895"/>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580" name="n_1aveValue【学校施設】&#10;一人当たり面積">
          <a:extLst>
            <a:ext uri="{FF2B5EF4-FFF2-40B4-BE49-F238E27FC236}">
              <a16:creationId xmlns:a16="http://schemas.microsoft.com/office/drawing/2014/main" id="{0DA0805B-4BF5-4C07-B45E-41BD44C80DD0}"/>
            </a:ext>
          </a:extLst>
        </xdr:cNvPr>
        <xdr:cNvSpPr txBox="1"/>
      </xdr:nvSpPr>
      <xdr:spPr>
        <a:xfrm>
          <a:off x="210757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581" name="n_2aveValue【学校施設】&#10;一人当たり面積">
          <a:extLst>
            <a:ext uri="{FF2B5EF4-FFF2-40B4-BE49-F238E27FC236}">
              <a16:creationId xmlns:a16="http://schemas.microsoft.com/office/drawing/2014/main" id="{BE09DAEC-008A-45FB-B1B5-67A129B16E38}"/>
            </a:ext>
          </a:extLst>
        </xdr:cNvPr>
        <xdr:cNvSpPr txBox="1"/>
      </xdr:nvSpPr>
      <xdr:spPr>
        <a:xfrm>
          <a:off x="20199427" y="101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582" name="n_3aveValue【学校施設】&#10;一人当たり面積">
          <a:extLst>
            <a:ext uri="{FF2B5EF4-FFF2-40B4-BE49-F238E27FC236}">
              <a16:creationId xmlns:a16="http://schemas.microsoft.com/office/drawing/2014/main" id="{E3499844-417E-4A63-A127-1871FA1885B5}"/>
            </a:ext>
          </a:extLst>
        </xdr:cNvPr>
        <xdr:cNvSpPr txBox="1"/>
      </xdr:nvSpPr>
      <xdr:spPr>
        <a:xfrm>
          <a:off x="19310427" y="102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583" name="n_4aveValue【学校施設】&#10;一人当たり面積">
          <a:extLst>
            <a:ext uri="{FF2B5EF4-FFF2-40B4-BE49-F238E27FC236}">
              <a16:creationId xmlns:a16="http://schemas.microsoft.com/office/drawing/2014/main" id="{C9B8C314-A161-413C-9D27-515682F4D5EA}"/>
            </a:ext>
          </a:extLst>
        </xdr:cNvPr>
        <xdr:cNvSpPr txBox="1"/>
      </xdr:nvSpPr>
      <xdr:spPr>
        <a:xfrm>
          <a:off x="18421427" y="102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163657</xdr:rowOff>
    </xdr:from>
    <xdr:ext cx="469744" cy="259045"/>
    <xdr:sp macro="" textlink="">
      <xdr:nvSpPr>
        <xdr:cNvPr id="584" name="n_1mainValue【学校施設】&#10;一人当たり面積">
          <a:extLst>
            <a:ext uri="{FF2B5EF4-FFF2-40B4-BE49-F238E27FC236}">
              <a16:creationId xmlns:a16="http://schemas.microsoft.com/office/drawing/2014/main" id="{F12CD730-8059-42EE-80D5-02F553C359D0}"/>
            </a:ext>
          </a:extLst>
        </xdr:cNvPr>
        <xdr:cNvSpPr txBox="1"/>
      </xdr:nvSpPr>
      <xdr:spPr>
        <a:xfrm>
          <a:off x="21075727" y="1062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171086</xdr:rowOff>
    </xdr:from>
    <xdr:ext cx="469744" cy="259045"/>
    <xdr:sp macro="" textlink="">
      <xdr:nvSpPr>
        <xdr:cNvPr id="585" name="n_2mainValue【学校施設】&#10;一人当たり面積">
          <a:extLst>
            <a:ext uri="{FF2B5EF4-FFF2-40B4-BE49-F238E27FC236}">
              <a16:creationId xmlns:a16="http://schemas.microsoft.com/office/drawing/2014/main" id="{839ED467-355F-4A62-A5F4-80479B82F67B}"/>
            </a:ext>
          </a:extLst>
        </xdr:cNvPr>
        <xdr:cNvSpPr txBox="1"/>
      </xdr:nvSpPr>
      <xdr:spPr>
        <a:xfrm>
          <a:off x="20199427" y="106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5922</xdr:rowOff>
    </xdr:from>
    <xdr:ext cx="469744" cy="259045"/>
    <xdr:sp macro="" textlink="">
      <xdr:nvSpPr>
        <xdr:cNvPr id="586" name="n_3mainValue【学校施設】&#10;一人当たり面積">
          <a:extLst>
            <a:ext uri="{FF2B5EF4-FFF2-40B4-BE49-F238E27FC236}">
              <a16:creationId xmlns:a16="http://schemas.microsoft.com/office/drawing/2014/main" id="{3C06D723-347A-4F11-A87C-21128100B061}"/>
            </a:ext>
          </a:extLst>
        </xdr:cNvPr>
        <xdr:cNvSpPr txBox="1"/>
      </xdr:nvSpPr>
      <xdr:spPr>
        <a:xfrm>
          <a:off x="19310427" y="1063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22496</xdr:rowOff>
    </xdr:from>
    <xdr:ext cx="469744" cy="259045"/>
    <xdr:sp macro="" textlink="">
      <xdr:nvSpPr>
        <xdr:cNvPr id="587" name="n_4mainValue【学校施設】&#10;一人当たり面積">
          <a:extLst>
            <a:ext uri="{FF2B5EF4-FFF2-40B4-BE49-F238E27FC236}">
              <a16:creationId xmlns:a16="http://schemas.microsoft.com/office/drawing/2014/main" id="{465D679A-E9B3-4B0F-9767-91129C736F3A}"/>
            </a:ext>
          </a:extLst>
        </xdr:cNvPr>
        <xdr:cNvSpPr txBox="1"/>
      </xdr:nvSpPr>
      <xdr:spPr>
        <a:xfrm>
          <a:off x="18421427"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a:extLst>
            <a:ext uri="{FF2B5EF4-FFF2-40B4-BE49-F238E27FC236}">
              <a16:creationId xmlns:a16="http://schemas.microsoft.com/office/drawing/2014/main" id="{8DFFF221-AF02-4023-BDF8-BC989E57622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a:extLst>
            <a:ext uri="{FF2B5EF4-FFF2-40B4-BE49-F238E27FC236}">
              <a16:creationId xmlns:a16="http://schemas.microsoft.com/office/drawing/2014/main" id="{36308CDF-48D9-49CD-A374-5739CB29FD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a:extLst>
            <a:ext uri="{FF2B5EF4-FFF2-40B4-BE49-F238E27FC236}">
              <a16:creationId xmlns:a16="http://schemas.microsoft.com/office/drawing/2014/main" id="{7F2A6500-1F99-449A-9F53-6E0AAC271C6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a:extLst>
            <a:ext uri="{FF2B5EF4-FFF2-40B4-BE49-F238E27FC236}">
              <a16:creationId xmlns:a16="http://schemas.microsoft.com/office/drawing/2014/main" id="{93BB41F1-FA03-4DAF-BF3C-EC2F7D4431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a:extLst>
            <a:ext uri="{FF2B5EF4-FFF2-40B4-BE49-F238E27FC236}">
              <a16:creationId xmlns:a16="http://schemas.microsoft.com/office/drawing/2014/main" id="{42D5C2CF-6EA9-4569-BFCB-3D0BFB9D38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a:extLst>
            <a:ext uri="{FF2B5EF4-FFF2-40B4-BE49-F238E27FC236}">
              <a16:creationId xmlns:a16="http://schemas.microsoft.com/office/drawing/2014/main" id="{1F95E2D6-0BA7-4568-883B-ABF090C5A8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a:extLst>
            <a:ext uri="{FF2B5EF4-FFF2-40B4-BE49-F238E27FC236}">
              <a16:creationId xmlns:a16="http://schemas.microsoft.com/office/drawing/2014/main" id="{3F0129CD-3E3C-4427-8BB8-175A5614BA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a:extLst>
            <a:ext uri="{FF2B5EF4-FFF2-40B4-BE49-F238E27FC236}">
              <a16:creationId xmlns:a16="http://schemas.microsoft.com/office/drawing/2014/main" id="{23811D92-ACDF-4C9F-8CB3-9E719A0FAC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a:extLst>
            <a:ext uri="{FF2B5EF4-FFF2-40B4-BE49-F238E27FC236}">
              <a16:creationId xmlns:a16="http://schemas.microsoft.com/office/drawing/2014/main" id="{52B79723-2509-4F13-8AC5-93188290BA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a:extLst>
            <a:ext uri="{FF2B5EF4-FFF2-40B4-BE49-F238E27FC236}">
              <a16:creationId xmlns:a16="http://schemas.microsoft.com/office/drawing/2014/main" id="{0CFFFABE-90A3-4329-A9DE-C07B2774E5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a:extLst>
            <a:ext uri="{FF2B5EF4-FFF2-40B4-BE49-F238E27FC236}">
              <a16:creationId xmlns:a16="http://schemas.microsoft.com/office/drawing/2014/main" id="{363AE7B9-479C-4C74-A4E9-6E9A8C572C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9" name="直線コネクタ 598">
          <a:extLst>
            <a:ext uri="{FF2B5EF4-FFF2-40B4-BE49-F238E27FC236}">
              <a16:creationId xmlns:a16="http://schemas.microsoft.com/office/drawing/2014/main" id="{6D0B2F4D-F98C-4EA4-B273-CE0EB49E368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0" name="テキスト ボックス 599">
          <a:extLst>
            <a:ext uri="{FF2B5EF4-FFF2-40B4-BE49-F238E27FC236}">
              <a16:creationId xmlns:a16="http://schemas.microsoft.com/office/drawing/2014/main" id="{068AEFDD-0784-4DBF-ADA1-3025426A1A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1" name="直線コネクタ 600">
          <a:extLst>
            <a:ext uri="{FF2B5EF4-FFF2-40B4-BE49-F238E27FC236}">
              <a16:creationId xmlns:a16="http://schemas.microsoft.com/office/drawing/2014/main" id="{1637F67C-A02F-42B1-91A6-445254F782D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2" name="テキスト ボックス 601">
          <a:extLst>
            <a:ext uri="{FF2B5EF4-FFF2-40B4-BE49-F238E27FC236}">
              <a16:creationId xmlns:a16="http://schemas.microsoft.com/office/drawing/2014/main" id="{0ADDFFD2-61A4-49A2-A0D1-087FFF4EC10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3" name="直線コネクタ 602">
          <a:extLst>
            <a:ext uri="{FF2B5EF4-FFF2-40B4-BE49-F238E27FC236}">
              <a16:creationId xmlns:a16="http://schemas.microsoft.com/office/drawing/2014/main" id="{344E2B22-23D5-4AF2-A902-E022CA2D816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4" name="テキスト ボックス 603">
          <a:extLst>
            <a:ext uri="{FF2B5EF4-FFF2-40B4-BE49-F238E27FC236}">
              <a16:creationId xmlns:a16="http://schemas.microsoft.com/office/drawing/2014/main" id="{BE9EF028-8ED3-4702-B6E6-CAF906A5934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5" name="直線コネクタ 604">
          <a:extLst>
            <a:ext uri="{FF2B5EF4-FFF2-40B4-BE49-F238E27FC236}">
              <a16:creationId xmlns:a16="http://schemas.microsoft.com/office/drawing/2014/main" id="{85CF5881-BEA6-4949-B2A4-22628C46AA0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6" name="テキスト ボックス 605">
          <a:extLst>
            <a:ext uri="{FF2B5EF4-FFF2-40B4-BE49-F238E27FC236}">
              <a16:creationId xmlns:a16="http://schemas.microsoft.com/office/drawing/2014/main" id="{EF9C3FE8-B1B2-4A73-B520-3D9FF7557C2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7" name="直線コネクタ 606">
          <a:extLst>
            <a:ext uri="{FF2B5EF4-FFF2-40B4-BE49-F238E27FC236}">
              <a16:creationId xmlns:a16="http://schemas.microsoft.com/office/drawing/2014/main" id="{A41BCFA7-DC1A-4918-8CC8-FF414FC8156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8" name="テキスト ボックス 607">
          <a:extLst>
            <a:ext uri="{FF2B5EF4-FFF2-40B4-BE49-F238E27FC236}">
              <a16:creationId xmlns:a16="http://schemas.microsoft.com/office/drawing/2014/main" id="{3BAF86BF-C820-48AB-9C40-E87D298A233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a:extLst>
            <a:ext uri="{FF2B5EF4-FFF2-40B4-BE49-F238E27FC236}">
              <a16:creationId xmlns:a16="http://schemas.microsoft.com/office/drawing/2014/main" id="{9BDBC104-2888-4E84-B246-E2F97A56C1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0" name="テキスト ボックス 609">
          <a:extLst>
            <a:ext uri="{FF2B5EF4-FFF2-40B4-BE49-F238E27FC236}">
              <a16:creationId xmlns:a16="http://schemas.microsoft.com/office/drawing/2014/main" id="{26CDFC7B-843B-4BF6-B669-F5D032CC227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1" name="【児童館】&#10;有形固定資産減価償却率グラフ枠">
          <a:extLst>
            <a:ext uri="{FF2B5EF4-FFF2-40B4-BE49-F238E27FC236}">
              <a16:creationId xmlns:a16="http://schemas.microsoft.com/office/drawing/2014/main" id="{FC0CE0BC-86D2-45C6-BD55-E4132758FDC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12" name="直線コネクタ 611">
          <a:extLst>
            <a:ext uri="{FF2B5EF4-FFF2-40B4-BE49-F238E27FC236}">
              <a16:creationId xmlns:a16="http://schemas.microsoft.com/office/drawing/2014/main" id="{4DC7899F-D63A-40B4-86F2-2EE898180033}"/>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3" name="【児童館】&#10;有形固定資産減価償却率最小値テキスト">
          <a:extLst>
            <a:ext uri="{FF2B5EF4-FFF2-40B4-BE49-F238E27FC236}">
              <a16:creationId xmlns:a16="http://schemas.microsoft.com/office/drawing/2014/main" id="{585AA4C3-B8C2-411F-83A1-74B4B87D63D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4" name="直線コネクタ 613">
          <a:extLst>
            <a:ext uri="{FF2B5EF4-FFF2-40B4-BE49-F238E27FC236}">
              <a16:creationId xmlns:a16="http://schemas.microsoft.com/office/drawing/2014/main" id="{9C4838E3-79EF-4D85-B850-FD3D458AE2D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15" name="【児童館】&#10;有形固定資産減価償却率最大値テキスト">
          <a:extLst>
            <a:ext uri="{FF2B5EF4-FFF2-40B4-BE49-F238E27FC236}">
              <a16:creationId xmlns:a16="http://schemas.microsoft.com/office/drawing/2014/main" id="{CF583864-29C2-40C6-8B3B-E9863E84F0A9}"/>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16" name="直線コネクタ 615">
          <a:extLst>
            <a:ext uri="{FF2B5EF4-FFF2-40B4-BE49-F238E27FC236}">
              <a16:creationId xmlns:a16="http://schemas.microsoft.com/office/drawing/2014/main" id="{B401EB63-BB1B-4A10-B859-B45E77A1893A}"/>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17" name="【児童館】&#10;有形固定資産減価償却率平均値テキスト">
          <a:extLst>
            <a:ext uri="{FF2B5EF4-FFF2-40B4-BE49-F238E27FC236}">
              <a16:creationId xmlns:a16="http://schemas.microsoft.com/office/drawing/2014/main" id="{4F52EDE4-FE05-450E-A83A-C5A62C4D6095}"/>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18" name="フローチャート: 判断 617">
          <a:extLst>
            <a:ext uri="{FF2B5EF4-FFF2-40B4-BE49-F238E27FC236}">
              <a16:creationId xmlns:a16="http://schemas.microsoft.com/office/drawing/2014/main" id="{A0B8D2C6-4A3A-479D-8702-7CEDDA53AC66}"/>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19" name="フローチャート: 判断 618">
          <a:extLst>
            <a:ext uri="{FF2B5EF4-FFF2-40B4-BE49-F238E27FC236}">
              <a16:creationId xmlns:a16="http://schemas.microsoft.com/office/drawing/2014/main" id="{32C090D4-DDB6-418D-9965-ABB5903384AA}"/>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20" name="フローチャート: 判断 619">
          <a:extLst>
            <a:ext uri="{FF2B5EF4-FFF2-40B4-BE49-F238E27FC236}">
              <a16:creationId xmlns:a16="http://schemas.microsoft.com/office/drawing/2014/main" id="{193616A1-4813-4792-94A9-209BD3420DA2}"/>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21" name="フローチャート: 判断 620">
          <a:extLst>
            <a:ext uri="{FF2B5EF4-FFF2-40B4-BE49-F238E27FC236}">
              <a16:creationId xmlns:a16="http://schemas.microsoft.com/office/drawing/2014/main" id="{73A01DC6-024C-46DB-B1B5-5AB7E29E4C25}"/>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22" name="フローチャート: 判断 621">
          <a:extLst>
            <a:ext uri="{FF2B5EF4-FFF2-40B4-BE49-F238E27FC236}">
              <a16:creationId xmlns:a16="http://schemas.microsoft.com/office/drawing/2014/main" id="{4F131C82-175C-44B3-9556-A9C3DF2223F8}"/>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960E71D-0D2F-4A44-B999-84C10C8310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8CD79116-8988-4439-8696-8D8ADC1D3C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99CF0291-05F0-4F95-B506-CE6744054E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6F36939-D38B-4C5E-A450-D67AE54DAE8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B06549C8-FC75-4FE9-9161-6A7033A60C1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145414</xdr:rowOff>
    </xdr:from>
    <xdr:to>
      <xdr:col>81</xdr:col>
      <xdr:colOff>101600</xdr:colOff>
      <xdr:row>86</xdr:row>
      <xdr:rowOff>75564</xdr:rowOff>
    </xdr:to>
    <xdr:sp macro="" textlink="">
      <xdr:nvSpPr>
        <xdr:cNvPr id="628" name="楕円 627">
          <a:extLst>
            <a:ext uri="{FF2B5EF4-FFF2-40B4-BE49-F238E27FC236}">
              <a16:creationId xmlns:a16="http://schemas.microsoft.com/office/drawing/2014/main" id="{A20D4366-1623-44AC-9AD8-A97FF6BBDE74}"/>
            </a:ext>
          </a:extLst>
        </xdr:cNvPr>
        <xdr:cNvSpPr/>
      </xdr:nvSpPr>
      <xdr:spPr>
        <a:xfrm>
          <a:off x="15430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95886</xdr:rowOff>
    </xdr:from>
    <xdr:to>
      <xdr:col>76</xdr:col>
      <xdr:colOff>165100</xdr:colOff>
      <xdr:row>86</xdr:row>
      <xdr:rowOff>26036</xdr:rowOff>
    </xdr:to>
    <xdr:sp macro="" textlink="">
      <xdr:nvSpPr>
        <xdr:cNvPr id="629" name="楕円 628">
          <a:extLst>
            <a:ext uri="{FF2B5EF4-FFF2-40B4-BE49-F238E27FC236}">
              <a16:creationId xmlns:a16="http://schemas.microsoft.com/office/drawing/2014/main" id="{1BC87D0B-B472-4C36-8C97-9A2FBF613A0D}"/>
            </a:ext>
          </a:extLst>
        </xdr:cNvPr>
        <xdr:cNvSpPr/>
      </xdr:nvSpPr>
      <xdr:spPr>
        <a:xfrm>
          <a:off x="14541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146686</xdr:rowOff>
    </xdr:from>
    <xdr:to>
      <xdr:col>81</xdr:col>
      <xdr:colOff>50800</xdr:colOff>
      <xdr:row>86</xdr:row>
      <xdr:rowOff>24764</xdr:rowOff>
    </xdr:to>
    <xdr:cxnSp macro="">
      <xdr:nvCxnSpPr>
        <xdr:cNvPr id="630" name="直線コネクタ 629">
          <a:extLst>
            <a:ext uri="{FF2B5EF4-FFF2-40B4-BE49-F238E27FC236}">
              <a16:creationId xmlns:a16="http://schemas.microsoft.com/office/drawing/2014/main" id="{D49CB55C-A4C3-4FD4-B3F5-3BE080063ED0}"/>
            </a:ext>
          </a:extLst>
        </xdr:cNvPr>
        <xdr:cNvCxnSpPr/>
      </xdr:nvCxnSpPr>
      <xdr:spPr>
        <a:xfrm>
          <a:off x="14592300" y="1471993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46355</xdr:rowOff>
    </xdr:from>
    <xdr:to>
      <xdr:col>72</xdr:col>
      <xdr:colOff>38100</xdr:colOff>
      <xdr:row>85</xdr:row>
      <xdr:rowOff>147955</xdr:rowOff>
    </xdr:to>
    <xdr:sp macro="" textlink="">
      <xdr:nvSpPr>
        <xdr:cNvPr id="631" name="楕円 630">
          <a:extLst>
            <a:ext uri="{FF2B5EF4-FFF2-40B4-BE49-F238E27FC236}">
              <a16:creationId xmlns:a16="http://schemas.microsoft.com/office/drawing/2014/main" id="{D6E2B3C2-F601-483E-A3D9-B5732CC9F61D}"/>
            </a:ext>
          </a:extLst>
        </xdr:cNvPr>
        <xdr:cNvSpPr/>
      </xdr:nvSpPr>
      <xdr:spPr>
        <a:xfrm>
          <a:off x="13652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97155</xdr:rowOff>
    </xdr:from>
    <xdr:to>
      <xdr:col>76</xdr:col>
      <xdr:colOff>114300</xdr:colOff>
      <xdr:row>85</xdr:row>
      <xdr:rowOff>146686</xdr:rowOff>
    </xdr:to>
    <xdr:cxnSp macro="">
      <xdr:nvCxnSpPr>
        <xdr:cNvPr id="632" name="直線コネクタ 631">
          <a:extLst>
            <a:ext uri="{FF2B5EF4-FFF2-40B4-BE49-F238E27FC236}">
              <a16:creationId xmlns:a16="http://schemas.microsoft.com/office/drawing/2014/main" id="{5DBAD0A0-63FE-430A-B6A8-75728EB20905}"/>
            </a:ext>
          </a:extLst>
        </xdr:cNvPr>
        <xdr:cNvCxnSpPr/>
      </xdr:nvCxnSpPr>
      <xdr:spPr>
        <a:xfrm>
          <a:off x="13703300" y="146704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86361</xdr:rowOff>
    </xdr:from>
    <xdr:to>
      <xdr:col>67</xdr:col>
      <xdr:colOff>101600</xdr:colOff>
      <xdr:row>85</xdr:row>
      <xdr:rowOff>16511</xdr:rowOff>
    </xdr:to>
    <xdr:sp macro="" textlink="">
      <xdr:nvSpPr>
        <xdr:cNvPr id="633" name="楕円 632">
          <a:extLst>
            <a:ext uri="{FF2B5EF4-FFF2-40B4-BE49-F238E27FC236}">
              <a16:creationId xmlns:a16="http://schemas.microsoft.com/office/drawing/2014/main" id="{5785C080-EC57-4373-8E5D-767B25561402}"/>
            </a:ext>
          </a:extLst>
        </xdr:cNvPr>
        <xdr:cNvSpPr/>
      </xdr:nvSpPr>
      <xdr:spPr>
        <a:xfrm>
          <a:off x="12763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137161</xdr:rowOff>
    </xdr:from>
    <xdr:to>
      <xdr:col>71</xdr:col>
      <xdr:colOff>177800</xdr:colOff>
      <xdr:row>85</xdr:row>
      <xdr:rowOff>97155</xdr:rowOff>
    </xdr:to>
    <xdr:cxnSp macro="">
      <xdr:nvCxnSpPr>
        <xdr:cNvPr id="634" name="直線コネクタ 633">
          <a:extLst>
            <a:ext uri="{FF2B5EF4-FFF2-40B4-BE49-F238E27FC236}">
              <a16:creationId xmlns:a16="http://schemas.microsoft.com/office/drawing/2014/main" id="{888B17E8-05E4-4B2A-BE16-17B22E1472C0}"/>
            </a:ext>
          </a:extLst>
        </xdr:cNvPr>
        <xdr:cNvCxnSpPr/>
      </xdr:nvCxnSpPr>
      <xdr:spPr>
        <a:xfrm>
          <a:off x="12814300" y="14538961"/>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35" name="n_1aveValue【児童館】&#10;有形固定資産減価償却率">
          <a:extLst>
            <a:ext uri="{FF2B5EF4-FFF2-40B4-BE49-F238E27FC236}">
              <a16:creationId xmlns:a16="http://schemas.microsoft.com/office/drawing/2014/main" id="{D45CF322-E443-4394-BAAA-9BEEA6B33943}"/>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36" name="n_2aveValue【児童館】&#10;有形固定資産減価償却率">
          <a:extLst>
            <a:ext uri="{FF2B5EF4-FFF2-40B4-BE49-F238E27FC236}">
              <a16:creationId xmlns:a16="http://schemas.microsoft.com/office/drawing/2014/main" id="{E91D9633-DE07-41E2-802F-D60F39553268}"/>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37" name="n_3aveValue【児童館】&#10;有形固定資産減価償却率">
          <a:extLst>
            <a:ext uri="{FF2B5EF4-FFF2-40B4-BE49-F238E27FC236}">
              <a16:creationId xmlns:a16="http://schemas.microsoft.com/office/drawing/2014/main" id="{95563AA5-8FDD-40DC-83BF-32982442DCEB}"/>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38" name="n_4aveValue【児童館】&#10;有形固定資産減価償却率">
          <a:extLst>
            <a:ext uri="{FF2B5EF4-FFF2-40B4-BE49-F238E27FC236}">
              <a16:creationId xmlns:a16="http://schemas.microsoft.com/office/drawing/2014/main" id="{8B2EAED7-A17E-4B03-B94C-3C92AB571E00}"/>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66691</xdr:rowOff>
    </xdr:from>
    <xdr:ext cx="405111" cy="259045"/>
    <xdr:sp macro="" textlink="">
      <xdr:nvSpPr>
        <xdr:cNvPr id="639" name="n_1mainValue【児童館】&#10;有形固定資産減価償却率">
          <a:extLst>
            <a:ext uri="{FF2B5EF4-FFF2-40B4-BE49-F238E27FC236}">
              <a16:creationId xmlns:a16="http://schemas.microsoft.com/office/drawing/2014/main" id="{564C147A-B154-441B-A148-7EE0873A1650}"/>
            </a:ext>
          </a:extLst>
        </xdr:cNvPr>
        <xdr:cNvSpPr txBox="1"/>
      </xdr:nvSpPr>
      <xdr:spPr>
        <a:xfrm>
          <a:off x="15266044"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17163</xdr:rowOff>
    </xdr:from>
    <xdr:ext cx="405111" cy="259045"/>
    <xdr:sp macro="" textlink="">
      <xdr:nvSpPr>
        <xdr:cNvPr id="640" name="n_2mainValue【児童館】&#10;有形固定資産減価償却率">
          <a:extLst>
            <a:ext uri="{FF2B5EF4-FFF2-40B4-BE49-F238E27FC236}">
              <a16:creationId xmlns:a16="http://schemas.microsoft.com/office/drawing/2014/main" id="{0CBE96DF-1764-4820-97B7-014F16F343F0}"/>
            </a:ext>
          </a:extLst>
        </xdr:cNvPr>
        <xdr:cNvSpPr txBox="1"/>
      </xdr:nvSpPr>
      <xdr:spPr>
        <a:xfrm>
          <a:off x="143897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139082</xdr:rowOff>
    </xdr:from>
    <xdr:ext cx="405111" cy="259045"/>
    <xdr:sp macro="" textlink="">
      <xdr:nvSpPr>
        <xdr:cNvPr id="641" name="n_3mainValue【児童館】&#10;有形固定資産減価償却率">
          <a:extLst>
            <a:ext uri="{FF2B5EF4-FFF2-40B4-BE49-F238E27FC236}">
              <a16:creationId xmlns:a16="http://schemas.microsoft.com/office/drawing/2014/main" id="{75F7F340-9030-4FFE-9D3C-41EF0044AC78}"/>
            </a:ext>
          </a:extLst>
        </xdr:cNvPr>
        <xdr:cNvSpPr txBox="1"/>
      </xdr:nvSpPr>
      <xdr:spPr>
        <a:xfrm>
          <a:off x="13500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7638</xdr:rowOff>
    </xdr:from>
    <xdr:ext cx="405111" cy="259045"/>
    <xdr:sp macro="" textlink="">
      <xdr:nvSpPr>
        <xdr:cNvPr id="642" name="n_4mainValue【児童館】&#10;有形固定資産減価償却率">
          <a:extLst>
            <a:ext uri="{FF2B5EF4-FFF2-40B4-BE49-F238E27FC236}">
              <a16:creationId xmlns:a16="http://schemas.microsoft.com/office/drawing/2014/main" id="{4CDCB04A-64EB-409B-8F10-684297D9F6B3}"/>
            </a:ext>
          </a:extLst>
        </xdr:cNvPr>
        <xdr:cNvSpPr txBox="1"/>
      </xdr:nvSpPr>
      <xdr:spPr>
        <a:xfrm>
          <a:off x="12611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a:extLst>
            <a:ext uri="{FF2B5EF4-FFF2-40B4-BE49-F238E27FC236}">
              <a16:creationId xmlns:a16="http://schemas.microsoft.com/office/drawing/2014/main" id="{5C2CAB76-C71D-4978-B202-2F568AB03A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a:extLst>
            <a:ext uri="{FF2B5EF4-FFF2-40B4-BE49-F238E27FC236}">
              <a16:creationId xmlns:a16="http://schemas.microsoft.com/office/drawing/2014/main" id="{393682B6-DB31-486B-8628-A40A5516BC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a:extLst>
            <a:ext uri="{FF2B5EF4-FFF2-40B4-BE49-F238E27FC236}">
              <a16:creationId xmlns:a16="http://schemas.microsoft.com/office/drawing/2014/main" id="{54524F0B-9B02-42A7-AF87-D110ACBC33C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a:extLst>
            <a:ext uri="{FF2B5EF4-FFF2-40B4-BE49-F238E27FC236}">
              <a16:creationId xmlns:a16="http://schemas.microsoft.com/office/drawing/2014/main" id="{F5A27E11-099A-4D7B-AED2-39C9D788E3A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a:extLst>
            <a:ext uri="{FF2B5EF4-FFF2-40B4-BE49-F238E27FC236}">
              <a16:creationId xmlns:a16="http://schemas.microsoft.com/office/drawing/2014/main" id="{ADC17E59-FF81-4D93-A936-7EFA645802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a:extLst>
            <a:ext uri="{FF2B5EF4-FFF2-40B4-BE49-F238E27FC236}">
              <a16:creationId xmlns:a16="http://schemas.microsoft.com/office/drawing/2014/main" id="{B6A7789C-AF7A-4275-B2B7-68C6B4F338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a:extLst>
            <a:ext uri="{FF2B5EF4-FFF2-40B4-BE49-F238E27FC236}">
              <a16:creationId xmlns:a16="http://schemas.microsoft.com/office/drawing/2014/main" id="{E904AE58-9126-4624-8E7C-DC58B3A32B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a:extLst>
            <a:ext uri="{FF2B5EF4-FFF2-40B4-BE49-F238E27FC236}">
              <a16:creationId xmlns:a16="http://schemas.microsoft.com/office/drawing/2014/main" id="{CF2E73DA-585F-40F0-8EF5-75E639EA880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a:extLst>
            <a:ext uri="{FF2B5EF4-FFF2-40B4-BE49-F238E27FC236}">
              <a16:creationId xmlns:a16="http://schemas.microsoft.com/office/drawing/2014/main" id="{DEF9E547-A1C7-4F88-8CAC-7C954BA9AA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a:extLst>
            <a:ext uri="{FF2B5EF4-FFF2-40B4-BE49-F238E27FC236}">
              <a16:creationId xmlns:a16="http://schemas.microsoft.com/office/drawing/2014/main" id="{140F1899-9856-4E29-A8EF-632AD50D68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3" name="直線コネクタ 652">
          <a:extLst>
            <a:ext uri="{FF2B5EF4-FFF2-40B4-BE49-F238E27FC236}">
              <a16:creationId xmlns:a16="http://schemas.microsoft.com/office/drawing/2014/main" id="{FDF24F0D-11B3-4EC6-A421-2DF105C94BB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4" name="テキスト ボックス 653">
          <a:extLst>
            <a:ext uri="{FF2B5EF4-FFF2-40B4-BE49-F238E27FC236}">
              <a16:creationId xmlns:a16="http://schemas.microsoft.com/office/drawing/2014/main" id="{2D113C5A-5EDE-4F9C-811C-94FD425442A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5" name="直線コネクタ 654">
          <a:extLst>
            <a:ext uri="{FF2B5EF4-FFF2-40B4-BE49-F238E27FC236}">
              <a16:creationId xmlns:a16="http://schemas.microsoft.com/office/drawing/2014/main" id="{0835B2C2-C01E-4B82-8E53-9219B011776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6" name="テキスト ボックス 655">
          <a:extLst>
            <a:ext uri="{FF2B5EF4-FFF2-40B4-BE49-F238E27FC236}">
              <a16:creationId xmlns:a16="http://schemas.microsoft.com/office/drawing/2014/main" id="{D33EEE68-D4FA-4CBC-B2CA-57545F6FBBE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7" name="直線コネクタ 656">
          <a:extLst>
            <a:ext uri="{FF2B5EF4-FFF2-40B4-BE49-F238E27FC236}">
              <a16:creationId xmlns:a16="http://schemas.microsoft.com/office/drawing/2014/main" id="{52721E5A-4EEF-41F7-ADD0-B198290D166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8" name="テキスト ボックス 657">
          <a:extLst>
            <a:ext uri="{FF2B5EF4-FFF2-40B4-BE49-F238E27FC236}">
              <a16:creationId xmlns:a16="http://schemas.microsoft.com/office/drawing/2014/main" id="{5884BB8A-6241-40A9-B154-3C8F13D1D60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9" name="直線コネクタ 658">
          <a:extLst>
            <a:ext uri="{FF2B5EF4-FFF2-40B4-BE49-F238E27FC236}">
              <a16:creationId xmlns:a16="http://schemas.microsoft.com/office/drawing/2014/main" id="{117FC585-5DA6-419C-8C1E-3D9DC95DDF7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0" name="テキスト ボックス 659">
          <a:extLst>
            <a:ext uri="{FF2B5EF4-FFF2-40B4-BE49-F238E27FC236}">
              <a16:creationId xmlns:a16="http://schemas.microsoft.com/office/drawing/2014/main" id="{09F9A429-3042-44B6-B155-576AF741831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1" name="直線コネクタ 660">
          <a:extLst>
            <a:ext uri="{FF2B5EF4-FFF2-40B4-BE49-F238E27FC236}">
              <a16:creationId xmlns:a16="http://schemas.microsoft.com/office/drawing/2014/main" id="{9FF41394-2CAC-4135-A88E-51C1F9128E2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2" name="テキスト ボックス 661">
          <a:extLst>
            <a:ext uri="{FF2B5EF4-FFF2-40B4-BE49-F238E27FC236}">
              <a16:creationId xmlns:a16="http://schemas.microsoft.com/office/drawing/2014/main" id="{C87EAF49-7A40-4B77-BAA5-9C963C4D8AE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3" name="直線コネクタ 662">
          <a:extLst>
            <a:ext uri="{FF2B5EF4-FFF2-40B4-BE49-F238E27FC236}">
              <a16:creationId xmlns:a16="http://schemas.microsoft.com/office/drawing/2014/main" id="{E9A7D7DC-C356-40F1-983E-69ACF8AFF7B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4" name="テキスト ボックス 663">
          <a:extLst>
            <a:ext uri="{FF2B5EF4-FFF2-40B4-BE49-F238E27FC236}">
              <a16:creationId xmlns:a16="http://schemas.microsoft.com/office/drawing/2014/main" id="{2E6EF611-848D-4733-BEDB-BD9487ED3A0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a:extLst>
            <a:ext uri="{FF2B5EF4-FFF2-40B4-BE49-F238E27FC236}">
              <a16:creationId xmlns:a16="http://schemas.microsoft.com/office/drawing/2014/main" id="{CA7E1BD2-F337-47EC-B05F-15FECDE8163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a:extLst>
            <a:ext uri="{FF2B5EF4-FFF2-40B4-BE49-F238E27FC236}">
              <a16:creationId xmlns:a16="http://schemas.microsoft.com/office/drawing/2014/main" id="{6F0259DA-70D5-4CED-AAF2-AA731003F3F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児童館】&#10;一人当たり面積グラフ枠">
          <a:extLst>
            <a:ext uri="{FF2B5EF4-FFF2-40B4-BE49-F238E27FC236}">
              <a16:creationId xmlns:a16="http://schemas.microsoft.com/office/drawing/2014/main" id="{ED7330CC-FFB6-4168-9834-3533BF56E61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668" name="直線コネクタ 667">
          <a:extLst>
            <a:ext uri="{FF2B5EF4-FFF2-40B4-BE49-F238E27FC236}">
              <a16:creationId xmlns:a16="http://schemas.microsoft.com/office/drawing/2014/main" id="{E96EBAF1-28AF-46F7-B1A6-A79287403B36}"/>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69" name="【児童館】&#10;一人当たり面積最小値テキスト">
          <a:extLst>
            <a:ext uri="{FF2B5EF4-FFF2-40B4-BE49-F238E27FC236}">
              <a16:creationId xmlns:a16="http://schemas.microsoft.com/office/drawing/2014/main" id="{8F48CFA7-F2D3-4A0E-8A18-649622D767CF}"/>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70" name="直線コネクタ 669">
          <a:extLst>
            <a:ext uri="{FF2B5EF4-FFF2-40B4-BE49-F238E27FC236}">
              <a16:creationId xmlns:a16="http://schemas.microsoft.com/office/drawing/2014/main" id="{6F6340FE-D280-4DD1-96D6-30C875A0C59B}"/>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71" name="【児童館】&#10;一人当たり面積最大値テキスト">
          <a:extLst>
            <a:ext uri="{FF2B5EF4-FFF2-40B4-BE49-F238E27FC236}">
              <a16:creationId xmlns:a16="http://schemas.microsoft.com/office/drawing/2014/main" id="{0C96B073-A0CA-4496-8B6B-5106B4DB58E8}"/>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72" name="直線コネクタ 671">
          <a:extLst>
            <a:ext uri="{FF2B5EF4-FFF2-40B4-BE49-F238E27FC236}">
              <a16:creationId xmlns:a16="http://schemas.microsoft.com/office/drawing/2014/main" id="{73625258-F74B-409A-BD0A-AC233420A9FA}"/>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673" name="【児童館】&#10;一人当たり面積平均値テキスト">
          <a:extLst>
            <a:ext uri="{FF2B5EF4-FFF2-40B4-BE49-F238E27FC236}">
              <a16:creationId xmlns:a16="http://schemas.microsoft.com/office/drawing/2014/main" id="{6CC2305D-74BF-41CE-8298-0D56484EF865}"/>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74" name="フローチャート: 判断 673">
          <a:extLst>
            <a:ext uri="{FF2B5EF4-FFF2-40B4-BE49-F238E27FC236}">
              <a16:creationId xmlns:a16="http://schemas.microsoft.com/office/drawing/2014/main" id="{C038FD8F-BE9F-41D5-8FDF-C58D0C01D541}"/>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675" name="フローチャート: 判断 674">
          <a:extLst>
            <a:ext uri="{FF2B5EF4-FFF2-40B4-BE49-F238E27FC236}">
              <a16:creationId xmlns:a16="http://schemas.microsoft.com/office/drawing/2014/main" id="{7B07368B-DA74-4C90-9F31-F0194CD097D8}"/>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676" name="フローチャート: 判断 675">
          <a:extLst>
            <a:ext uri="{FF2B5EF4-FFF2-40B4-BE49-F238E27FC236}">
              <a16:creationId xmlns:a16="http://schemas.microsoft.com/office/drawing/2014/main" id="{37E840E3-A477-473D-89D6-F6DAF03ADCFB}"/>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77" name="フローチャート: 判断 676">
          <a:extLst>
            <a:ext uri="{FF2B5EF4-FFF2-40B4-BE49-F238E27FC236}">
              <a16:creationId xmlns:a16="http://schemas.microsoft.com/office/drawing/2014/main" id="{611BFEEC-7215-4EFD-B944-161536917318}"/>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78" name="フローチャート: 判断 677">
          <a:extLst>
            <a:ext uri="{FF2B5EF4-FFF2-40B4-BE49-F238E27FC236}">
              <a16:creationId xmlns:a16="http://schemas.microsoft.com/office/drawing/2014/main" id="{14694744-6854-42D1-A731-CCC50E82D917}"/>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F2DF0C14-642A-4010-9107-D0A700A13DD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2CC5844C-069E-4FB3-B167-BFCFA22FB17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51544E3F-8D04-4F2D-9645-9816781BE26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93AF1903-80D2-4525-AA18-FDC4534564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E9537447-DF70-4870-9D80-FAB72A5C4D7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684" name="楕円 683">
          <a:extLst>
            <a:ext uri="{FF2B5EF4-FFF2-40B4-BE49-F238E27FC236}">
              <a16:creationId xmlns:a16="http://schemas.microsoft.com/office/drawing/2014/main" id="{ABE1FACD-4368-49CC-8CC8-9FAFCFCA6CEE}"/>
            </a:ext>
          </a:extLst>
        </xdr:cNvPr>
        <xdr:cNvSpPr/>
      </xdr:nvSpPr>
      <xdr:spPr>
        <a:xfrm>
          <a:off x="2127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109764</xdr:rowOff>
    </xdr:from>
    <xdr:to>
      <xdr:col>107</xdr:col>
      <xdr:colOff>101600</xdr:colOff>
      <xdr:row>86</xdr:row>
      <xdr:rowOff>39914</xdr:rowOff>
    </xdr:to>
    <xdr:sp macro="" textlink="">
      <xdr:nvSpPr>
        <xdr:cNvPr id="685" name="楕円 684">
          <a:extLst>
            <a:ext uri="{FF2B5EF4-FFF2-40B4-BE49-F238E27FC236}">
              <a16:creationId xmlns:a16="http://schemas.microsoft.com/office/drawing/2014/main" id="{FAB1E4DB-F610-4808-B011-08596B2DA5BC}"/>
            </a:ext>
          </a:extLst>
        </xdr:cNvPr>
        <xdr:cNvSpPr/>
      </xdr:nvSpPr>
      <xdr:spPr>
        <a:xfrm>
          <a:off x="20383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85</xdr:row>
      <xdr:rowOff>160564</xdr:rowOff>
    </xdr:to>
    <xdr:cxnSp macro="">
      <xdr:nvCxnSpPr>
        <xdr:cNvPr id="686" name="直線コネクタ 685">
          <a:extLst>
            <a:ext uri="{FF2B5EF4-FFF2-40B4-BE49-F238E27FC236}">
              <a16:creationId xmlns:a16="http://schemas.microsoft.com/office/drawing/2014/main" id="{A4EA8F00-DA08-48DF-BA41-04FBA5734D36}"/>
            </a:ext>
          </a:extLst>
        </xdr:cNvPr>
        <xdr:cNvCxnSpPr/>
      </xdr:nvCxnSpPr>
      <xdr:spPr>
        <a:xfrm>
          <a:off x="20434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126093</xdr:rowOff>
    </xdr:from>
    <xdr:to>
      <xdr:col>102</xdr:col>
      <xdr:colOff>165100</xdr:colOff>
      <xdr:row>86</xdr:row>
      <xdr:rowOff>56243</xdr:rowOff>
    </xdr:to>
    <xdr:sp macro="" textlink="">
      <xdr:nvSpPr>
        <xdr:cNvPr id="687" name="楕円 686">
          <a:extLst>
            <a:ext uri="{FF2B5EF4-FFF2-40B4-BE49-F238E27FC236}">
              <a16:creationId xmlns:a16="http://schemas.microsoft.com/office/drawing/2014/main" id="{140E833F-C345-43BE-950C-21C00EFC4C49}"/>
            </a:ext>
          </a:extLst>
        </xdr:cNvPr>
        <xdr:cNvSpPr/>
      </xdr:nvSpPr>
      <xdr:spPr>
        <a:xfrm>
          <a:off x="19494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86</xdr:row>
      <xdr:rowOff>5443</xdr:rowOff>
    </xdr:to>
    <xdr:cxnSp macro="">
      <xdr:nvCxnSpPr>
        <xdr:cNvPr id="688" name="直線コネクタ 687">
          <a:extLst>
            <a:ext uri="{FF2B5EF4-FFF2-40B4-BE49-F238E27FC236}">
              <a16:creationId xmlns:a16="http://schemas.microsoft.com/office/drawing/2014/main" id="{D0BEF8EE-3D9E-4E7D-8D3F-563002EC7C13}"/>
            </a:ext>
          </a:extLst>
        </xdr:cNvPr>
        <xdr:cNvCxnSpPr/>
      </xdr:nvCxnSpPr>
      <xdr:spPr>
        <a:xfrm flipV="1">
          <a:off x="19545300" y="147338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36286</xdr:rowOff>
    </xdr:from>
    <xdr:to>
      <xdr:col>98</xdr:col>
      <xdr:colOff>38100</xdr:colOff>
      <xdr:row>86</xdr:row>
      <xdr:rowOff>137886</xdr:rowOff>
    </xdr:to>
    <xdr:sp macro="" textlink="">
      <xdr:nvSpPr>
        <xdr:cNvPr id="689" name="楕円 688">
          <a:extLst>
            <a:ext uri="{FF2B5EF4-FFF2-40B4-BE49-F238E27FC236}">
              <a16:creationId xmlns:a16="http://schemas.microsoft.com/office/drawing/2014/main" id="{ED14AB1A-9252-4081-A273-36C267604AD7}"/>
            </a:ext>
          </a:extLst>
        </xdr:cNvPr>
        <xdr:cNvSpPr/>
      </xdr:nvSpPr>
      <xdr:spPr>
        <a:xfrm>
          <a:off x="18605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5443</xdr:rowOff>
    </xdr:from>
    <xdr:to>
      <xdr:col>102</xdr:col>
      <xdr:colOff>114300</xdr:colOff>
      <xdr:row>86</xdr:row>
      <xdr:rowOff>87086</xdr:rowOff>
    </xdr:to>
    <xdr:cxnSp macro="">
      <xdr:nvCxnSpPr>
        <xdr:cNvPr id="690" name="直線コネクタ 689">
          <a:extLst>
            <a:ext uri="{FF2B5EF4-FFF2-40B4-BE49-F238E27FC236}">
              <a16:creationId xmlns:a16="http://schemas.microsoft.com/office/drawing/2014/main" id="{5C65DC26-EC84-4A37-B09A-BD0ED8F1AD00}"/>
            </a:ext>
          </a:extLst>
        </xdr:cNvPr>
        <xdr:cNvCxnSpPr/>
      </xdr:nvCxnSpPr>
      <xdr:spPr>
        <a:xfrm flipV="1">
          <a:off x="18656300" y="147501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691" name="n_1aveValue【児童館】&#10;一人当たり面積">
          <a:extLst>
            <a:ext uri="{FF2B5EF4-FFF2-40B4-BE49-F238E27FC236}">
              <a16:creationId xmlns:a16="http://schemas.microsoft.com/office/drawing/2014/main" id="{CCA2485B-6C89-4C59-8E05-056414CFF801}"/>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692" name="n_2aveValue【児童館】&#10;一人当たり面積">
          <a:extLst>
            <a:ext uri="{FF2B5EF4-FFF2-40B4-BE49-F238E27FC236}">
              <a16:creationId xmlns:a16="http://schemas.microsoft.com/office/drawing/2014/main" id="{06E12AD8-40C4-4412-A0FA-1E7B5EF545D8}"/>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693" name="n_3aveValue【児童館】&#10;一人当たり面積">
          <a:extLst>
            <a:ext uri="{FF2B5EF4-FFF2-40B4-BE49-F238E27FC236}">
              <a16:creationId xmlns:a16="http://schemas.microsoft.com/office/drawing/2014/main" id="{84D917C9-7129-4058-BBF5-B634B2B5D2D7}"/>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694" name="n_4aveValue【児童館】&#10;一人当たり面積">
          <a:extLst>
            <a:ext uri="{FF2B5EF4-FFF2-40B4-BE49-F238E27FC236}">
              <a16:creationId xmlns:a16="http://schemas.microsoft.com/office/drawing/2014/main" id="{2EB42430-CC3A-43EC-93AB-28BE690A328C}"/>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695" name="n_1mainValue【児童館】&#10;一人当たり面積">
          <a:extLst>
            <a:ext uri="{FF2B5EF4-FFF2-40B4-BE49-F238E27FC236}">
              <a16:creationId xmlns:a16="http://schemas.microsoft.com/office/drawing/2014/main" id="{DF0AC825-7C26-4002-829B-5892AE128281}"/>
            </a:ext>
          </a:extLst>
        </xdr:cNvPr>
        <xdr:cNvSpPr txBox="1"/>
      </xdr:nvSpPr>
      <xdr:spPr>
        <a:xfrm>
          <a:off x="21075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696" name="n_2mainValue【児童館】&#10;一人当たり面積">
          <a:extLst>
            <a:ext uri="{FF2B5EF4-FFF2-40B4-BE49-F238E27FC236}">
              <a16:creationId xmlns:a16="http://schemas.microsoft.com/office/drawing/2014/main" id="{EBB3E64A-4EB6-4761-B265-C3A0323442C3}"/>
            </a:ext>
          </a:extLst>
        </xdr:cNvPr>
        <xdr:cNvSpPr txBox="1"/>
      </xdr:nvSpPr>
      <xdr:spPr>
        <a:xfrm>
          <a:off x="20199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47370</xdr:rowOff>
    </xdr:from>
    <xdr:ext cx="469744" cy="259045"/>
    <xdr:sp macro="" textlink="">
      <xdr:nvSpPr>
        <xdr:cNvPr id="697" name="n_3mainValue【児童館】&#10;一人当たり面積">
          <a:extLst>
            <a:ext uri="{FF2B5EF4-FFF2-40B4-BE49-F238E27FC236}">
              <a16:creationId xmlns:a16="http://schemas.microsoft.com/office/drawing/2014/main" id="{F5F82370-591C-49E0-838E-67E03E68B0E7}"/>
            </a:ext>
          </a:extLst>
        </xdr:cNvPr>
        <xdr:cNvSpPr txBox="1"/>
      </xdr:nvSpPr>
      <xdr:spPr>
        <a:xfrm>
          <a:off x="19310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698" name="n_4mainValue【児童館】&#10;一人当たり面積">
          <a:extLst>
            <a:ext uri="{FF2B5EF4-FFF2-40B4-BE49-F238E27FC236}">
              <a16:creationId xmlns:a16="http://schemas.microsoft.com/office/drawing/2014/main" id="{5038D6CC-275E-460D-9721-B4905B34D94B}"/>
            </a:ext>
          </a:extLst>
        </xdr:cNvPr>
        <xdr:cNvSpPr txBox="1"/>
      </xdr:nvSpPr>
      <xdr:spPr>
        <a:xfrm>
          <a:off x="18421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a:extLst>
            <a:ext uri="{FF2B5EF4-FFF2-40B4-BE49-F238E27FC236}">
              <a16:creationId xmlns:a16="http://schemas.microsoft.com/office/drawing/2014/main" id="{DCA26809-1C2C-4EA6-ADF8-CDB0C7E84A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a:extLst>
            <a:ext uri="{FF2B5EF4-FFF2-40B4-BE49-F238E27FC236}">
              <a16:creationId xmlns:a16="http://schemas.microsoft.com/office/drawing/2014/main" id="{65737AB7-ECB9-4F1C-8D6B-96C0A9675E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a:extLst>
            <a:ext uri="{FF2B5EF4-FFF2-40B4-BE49-F238E27FC236}">
              <a16:creationId xmlns:a16="http://schemas.microsoft.com/office/drawing/2014/main" id="{410BD325-C0AE-44F0-A469-68A4D9AFA6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a:extLst>
            <a:ext uri="{FF2B5EF4-FFF2-40B4-BE49-F238E27FC236}">
              <a16:creationId xmlns:a16="http://schemas.microsoft.com/office/drawing/2014/main" id="{717C27D5-DB62-407E-B0A4-E98DBF0388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a:extLst>
            <a:ext uri="{FF2B5EF4-FFF2-40B4-BE49-F238E27FC236}">
              <a16:creationId xmlns:a16="http://schemas.microsoft.com/office/drawing/2014/main" id="{CD71A6BC-462F-410E-B437-86ABE03EE0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a:extLst>
            <a:ext uri="{FF2B5EF4-FFF2-40B4-BE49-F238E27FC236}">
              <a16:creationId xmlns:a16="http://schemas.microsoft.com/office/drawing/2014/main" id="{32784A56-65D0-46FF-A9B2-00EFA779F3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a:extLst>
            <a:ext uri="{FF2B5EF4-FFF2-40B4-BE49-F238E27FC236}">
              <a16:creationId xmlns:a16="http://schemas.microsoft.com/office/drawing/2014/main" id="{B3D57D1C-ED44-459D-8254-CED56834CB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a:extLst>
            <a:ext uri="{FF2B5EF4-FFF2-40B4-BE49-F238E27FC236}">
              <a16:creationId xmlns:a16="http://schemas.microsoft.com/office/drawing/2014/main" id="{3EDAD724-9F52-4F0D-93C1-27D29637C48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7" name="正方形/長方形 706">
          <a:extLst>
            <a:ext uri="{FF2B5EF4-FFF2-40B4-BE49-F238E27FC236}">
              <a16:creationId xmlns:a16="http://schemas.microsoft.com/office/drawing/2014/main" id="{F7813931-02ED-4465-B781-356B4A0567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8" name="正方形/長方形 707">
          <a:extLst>
            <a:ext uri="{FF2B5EF4-FFF2-40B4-BE49-F238E27FC236}">
              <a16:creationId xmlns:a16="http://schemas.microsoft.com/office/drawing/2014/main" id="{66FF5A5F-C0E7-489C-8C05-1210CCF4DE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9" name="正方形/長方形 708">
          <a:extLst>
            <a:ext uri="{FF2B5EF4-FFF2-40B4-BE49-F238E27FC236}">
              <a16:creationId xmlns:a16="http://schemas.microsoft.com/office/drawing/2014/main" id="{A170F696-47B8-4128-A444-AB8D7DA0E8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0" name="正方形/長方形 709">
          <a:extLst>
            <a:ext uri="{FF2B5EF4-FFF2-40B4-BE49-F238E27FC236}">
              <a16:creationId xmlns:a16="http://schemas.microsoft.com/office/drawing/2014/main" id="{D91029C5-CDB5-490B-B930-0F40916CD85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1" name="正方形/長方形 710">
          <a:extLst>
            <a:ext uri="{FF2B5EF4-FFF2-40B4-BE49-F238E27FC236}">
              <a16:creationId xmlns:a16="http://schemas.microsoft.com/office/drawing/2014/main" id="{1C0D07AE-6496-4463-AD7C-96192B82B0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2" name="正方形/長方形 711">
          <a:extLst>
            <a:ext uri="{FF2B5EF4-FFF2-40B4-BE49-F238E27FC236}">
              <a16:creationId xmlns:a16="http://schemas.microsoft.com/office/drawing/2014/main" id="{69DE628B-7044-445F-9AE0-7125E56D12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3" name="正方形/長方形 712">
          <a:extLst>
            <a:ext uri="{FF2B5EF4-FFF2-40B4-BE49-F238E27FC236}">
              <a16:creationId xmlns:a16="http://schemas.microsoft.com/office/drawing/2014/main" id="{E59C1A70-6CB7-4055-AE20-C0F9960641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4" name="正方形/長方形 713">
          <a:extLst>
            <a:ext uri="{FF2B5EF4-FFF2-40B4-BE49-F238E27FC236}">
              <a16:creationId xmlns:a16="http://schemas.microsoft.com/office/drawing/2014/main" id="{2B4EAF26-960F-4BD0-B421-C03CA30C272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a:extLst>
            <a:ext uri="{FF2B5EF4-FFF2-40B4-BE49-F238E27FC236}">
              <a16:creationId xmlns:a16="http://schemas.microsoft.com/office/drawing/2014/main" id="{93819AAD-1FCE-46AB-BF49-93A3CEBF3C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a:extLst>
            <a:ext uri="{FF2B5EF4-FFF2-40B4-BE49-F238E27FC236}">
              <a16:creationId xmlns:a16="http://schemas.microsoft.com/office/drawing/2014/main" id="{399E4D64-DB31-4C91-AABC-5D32406CAF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a:extLst>
            <a:ext uri="{FF2B5EF4-FFF2-40B4-BE49-F238E27FC236}">
              <a16:creationId xmlns:a16="http://schemas.microsoft.com/office/drawing/2014/main" id="{39FCCB7B-9F3D-4F1D-98A0-C990F26913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の施設類型において類似団体内平均より減価償却が進んでおり、更新が必要な有形固定資産が多くあることが分かる。これは、昭和５０年代の人口急増により、当時公共施設などの社会的インフラの整備を行った有形固定資産が多くあることが起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今後の有形固定資産の更新の際には、同類系の施設だけでなく、他類系の施設も含め、施設等の集約化・複合化を進める必要がある。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1C3265-BCA4-43C2-9CA7-A27F0B1A77A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01E77B-AB72-4FE3-8649-D53E892C46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788667-26AE-413D-91DC-AE37CAAC83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7ED512-CAC8-4C8C-A39B-058FCCB449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FFF86A-744B-45C1-B84E-D712FEE0B74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CF1EAC-F88D-4051-BE67-B34ED382E05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DFF0E1-322F-45D0-92C0-D7AE795222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7F5620-89C4-4D18-AC44-88ACBD4B47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B5E764-C71A-4A77-8312-557DDE79F9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4E334A-C778-43E9-B0B2-AE886CD919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A583A1-3EBF-433B-8549-C89E20A589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5F10D4-9F2C-4775-880A-4F7026C37D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7B6661-27EA-42DD-84FF-2684C3C4D08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17AE55-5A9C-41F7-A519-EF8E4C33A05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32F133-2E58-4D0F-BED5-F8E3D81DB4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393E36C-4FAF-44C8-ACCA-E7DC746420D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89877D-7729-4194-A690-6E2FF0A6A7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CF3A36-644E-471B-B7BE-35460C4104B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39D60F-E716-4CB4-BB1A-9561D5FE6B4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0CB905-6C5F-410F-90A4-9628BE1B69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2FB124-7F0F-45CD-878D-78868AAECE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DCD78D-FD02-43DD-931C-C53010D6830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B6B7A9-CC4D-467E-A3A7-28ADBA86C6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2D8FFE-EBAB-472C-8B5C-880CE701AB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7881A8-1C1F-4B6D-B2BE-EB4F92BFE9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B17723-A17E-41F8-B5C9-5F8509E557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125500-950A-4630-8515-A8752DC9883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2B41260-B2D3-46AC-9066-44C68A09B2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466591-8D4D-4236-B49D-0FF08C8649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2E7276-DFDF-410D-862F-A6E1E3C63B1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3245516-6018-41D3-B9BB-03F4138C6E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D2873A-653C-4624-ACCA-94C41BBF46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E24EB1-5F96-454C-86D0-E113825AB2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8128EF-C6B9-4B00-9B80-D8B6022B65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617515-1A44-4498-81D8-55671F79C9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3EBEA82-C843-45E1-9FA6-67BE5CFCC7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329462-E705-410A-94B1-FF38879EF8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9B4A71-1A3A-44CD-AED1-80B10CAF3D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DD571B-3ECE-45C9-83E5-60D31A5A4F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2969A9-6C1B-455C-BFDD-9436151DCC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17945C9-19D1-4222-92CB-994C2F7680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38EC37-37A7-4E58-B8BB-B095BD34B11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E409FE3-C547-4947-8592-68AFD271516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977C94E-F43A-457D-BD33-D3E6A204A56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393A870-FDAE-462E-A35D-94053FC670E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31B87CC-6E88-4821-B47D-3B24742B099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3BEBBB2-A81E-4283-8863-CD9FA938BDB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37D0490-B309-476F-821A-254BFF787E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A7C05AC-BE12-49F2-8F3F-1F25D386AAD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6180980-87C6-46F4-B261-AD6B6D71DA8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5E7CD25-C4C9-4D99-B71E-03C3AC31DD8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3DB63A3-83C4-4C6F-B36B-78C3D01B932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40F5C79-DA9E-4ABE-9200-0CF1887E073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B326961-C1C4-4398-9F8E-22803CC9EF3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651477F-7761-4F2F-BE82-7F22853C2F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A13522F-A75B-48A5-88F6-D48B759874D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5905056C-EEE3-45FA-ABDD-607A60099F57}"/>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3A16664F-5C8D-47B5-A303-729723714133}"/>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597D67FC-7198-4A5F-BAF7-9F427972542D}"/>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E079BB83-A53D-4719-A7B9-755386C38B8D}"/>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67974974-EF05-4BE7-B9E5-235BFC2598B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6E40751C-A39C-4E90-A99F-5ED741DA1DF7}"/>
            </a:ext>
          </a:extLst>
        </xdr:cNvPr>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CF385A8F-6E1C-4CCA-A416-1AC0E7A4A99A}"/>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A78AB335-5D24-41BC-89C1-1877E8093D6D}"/>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D5F3EBF-7345-49E6-B713-8B7D12CE7629}"/>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E5611C4C-3B0B-43B2-912D-90DF95ECB859}"/>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A4BA892-205A-4BBD-9AC1-46076C7D4729}"/>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F4E73D2-7DA3-4469-8F75-3AE5FFB863C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4E2FDD-6F0E-4862-A591-BA27EF1993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0716B50-03B5-4EB2-89FB-1D9781D2C55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E53EA6D-2802-4D83-9A2F-108CBBA49A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4A6F322-C14C-4545-92C6-4A7B7E3CD6E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128270</xdr:rowOff>
    </xdr:from>
    <xdr:to>
      <xdr:col>20</xdr:col>
      <xdr:colOff>38100</xdr:colOff>
      <xdr:row>39</xdr:row>
      <xdr:rowOff>58420</xdr:rowOff>
    </xdr:to>
    <xdr:sp macro="" textlink="">
      <xdr:nvSpPr>
        <xdr:cNvPr id="74" name="楕円 73">
          <a:extLst>
            <a:ext uri="{FF2B5EF4-FFF2-40B4-BE49-F238E27FC236}">
              <a16:creationId xmlns:a16="http://schemas.microsoft.com/office/drawing/2014/main" id="{DAF5D033-8E96-461C-B1CD-31BA324217A6}"/>
            </a:ext>
          </a:extLst>
        </xdr:cNvPr>
        <xdr:cNvSpPr/>
      </xdr:nvSpPr>
      <xdr:spPr>
        <a:xfrm>
          <a:off x="3746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156028</xdr:rowOff>
    </xdr:from>
    <xdr:to>
      <xdr:col>15</xdr:col>
      <xdr:colOff>101600</xdr:colOff>
      <xdr:row>39</xdr:row>
      <xdr:rowOff>86178</xdr:rowOff>
    </xdr:to>
    <xdr:sp macro="" textlink="">
      <xdr:nvSpPr>
        <xdr:cNvPr id="75" name="楕円 74">
          <a:extLst>
            <a:ext uri="{FF2B5EF4-FFF2-40B4-BE49-F238E27FC236}">
              <a16:creationId xmlns:a16="http://schemas.microsoft.com/office/drawing/2014/main" id="{847AAFF5-8B08-4A32-B4C3-32213B969BDB}"/>
            </a:ext>
          </a:extLst>
        </xdr:cNvPr>
        <xdr:cNvSpPr/>
      </xdr:nvSpPr>
      <xdr:spPr>
        <a:xfrm>
          <a:off x="2857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35378</xdr:rowOff>
    </xdr:to>
    <xdr:cxnSp macro="">
      <xdr:nvCxnSpPr>
        <xdr:cNvPr id="76" name="直線コネクタ 75">
          <a:extLst>
            <a:ext uri="{FF2B5EF4-FFF2-40B4-BE49-F238E27FC236}">
              <a16:creationId xmlns:a16="http://schemas.microsoft.com/office/drawing/2014/main" id="{6D4E3729-2FA6-4B4F-BF1F-05761AFD2567}"/>
            </a:ext>
          </a:extLst>
        </xdr:cNvPr>
        <xdr:cNvCxnSpPr/>
      </xdr:nvCxnSpPr>
      <xdr:spPr>
        <a:xfrm flipV="1">
          <a:off x="2908300" y="66941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77" name="楕円 76">
          <a:extLst>
            <a:ext uri="{FF2B5EF4-FFF2-40B4-BE49-F238E27FC236}">
              <a16:creationId xmlns:a16="http://schemas.microsoft.com/office/drawing/2014/main" id="{B72087AF-5E0E-4B34-99BD-821830B069BF}"/>
            </a:ext>
          </a:extLst>
        </xdr:cNvPr>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35378</xdr:rowOff>
    </xdr:to>
    <xdr:cxnSp macro="">
      <xdr:nvCxnSpPr>
        <xdr:cNvPr id="78" name="直線コネクタ 77">
          <a:extLst>
            <a:ext uri="{FF2B5EF4-FFF2-40B4-BE49-F238E27FC236}">
              <a16:creationId xmlns:a16="http://schemas.microsoft.com/office/drawing/2014/main" id="{B5F70DE4-CD90-4AF3-A7B3-40DAFF33BEC5}"/>
            </a:ext>
          </a:extLst>
        </xdr:cNvPr>
        <xdr:cNvCxnSpPr/>
      </xdr:nvCxnSpPr>
      <xdr:spPr>
        <a:xfrm>
          <a:off x="2019300" y="66827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162560</xdr:rowOff>
    </xdr:from>
    <xdr:to>
      <xdr:col>6</xdr:col>
      <xdr:colOff>38100</xdr:colOff>
      <xdr:row>39</xdr:row>
      <xdr:rowOff>92710</xdr:rowOff>
    </xdr:to>
    <xdr:sp macro="" textlink="">
      <xdr:nvSpPr>
        <xdr:cNvPr id="79" name="楕円 78">
          <a:extLst>
            <a:ext uri="{FF2B5EF4-FFF2-40B4-BE49-F238E27FC236}">
              <a16:creationId xmlns:a16="http://schemas.microsoft.com/office/drawing/2014/main" id="{70233D48-4045-436D-A170-34E96BF5759F}"/>
            </a:ext>
          </a:extLst>
        </xdr:cNvPr>
        <xdr:cNvSpPr/>
      </xdr:nvSpPr>
      <xdr:spPr>
        <a:xfrm>
          <a:off x="107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167640</xdr:rowOff>
    </xdr:from>
    <xdr:to>
      <xdr:col>10</xdr:col>
      <xdr:colOff>114300</xdr:colOff>
      <xdr:row>39</xdr:row>
      <xdr:rowOff>41910</xdr:rowOff>
    </xdr:to>
    <xdr:cxnSp macro="">
      <xdr:nvCxnSpPr>
        <xdr:cNvPr id="80" name="直線コネクタ 79">
          <a:extLst>
            <a:ext uri="{FF2B5EF4-FFF2-40B4-BE49-F238E27FC236}">
              <a16:creationId xmlns:a16="http://schemas.microsoft.com/office/drawing/2014/main" id="{722A06D4-1A5A-4C05-9839-8B68F1CAEF3D}"/>
            </a:ext>
          </a:extLst>
        </xdr:cNvPr>
        <xdr:cNvCxnSpPr/>
      </xdr:nvCxnSpPr>
      <xdr:spPr>
        <a:xfrm flipV="1">
          <a:off x="1130300" y="6682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1" name="n_1aveValue【図書館】&#10;有形固定資産減価償却率">
          <a:extLst>
            <a:ext uri="{FF2B5EF4-FFF2-40B4-BE49-F238E27FC236}">
              <a16:creationId xmlns:a16="http://schemas.microsoft.com/office/drawing/2014/main" id="{4D3E78F8-4BD4-4A9E-812E-600CB486B579}"/>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2" name="n_2aveValue【図書館】&#10;有形固定資産減価償却率">
          <a:extLst>
            <a:ext uri="{FF2B5EF4-FFF2-40B4-BE49-F238E27FC236}">
              <a16:creationId xmlns:a16="http://schemas.microsoft.com/office/drawing/2014/main" id="{FEBD692B-452A-41ED-8AB9-2C1F47A21D61}"/>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3" name="n_3aveValue【図書館】&#10;有形固定資産減価償却率">
          <a:extLst>
            <a:ext uri="{FF2B5EF4-FFF2-40B4-BE49-F238E27FC236}">
              <a16:creationId xmlns:a16="http://schemas.microsoft.com/office/drawing/2014/main" id="{BE5BC188-E516-4245-8D6F-0EEFF522C478}"/>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4" name="n_4aveValue【図書館】&#10;有形固定資産減価償却率">
          <a:extLst>
            <a:ext uri="{FF2B5EF4-FFF2-40B4-BE49-F238E27FC236}">
              <a16:creationId xmlns:a16="http://schemas.microsoft.com/office/drawing/2014/main" id="{CB519E32-4D1F-4DA9-B5C4-6175094428F5}"/>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49547</xdr:rowOff>
    </xdr:from>
    <xdr:ext cx="405111" cy="259045"/>
    <xdr:sp macro="" textlink="">
      <xdr:nvSpPr>
        <xdr:cNvPr id="85" name="n_1mainValue【図書館】&#10;有形固定資産減価償却率">
          <a:extLst>
            <a:ext uri="{FF2B5EF4-FFF2-40B4-BE49-F238E27FC236}">
              <a16:creationId xmlns:a16="http://schemas.microsoft.com/office/drawing/2014/main" id="{3D6551BC-3D6A-45DF-93EF-ED0430653173}"/>
            </a:ext>
          </a:extLst>
        </xdr:cNvPr>
        <xdr:cNvSpPr txBox="1"/>
      </xdr:nvSpPr>
      <xdr:spPr>
        <a:xfrm>
          <a:off x="3582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77305</xdr:rowOff>
    </xdr:from>
    <xdr:ext cx="405111" cy="259045"/>
    <xdr:sp macro="" textlink="">
      <xdr:nvSpPr>
        <xdr:cNvPr id="86" name="n_2mainValue【図書館】&#10;有形固定資産減価償却率">
          <a:extLst>
            <a:ext uri="{FF2B5EF4-FFF2-40B4-BE49-F238E27FC236}">
              <a16:creationId xmlns:a16="http://schemas.microsoft.com/office/drawing/2014/main" id="{77E0D169-1569-4AE0-98D7-57D8E21BB3F2}"/>
            </a:ext>
          </a:extLst>
        </xdr:cNvPr>
        <xdr:cNvSpPr txBox="1"/>
      </xdr:nvSpPr>
      <xdr:spPr>
        <a:xfrm>
          <a:off x="2705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87" name="n_3mainValue【図書館】&#10;有形固定資産減価償却率">
          <a:extLst>
            <a:ext uri="{FF2B5EF4-FFF2-40B4-BE49-F238E27FC236}">
              <a16:creationId xmlns:a16="http://schemas.microsoft.com/office/drawing/2014/main" id="{FF51D12B-2E00-4730-B82E-BC403F9ED02D}"/>
            </a:ext>
          </a:extLst>
        </xdr:cNvPr>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8" name="n_4mainValue【図書館】&#10;有形固定資産減価償却率">
          <a:extLst>
            <a:ext uri="{FF2B5EF4-FFF2-40B4-BE49-F238E27FC236}">
              <a16:creationId xmlns:a16="http://schemas.microsoft.com/office/drawing/2014/main" id="{E0679C0A-D2E0-4CA3-AB9F-5346E104C926}"/>
            </a:ext>
          </a:extLst>
        </xdr:cNvPr>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2AA10F9-73A5-442C-8948-C4930CE1928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04F9CF5-9FD0-4480-A1D5-B08308AD92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8DB2138-9B29-4AF4-B843-58D26167DB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1C53EE1-A167-41FA-AD74-79C4A8C9B90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8B5D036-2B00-41CB-B4F0-65843E17A94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5D3E662-D9F3-4DEA-8756-88A05E2C41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0B8436C-825E-4BD6-B895-3A1A75D46B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D40FD49-CF13-43F3-A481-BAF8256E22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95F54028-893E-4DF5-A367-DA59B67A8FD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620E787-FC8A-42B4-8136-EAD6887427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2F1BFAEF-FD46-4DA6-86F3-86CFA2DFC4B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23456F4F-CD94-4B8F-9159-0FB00284528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E5F21F72-0DCE-4922-9531-7AF2F796C0F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C55D239C-0756-4BCF-BF72-34123FCF465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8D7BB889-6A90-4460-A9A2-9E116C03D58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2C1A2A35-D008-49BA-9A82-D17BA9C4459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AEBEC4E-6D43-4F67-94DE-94A987F45EC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ABD228AB-D033-46BF-AE3C-FD564C96887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6AA48077-A66E-4FB6-AE8A-B54368826A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AC134980-63A9-451A-8B03-2E8E0A06547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2B176827-2EFC-4B83-B68B-209D1429317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0" name="直線コネクタ 109">
          <a:extLst>
            <a:ext uri="{FF2B5EF4-FFF2-40B4-BE49-F238E27FC236}">
              <a16:creationId xmlns:a16="http://schemas.microsoft.com/office/drawing/2014/main" id="{F7828AC0-F39F-4AA4-B363-C1FD61137468}"/>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1" name="【図書館】&#10;一人当たり面積最小値テキスト">
          <a:extLst>
            <a:ext uri="{FF2B5EF4-FFF2-40B4-BE49-F238E27FC236}">
              <a16:creationId xmlns:a16="http://schemas.microsoft.com/office/drawing/2014/main" id="{5B5D174C-54CB-4FE6-AAE3-19FE7E8FD12E}"/>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2" name="直線コネクタ 111">
          <a:extLst>
            <a:ext uri="{FF2B5EF4-FFF2-40B4-BE49-F238E27FC236}">
              <a16:creationId xmlns:a16="http://schemas.microsoft.com/office/drawing/2014/main" id="{6641235A-EE72-49E1-AA0C-E9CB580988DB}"/>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3" name="【図書館】&#10;一人当たり面積最大値テキスト">
          <a:extLst>
            <a:ext uri="{FF2B5EF4-FFF2-40B4-BE49-F238E27FC236}">
              <a16:creationId xmlns:a16="http://schemas.microsoft.com/office/drawing/2014/main" id="{ADDA9018-F967-472C-B796-494049B94BE5}"/>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4" name="直線コネクタ 113">
          <a:extLst>
            <a:ext uri="{FF2B5EF4-FFF2-40B4-BE49-F238E27FC236}">
              <a16:creationId xmlns:a16="http://schemas.microsoft.com/office/drawing/2014/main" id="{B207297B-354B-47F8-AA90-12AFE265DF77}"/>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5" name="【図書館】&#10;一人当たり面積平均値テキスト">
          <a:extLst>
            <a:ext uri="{FF2B5EF4-FFF2-40B4-BE49-F238E27FC236}">
              <a16:creationId xmlns:a16="http://schemas.microsoft.com/office/drawing/2014/main" id="{B82E2282-E68F-423C-A414-2F5BA071F62C}"/>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6" name="フローチャート: 判断 115">
          <a:extLst>
            <a:ext uri="{FF2B5EF4-FFF2-40B4-BE49-F238E27FC236}">
              <a16:creationId xmlns:a16="http://schemas.microsoft.com/office/drawing/2014/main" id="{04A7B57F-44FE-4F04-9B54-8D4FF8A9F7A3}"/>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17" name="フローチャート: 判断 116">
          <a:extLst>
            <a:ext uri="{FF2B5EF4-FFF2-40B4-BE49-F238E27FC236}">
              <a16:creationId xmlns:a16="http://schemas.microsoft.com/office/drawing/2014/main" id="{9C235D89-18F3-430A-ABE8-59C50A95D775}"/>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18" name="フローチャート: 判断 117">
          <a:extLst>
            <a:ext uri="{FF2B5EF4-FFF2-40B4-BE49-F238E27FC236}">
              <a16:creationId xmlns:a16="http://schemas.microsoft.com/office/drawing/2014/main" id="{4921E41A-1FA1-4DA2-8CF0-D7F84D123C77}"/>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19" name="フローチャート: 判断 118">
          <a:extLst>
            <a:ext uri="{FF2B5EF4-FFF2-40B4-BE49-F238E27FC236}">
              <a16:creationId xmlns:a16="http://schemas.microsoft.com/office/drawing/2014/main" id="{C85F56ED-CCC9-49EA-BE4A-EC6D468057C1}"/>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0" name="フローチャート: 判断 119">
          <a:extLst>
            <a:ext uri="{FF2B5EF4-FFF2-40B4-BE49-F238E27FC236}">
              <a16:creationId xmlns:a16="http://schemas.microsoft.com/office/drawing/2014/main" id="{D7929B99-53BF-41AE-BEEF-2BF574EB9630}"/>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A152A61-41D4-4EEB-B7F1-EB14C56EF97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3604038-7FE8-4966-88BA-69F0EEA887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79A0289-0D28-4221-A22E-B60C3911C8F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B37D5E0-23C1-40C4-BDBC-D1999DB114C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1341610-C7D5-49B5-96E5-C230CB50BF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26" name="楕円 125">
          <a:extLst>
            <a:ext uri="{FF2B5EF4-FFF2-40B4-BE49-F238E27FC236}">
              <a16:creationId xmlns:a16="http://schemas.microsoft.com/office/drawing/2014/main" id="{38BF2D2B-1DA5-47E5-88B2-F9E89D288489}"/>
            </a:ext>
          </a:extLst>
        </xdr:cNvPr>
        <xdr:cNvSpPr/>
      </xdr:nvSpPr>
      <xdr:spPr>
        <a:xfrm>
          <a:off x="9588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27" name="楕円 126">
          <a:extLst>
            <a:ext uri="{FF2B5EF4-FFF2-40B4-BE49-F238E27FC236}">
              <a16:creationId xmlns:a16="http://schemas.microsoft.com/office/drawing/2014/main" id="{C0A06923-BD9F-491F-86B8-3E180D1AD347}"/>
            </a:ext>
          </a:extLst>
        </xdr:cNvPr>
        <xdr:cNvSpPr/>
      </xdr:nvSpPr>
      <xdr:spPr>
        <a:xfrm>
          <a:off x="8699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57912</xdr:rowOff>
    </xdr:to>
    <xdr:cxnSp macro="">
      <xdr:nvCxnSpPr>
        <xdr:cNvPr id="128" name="直線コネクタ 127">
          <a:extLst>
            <a:ext uri="{FF2B5EF4-FFF2-40B4-BE49-F238E27FC236}">
              <a16:creationId xmlns:a16="http://schemas.microsoft.com/office/drawing/2014/main" id="{1FBED16E-8641-4DE2-AFCF-358F45B75887}"/>
            </a:ext>
          </a:extLst>
        </xdr:cNvPr>
        <xdr:cNvCxnSpPr/>
      </xdr:nvCxnSpPr>
      <xdr:spPr>
        <a:xfrm>
          <a:off x="8750300" y="691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xdr:rowOff>
    </xdr:from>
    <xdr:to>
      <xdr:col>41</xdr:col>
      <xdr:colOff>101600</xdr:colOff>
      <xdr:row>40</xdr:row>
      <xdr:rowOff>108712</xdr:rowOff>
    </xdr:to>
    <xdr:sp macro="" textlink="">
      <xdr:nvSpPr>
        <xdr:cNvPr id="129" name="楕円 128">
          <a:extLst>
            <a:ext uri="{FF2B5EF4-FFF2-40B4-BE49-F238E27FC236}">
              <a16:creationId xmlns:a16="http://schemas.microsoft.com/office/drawing/2014/main" id="{8B39F9A3-E527-4D0B-99D0-18A6FB8A75B2}"/>
            </a:ext>
          </a:extLst>
        </xdr:cNvPr>
        <xdr:cNvSpPr/>
      </xdr:nvSpPr>
      <xdr:spPr>
        <a:xfrm>
          <a:off x="7810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57912</xdr:rowOff>
    </xdr:from>
    <xdr:to>
      <xdr:col>45</xdr:col>
      <xdr:colOff>177800</xdr:colOff>
      <xdr:row>40</xdr:row>
      <xdr:rowOff>57912</xdr:rowOff>
    </xdr:to>
    <xdr:cxnSp macro="">
      <xdr:nvCxnSpPr>
        <xdr:cNvPr id="130" name="直線コネクタ 129">
          <a:extLst>
            <a:ext uri="{FF2B5EF4-FFF2-40B4-BE49-F238E27FC236}">
              <a16:creationId xmlns:a16="http://schemas.microsoft.com/office/drawing/2014/main" id="{817D24E2-FB6C-4AE7-995C-0BCA8A290CD4}"/>
            </a:ext>
          </a:extLst>
        </xdr:cNvPr>
        <xdr:cNvCxnSpPr/>
      </xdr:nvCxnSpPr>
      <xdr:spPr>
        <a:xfrm>
          <a:off x="7861300" y="691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xdr:rowOff>
    </xdr:from>
    <xdr:to>
      <xdr:col>36</xdr:col>
      <xdr:colOff>165100</xdr:colOff>
      <xdr:row>40</xdr:row>
      <xdr:rowOff>108712</xdr:rowOff>
    </xdr:to>
    <xdr:sp macro="" textlink="">
      <xdr:nvSpPr>
        <xdr:cNvPr id="131" name="楕円 130">
          <a:extLst>
            <a:ext uri="{FF2B5EF4-FFF2-40B4-BE49-F238E27FC236}">
              <a16:creationId xmlns:a16="http://schemas.microsoft.com/office/drawing/2014/main" id="{94DBA0D6-8A97-4726-8A6A-E92AE7EF2AFB}"/>
            </a:ext>
          </a:extLst>
        </xdr:cNvPr>
        <xdr:cNvSpPr/>
      </xdr:nvSpPr>
      <xdr:spPr>
        <a:xfrm>
          <a:off x="6921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57912</xdr:rowOff>
    </xdr:from>
    <xdr:to>
      <xdr:col>41</xdr:col>
      <xdr:colOff>50800</xdr:colOff>
      <xdr:row>40</xdr:row>
      <xdr:rowOff>57912</xdr:rowOff>
    </xdr:to>
    <xdr:cxnSp macro="">
      <xdr:nvCxnSpPr>
        <xdr:cNvPr id="132" name="直線コネクタ 131">
          <a:extLst>
            <a:ext uri="{FF2B5EF4-FFF2-40B4-BE49-F238E27FC236}">
              <a16:creationId xmlns:a16="http://schemas.microsoft.com/office/drawing/2014/main" id="{2D1F9DC7-4E54-4540-9D3F-CC2D1F210511}"/>
            </a:ext>
          </a:extLst>
        </xdr:cNvPr>
        <xdr:cNvCxnSpPr/>
      </xdr:nvCxnSpPr>
      <xdr:spPr>
        <a:xfrm>
          <a:off x="6972300" y="691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3" name="n_1aveValue【図書館】&#10;一人当たり面積">
          <a:extLst>
            <a:ext uri="{FF2B5EF4-FFF2-40B4-BE49-F238E27FC236}">
              <a16:creationId xmlns:a16="http://schemas.microsoft.com/office/drawing/2014/main" id="{3EE6C454-06CB-4573-908D-9A916C808EC4}"/>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4" name="n_2aveValue【図書館】&#10;一人当たり面積">
          <a:extLst>
            <a:ext uri="{FF2B5EF4-FFF2-40B4-BE49-F238E27FC236}">
              <a16:creationId xmlns:a16="http://schemas.microsoft.com/office/drawing/2014/main" id="{B949EC18-D610-4AD1-9A9E-1927509A865F}"/>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35" name="n_3aveValue【図書館】&#10;一人当たり面積">
          <a:extLst>
            <a:ext uri="{FF2B5EF4-FFF2-40B4-BE49-F238E27FC236}">
              <a16:creationId xmlns:a16="http://schemas.microsoft.com/office/drawing/2014/main" id="{30EDD1F3-ABC9-443A-9076-011D91451333}"/>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36" name="n_4aveValue【図書館】&#10;一人当たり面積">
          <a:extLst>
            <a:ext uri="{FF2B5EF4-FFF2-40B4-BE49-F238E27FC236}">
              <a16:creationId xmlns:a16="http://schemas.microsoft.com/office/drawing/2014/main" id="{AD63A93A-04A6-4534-8F65-423BF887CB4B}"/>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37" name="n_1mainValue【図書館】&#10;一人当たり面積">
          <a:extLst>
            <a:ext uri="{FF2B5EF4-FFF2-40B4-BE49-F238E27FC236}">
              <a16:creationId xmlns:a16="http://schemas.microsoft.com/office/drawing/2014/main" id="{3750B78D-A252-41FA-BBDE-593BE14B4DF9}"/>
            </a:ext>
          </a:extLst>
        </xdr:cNvPr>
        <xdr:cNvSpPr txBox="1"/>
      </xdr:nvSpPr>
      <xdr:spPr>
        <a:xfrm>
          <a:off x="9391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99839</xdr:rowOff>
    </xdr:from>
    <xdr:ext cx="469744" cy="259045"/>
    <xdr:sp macro="" textlink="">
      <xdr:nvSpPr>
        <xdr:cNvPr id="138" name="n_2mainValue【図書館】&#10;一人当たり面積">
          <a:extLst>
            <a:ext uri="{FF2B5EF4-FFF2-40B4-BE49-F238E27FC236}">
              <a16:creationId xmlns:a16="http://schemas.microsoft.com/office/drawing/2014/main" id="{69029F49-0D3A-45E7-AC43-A90C828BF6C7}"/>
            </a:ext>
          </a:extLst>
        </xdr:cNvPr>
        <xdr:cNvSpPr txBox="1"/>
      </xdr:nvSpPr>
      <xdr:spPr>
        <a:xfrm>
          <a:off x="8515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39" name="n_3mainValue【図書館】&#10;一人当たり面積">
          <a:extLst>
            <a:ext uri="{FF2B5EF4-FFF2-40B4-BE49-F238E27FC236}">
              <a16:creationId xmlns:a16="http://schemas.microsoft.com/office/drawing/2014/main" id="{76AED4A3-863B-4B1C-A537-4FC22CB3A42E}"/>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99839</xdr:rowOff>
    </xdr:from>
    <xdr:ext cx="469744" cy="259045"/>
    <xdr:sp macro="" textlink="">
      <xdr:nvSpPr>
        <xdr:cNvPr id="140" name="n_4mainValue【図書館】&#10;一人当たり面積">
          <a:extLst>
            <a:ext uri="{FF2B5EF4-FFF2-40B4-BE49-F238E27FC236}">
              <a16:creationId xmlns:a16="http://schemas.microsoft.com/office/drawing/2014/main" id="{BD4B3255-5F1E-4F3E-9E86-DF09B51D6B17}"/>
            </a:ext>
          </a:extLst>
        </xdr:cNvPr>
        <xdr:cNvSpPr txBox="1"/>
      </xdr:nvSpPr>
      <xdr:spPr>
        <a:xfrm>
          <a:off x="6737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4FD52D43-F0C4-4537-BC47-AEA11CEFC6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70C843E-395D-4C98-A1CB-A1ECBDCBE66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50382D2E-90B9-4C84-9A11-DCF5D9CC6E8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2EA1B62C-2DD6-464A-A54A-F04DCE3C125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DD3DC9C4-AA65-4A06-BD2D-3BA173C221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1A6B289B-30C0-4F44-BC3E-9CB749B093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D989F19C-028A-416C-A936-08F6339D25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945CB862-9C36-47BF-8DE9-D39115D7D7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9E4ED60B-4325-4A18-A2AD-C075CB8E2A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E9565D37-E948-4E70-975E-DC2EE2A631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E31A3F25-4251-43CA-B764-7A7B221CD9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B5732E3F-0491-451F-95A1-D12EECB8BFE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FF220A0B-0C46-4E2B-B030-FE739508FB8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464DB3FB-DB6A-42B1-ADAB-234D2D4783D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9A5FD76E-FE27-484F-9748-989588D1D86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DF98E461-460D-4AF9-88F7-89EDB7D8C2D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E88BBDA4-2508-4025-A56C-7FCDD174DF2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ECCE5C2C-0ACE-4B02-8ECA-5619C4C3027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F0D7B50-ECE4-430F-B269-3F8EA8DF727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B362544B-B8C6-42D9-892A-8A8D9CBAB12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4041FBE-61BE-4B63-A501-93A232B04D9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CC287FA1-54C3-40FC-B2E9-42332C60D2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9EA4E739-DC09-4F0F-8B1C-C6F79EFDB4A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2C9A0007-C8E0-461D-8D70-37FF55A135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65" name="直線コネクタ 164">
          <a:extLst>
            <a:ext uri="{FF2B5EF4-FFF2-40B4-BE49-F238E27FC236}">
              <a16:creationId xmlns:a16="http://schemas.microsoft.com/office/drawing/2014/main" id="{918D7C78-CC17-4BC8-876D-FF19077CAF1E}"/>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13251B39-872E-47A6-BDC2-FE10E9C15E8D}"/>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67" name="直線コネクタ 166">
          <a:extLst>
            <a:ext uri="{FF2B5EF4-FFF2-40B4-BE49-F238E27FC236}">
              <a16:creationId xmlns:a16="http://schemas.microsoft.com/office/drawing/2014/main" id="{CD463110-2EED-4ECA-B442-5EF458CB13C6}"/>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1D89E603-D899-4481-AAD8-2B94871F2F28}"/>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69" name="直線コネクタ 168">
          <a:extLst>
            <a:ext uri="{FF2B5EF4-FFF2-40B4-BE49-F238E27FC236}">
              <a16:creationId xmlns:a16="http://schemas.microsoft.com/office/drawing/2014/main" id="{EB9DD2B6-2AF1-4B27-8419-EBB231106203}"/>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4FBA4933-A632-434B-B8BD-C6ACCAD7450C}"/>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1" name="フローチャート: 判断 170">
          <a:extLst>
            <a:ext uri="{FF2B5EF4-FFF2-40B4-BE49-F238E27FC236}">
              <a16:creationId xmlns:a16="http://schemas.microsoft.com/office/drawing/2014/main" id="{5B966C75-4D74-4C50-A6A2-318C44A275F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2" name="フローチャート: 判断 171">
          <a:extLst>
            <a:ext uri="{FF2B5EF4-FFF2-40B4-BE49-F238E27FC236}">
              <a16:creationId xmlns:a16="http://schemas.microsoft.com/office/drawing/2014/main" id="{D50BF2CA-CA7B-44CA-B7F7-3857E42EC523}"/>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3" name="フローチャート: 判断 172">
          <a:extLst>
            <a:ext uri="{FF2B5EF4-FFF2-40B4-BE49-F238E27FC236}">
              <a16:creationId xmlns:a16="http://schemas.microsoft.com/office/drawing/2014/main" id="{9DE15390-613F-43C6-B513-068AD2D6A672}"/>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4" name="フローチャート: 判断 173">
          <a:extLst>
            <a:ext uri="{FF2B5EF4-FFF2-40B4-BE49-F238E27FC236}">
              <a16:creationId xmlns:a16="http://schemas.microsoft.com/office/drawing/2014/main" id="{F10815A6-DC27-414F-BB6F-C124EAC37CDC}"/>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75" name="フローチャート: 判断 174">
          <a:extLst>
            <a:ext uri="{FF2B5EF4-FFF2-40B4-BE49-F238E27FC236}">
              <a16:creationId xmlns:a16="http://schemas.microsoft.com/office/drawing/2014/main" id="{083D2C24-E12A-4CAD-A5C8-CAAC4E8B2E37}"/>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53ABD3B-E4E0-4BF1-955E-6B29EEDE23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5627D6DC-C836-42B7-BB68-0F2176EFF1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6910A46-ADD3-4CD7-A660-790AA85EEE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33B2326-342D-4916-93EF-66392D0956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A275EF9-5026-4B6D-8607-0323D5DC5B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181" name="楕円 180">
          <a:extLst>
            <a:ext uri="{FF2B5EF4-FFF2-40B4-BE49-F238E27FC236}">
              <a16:creationId xmlns:a16="http://schemas.microsoft.com/office/drawing/2014/main" id="{08D8D0B1-896E-49D7-8FEF-95C66C3510AB}"/>
            </a:ext>
          </a:extLst>
        </xdr:cNvPr>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82" name="楕円 181">
          <a:extLst>
            <a:ext uri="{FF2B5EF4-FFF2-40B4-BE49-F238E27FC236}">
              <a16:creationId xmlns:a16="http://schemas.microsoft.com/office/drawing/2014/main" id="{F1F5066E-E97D-417C-9232-24E9B81446B2}"/>
            </a:ext>
          </a:extLst>
        </xdr:cNvPr>
        <xdr:cNvSpPr/>
      </xdr:nvSpPr>
      <xdr:spPr>
        <a:xfrm>
          <a:off x="2857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xdr:rowOff>
    </xdr:from>
    <xdr:to>
      <xdr:col>19</xdr:col>
      <xdr:colOff>177800</xdr:colOff>
      <xdr:row>59</xdr:row>
      <xdr:rowOff>49530</xdr:rowOff>
    </xdr:to>
    <xdr:cxnSp macro="">
      <xdr:nvCxnSpPr>
        <xdr:cNvPr id="183" name="直線コネクタ 182">
          <a:extLst>
            <a:ext uri="{FF2B5EF4-FFF2-40B4-BE49-F238E27FC236}">
              <a16:creationId xmlns:a16="http://schemas.microsoft.com/office/drawing/2014/main" id="{D8777825-B000-45A0-91AD-D25E5E7F6A24}"/>
            </a:ext>
          </a:extLst>
        </xdr:cNvPr>
        <xdr:cNvCxnSpPr/>
      </xdr:nvCxnSpPr>
      <xdr:spPr>
        <a:xfrm>
          <a:off x="2908300" y="10130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109220</xdr:rowOff>
    </xdr:from>
    <xdr:to>
      <xdr:col>10</xdr:col>
      <xdr:colOff>165100</xdr:colOff>
      <xdr:row>59</xdr:row>
      <xdr:rowOff>39370</xdr:rowOff>
    </xdr:to>
    <xdr:sp macro="" textlink="">
      <xdr:nvSpPr>
        <xdr:cNvPr id="184" name="楕円 183">
          <a:extLst>
            <a:ext uri="{FF2B5EF4-FFF2-40B4-BE49-F238E27FC236}">
              <a16:creationId xmlns:a16="http://schemas.microsoft.com/office/drawing/2014/main" id="{A2C026BC-5337-4A5B-8FC6-4288DD27281B}"/>
            </a:ext>
          </a:extLst>
        </xdr:cNvPr>
        <xdr:cNvSpPr/>
      </xdr:nvSpPr>
      <xdr:spPr>
        <a:xfrm>
          <a:off x="1968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160020</xdr:rowOff>
    </xdr:from>
    <xdr:to>
      <xdr:col>15</xdr:col>
      <xdr:colOff>50800</xdr:colOff>
      <xdr:row>59</xdr:row>
      <xdr:rowOff>15240</xdr:rowOff>
    </xdr:to>
    <xdr:cxnSp macro="">
      <xdr:nvCxnSpPr>
        <xdr:cNvPr id="185" name="直線コネクタ 184">
          <a:extLst>
            <a:ext uri="{FF2B5EF4-FFF2-40B4-BE49-F238E27FC236}">
              <a16:creationId xmlns:a16="http://schemas.microsoft.com/office/drawing/2014/main" id="{A3BB6E59-C084-4798-A29B-1F7413DA82B2}"/>
            </a:ext>
          </a:extLst>
        </xdr:cNvPr>
        <xdr:cNvCxnSpPr/>
      </xdr:nvCxnSpPr>
      <xdr:spPr>
        <a:xfrm>
          <a:off x="2019300" y="10104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27305</xdr:rowOff>
    </xdr:from>
    <xdr:to>
      <xdr:col>6</xdr:col>
      <xdr:colOff>38100</xdr:colOff>
      <xdr:row>62</xdr:row>
      <xdr:rowOff>128905</xdr:rowOff>
    </xdr:to>
    <xdr:sp macro="" textlink="">
      <xdr:nvSpPr>
        <xdr:cNvPr id="186" name="楕円 185">
          <a:extLst>
            <a:ext uri="{FF2B5EF4-FFF2-40B4-BE49-F238E27FC236}">
              <a16:creationId xmlns:a16="http://schemas.microsoft.com/office/drawing/2014/main" id="{5CE63AC7-988A-4C8F-ABB5-AAD45854929B}"/>
            </a:ext>
          </a:extLst>
        </xdr:cNvPr>
        <xdr:cNvSpPr/>
      </xdr:nvSpPr>
      <xdr:spPr>
        <a:xfrm>
          <a:off x="1079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160020</xdr:rowOff>
    </xdr:from>
    <xdr:to>
      <xdr:col>10</xdr:col>
      <xdr:colOff>114300</xdr:colOff>
      <xdr:row>62</xdr:row>
      <xdr:rowOff>78105</xdr:rowOff>
    </xdr:to>
    <xdr:cxnSp macro="">
      <xdr:nvCxnSpPr>
        <xdr:cNvPr id="187" name="直線コネクタ 186">
          <a:extLst>
            <a:ext uri="{FF2B5EF4-FFF2-40B4-BE49-F238E27FC236}">
              <a16:creationId xmlns:a16="http://schemas.microsoft.com/office/drawing/2014/main" id="{8E80A581-2B03-44A6-92ED-30D240421DBA}"/>
            </a:ext>
          </a:extLst>
        </xdr:cNvPr>
        <xdr:cNvCxnSpPr/>
      </xdr:nvCxnSpPr>
      <xdr:spPr>
        <a:xfrm flipV="1">
          <a:off x="1130300" y="10104120"/>
          <a:ext cx="889000" cy="60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88" name="n_1aveValue【体育館・プール】&#10;有形固定資産減価償却率">
          <a:extLst>
            <a:ext uri="{FF2B5EF4-FFF2-40B4-BE49-F238E27FC236}">
              <a16:creationId xmlns:a16="http://schemas.microsoft.com/office/drawing/2014/main" id="{22EDB5A4-648E-476C-8F8B-19390C043323}"/>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89" name="n_2aveValue【体育館・プール】&#10;有形固定資産減価償却率">
          <a:extLst>
            <a:ext uri="{FF2B5EF4-FFF2-40B4-BE49-F238E27FC236}">
              <a16:creationId xmlns:a16="http://schemas.microsoft.com/office/drawing/2014/main" id="{7E22FC05-88C1-4CF6-ADD2-3725920DCE3E}"/>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0" name="n_3aveValue【体育館・プール】&#10;有形固定資産減価償却率">
          <a:extLst>
            <a:ext uri="{FF2B5EF4-FFF2-40B4-BE49-F238E27FC236}">
              <a16:creationId xmlns:a16="http://schemas.microsoft.com/office/drawing/2014/main" id="{838D6FF9-FA6B-47A6-A9DB-76E1E9692DDA}"/>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191" name="n_4aveValue【体育館・プール】&#10;有形固定資産減価償却率">
          <a:extLst>
            <a:ext uri="{FF2B5EF4-FFF2-40B4-BE49-F238E27FC236}">
              <a16:creationId xmlns:a16="http://schemas.microsoft.com/office/drawing/2014/main" id="{B10576CA-456D-4A79-9640-F75FB25253F7}"/>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192" name="n_1mainValue【体育館・プール】&#10;有形固定資産減価償却率">
          <a:extLst>
            <a:ext uri="{FF2B5EF4-FFF2-40B4-BE49-F238E27FC236}">
              <a16:creationId xmlns:a16="http://schemas.microsoft.com/office/drawing/2014/main" id="{A9974FF7-09CD-4D84-B8E5-01EB56B2F9AA}"/>
            </a:ext>
          </a:extLst>
        </xdr:cNvPr>
        <xdr:cNvSpPr txBox="1"/>
      </xdr:nvSpPr>
      <xdr:spPr>
        <a:xfrm>
          <a:off x="3582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93" name="n_2mainValue【体育館・プール】&#10;有形固定資産減価償却率">
          <a:extLst>
            <a:ext uri="{FF2B5EF4-FFF2-40B4-BE49-F238E27FC236}">
              <a16:creationId xmlns:a16="http://schemas.microsoft.com/office/drawing/2014/main" id="{D377987D-C59A-4BC8-9D0B-CCF0B591A271}"/>
            </a:ext>
          </a:extLst>
        </xdr:cNvPr>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55897</xdr:rowOff>
    </xdr:from>
    <xdr:ext cx="405111" cy="259045"/>
    <xdr:sp macro="" textlink="">
      <xdr:nvSpPr>
        <xdr:cNvPr id="194" name="n_3mainValue【体育館・プール】&#10;有形固定資産減価償却率">
          <a:extLst>
            <a:ext uri="{FF2B5EF4-FFF2-40B4-BE49-F238E27FC236}">
              <a16:creationId xmlns:a16="http://schemas.microsoft.com/office/drawing/2014/main" id="{76391B00-0C5B-44E3-9687-0C8B48ABFB47}"/>
            </a:ext>
          </a:extLst>
        </xdr:cNvPr>
        <xdr:cNvSpPr txBox="1"/>
      </xdr:nvSpPr>
      <xdr:spPr>
        <a:xfrm>
          <a:off x="1816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195" name="n_4mainValue【体育館・プール】&#10;有形固定資産減価償却率">
          <a:extLst>
            <a:ext uri="{FF2B5EF4-FFF2-40B4-BE49-F238E27FC236}">
              <a16:creationId xmlns:a16="http://schemas.microsoft.com/office/drawing/2014/main" id="{62B2359E-D595-4FF4-BD93-520257E3C2BC}"/>
            </a:ext>
          </a:extLst>
        </xdr:cNvPr>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AF6C6ACF-6C49-402E-A074-8F3AB33A7B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A88DA89B-4FEE-4F42-908A-EA0FCA604F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2AE7985C-8410-43D1-B191-430723FD47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DBA62C86-F2A1-4F95-8D6E-0929BF898E7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ED76DA7F-6C9C-414B-879A-0A9E47A2EE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5ADF642F-5C7E-40FB-9B20-B26E859E9E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1B6B0CB8-62E3-42ED-8B05-766F2CCD00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391AE632-808A-4EA7-9CC8-84E00B7432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9661740A-0B5D-43EF-841B-61CBB46627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3BFF6473-8131-4A94-8F13-CB78D5568D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6951328-A70F-40B0-B4F4-5DBEE47E3C0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1FE8A864-913B-42AA-88DB-DA9E6286B0D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DAC387FF-2C06-4641-85D6-FF228995068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53F1B1BE-418C-4351-BB29-1FE8B5A4393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E0EB5A87-B513-4A78-8E17-B8171CC407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52FFC0B0-548F-4111-B999-FF586079358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AB2038E2-6997-46EC-86B7-4E575ED68B8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265B2840-8A83-4650-84EA-DAC8892EFBE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85CD870A-08F8-45AD-9840-3C90BFBF9A6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9DF674F8-CC11-4E2B-9CE2-5E967905615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3F633025-CE6A-4C61-B0DC-F8C079B6FA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F6D962AE-FC79-40EF-9CAF-17CBD430E63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7A9A1ECE-69E0-4588-BF4D-279B4F793CC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19" name="直線コネクタ 218">
          <a:extLst>
            <a:ext uri="{FF2B5EF4-FFF2-40B4-BE49-F238E27FC236}">
              <a16:creationId xmlns:a16="http://schemas.microsoft.com/office/drawing/2014/main" id="{662D0E27-7385-4F99-9EFD-6BE964C402FF}"/>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0" name="【体育館・プール】&#10;一人当たり面積最小値テキスト">
          <a:extLst>
            <a:ext uri="{FF2B5EF4-FFF2-40B4-BE49-F238E27FC236}">
              <a16:creationId xmlns:a16="http://schemas.microsoft.com/office/drawing/2014/main" id="{09A6E503-5672-4F13-B05C-4AFD6B11F2ED}"/>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21" name="直線コネクタ 220">
          <a:extLst>
            <a:ext uri="{FF2B5EF4-FFF2-40B4-BE49-F238E27FC236}">
              <a16:creationId xmlns:a16="http://schemas.microsoft.com/office/drawing/2014/main" id="{D964EAA3-B319-4A4F-8884-FB1810B80846}"/>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2" name="【体育館・プール】&#10;一人当たり面積最大値テキスト">
          <a:extLst>
            <a:ext uri="{FF2B5EF4-FFF2-40B4-BE49-F238E27FC236}">
              <a16:creationId xmlns:a16="http://schemas.microsoft.com/office/drawing/2014/main" id="{60C8F271-B57B-430A-819A-5D58B67DFE06}"/>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3" name="直線コネクタ 222">
          <a:extLst>
            <a:ext uri="{FF2B5EF4-FFF2-40B4-BE49-F238E27FC236}">
              <a16:creationId xmlns:a16="http://schemas.microsoft.com/office/drawing/2014/main" id="{BDAF8F00-A19B-4E98-A9DE-4BEC1A844366}"/>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24" name="【体育館・プール】&#10;一人当たり面積平均値テキスト">
          <a:extLst>
            <a:ext uri="{FF2B5EF4-FFF2-40B4-BE49-F238E27FC236}">
              <a16:creationId xmlns:a16="http://schemas.microsoft.com/office/drawing/2014/main" id="{263EE0DF-B43E-4D53-B25F-D57657C257C9}"/>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25" name="フローチャート: 判断 224">
          <a:extLst>
            <a:ext uri="{FF2B5EF4-FFF2-40B4-BE49-F238E27FC236}">
              <a16:creationId xmlns:a16="http://schemas.microsoft.com/office/drawing/2014/main" id="{AF59541D-EA20-4DB7-8738-1C7F1BC762F1}"/>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26" name="フローチャート: 判断 225">
          <a:extLst>
            <a:ext uri="{FF2B5EF4-FFF2-40B4-BE49-F238E27FC236}">
              <a16:creationId xmlns:a16="http://schemas.microsoft.com/office/drawing/2014/main" id="{D673B388-7646-4BA5-AE0E-57B21291B640}"/>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27" name="フローチャート: 判断 226">
          <a:extLst>
            <a:ext uri="{FF2B5EF4-FFF2-40B4-BE49-F238E27FC236}">
              <a16:creationId xmlns:a16="http://schemas.microsoft.com/office/drawing/2014/main" id="{0A562B0A-2957-4EB9-BC05-2CA7AFB7F912}"/>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28" name="フローチャート: 判断 227">
          <a:extLst>
            <a:ext uri="{FF2B5EF4-FFF2-40B4-BE49-F238E27FC236}">
              <a16:creationId xmlns:a16="http://schemas.microsoft.com/office/drawing/2014/main" id="{BACA8650-707B-48ED-86C2-7C523463D2BB}"/>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29" name="フローチャート: 判断 228">
          <a:extLst>
            <a:ext uri="{FF2B5EF4-FFF2-40B4-BE49-F238E27FC236}">
              <a16:creationId xmlns:a16="http://schemas.microsoft.com/office/drawing/2014/main" id="{30A2961E-D3A7-4F29-814E-439A9015F82A}"/>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EE63177E-D414-484D-B48E-3075CE4793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1156C18-4C51-4288-AB6B-6E9A93525D7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5CA51F0-BAB8-4DF2-84F1-FF4975DCE4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CABB58EE-A282-4033-A460-5B740F5198C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C089F55-EA5F-47D6-8E6C-AD03405304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92075</xdr:rowOff>
    </xdr:from>
    <xdr:to>
      <xdr:col>50</xdr:col>
      <xdr:colOff>165100</xdr:colOff>
      <xdr:row>63</xdr:row>
      <xdr:rowOff>22225</xdr:rowOff>
    </xdr:to>
    <xdr:sp macro="" textlink="">
      <xdr:nvSpPr>
        <xdr:cNvPr id="235" name="楕円 234">
          <a:extLst>
            <a:ext uri="{FF2B5EF4-FFF2-40B4-BE49-F238E27FC236}">
              <a16:creationId xmlns:a16="http://schemas.microsoft.com/office/drawing/2014/main" id="{CD8950FA-C98B-4AB1-B547-E7B5B6ADD95F}"/>
            </a:ext>
          </a:extLst>
        </xdr:cNvPr>
        <xdr:cNvSpPr/>
      </xdr:nvSpPr>
      <xdr:spPr>
        <a:xfrm>
          <a:off x="9588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69215</xdr:rowOff>
    </xdr:from>
    <xdr:to>
      <xdr:col>46</xdr:col>
      <xdr:colOff>38100</xdr:colOff>
      <xdr:row>62</xdr:row>
      <xdr:rowOff>170815</xdr:rowOff>
    </xdr:to>
    <xdr:sp macro="" textlink="">
      <xdr:nvSpPr>
        <xdr:cNvPr id="236" name="楕円 235">
          <a:extLst>
            <a:ext uri="{FF2B5EF4-FFF2-40B4-BE49-F238E27FC236}">
              <a16:creationId xmlns:a16="http://schemas.microsoft.com/office/drawing/2014/main" id="{7960A76D-F495-4A8B-A0C7-C2E40516D5A3}"/>
            </a:ext>
          </a:extLst>
        </xdr:cNvPr>
        <xdr:cNvSpPr/>
      </xdr:nvSpPr>
      <xdr:spPr>
        <a:xfrm>
          <a:off x="8699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120015</xdr:rowOff>
    </xdr:from>
    <xdr:to>
      <xdr:col>50</xdr:col>
      <xdr:colOff>114300</xdr:colOff>
      <xdr:row>62</xdr:row>
      <xdr:rowOff>142875</xdr:rowOff>
    </xdr:to>
    <xdr:cxnSp macro="">
      <xdr:nvCxnSpPr>
        <xdr:cNvPr id="237" name="直線コネクタ 236">
          <a:extLst>
            <a:ext uri="{FF2B5EF4-FFF2-40B4-BE49-F238E27FC236}">
              <a16:creationId xmlns:a16="http://schemas.microsoft.com/office/drawing/2014/main" id="{C4CEFD21-9241-4702-BC57-C6FEE29CA9D3}"/>
            </a:ext>
          </a:extLst>
        </xdr:cNvPr>
        <xdr:cNvCxnSpPr/>
      </xdr:nvCxnSpPr>
      <xdr:spPr>
        <a:xfrm>
          <a:off x="8750300" y="107499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38" name="楕円 237">
          <a:extLst>
            <a:ext uri="{FF2B5EF4-FFF2-40B4-BE49-F238E27FC236}">
              <a16:creationId xmlns:a16="http://schemas.microsoft.com/office/drawing/2014/main" id="{32CAF0F3-5D00-4C07-A760-803836FD0CCF}"/>
            </a:ext>
          </a:extLst>
        </xdr:cNvPr>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120015</xdr:rowOff>
    </xdr:from>
    <xdr:to>
      <xdr:col>45</xdr:col>
      <xdr:colOff>177800</xdr:colOff>
      <xdr:row>62</xdr:row>
      <xdr:rowOff>121920</xdr:rowOff>
    </xdr:to>
    <xdr:cxnSp macro="">
      <xdr:nvCxnSpPr>
        <xdr:cNvPr id="239" name="直線コネクタ 238">
          <a:extLst>
            <a:ext uri="{FF2B5EF4-FFF2-40B4-BE49-F238E27FC236}">
              <a16:creationId xmlns:a16="http://schemas.microsoft.com/office/drawing/2014/main" id="{6ED6A422-5588-45EC-99BD-414C2812B12D}"/>
            </a:ext>
          </a:extLst>
        </xdr:cNvPr>
        <xdr:cNvCxnSpPr/>
      </xdr:nvCxnSpPr>
      <xdr:spPr>
        <a:xfrm flipV="1">
          <a:off x="7861300" y="10749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118745</xdr:rowOff>
    </xdr:from>
    <xdr:to>
      <xdr:col>36</xdr:col>
      <xdr:colOff>165100</xdr:colOff>
      <xdr:row>63</xdr:row>
      <xdr:rowOff>48895</xdr:rowOff>
    </xdr:to>
    <xdr:sp macro="" textlink="">
      <xdr:nvSpPr>
        <xdr:cNvPr id="240" name="楕円 239">
          <a:extLst>
            <a:ext uri="{FF2B5EF4-FFF2-40B4-BE49-F238E27FC236}">
              <a16:creationId xmlns:a16="http://schemas.microsoft.com/office/drawing/2014/main" id="{80284202-2C35-4A55-A76D-7B6CBE02B371}"/>
            </a:ext>
          </a:extLst>
        </xdr:cNvPr>
        <xdr:cNvSpPr/>
      </xdr:nvSpPr>
      <xdr:spPr>
        <a:xfrm>
          <a:off x="6921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169545</xdr:rowOff>
    </xdr:to>
    <xdr:cxnSp macro="">
      <xdr:nvCxnSpPr>
        <xdr:cNvPr id="241" name="直線コネクタ 240">
          <a:extLst>
            <a:ext uri="{FF2B5EF4-FFF2-40B4-BE49-F238E27FC236}">
              <a16:creationId xmlns:a16="http://schemas.microsoft.com/office/drawing/2014/main" id="{3E60F909-604B-47C3-AE4E-29ADF3904216}"/>
            </a:ext>
          </a:extLst>
        </xdr:cNvPr>
        <xdr:cNvCxnSpPr/>
      </xdr:nvCxnSpPr>
      <xdr:spPr>
        <a:xfrm flipV="1">
          <a:off x="6972300" y="107518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42" name="n_1aveValue【体育館・プール】&#10;一人当たり面積">
          <a:extLst>
            <a:ext uri="{FF2B5EF4-FFF2-40B4-BE49-F238E27FC236}">
              <a16:creationId xmlns:a16="http://schemas.microsoft.com/office/drawing/2014/main" id="{6277E142-D41F-4464-A38C-46727E02598A}"/>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43" name="n_2aveValue【体育館・プール】&#10;一人当たり面積">
          <a:extLst>
            <a:ext uri="{FF2B5EF4-FFF2-40B4-BE49-F238E27FC236}">
              <a16:creationId xmlns:a16="http://schemas.microsoft.com/office/drawing/2014/main" id="{CA2B48E1-FCE7-4B93-94EF-6BAB6FD9756E}"/>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44" name="n_3aveValue【体育館・プール】&#10;一人当たり面積">
          <a:extLst>
            <a:ext uri="{FF2B5EF4-FFF2-40B4-BE49-F238E27FC236}">
              <a16:creationId xmlns:a16="http://schemas.microsoft.com/office/drawing/2014/main" id="{77CB8CDE-37E4-4974-BD86-EE46A1D6004B}"/>
            </a:ext>
          </a:extLst>
        </xdr:cNvPr>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45" name="n_4aveValue【体育館・プール】&#10;一人当たり面積">
          <a:extLst>
            <a:ext uri="{FF2B5EF4-FFF2-40B4-BE49-F238E27FC236}">
              <a16:creationId xmlns:a16="http://schemas.microsoft.com/office/drawing/2014/main" id="{E482CB8C-A22F-4827-B038-4A8545BCB8B9}"/>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13352</xdr:rowOff>
    </xdr:from>
    <xdr:ext cx="469744" cy="259045"/>
    <xdr:sp macro="" textlink="">
      <xdr:nvSpPr>
        <xdr:cNvPr id="246" name="n_1mainValue【体育館・プール】&#10;一人当たり面積">
          <a:extLst>
            <a:ext uri="{FF2B5EF4-FFF2-40B4-BE49-F238E27FC236}">
              <a16:creationId xmlns:a16="http://schemas.microsoft.com/office/drawing/2014/main" id="{770F4045-A06E-42A0-8533-3644F04503D0}"/>
            </a:ext>
          </a:extLst>
        </xdr:cNvPr>
        <xdr:cNvSpPr txBox="1"/>
      </xdr:nvSpPr>
      <xdr:spPr>
        <a:xfrm>
          <a:off x="93917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161942</xdr:rowOff>
    </xdr:from>
    <xdr:ext cx="469744" cy="259045"/>
    <xdr:sp macro="" textlink="">
      <xdr:nvSpPr>
        <xdr:cNvPr id="247" name="n_2mainValue【体育館・プール】&#10;一人当たり面積">
          <a:extLst>
            <a:ext uri="{FF2B5EF4-FFF2-40B4-BE49-F238E27FC236}">
              <a16:creationId xmlns:a16="http://schemas.microsoft.com/office/drawing/2014/main" id="{24D6385D-E158-460D-AAE7-4F6EA2FB7DAA}"/>
            </a:ext>
          </a:extLst>
        </xdr:cNvPr>
        <xdr:cNvSpPr txBox="1"/>
      </xdr:nvSpPr>
      <xdr:spPr>
        <a:xfrm>
          <a:off x="8515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48" name="n_3mainValue【体育館・プール】&#10;一人当たり面積">
          <a:extLst>
            <a:ext uri="{FF2B5EF4-FFF2-40B4-BE49-F238E27FC236}">
              <a16:creationId xmlns:a16="http://schemas.microsoft.com/office/drawing/2014/main" id="{A31B01F9-A64C-408B-9DC8-92CD5CA13FEE}"/>
            </a:ext>
          </a:extLst>
        </xdr:cNvPr>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40022</xdr:rowOff>
    </xdr:from>
    <xdr:ext cx="469744" cy="259045"/>
    <xdr:sp macro="" textlink="">
      <xdr:nvSpPr>
        <xdr:cNvPr id="249" name="n_4mainValue【体育館・プール】&#10;一人当たり面積">
          <a:extLst>
            <a:ext uri="{FF2B5EF4-FFF2-40B4-BE49-F238E27FC236}">
              <a16:creationId xmlns:a16="http://schemas.microsoft.com/office/drawing/2014/main" id="{0474228F-CBBE-4B37-86A6-0EA357D20880}"/>
            </a:ext>
          </a:extLst>
        </xdr:cNvPr>
        <xdr:cNvSpPr txBox="1"/>
      </xdr:nvSpPr>
      <xdr:spPr>
        <a:xfrm>
          <a:off x="67374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60F6C5BB-3DB8-4852-B993-F9AFD0BA0CC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1DFC9B7E-4970-46E4-A128-33D8EDAE0C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5C64E380-C161-44F5-957D-0A386B53A3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B117F10C-EAF6-41DA-B3A7-CD422CA9DD8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23BF63A1-7CFB-40D3-990D-AA0E694BEF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8055BA7C-FB80-4D1D-A054-0906365FDC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C10C6F67-B6F7-4D7A-B51E-EB15F8022D3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43B80D50-843E-4866-9062-A1208447C16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70CAA9A4-3F6A-4D8F-A93E-3D5675F0A99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730648D2-2AE3-4DC3-9504-9DD4A26F8E9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5584FB9C-40D6-4505-94EE-524DBADD3B3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0EF4A3DB-6E0E-472B-88DC-33285659061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3A5A89BD-263C-44B5-B253-596BA4ABDC7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2B2687D4-DEA9-4BA2-A10B-6CD251A69A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D6BD911B-5386-467B-BD60-1E4CD4487CE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16EEA185-244A-4A5E-92C8-8C58D88BE9D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EC83639C-EB17-4F1F-8312-CEEE4240BC7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37389669-12B8-441B-B081-943A0BBA843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7589B436-01BE-4882-9E04-144E4C145E5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6C0F6C5E-9C27-4EDE-8F3B-30E41A0D73C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7EDB0DB8-CE95-4073-AFFF-5D66AF974BF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BF7FC1A4-B8BB-4285-9F22-5CE6989FCEB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72" name="直線コネクタ 271">
          <a:extLst>
            <a:ext uri="{FF2B5EF4-FFF2-40B4-BE49-F238E27FC236}">
              <a16:creationId xmlns:a16="http://schemas.microsoft.com/office/drawing/2014/main" id="{B16759A1-9720-4E2A-BF92-96C82E8D51D6}"/>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73" name="【福祉施設】&#10;有形固定資産減価償却率最小値テキスト">
          <a:extLst>
            <a:ext uri="{FF2B5EF4-FFF2-40B4-BE49-F238E27FC236}">
              <a16:creationId xmlns:a16="http://schemas.microsoft.com/office/drawing/2014/main" id="{FEA06BD3-5A37-4288-B0E5-EDD6CBC6FBCB}"/>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74" name="直線コネクタ 273">
          <a:extLst>
            <a:ext uri="{FF2B5EF4-FFF2-40B4-BE49-F238E27FC236}">
              <a16:creationId xmlns:a16="http://schemas.microsoft.com/office/drawing/2014/main" id="{FFA63A02-9E91-413D-A477-72A512EF780D}"/>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E012FA93-E4EF-4316-87D4-E8848CD09EE2}"/>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76" name="直線コネクタ 275">
          <a:extLst>
            <a:ext uri="{FF2B5EF4-FFF2-40B4-BE49-F238E27FC236}">
              <a16:creationId xmlns:a16="http://schemas.microsoft.com/office/drawing/2014/main" id="{EFBFBEA4-7F1C-4FC5-B3AF-11676A0ACD41}"/>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935595DF-6A48-4AE5-A32A-6EA3A85BB4FB}"/>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78" name="フローチャート: 判断 277">
          <a:extLst>
            <a:ext uri="{FF2B5EF4-FFF2-40B4-BE49-F238E27FC236}">
              <a16:creationId xmlns:a16="http://schemas.microsoft.com/office/drawing/2014/main" id="{1DF97613-4C08-47F6-894B-864A509251DA}"/>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79" name="フローチャート: 判断 278">
          <a:extLst>
            <a:ext uri="{FF2B5EF4-FFF2-40B4-BE49-F238E27FC236}">
              <a16:creationId xmlns:a16="http://schemas.microsoft.com/office/drawing/2014/main" id="{D576F7B3-AF70-4EEA-955E-6944C3076CA5}"/>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80" name="フローチャート: 判断 279">
          <a:extLst>
            <a:ext uri="{FF2B5EF4-FFF2-40B4-BE49-F238E27FC236}">
              <a16:creationId xmlns:a16="http://schemas.microsoft.com/office/drawing/2014/main" id="{3CCBDEBB-BF3B-4EB9-9EAC-E9CA83037F3F}"/>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81" name="フローチャート: 判断 280">
          <a:extLst>
            <a:ext uri="{FF2B5EF4-FFF2-40B4-BE49-F238E27FC236}">
              <a16:creationId xmlns:a16="http://schemas.microsoft.com/office/drawing/2014/main" id="{DE352695-9E24-476B-83C2-AD7E624DEF9E}"/>
            </a:ext>
          </a:extLst>
        </xdr:cNvPr>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82" name="フローチャート: 判断 281">
          <a:extLst>
            <a:ext uri="{FF2B5EF4-FFF2-40B4-BE49-F238E27FC236}">
              <a16:creationId xmlns:a16="http://schemas.microsoft.com/office/drawing/2014/main" id="{D037F7D5-1F72-4A15-B63F-B7FA5A6015C8}"/>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D3ECAF63-27A3-4EF9-B350-66BC5FAC43F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252BA3A6-03EB-41E4-BA8F-A04E5E2662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6547DF6E-E24A-4336-8A0F-810FD58497D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CD7AC4CF-4CAC-49A7-B0B1-2FE61BB8344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D1CAE1-8EAC-436B-8F9C-DF3032EA08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58165</xdr:rowOff>
    </xdr:from>
    <xdr:to>
      <xdr:col>20</xdr:col>
      <xdr:colOff>38100</xdr:colOff>
      <xdr:row>81</xdr:row>
      <xdr:rowOff>159765</xdr:rowOff>
    </xdr:to>
    <xdr:sp macro="" textlink="">
      <xdr:nvSpPr>
        <xdr:cNvPr id="288" name="楕円 287">
          <a:extLst>
            <a:ext uri="{FF2B5EF4-FFF2-40B4-BE49-F238E27FC236}">
              <a16:creationId xmlns:a16="http://schemas.microsoft.com/office/drawing/2014/main" id="{1D7847D5-D22D-4BB0-B9C2-C31C8D53B798}"/>
            </a:ext>
          </a:extLst>
        </xdr:cNvPr>
        <xdr:cNvSpPr/>
      </xdr:nvSpPr>
      <xdr:spPr>
        <a:xfrm>
          <a:off x="3746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26163</xdr:rowOff>
    </xdr:from>
    <xdr:to>
      <xdr:col>15</xdr:col>
      <xdr:colOff>101600</xdr:colOff>
      <xdr:row>81</xdr:row>
      <xdr:rowOff>127763</xdr:rowOff>
    </xdr:to>
    <xdr:sp macro="" textlink="">
      <xdr:nvSpPr>
        <xdr:cNvPr id="289" name="楕円 288">
          <a:extLst>
            <a:ext uri="{FF2B5EF4-FFF2-40B4-BE49-F238E27FC236}">
              <a16:creationId xmlns:a16="http://schemas.microsoft.com/office/drawing/2014/main" id="{4ED3A42E-8A58-44F4-892A-54627F1541A7}"/>
            </a:ext>
          </a:extLst>
        </xdr:cNvPr>
        <xdr:cNvSpPr/>
      </xdr:nvSpPr>
      <xdr:spPr>
        <a:xfrm>
          <a:off x="2857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76963</xdr:rowOff>
    </xdr:from>
    <xdr:to>
      <xdr:col>19</xdr:col>
      <xdr:colOff>177800</xdr:colOff>
      <xdr:row>81</xdr:row>
      <xdr:rowOff>108965</xdr:rowOff>
    </xdr:to>
    <xdr:cxnSp macro="">
      <xdr:nvCxnSpPr>
        <xdr:cNvPr id="290" name="直線コネクタ 289">
          <a:extLst>
            <a:ext uri="{FF2B5EF4-FFF2-40B4-BE49-F238E27FC236}">
              <a16:creationId xmlns:a16="http://schemas.microsoft.com/office/drawing/2014/main" id="{CCFCD902-4EBC-4048-8FEB-B08976550E29}"/>
            </a:ext>
          </a:extLst>
        </xdr:cNvPr>
        <xdr:cNvCxnSpPr/>
      </xdr:nvCxnSpPr>
      <xdr:spPr>
        <a:xfrm>
          <a:off x="2908300" y="139644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91" name="楕円 290">
          <a:extLst>
            <a:ext uri="{FF2B5EF4-FFF2-40B4-BE49-F238E27FC236}">
              <a16:creationId xmlns:a16="http://schemas.microsoft.com/office/drawing/2014/main" id="{665C80D2-3E1B-41F1-AF64-6FE537DE43AE}"/>
            </a:ext>
          </a:extLst>
        </xdr:cNvPr>
        <xdr:cNvSpPr/>
      </xdr:nvSpPr>
      <xdr:spPr>
        <a:xfrm>
          <a:off x="1968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35813</xdr:rowOff>
    </xdr:from>
    <xdr:to>
      <xdr:col>15</xdr:col>
      <xdr:colOff>50800</xdr:colOff>
      <xdr:row>81</xdr:row>
      <xdr:rowOff>76963</xdr:rowOff>
    </xdr:to>
    <xdr:cxnSp macro="">
      <xdr:nvCxnSpPr>
        <xdr:cNvPr id="292" name="直線コネクタ 291">
          <a:extLst>
            <a:ext uri="{FF2B5EF4-FFF2-40B4-BE49-F238E27FC236}">
              <a16:creationId xmlns:a16="http://schemas.microsoft.com/office/drawing/2014/main" id="{065B1A15-7854-4CF9-9917-01D59B5CC1CA}"/>
            </a:ext>
          </a:extLst>
        </xdr:cNvPr>
        <xdr:cNvCxnSpPr/>
      </xdr:nvCxnSpPr>
      <xdr:spPr>
        <a:xfrm>
          <a:off x="2019300" y="139232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293" name="楕円 292">
          <a:extLst>
            <a:ext uri="{FF2B5EF4-FFF2-40B4-BE49-F238E27FC236}">
              <a16:creationId xmlns:a16="http://schemas.microsoft.com/office/drawing/2014/main" id="{DEE5DBD5-79D9-4A9C-9019-64F1FF7FD242}"/>
            </a:ext>
          </a:extLst>
        </xdr:cNvPr>
        <xdr:cNvSpPr/>
      </xdr:nvSpPr>
      <xdr:spPr>
        <a:xfrm>
          <a:off x="1079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35813</xdr:rowOff>
    </xdr:from>
    <xdr:to>
      <xdr:col>10</xdr:col>
      <xdr:colOff>114300</xdr:colOff>
      <xdr:row>81</xdr:row>
      <xdr:rowOff>106680</xdr:rowOff>
    </xdr:to>
    <xdr:cxnSp macro="">
      <xdr:nvCxnSpPr>
        <xdr:cNvPr id="294" name="直線コネクタ 293">
          <a:extLst>
            <a:ext uri="{FF2B5EF4-FFF2-40B4-BE49-F238E27FC236}">
              <a16:creationId xmlns:a16="http://schemas.microsoft.com/office/drawing/2014/main" id="{C89C1CE9-8938-47FB-90E4-A63A8B263289}"/>
            </a:ext>
          </a:extLst>
        </xdr:cNvPr>
        <xdr:cNvCxnSpPr/>
      </xdr:nvCxnSpPr>
      <xdr:spPr>
        <a:xfrm flipV="1">
          <a:off x="1130300" y="13923263"/>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295" name="n_1aveValue【福祉施設】&#10;有形固定資産減価償却率">
          <a:extLst>
            <a:ext uri="{FF2B5EF4-FFF2-40B4-BE49-F238E27FC236}">
              <a16:creationId xmlns:a16="http://schemas.microsoft.com/office/drawing/2014/main" id="{C9F616F1-5DF5-4FB7-81C1-6DF7A8A0C52D}"/>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296" name="n_2aveValue【福祉施設】&#10;有形固定資産減価償却率">
          <a:extLst>
            <a:ext uri="{FF2B5EF4-FFF2-40B4-BE49-F238E27FC236}">
              <a16:creationId xmlns:a16="http://schemas.microsoft.com/office/drawing/2014/main" id="{04496CCF-DABB-4FED-94FE-E0115D5D08A3}"/>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297" name="n_3aveValue【福祉施設】&#10;有形固定資産減価償却率">
          <a:extLst>
            <a:ext uri="{FF2B5EF4-FFF2-40B4-BE49-F238E27FC236}">
              <a16:creationId xmlns:a16="http://schemas.microsoft.com/office/drawing/2014/main" id="{6F493AA1-AE57-4D45-8ECD-4D1CC06BD344}"/>
            </a:ext>
          </a:extLst>
        </xdr:cNvPr>
        <xdr:cNvSpPr txBox="1"/>
      </xdr:nvSpPr>
      <xdr:spPr>
        <a:xfrm>
          <a:off x="1816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298" name="n_4aveValue【福祉施設】&#10;有形固定資産減価償却率">
          <a:extLst>
            <a:ext uri="{FF2B5EF4-FFF2-40B4-BE49-F238E27FC236}">
              <a16:creationId xmlns:a16="http://schemas.microsoft.com/office/drawing/2014/main" id="{3A85F607-1A73-4F4D-B1D1-B720614275A3}"/>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150892</xdr:rowOff>
    </xdr:from>
    <xdr:ext cx="405111" cy="259045"/>
    <xdr:sp macro="" textlink="">
      <xdr:nvSpPr>
        <xdr:cNvPr id="299" name="n_1mainValue【福祉施設】&#10;有形固定資産減価償却率">
          <a:extLst>
            <a:ext uri="{FF2B5EF4-FFF2-40B4-BE49-F238E27FC236}">
              <a16:creationId xmlns:a16="http://schemas.microsoft.com/office/drawing/2014/main" id="{5A4B4FB1-93C9-4CA2-A347-4B4DF625F66D}"/>
            </a:ext>
          </a:extLst>
        </xdr:cNvPr>
        <xdr:cNvSpPr txBox="1"/>
      </xdr:nvSpPr>
      <xdr:spPr>
        <a:xfrm>
          <a:off x="35820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118890</xdr:rowOff>
    </xdr:from>
    <xdr:ext cx="405111" cy="259045"/>
    <xdr:sp macro="" textlink="">
      <xdr:nvSpPr>
        <xdr:cNvPr id="300" name="n_2mainValue【福祉施設】&#10;有形固定資産減価償却率">
          <a:extLst>
            <a:ext uri="{FF2B5EF4-FFF2-40B4-BE49-F238E27FC236}">
              <a16:creationId xmlns:a16="http://schemas.microsoft.com/office/drawing/2014/main" id="{73E64360-F272-42D1-AF22-ECC8CF6EE3D4}"/>
            </a:ext>
          </a:extLst>
        </xdr:cNvPr>
        <xdr:cNvSpPr txBox="1"/>
      </xdr:nvSpPr>
      <xdr:spPr>
        <a:xfrm>
          <a:off x="27057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77740</xdr:rowOff>
    </xdr:from>
    <xdr:ext cx="405111" cy="259045"/>
    <xdr:sp macro="" textlink="">
      <xdr:nvSpPr>
        <xdr:cNvPr id="301" name="n_3mainValue【福祉施設】&#10;有形固定資産減価償却率">
          <a:extLst>
            <a:ext uri="{FF2B5EF4-FFF2-40B4-BE49-F238E27FC236}">
              <a16:creationId xmlns:a16="http://schemas.microsoft.com/office/drawing/2014/main" id="{AF75A9AF-EF3C-409B-AA07-F3F678D250E5}"/>
            </a:ext>
          </a:extLst>
        </xdr:cNvPr>
        <xdr:cNvSpPr txBox="1"/>
      </xdr:nvSpPr>
      <xdr:spPr>
        <a:xfrm>
          <a:off x="1816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148607</xdr:rowOff>
    </xdr:from>
    <xdr:ext cx="405111" cy="259045"/>
    <xdr:sp macro="" textlink="">
      <xdr:nvSpPr>
        <xdr:cNvPr id="302" name="n_4mainValue【福祉施設】&#10;有形固定資産減価償却率">
          <a:extLst>
            <a:ext uri="{FF2B5EF4-FFF2-40B4-BE49-F238E27FC236}">
              <a16:creationId xmlns:a16="http://schemas.microsoft.com/office/drawing/2014/main" id="{729EEE42-AFBA-4868-96A8-72AC3C8CE159}"/>
            </a:ext>
          </a:extLst>
        </xdr:cNvPr>
        <xdr:cNvSpPr txBox="1"/>
      </xdr:nvSpPr>
      <xdr:spPr>
        <a:xfrm>
          <a:off x="927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DD8F5404-05DB-4AAD-99F2-744BDA89A4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C9E25F6D-FAE8-42CC-BB43-66D2838CDC5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97991387-0214-4494-8CAA-0634236142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9F9AC769-78CB-4880-BF97-15E513BFF0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6D72189-F3B4-434D-9FBA-430558D814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2F73DAA8-52F5-4E6E-8DC4-607A5388B8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B831470B-3E61-462F-A3A9-36EF51EFA3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89BAB0AF-ED6E-435E-A66A-2EA10D7B985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D23182AD-AADB-468F-9ACF-783C71D8B8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8692835B-CC18-44CB-BD65-C4E63EF14A3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E9BDE3DB-BD86-4E8B-BD70-96C12EB3908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67ECC6CF-130E-40F6-969C-2E0F6015F8A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76EC65B8-5320-47A9-A247-CFC9A0E9CE2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B54BB5DE-C090-4C89-99BA-8D8ED0F57C9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0AB5C7EC-79C2-4B49-AB33-EE18356E13B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4E2B4282-03E4-4502-8081-1B5786182A5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B4400700-1712-40EF-ACA4-9C4E82E071E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A3B6C883-C0F1-4F35-9A7D-677F034CF8F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FB45A577-0DD5-46E5-8780-3703925AF8C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216AD9F9-CAB5-45A6-AEA9-8A0955A2DED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98650190-65B2-452C-810D-DDED5D7FAB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CF8D31B0-4E8F-44FA-BAC6-AB7B987237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224C0AB2-89EC-49A3-AA01-82D91F94E7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26" name="直線コネクタ 325">
          <a:extLst>
            <a:ext uri="{FF2B5EF4-FFF2-40B4-BE49-F238E27FC236}">
              <a16:creationId xmlns:a16="http://schemas.microsoft.com/office/drawing/2014/main" id="{1FDE1F20-2130-4CF8-9615-DE3A8B30A3CA}"/>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27" name="【福祉施設】&#10;一人当たり面積最小値テキスト">
          <a:extLst>
            <a:ext uri="{FF2B5EF4-FFF2-40B4-BE49-F238E27FC236}">
              <a16:creationId xmlns:a16="http://schemas.microsoft.com/office/drawing/2014/main" id="{6C166B31-227D-4EAD-BF3C-AF26E60EDC73}"/>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28" name="直線コネクタ 327">
          <a:extLst>
            <a:ext uri="{FF2B5EF4-FFF2-40B4-BE49-F238E27FC236}">
              <a16:creationId xmlns:a16="http://schemas.microsoft.com/office/drawing/2014/main" id="{99AC5AE6-DD4E-4CD7-8A1B-FCBF687FAA25}"/>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29" name="【福祉施設】&#10;一人当たり面積最大値テキスト">
          <a:extLst>
            <a:ext uri="{FF2B5EF4-FFF2-40B4-BE49-F238E27FC236}">
              <a16:creationId xmlns:a16="http://schemas.microsoft.com/office/drawing/2014/main" id="{DCC97ED8-B7F8-4AA4-B897-E76626657F4C}"/>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30" name="直線コネクタ 329">
          <a:extLst>
            <a:ext uri="{FF2B5EF4-FFF2-40B4-BE49-F238E27FC236}">
              <a16:creationId xmlns:a16="http://schemas.microsoft.com/office/drawing/2014/main" id="{B8D0092B-E52B-49BF-BE19-782FC382F9D9}"/>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31" name="【福祉施設】&#10;一人当たり面積平均値テキスト">
          <a:extLst>
            <a:ext uri="{FF2B5EF4-FFF2-40B4-BE49-F238E27FC236}">
              <a16:creationId xmlns:a16="http://schemas.microsoft.com/office/drawing/2014/main" id="{DC46F966-F3CE-4E6D-BFFB-734CFA929E88}"/>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32" name="フローチャート: 判断 331">
          <a:extLst>
            <a:ext uri="{FF2B5EF4-FFF2-40B4-BE49-F238E27FC236}">
              <a16:creationId xmlns:a16="http://schemas.microsoft.com/office/drawing/2014/main" id="{2F7A532D-50AF-4C70-960A-A4BA4586D02A}"/>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33" name="フローチャート: 判断 332">
          <a:extLst>
            <a:ext uri="{FF2B5EF4-FFF2-40B4-BE49-F238E27FC236}">
              <a16:creationId xmlns:a16="http://schemas.microsoft.com/office/drawing/2014/main" id="{8E74C97F-AF54-475F-9922-939436A19904}"/>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34" name="フローチャート: 判断 333">
          <a:extLst>
            <a:ext uri="{FF2B5EF4-FFF2-40B4-BE49-F238E27FC236}">
              <a16:creationId xmlns:a16="http://schemas.microsoft.com/office/drawing/2014/main" id="{CC3ABC6B-D875-4212-A338-CD21A6BBE322}"/>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35" name="フローチャート: 判断 334">
          <a:extLst>
            <a:ext uri="{FF2B5EF4-FFF2-40B4-BE49-F238E27FC236}">
              <a16:creationId xmlns:a16="http://schemas.microsoft.com/office/drawing/2014/main" id="{72F9D61A-9609-4BC1-B3F6-625F439EC1DC}"/>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36" name="フローチャート: 判断 335">
          <a:extLst>
            <a:ext uri="{FF2B5EF4-FFF2-40B4-BE49-F238E27FC236}">
              <a16:creationId xmlns:a16="http://schemas.microsoft.com/office/drawing/2014/main" id="{ECAA1F11-1BD3-4DA6-8CB9-7F84A5D125BE}"/>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394823CC-7129-47DC-87F7-26B0B37C140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BE69942C-A2DC-48C5-A958-778583CA6E0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68B1A3B2-5B85-42D5-936B-DC87070659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D00A0420-A9FF-44B3-80B5-5D406AF3F9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8FCEC101-60BA-4DAB-920F-D42A72ABCB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120650</xdr:rowOff>
    </xdr:from>
    <xdr:to>
      <xdr:col>50</xdr:col>
      <xdr:colOff>165100</xdr:colOff>
      <xdr:row>85</xdr:row>
      <xdr:rowOff>50800</xdr:rowOff>
    </xdr:to>
    <xdr:sp macro="" textlink="">
      <xdr:nvSpPr>
        <xdr:cNvPr id="342" name="楕円 341">
          <a:extLst>
            <a:ext uri="{FF2B5EF4-FFF2-40B4-BE49-F238E27FC236}">
              <a16:creationId xmlns:a16="http://schemas.microsoft.com/office/drawing/2014/main" id="{4B4712CC-8AE8-406A-A854-696CAC1C17CF}"/>
            </a:ext>
          </a:extLst>
        </xdr:cNvPr>
        <xdr:cNvSpPr/>
      </xdr:nvSpPr>
      <xdr:spPr>
        <a:xfrm>
          <a:off x="9588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43" name="楕円 342">
          <a:extLst>
            <a:ext uri="{FF2B5EF4-FFF2-40B4-BE49-F238E27FC236}">
              <a16:creationId xmlns:a16="http://schemas.microsoft.com/office/drawing/2014/main" id="{20C29E8E-42D1-4450-9C2B-B5014327595B}"/>
            </a:ext>
          </a:extLst>
        </xdr:cNvPr>
        <xdr:cNvSpPr/>
      </xdr:nvSpPr>
      <xdr:spPr>
        <a:xfrm>
          <a:off x="869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0</xdr:rowOff>
    </xdr:from>
    <xdr:to>
      <xdr:col>50</xdr:col>
      <xdr:colOff>114300</xdr:colOff>
      <xdr:row>85</xdr:row>
      <xdr:rowOff>3811</xdr:rowOff>
    </xdr:to>
    <xdr:cxnSp macro="">
      <xdr:nvCxnSpPr>
        <xdr:cNvPr id="344" name="直線コネクタ 343">
          <a:extLst>
            <a:ext uri="{FF2B5EF4-FFF2-40B4-BE49-F238E27FC236}">
              <a16:creationId xmlns:a16="http://schemas.microsoft.com/office/drawing/2014/main" id="{40C31135-764F-4E9A-BD93-E058FF4F2D7B}"/>
            </a:ext>
          </a:extLst>
        </xdr:cNvPr>
        <xdr:cNvCxnSpPr/>
      </xdr:nvCxnSpPr>
      <xdr:spPr>
        <a:xfrm flipV="1">
          <a:off x="8750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124461</xdr:rowOff>
    </xdr:from>
    <xdr:to>
      <xdr:col>41</xdr:col>
      <xdr:colOff>101600</xdr:colOff>
      <xdr:row>85</xdr:row>
      <xdr:rowOff>54611</xdr:rowOff>
    </xdr:to>
    <xdr:sp macro="" textlink="">
      <xdr:nvSpPr>
        <xdr:cNvPr id="345" name="楕円 344">
          <a:extLst>
            <a:ext uri="{FF2B5EF4-FFF2-40B4-BE49-F238E27FC236}">
              <a16:creationId xmlns:a16="http://schemas.microsoft.com/office/drawing/2014/main" id="{891A36BE-6800-4428-93C2-048B21B46B51}"/>
            </a:ext>
          </a:extLst>
        </xdr:cNvPr>
        <xdr:cNvSpPr/>
      </xdr:nvSpPr>
      <xdr:spPr>
        <a:xfrm>
          <a:off x="781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3811</xdr:rowOff>
    </xdr:to>
    <xdr:cxnSp macro="">
      <xdr:nvCxnSpPr>
        <xdr:cNvPr id="346" name="直線コネクタ 345">
          <a:extLst>
            <a:ext uri="{FF2B5EF4-FFF2-40B4-BE49-F238E27FC236}">
              <a16:creationId xmlns:a16="http://schemas.microsoft.com/office/drawing/2014/main" id="{5E50E6CC-81EF-4773-8C83-6CCE825EE5B3}"/>
            </a:ext>
          </a:extLst>
        </xdr:cNvPr>
        <xdr:cNvCxnSpPr/>
      </xdr:nvCxnSpPr>
      <xdr:spPr>
        <a:xfrm>
          <a:off x="7861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29211</xdr:rowOff>
    </xdr:from>
    <xdr:to>
      <xdr:col>36</xdr:col>
      <xdr:colOff>165100</xdr:colOff>
      <xdr:row>83</xdr:row>
      <xdr:rowOff>130811</xdr:rowOff>
    </xdr:to>
    <xdr:sp macro="" textlink="">
      <xdr:nvSpPr>
        <xdr:cNvPr id="347" name="楕円 346">
          <a:extLst>
            <a:ext uri="{FF2B5EF4-FFF2-40B4-BE49-F238E27FC236}">
              <a16:creationId xmlns:a16="http://schemas.microsoft.com/office/drawing/2014/main" id="{9037CA9E-DE94-4D63-9C40-5369ACEB642D}"/>
            </a:ext>
          </a:extLst>
        </xdr:cNvPr>
        <xdr:cNvSpPr/>
      </xdr:nvSpPr>
      <xdr:spPr>
        <a:xfrm>
          <a:off x="6921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80011</xdr:rowOff>
    </xdr:from>
    <xdr:to>
      <xdr:col>41</xdr:col>
      <xdr:colOff>50800</xdr:colOff>
      <xdr:row>85</xdr:row>
      <xdr:rowOff>3811</xdr:rowOff>
    </xdr:to>
    <xdr:cxnSp macro="">
      <xdr:nvCxnSpPr>
        <xdr:cNvPr id="348" name="直線コネクタ 347">
          <a:extLst>
            <a:ext uri="{FF2B5EF4-FFF2-40B4-BE49-F238E27FC236}">
              <a16:creationId xmlns:a16="http://schemas.microsoft.com/office/drawing/2014/main" id="{449A8EB7-D9C8-46E9-A1E0-6E541CE242EC}"/>
            </a:ext>
          </a:extLst>
        </xdr:cNvPr>
        <xdr:cNvCxnSpPr/>
      </xdr:nvCxnSpPr>
      <xdr:spPr>
        <a:xfrm>
          <a:off x="6972300" y="1431036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49" name="n_1aveValue【福祉施設】&#10;一人当たり面積">
          <a:extLst>
            <a:ext uri="{FF2B5EF4-FFF2-40B4-BE49-F238E27FC236}">
              <a16:creationId xmlns:a16="http://schemas.microsoft.com/office/drawing/2014/main" id="{0C53C274-CFCC-42BD-85FC-F209A5E5FD3C}"/>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50" name="n_2aveValue【福祉施設】&#10;一人当たり面積">
          <a:extLst>
            <a:ext uri="{FF2B5EF4-FFF2-40B4-BE49-F238E27FC236}">
              <a16:creationId xmlns:a16="http://schemas.microsoft.com/office/drawing/2014/main" id="{5788F3FD-8037-4495-8086-648FB84FEC4F}"/>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51" name="n_3aveValue【福祉施設】&#10;一人当たり面積">
          <a:extLst>
            <a:ext uri="{FF2B5EF4-FFF2-40B4-BE49-F238E27FC236}">
              <a16:creationId xmlns:a16="http://schemas.microsoft.com/office/drawing/2014/main" id="{D77014C0-50C5-4446-840B-52D261CC5DB8}"/>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52" name="n_4aveValue【福祉施設】&#10;一人当たり面積">
          <a:extLst>
            <a:ext uri="{FF2B5EF4-FFF2-40B4-BE49-F238E27FC236}">
              <a16:creationId xmlns:a16="http://schemas.microsoft.com/office/drawing/2014/main" id="{9417F927-E137-4F99-850A-D479F35023C5}"/>
            </a:ext>
          </a:extLst>
        </xdr:cNvPr>
        <xdr:cNvSpPr txBox="1"/>
      </xdr:nvSpPr>
      <xdr:spPr>
        <a:xfrm>
          <a:off x="6737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41927</xdr:rowOff>
    </xdr:from>
    <xdr:ext cx="469744" cy="259045"/>
    <xdr:sp macro="" textlink="">
      <xdr:nvSpPr>
        <xdr:cNvPr id="353" name="n_1mainValue【福祉施設】&#10;一人当たり面積">
          <a:extLst>
            <a:ext uri="{FF2B5EF4-FFF2-40B4-BE49-F238E27FC236}">
              <a16:creationId xmlns:a16="http://schemas.microsoft.com/office/drawing/2014/main" id="{B1E4ED79-0201-4B3B-B420-40D86B6D4F78}"/>
            </a:ext>
          </a:extLst>
        </xdr:cNvPr>
        <xdr:cNvSpPr txBox="1"/>
      </xdr:nvSpPr>
      <xdr:spPr>
        <a:xfrm>
          <a:off x="93917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45738</xdr:rowOff>
    </xdr:from>
    <xdr:ext cx="469744" cy="259045"/>
    <xdr:sp macro="" textlink="">
      <xdr:nvSpPr>
        <xdr:cNvPr id="354" name="n_2mainValue【福祉施設】&#10;一人当たり面積">
          <a:extLst>
            <a:ext uri="{FF2B5EF4-FFF2-40B4-BE49-F238E27FC236}">
              <a16:creationId xmlns:a16="http://schemas.microsoft.com/office/drawing/2014/main" id="{428B721C-59EB-4F37-ABAA-705B75E39F88}"/>
            </a:ext>
          </a:extLst>
        </xdr:cNvPr>
        <xdr:cNvSpPr txBox="1"/>
      </xdr:nvSpPr>
      <xdr:spPr>
        <a:xfrm>
          <a:off x="8515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45738</xdr:rowOff>
    </xdr:from>
    <xdr:ext cx="469744" cy="259045"/>
    <xdr:sp macro="" textlink="">
      <xdr:nvSpPr>
        <xdr:cNvPr id="355" name="n_3mainValue【福祉施設】&#10;一人当たり面積">
          <a:extLst>
            <a:ext uri="{FF2B5EF4-FFF2-40B4-BE49-F238E27FC236}">
              <a16:creationId xmlns:a16="http://schemas.microsoft.com/office/drawing/2014/main" id="{44CD35F8-D4C0-4BFD-812E-ABB35D735734}"/>
            </a:ext>
          </a:extLst>
        </xdr:cNvPr>
        <xdr:cNvSpPr txBox="1"/>
      </xdr:nvSpPr>
      <xdr:spPr>
        <a:xfrm>
          <a:off x="7626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147338</xdr:rowOff>
    </xdr:from>
    <xdr:ext cx="469744" cy="259045"/>
    <xdr:sp macro="" textlink="">
      <xdr:nvSpPr>
        <xdr:cNvPr id="356" name="n_4mainValue【福祉施設】&#10;一人当たり面積">
          <a:extLst>
            <a:ext uri="{FF2B5EF4-FFF2-40B4-BE49-F238E27FC236}">
              <a16:creationId xmlns:a16="http://schemas.microsoft.com/office/drawing/2014/main" id="{1DC83A95-87B8-4A5E-A0C6-435BB6249E0E}"/>
            </a:ext>
          </a:extLst>
        </xdr:cNvPr>
        <xdr:cNvSpPr txBox="1"/>
      </xdr:nvSpPr>
      <xdr:spPr>
        <a:xfrm>
          <a:off x="6737427"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6095ABEE-7CA8-4C9F-BC59-683D4CD941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50204405-ABDF-4028-8C99-B212A80B15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63520774-CFEF-4107-A74C-0C9FC014376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23DB74D-3EA5-4DFE-AC0E-D1E5FC7F04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D563F04A-46BD-439C-AE18-A65999A525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39A75DF8-743A-4E88-A288-11C50EB54C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23400D33-74E2-4E20-A475-5E458E87359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DC3DD7F6-FF78-41DF-8C8B-6CE5160D485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18258A05-5C17-4E0D-879C-85B113E46DD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166717FB-640C-4FD3-A5C2-0032935266E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EDDB5BAE-C401-4564-88FB-E8CD687E6D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9EEE8533-B6EC-418E-9EBF-E1EA4AD1C4F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FEF2F946-6B79-4CFC-B9BA-32D028E6946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A10D6A9E-EAA4-422D-880B-786D9EC0A23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BD2DFB05-EC2C-4E53-A99B-63832F711CF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C72D4F74-D4D9-41A2-ACDA-87AC9F32C64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5FAB5DF8-ED1E-4778-AC29-6109DE8D72E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90D9949A-1712-48A3-A656-E43EA75316D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72A68879-5D5F-4D66-8031-A7A18EFD0A4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ECFC3552-0FD7-4C72-9917-5A5E531F223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7" name="テキスト ボックス 376">
          <a:extLst>
            <a:ext uri="{FF2B5EF4-FFF2-40B4-BE49-F238E27FC236}">
              <a16:creationId xmlns:a16="http://schemas.microsoft.com/office/drawing/2014/main" id="{278F03B1-04D5-49D6-AC3C-EA2A1079D06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78D6D422-4031-42B0-838B-9B060755407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9" name="テキスト ボックス 378">
          <a:extLst>
            <a:ext uri="{FF2B5EF4-FFF2-40B4-BE49-F238E27FC236}">
              <a16:creationId xmlns:a16="http://schemas.microsoft.com/office/drawing/2014/main" id="{5AB91CAD-19FA-4374-B85A-EB5199DBDAC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a:extLst>
            <a:ext uri="{FF2B5EF4-FFF2-40B4-BE49-F238E27FC236}">
              <a16:creationId xmlns:a16="http://schemas.microsoft.com/office/drawing/2014/main" id="{7A3F52BB-1A9A-4316-B7D3-EB501D9FA7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81" name="直線コネクタ 380">
          <a:extLst>
            <a:ext uri="{FF2B5EF4-FFF2-40B4-BE49-F238E27FC236}">
              <a16:creationId xmlns:a16="http://schemas.microsoft.com/office/drawing/2014/main" id="{27A7B6CC-3318-45AA-A6C0-1DDAADB33B36}"/>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82" name="【市民会館】&#10;有形固定資産減価償却率最小値テキスト">
          <a:extLst>
            <a:ext uri="{FF2B5EF4-FFF2-40B4-BE49-F238E27FC236}">
              <a16:creationId xmlns:a16="http://schemas.microsoft.com/office/drawing/2014/main" id="{683AFD7E-CFD9-4A67-9BF3-ED7455455DC2}"/>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83" name="直線コネクタ 382">
          <a:extLst>
            <a:ext uri="{FF2B5EF4-FFF2-40B4-BE49-F238E27FC236}">
              <a16:creationId xmlns:a16="http://schemas.microsoft.com/office/drawing/2014/main" id="{952658A3-6FDB-4CE3-8B0B-80869725B318}"/>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84" name="【市民会館】&#10;有形固定資産減価償却率最大値テキスト">
          <a:extLst>
            <a:ext uri="{FF2B5EF4-FFF2-40B4-BE49-F238E27FC236}">
              <a16:creationId xmlns:a16="http://schemas.microsoft.com/office/drawing/2014/main" id="{35660C85-FFBE-4C28-95EB-F68E4E446813}"/>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85" name="直線コネクタ 384">
          <a:extLst>
            <a:ext uri="{FF2B5EF4-FFF2-40B4-BE49-F238E27FC236}">
              <a16:creationId xmlns:a16="http://schemas.microsoft.com/office/drawing/2014/main" id="{D98B13BF-5141-4A6D-811E-997044B66D95}"/>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386" name="【市民会館】&#10;有形固定資産減価償却率平均値テキスト">
          <a:extLst>
            <a:ext uri="{FF2B5EF4-FFF2-40B4-BE49-F238E27FC236}">
              <a16:creationId xmlns:a16="http://schemas.microsoft.com/office/drawing/2014/main" id="{E16B4827-8457-4281-88FE-B4EC80380E74}"/>
            </a:ext>
          </a:extLst>
        </xdr:cNvPr>
        <xdr:cNvSpPr txBox="1"/>
      </xdr:nvSpPr>
      <xdr:spPr>
        <a:xfrm>
          <a:off x="4673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87" name="フローチャート: 判断 386">
          <a:extLst>
            <a:ext uri="{FF2B5EF4-FFF2-40B4-BE49-F238E27FC236}">
              <a16:creationId xmlns:a16="http://schemas.microsoft.com/office/drawing/2014/main" id="{DA263F3D-6260-44F9-98F6-F5DC1CF4A5E7}"/>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88" name="フローチャート: 判断 387">
          <a:extLst>
            <a:ext uri="{FF2B5EF4-FFF2-40B4-BE49-F238E27FC236}">
              <a16:creationId xmlns:a16="http://schemas.microsoft.com/office/drawing/2014/main" id="{410B3304-6057-4027-AFD4-27808397FA2A}"/>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89" name="フローチャート: 判断 388">
          <a:extLst>
            <a:ext uri="{FF2B5EF4-FFF2-40B4-BE49-F238E27FC236}">
              <a16:creationId xmlns:a16="http://schemas.microsoft.com/office/drawing/2014/main" id="{D2D57A6E-25BC-42B4-BD1F-398F7BC1CE9D}"/>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90" name="フローチャート: 判断 389">
          <a:extLst>
            <a:ext uri="{FF2B5EF4-FFF2-40B4-BE49-F238E27FC236}">
              <a16:creationId xmlns:a16="http://schemas.microsoft.com/office/drawing/2014/main" id="{AE8E094C-2477-43F9-95A9-98E4A62C3A88}"/>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91" name="フローチャート: 判断 390">
          <a:extLst>
            <a:ext uri="{FF2B5EF4-FFF2-40B4-BE49-F238E27FC236}">
              <a16:creationId xmlns:a16="http://schemas.microsoft.com/office/drawing/2014/main" id="{3B2655AE-97DB-4602-A192-1568825588B4}"/>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92434F13-5E84-4EC3-A26A-FCC45BDAC9B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2B65FB31-0E8F-43A7-AF3D-2B631CC22C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191B07F2-323B-4395-990F-2EF16CF4032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C261F63B-B3ED-4D40-BFB9-8A7CD3FE6A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4EA4E9CF-B078-4299-AD3D-E30FC3F2BC5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105</xdr:row>
      <xdr:rowOff>99695</xdr:rowOff>
    </xdr:from>
    <xdr:to>
      <xdr:col>6</xdr:col>
      <xdr:colOff>38100</xdr:colOff>
      <xdr:row>106</xdr:row>
      <xdr:rowOff>29845</xdr:rowOff>
    </xdr:to>
    <xdr:sp macro="" textlink="">
      <xdr:nvSpPr>
        <xdr:cNvPr id="397" name="楕円 396">
          <a:extLst>
            <a:ext uri="{FF2B5EF4-FFF2-40B4-BE49-F238E27FC236}">
              <a16:creationId xmlns:a16="http://schemas.microsoft.com/office/drawing/2014/main" id="{60F6A0F8-F486-4B97-B686-01F62493C178}"/>
            </a:ext>
          </a:extLst>
        </xdr:cNvPr>
        <xdr:cNvSpPr/>
      </xdr:nvSpPr>
      <xdr:spPr>
        <a:xfrm>
          <a:off x="1079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57802</xdr:rowOff>
    </xdr:from>
    <xdr:ext cx="405111" cy="259045"/>
    <xdr:sp macro="" textlink="">
      <xdr:nvSpPr>
        <xdr:cNvPr id="398" name="n_1aveValue【市民会館】&#10;有形固定資産減価償却率">
          <a:extLst>
            <a:ext uri="{FF2B5EF4-FFF2-40B4-BE49-F238E27FC236}">
              <a16:creationId xmlns:a16="http://schemas.microsoft.com/office/drawing/2014/main" id="{E19BB4CE-323A-46A7-ADA7-9429E0BC2F09}"/>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99" name="n_2aveValue【市民会館】&#10;有形固定資産減価償却率">
          <a:extLst>
            <a:ext uri="{FF2B5EF4-FFF2-40B4-BE49-F238E27FC236}">
              <a16:creationId xmlns:a16="http://schemas.microsoft.com/office/drawing/2014/main" id="{2B12C46E-10D8-4F1A-911D-C80FE3A24F34}"/>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00" name="n_3aveValue【市民会館】&#10;有形固定資産減価償却率">
          <a:extLst>
            <a:ext uri="{FF2B5EF4-FFF2-40B4-BE49-F238E27FC236}">
              <a16:creationId xmlns:a16="http://schemas.microsoft.com/office/drawing/2014/main" id="{40F3ED7F-AE49-490D-A294-7287F277FF73}"/>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01" name="n_4aveValue【市民会館】&#10;有形固定資産減価償却率">
          <a:extLst>
            <a:ext uri="{FF2B5EF4-FFF2-40B4-BE49-F238E27FC236}">
              <a16:creationId xmlns:a16="http://schemas.microsoft.com/office/drawing/2014/main" id="{C4486952-1C66-490D-A14A-EA05E4BE2D67}"/>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20972</xdr:rowOff>
    </xdr:from>
    <xdr:ext cx="405111" cy="259045"/>
    <xdr:sp macro="" textlink="">
      <xdr:nvSpPr>
        <xdr:cNvPr id="402" name="n_4mainValue【市民会館】&#10;有形固定資産減価償却率">
          <a:extLst>
            <a:ext uri="{FF2B5EF4-FFF2-40B4-BE49-F238E27FC236}">
              <a16:creationId xmlns:a16="http://schemas.microsoft.com/office/drawing/2014/main" id="{CAC7D078-83BE-4594-94E4-12A4C63F14D1}"/>
            </a:ext>
          </a:extLst>
        </xdr:cNvPr>
        <xdr:cNvSpPr txBox="1"/>
      </xdr:nvSpPr>
      <xdr:spPr>
        <a:xfrm>
          <a:off x="927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a:extLst>
            <a:ext uri="{FF2B5EF4-FFF2-40B4-BE49-F238E27FC236}">
              <a16:creationId xmlns:a16="http://schemas.microsoft.com/office/drawing/2014/main" id="{A08939B1-31B0-4E77-863D-3A53529A27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a:extLst>
            <a:ext uri="{FF2B5EF4-FFF2-40B4-BE49-F238E27FC236}">
              <a16:creationId xmlns:a16="http://schemas.microsoft.com/office/drawing/2014/main" id="{5827BBE1-D152-489E-964E-C8758C5AF71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a:extLst>
            <a:ext uri="{FF2B5EF4-FFF2-40B4-BE49-F238E27FC236}">
              <a16:creationId xmlns:a16="http://schemas.microsoft.com/office/drawing/2014/main" id="{0EB65D6E-2E33-4AD3-BB46-C4E5E6C3C4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a:extLst>
            <a:ext uri="{FF2B5EF4-FFF2-40B4-BE49-F238E27FC236}">
              <a16:creationId xmlns:a16="http://schemas.microsoft.com/office/drawing/2014/main" id="{3D17D29F-CC08-4523-812B-525FB18B877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a:extLst>
            <a:ext uri="{FF2B5EF4-FFF2-40B4-BE49-F238E27FC236}">
              <a16:creationId xmlns:a16="http://schemas.microsoft.com/office/drawing/2014/main" id="{DC79AC84-A0E4-491D-B7BC-2BEAED6B97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a:extLst>
            <a:ext uri="{FF2B5EF4-FFF2-40B4-BE49-F238E27FC236}">
              <a16:creationId xmlns:a16="http://schemas.microsoft.com/office/drawing/2014/main" id="{090821F3-7FB1-4957-B0A8-4C8CF966944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a:extLst>
            <a:ext uri="{FF2B5EF4-FFF2-40B4-BE49-F238E27FC236}">
              <a16:creationId xmlns:a16="http://schemas.microsoft.com/office/drawing/2014/main" id="{65D2CE0D-8A41-4805-8CAE-2ADACA839C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a:extLst>
            <a:ext uri="{FF2B5EF4-FFF2-40B4-BE49-F238E27FC236}">
              <a16:creationId xmlns:a16="http://schemas.microsoft.com/office/drawing/2014/main" id="{87950E63-F1F2-4A6C-B579-7687857797A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id="{C7219A9B-E844-4685-8D10-7ED6A179AA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a:extLst>
            <a:ext uri="{FF2B5EF4-FFF2-40B4-BE49-F238E27FC236}">
              <a16:creationId xmlns:a16="http://schemas.microsoft.com/office/drawing/2014/main" id="{F600D226-B0EC-463C-8DC7-3AB0C1CCFF1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a:extLst>
            <a:ext uri="{FF2B5EF4-FFF2-40B4-BE49-F238E27FC236}">
              <a16:creationId xmlns:a16="http://schemas.microsoft.com/office/drawing/2014/main" id="{0E0E74A5-9CE4-4177-8BD4-07B28149403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4" name="テキスト ボックス 413">
          <a:extLst>
            <a:ext uri="{FF2B5EF4-FFF2-40B4-BE49-F238E27FC236}">
              <a16:creationId xmlns:a16="http://schemas.microsoft.com/office/drawing/2014/main" id="{829C6576-40E2-4122-9B60-91C8BC3B3EF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a:extLst>
            <a:ext uri="{FF2B5EF4-FFF2-40B4-BE49-F238E27FC236}">
              <a16:creationId xmlns:a16="http://schemas.microsoft.com/office/drawing/2014/main" id="{E0C8CF79-56D1-4DAC-BF2F-DFEA206D48D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6" name="テキスト ボックス 415">
          <a:extLst>
            <a:ext uri="{FF2B5EF4-FFF2-40B4-BE49-F238E27FC236}">
              <a16:creationId xmlns:a16="http://schemas.microsoft.com/office/drawing/2014/main" id="{C5AFEA24-820D-4F01-8ABA-993547C5A37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a:extLst>
            <a:ext uri="{FF2B5EF4-FFF2-40B4-BE49-F238E27FC236}">
              <a16:creationId xmlns:a16="http://schemas.microsoft.com/office/drawing/2014/main" id="{8511D073-D4F6-44DA-94F8-F80DD001333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8" name="テキスト ボックス 417">
          <a:extLst>
            <a:ext uri="{FF2B5EF4-FFF2-40B4-BE49-F238E27FC236}">
              <a16:creationId xmlns:a16="http://schemas.microsoft.com/office/drawing/2014/main" id="{F0E6AB08-70BF-473E-8FDE-781650D5ADE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a:extLst>
            <a:ext uri="{FF2B5EF4-FFF2-40B4-BE49-F238E27FC236}">
              <a16:creationId xmlns:a16="http://schemas.microsoft.com/office/drawing/2014/main" id="{5F1999E2-1728-40DD-9B95-D7C79804DCF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0" name="テキスト ボックス 419">
          <a:extLst>
            <a:ext uri="{FF2B5EF4-FFF2-40B4-BE49-F238E27FC236}">
              <a16:creationId xmlns:a16="http://schemas.microsoft.com/office/drawing/2014/main" id="{095EA3EA-A1AB-417D-B53F-D8B9DFAD0E3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a:extLst>
            <a:ext uri="{FF2B5EF4-FFF2-40B4-BE49-F238E27FC236}">
              <a16:creationId xmlns:a16="http://schemas.microsoft.com/office/drawing/2014/main" id="{ED7B58CA-3378-4299-8764-9694B0BD03A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2" name="テキスト ボックス 421">
          <a:extLst>
            <a:ext uri="{FF2B5EF4-FFF2-40B4-BE49-F238E27FC236}">
              <a16:creationId xmlns:a16="http://schemas.microsoft.com/office/drawing/2014/main" id="{47B6E705-8DF2-4600-9B6A-5B337BE7997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a:extLst>
            <a:ext uri="{FF2B5EF4-FFF2-40B4-BE49-F238E27FC236}">
              <a16:creationId xmlns:a16="http://schemas.microsoft.com/office/drawing/2014/main" id="{632467FD-C116-44D7-B48B-646C181F7F2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4" name="テキスト ボックス 423">
          <a:extLst>
            <a:ext uri="{FF2B5EF4-FFF2-40B4-BE49-F238E27FC236}">
              <a16:creationId xmlns:a16="http://schemas.microsoft.com/office/drawing/2014/main" id="{DC8248EA-5895-43A9-A27D-06618BA1CEC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a:extLst>
            <a:ext uri="{FF2B5EF4-FFF2-40B4-BE49-F238E27FC236}">
              <a16:creationId xmlns:a16="http://schemas.microsoft.com/office/drawing/2014/main" id="{1B3F6863-C5CA-49F3-B3B4-B49C09958B8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26" name="直線コネクタ 425">
          <a:extLst>
            <a:ext uri="{FF2B5EF4-FFF2-40B4-BE49-F238E27FC236}">
              <a16:creationId xmlns:a16="http://schemas.microsoft.com/office/drawing/2014/main" id="{0F406E89-A30D-495A-934D-A9306E5BD643}"/>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27" name="【市民会館】&#10;一人当たり面積最小値テキスト">
          <a:extLst>
            <a:ext uri="{FF2B5EF4-FFF2-40B4-BE49-F238E27FC236}">
              <a16:creationId xmlns:a16="http://schemas.microsoft.com/office/drawing/2014/main" id="{4CC181B9-A4C2-44F6-8C08-70FB9C46237A}"/>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28" name="直線コネクタ 427">
          <a:extLst>
            <a:ext uri="{FF2B5EF4-FFF2-40B4-BE49-F238E27FC236}">
              <a16:creationId xmlns:a16="http://schemas.microsoft.com/office/drawing/2014/main" id="{65732EBF-92C5-4144-A057-442D5BD3993A}"/>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29" name="【市民会館】&#10;一人当たり面積最大値テキスト">
          <a:extLst>
            <a:ext uri="{FF2B5EF4-FFF2-40B4-BE49-F238E27FC236}">
              <a16:creationId xmlns:a16="http://schemas.microsoft.com/office/drawing/2014/main" id="{2B8050EE-6B84-4346-9CA4-98FDFF4A4EA6}"/>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30" name="直線コネクタ 429">
          <a:extLst>
            <a:ext uri="{FF2B5EF4-FFF2-40B4-BE49-F238E27FC236}">
              <a16:creationId xmlns:a16="http://schemas.microsoft.com/office/drawing/2014/main" id="{E02E6722-3D0F-4D14-BFB9-A40532EAFA37}"/>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31" name="【市民会館】&#10;一人当たり面積平均値テキスト">
          <a:extLst>
            <a:ext uri="{FF2B5EF4-FFF2-40B4-BE49-F238E27FC236}">
              <a16:creationId xmlns:a16="http://schemas.microsoft.com/office/drawing/2014/main" id="{A46BFA37-0C51-419B-B675-25619F7FF997}"/>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32" name="フローチャート: 判断 431">
          <a:extLst>
            <a:ext uri="{FF2B5EF4-FFF2-40B4-BE49-F238E27FC236}">
              <a16:creationId xmlns:a16="http://schemas.microsoft.com/office/drawing/2014/main" id="{386CC6E2-81D9-4FDA-A0BA-85D9893B125B}"/>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33" name="フローチャート: 判断 432">
          <a:extLst>
            <a:ext uri="{FF2B5EF4-FFF2-40B4-BE49-F238E27FC236}">
              <a16:creationId xmlns:a16="http://schemas.microsoft.com/office/drawing/2014/main" id="{12F86CDF-2FE5-400A-B002-DD14C8AC6EA7}"/>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34" name="フローチャート: 判断 433">
          <a:extLst>
            <a:ext uri="{FF2B5EF4-FFF2-40B4-BE49-F238E27FC236}">
              <a16:creationId xmlns:a16="http://schemas.microsoft.com/office/drawing/2014/main" id="{361B40A2-F253-43A4-92D8-4DCF77DDF748}"/>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35" name="フローチャート: 判断 434">
          <a:extLst>
            <a:ext uri="{FF2B5EF4-FFF2-40B4-BE49-F238E27FC236}">
              <a16:creationId xmlns:a16="http://schemas.microsoft.com/office/drawing/2014/main" id="{FFA23C98-C00E-47A8-8722-B0EF5391FBB7}"/>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36" name="フローチャート: 判断 435">
          <a:extLst>
            <a:ext uri="{FF2B5EF4-FFF2-40B4-BE49-F238E27FC236}">
              <a16:creationId xmlns:a16="http://schemas.microsoft.com/office/drawing/2014/main" id="{3344368F-AFDB-44DC-9731-DA76504D8A36}"/>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A0328DB2-251C-468D-A14D-D54E672165C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A01EE3DC-4B30-4687-84ED-A9F3F001C59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C3412360-9230-4343-845A-65C17521056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1CD8BCC9-3AD2-4EAC-8F2A-D3ABF386007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100A2D8C-4C42-431A-9E8E-31884264111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132080</xdr:rowOff>
    </xdr:from>
    <xdr:to>
      <xdr:col>36</xdr:col>
      <xdr:colOff>165100</xdr:colOff>
      <xdr:row>108</xdr:row>
      <xdr:rowOff>62230</xdr:rowOff>
    </xdr:to>
    <xdr:sp macro="" textlink="">
      <xdr:nvSpPr>
        <xdr:cNvPr id="442" name="楕円 441">
          <a:extLst>
            <a:ext uri="{FF2B5EF4-FFF2-40B4-BE49-F238E27FC236}">
              <a16:creationId xmlns:a16="http://schemas.microsoft.com/office/drawing/2014/main" id="{B8D92FA2-4126-4123-AA3B-83E10D6F0F99}"/>
            </a:ext>
          </a:extLst>
        </xdr:cNvPr>
        <xdr:cNvSpPr/>
      </xdr:nvSpPr>
      <xdr:spPr>
        <a:xfrm>
          <a:off x="692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170197</xdr:rowOff>
    </xdr:from>
    <xdr:ext cx="469744" cy="259045"/>
    <xdr:sp macro="" textlink="">
      <xdr:nvSpPr>
        <xdr:cNvPr id="443" name="n_1aveValue【市民会館】&#10;一人当たり面積">
          <a:extLst>
            <a:ext uri="{FF2B5EF4-FFF2-40B4-BE49-F238E27FC236}">
              <a16:creationId xmlns:a16="http://schemas.microsoft.com/office/drawing/2014/main" id="{8E625545-9F84-478C-BCF9-3919C4C84C0A}"/>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44" name="n_2aveValue【市民会館】&#10;一人当たり面積">
          <a:extLst>
            <a:ext uri="{FF2B5EF4-FFF2-40B4-BE49-F238E27FC236}">
              <a16:creationId xmlns:a16="http://schemas.microsoft.com/office/drawing/2014/main" id="{559E2494-3624-46BE-8DE1-07E5B4734D03}"/>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45" name="n_3aveValue【市民会館】&#10;一人当たり面積">
          <a:extLst>
            <a:ext uri="{FF2B5EF4-FFF2-40B4-BE49-F238E27FC236}">
              <a16:creationId xmlns:a16="http://schemas.microsoft.com/office/drawing/2014/main" id="{76E64D1B-5DFA-4377-9348-902A9A7A8E79}"/>
            </a:ext>
          </a:extLst>
        </xdr:cNvPr>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46" name="n_4aveValue【市民会館】&#10;一人当たり面積">
          <a:extLst>
            <a:ext uri="{FF2B5EF4-FFF2-40B4-BE49-F238E27FC236}">
              <a16:creationId xmlns:a16="http://schemas.microsoft.com/office/drawing/2014/main" id="{82206CA5-5E76-47DE-9E92-32F12F2C764D}"/>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53357</xdr:rowOff>
    </xdr:from>
    <xdr:ext cx="469744" cy="259045"/>
    <xdr:sp macro="" textlink="">
      <xdr:nvSpPr>
        <xdr:cNvPr id="447" name="n_4mainValue【市民会館】&#10;一人当たり面積">
          <a:extLst>
            <a:ext uri="{FF2B5EF4-FFF2-40B4-BE49-F238E27FC236}">
              <a16:creationId xmlns:a16="http://schemas.microsoft.com/office/drawing/2014/main" id="{1B4AC88F-03AE-4DC8-B727-0B720EFC5ACE}"/>
            </a:ext>
          </a:extLst>
        </xdr:cNvPr>
        <xdr:cNvSpPr txBox="1"/>
      </xdr:nvSpPr>
      <xdr:spPr>
        <a:xfrm>
          <a:off x="6737427" y="185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id="{57721465-B7FA-48FC-BEF7-88DD472379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id="{65ABC5E3-D544-4092-A54A-97E5A62184F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id="{0FC657C3-D53F-4AA7-9631-85A7A1561A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id="{EB570F20-CA5D-4235-991B-BD6FCB8BDD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id="{86B2C1BC-D806-404B-8D48-E67135C868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id="{7E1B2BCA-FA5C-4C1D-B785-1B933C4FF4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id="{FDA5F86C-21DD-49CC-8C7B-BAE825F722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id="{A6C36551-0D7A-4C37-BAB7-779DD8D7C5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id="{C44297B9-198B-47A4-8F02-453D4F1F66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id="{991507B9-A378-497D-924C-D61E861BC0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8" name="テキスト ボックス 457">
          <a:extLst>
            <a:ext uri="{FF2B5EF4-FFF2-40B4-BE49-F238E27FC236}">
              <a16:creationId xmlns:a16="http://schemas.microsoft.com/office/drawing/2014/main" id="{ABC65D23-8DE3-4589-B2B0-32BBAFF7153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9" name="直線コネクタ 458">
          <a:extLst>
            <a:ext uri="{FF2B5EF4-FFF2-40B4-BE49-F238E27FC236}">
              <a16:creationId xmlns:a16="http://schemas.microsoft.com/office/drawing/2014/main" id="{B6AF391C-F782-4787-BD04-2D142D5364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37E3D7C3-673A-4127-8D35-43C295CAC00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1" name="直線コネクタ 460">
          <a:extLst>
            <a:ext uri="{FF2B5EF4-FFF2-40B4-BE49-F238E27FC236}">
              <a16:creationId xmlns:a16="http://schemas.microsoft.com/office/drawing/2014/main" id="{89938B5D-3612-4E1C-9E54-41EA917FAAE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2" name="テキスト ボックス 461">
          <a:extLst>
            <a:ext uri="{FF2B5EF4-FFF2-40B4-BE49-F238E27FC236}">
              <a16:creationId xmlns:a16="http://schemas.microsoft.com/office/drawing/2014/main" id="{80774586-6564-43E0-BC6F-85242DD470A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3" name="直線コネクタ 462">
          <a:extLst>
            <a:ext uri="{FF2B5EF4-FFF2-40B4-BE49-F238E27FC236}">
              <a16:creationId xmlns:a16="http://schemas.microsoft.com/office/drawing/2014/main" id="{5110325B-D1DB-4A49-8046-20F7F9BC7DD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4" name="テキスト ボックス 463">
          <a:extLst>
            <a:ext uri="{FF2B5EF4-FFF2-40B4-BE49-F238E27FC236}">
              <a16:creationId xmlns:a16="http://schemas.microsoft.com/office/drawing/2014/main" id="{3DE1DAE1-F82B-451A-A2A9-D1C322EA943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5" name="直線コネクタ 464">
          <a:extLst>
            <a:ext uri="{FF2B5EF4-FFF2-40B4-BE49-F238E27FC236}">
              <a16:creationId xmlns:a16="http://schemas.microsoft.com/office/drawing/2014/main" id="{9E439DFD-6704-45C0-852F-20F68804E36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6" name="テキスト ボックス 465">
          <a:extLst>
            <a:ext uri="{FF2B5EF4-FFF2-40B4-BE49-F238E27FC236}">
              <a16:creationId xmlns:a16="http://schemas.microsoft.com/office/drawing/2014/main" id="{19612ACF-F6B4-4F14-940C-0E318CB9759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7" name="直線コネクタ 466">
          <a:extLst>
            <a:ext uri="{FF2B5EF4-FFF2-40B4-BE49-F238E27FC236}">
              <a16:creationId xmlns:a16="http://schemas.microsoft.com/office/drawing/2014/main" id="{E7CFB836-F093-40F3-AF31-D1E17407AB8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8" name="テキスト ボックス 467">
          <a:extLst>
            <a:ext uri="{FF2B5EF4-FFF2-40B4-BE49-F238E27FC236}">
              <a16:creationId xmlns:a16="http://schemas.microsoft.com/office/drawing/2014/main" id="{FD551233-B116-470B-81EC-B4D8BED9761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9" name="直線コネクタ 468">
          <a:extLst>
            <a:ext uri="{FF2B5EF4-FFF2-40B4-BE49-F238E27FC236}">
              <a16:creationId xmlns:a16="http://schemas.microsoft.com/office/drawing/2014/main" id="{7393A357-E523-49C8-BCE4-BD263FFC9F5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0" name="テキスト ボックス 469">
          <a:extLst>
            <a:ext uri="{FF2B5EF4-FFF2-40B4-BE49-F238E27FC236}">
              <a16:creationId xmlns:a16="http://schemas.microsoft.com/office/drawing/2014/main" id="{A7396DC7-8206-44ED-8A54-D9F6FDD497D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a:extLst>
            <a:ext uri="{FF2B5EF4-FFF2-40B4-BE49-F238E27FC236}">
              <a16:creationId xmlns:a16="http://schemas.microsoft.com/office/drawing/2014/main" id="{11A7D190-97A6-4111-8741-01B87F3D7FB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a:extLst>
            <a:ext uri="{FF2B5EF4-FFF2-40B4-BE49-F238E27FC236}">
              <a16:creationId xmlns:a16="http://schemas.microsoft.com/office/drawing/2014/main" id="{50CA343C-6D4B-4047-8EF1-9D9FBE02BF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73" name="直線コネクタ 472">
          <a:extLst>
            <a:ext uri="{FF2B5EF4-FFF2-40B4-BE49-F238E27FC236}">
              <a16:creationId xmlns:a16="http://schemas.microsoft.com/office/drawing/2014/main" id="{1CDBBD5E-487E-4C88-B728-ED9112535FFB}"/>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74" name="【一般廃棄物処理施設】&#10;有形固定資産減価償却率最小値テキスト">
          <a:extLst>
            <a:ext uri="{FF2B5EF4-FFF2-40B4-BE49-F238E27FC236}">
              <a16:creationId xmlns:a16="http://schemas.microsoft.com/office/drawing/2014/main" id="{0ED8948E-12A2-4A34-83D8-32AF1896FA05}"/>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75" name="直線コネクタ 474">
          <a:extLst>
            <a:ext uri="{FF2B5EF4-FFF2-40B4-BE49-F238E27FC236}">
              <a16:creationId xmlns:a16="http://schemas.microsoft.com/office/drawing/2014/main" id="{8877CA36-E64B-44D8-B816-1EBAEEE69FAD}"/>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76" name="【一般廃棄物処理施設】&#10;有形固定資産減価償却率最大値テキスト">
          <a:extLst>
            <a:ext uri="{FF2B5EF4-FFF2-40B4-BE49-F238E27FC236}">
              <a16:creationId xmlns:a16="http://schemas.microsoft.com/office/drawing/2014/main" id="{85E9A854-6290-4BCB-B1FA-6E1E24F90BF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77" name="直線コネクタ 476">
          <a:extLst>
            <a:ext uri="{FF2B5EF4-FFF2-40B4-BE49-F238E27FC236}">
              <a16:creationId xmlns:a16="http://schemas.microsoft.com/office/drawing/2014/main" id="{B89992C1-56F8-4789-AC0C-5D66DF66FEC8}"/>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478" name="【一般廃棄物処理施設】&#10;有形固定資産減価償却率平均値テキスト">
          <a:extLst>
            <a:ext uri="{FF2B5EF4-FFF2-40B4-BE49-F238E27FC236}">
              <a16:creationId xmlns:a16="http://schemas.microsoft.com/office/drawing/2014/main" id="{B8C0C3C7-C135-4AF7-B446-E4A8AF11DDFA}"/>
            </a:ext>
          </a:extLst>
        </xdr:cNvPr>
        <xdr:cNvSpPr txBox="1"/>
      </xdr:nvSpPr>
      <xdr:spPr>
        <a:xfrm>
          <a:off x="16357600" y="659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79" name="フローチャート: 判断 478">
          <a:extLst>
            <a:ext uri="{FF2B5EF4-FFF2-40B4-BE49-F238E27FC236}">
              <a16:creationId xmlns:a16="http://schemas.microsoft.com/office/drawing/2014/main" id="{B8F15232-D45B-4925-B9B8-BD20C90BEE46}"/>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80" name="フローチャート: 判断 479">
          <a:extLst>
            <a:ext uri="{FF2B5EF4-FFF2-40B4-BE49-F238E27FC236}">
              <a16:creationId xmlns:a16="http://schemas.microsoft.com/office/drawing/2014/main" id="{E8E0F0E2-7CEA-4C63-9B26-67FDC6AF3EEC}"/>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81" name="フローチャート: 判断 480">
          <a:extLst>
            <a:ext uri="{FF2B5EF4-FFF2-40B4-BE49-F238E27FC236}">
              <a16:creationId xmlns:a16="http://schemas.microsoft.com/office/drawing/2014/main" id="{90703BE1-CC48-4471-8658-D3FB973F94E4}"/>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82" name="フローチャート: 判断 481">
          <a:extLst>
            <a:ext uri="{FF2B5EF4-FFF2-40B4-BE49-F238E27FC236}">
              <a16:creationId xmlns:a16="http://schemas.microsoft.com/office/drawing/2014/main" id="{CDBA2BD5-9EEA-4055-A754-532E433F3169}"/>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83" name="フローチャート: 判断 482">
          <a:extLst>
            <a:ext uri="{FF2B5EF4-FFF2-40B4-BE49-F238E27FC236}">
              <a16:creationId xmlns:a16="http://schemas.microsoft.com/office/drawing/2014/main" id="{2CCBF606-59FD-40A6-AF0A-55F7B1417C5D}"/>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87D9962-7E35-4FBF-91FE-B4E78367D10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44AF34A-D8D2-4D8A-A43A-FCF89D0906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29A3C47-C6C2-4624-83D8-2FE9DEA758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847B7A2-9C2B-41D6-BB54-9FA7017A60C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3FF33A4-1347-442B-B6B7-430C101C5E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125004</xdr:rowOff>
    </xdr:from>
    <xdr:to>
      <xdr:col>81</xdr:col>
      <xdr:colOff>101600</xdr:colOff>
      <xdr:row>39</xdr:row>
      <xdr:rowOff>55154</xdr:rowOff>
    </xdr:to>
    <xdr:sp macro="" textlink="">
      <xdr:nvSpPr>
        <xdr:cNvPr id="489" name="楕円 488">
          <a:extLst>
            <a:ext uri="{FF2B5EF4-FFF2-40B4-BE49-F238E27FC236}">
              <a16:creationId xmlns:a16="http://schemas.microsoft.com/office/drawing/2014/main" id="{61B8228C-9F2E-45DB-9CCB-095DBC92EC9A}"/>
            </a:ext>
          </a:extLst>
        </xdr:cNvPr>
        <xdr:cNvSpPr/>
      </xdr:nvSpPr>
      <xdr:spPr>
        <a:xfrm>
          <a:off x="15430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61323</xdr:rowOff>
    </xdr:from>
    <xdr:to>
      <xdr:col>76</xdr:col>
      <xdr:colOff>165100</xdr:colOff>
      <xdr:row>36</xdr:row>
      <xdr:rowOff>162923</xdr:rowOff>
    </xdr:to>
    <xdr:sp macro="" textlink="">
      <xdr:nvSpPr>
        <xdr:cNvPr id="490" name="楕円 489">
          <a:extLst>
            <a:ext uri="{FF2B5EF4-FFF2-40B4-BE49-F238E27FC236}">
              <a16:creationId xmlns:a16="http://schemas.microsoft.com/office/drawing/2014/main" id="{A527E6F9-4ED2-4562-9CFE-85F658D42EFF}"/>
            </a:ext>
          </a:extLst>
        </xdr:cNvPr>
        <xdr:cNvSpPr/>
      </xdr:nvSpPr>
      <xdr:spPr>
        <a:xfrm>
          <a:off x="14541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112123</xdr:rowOff>
    </xdr:from>
    <xdr:to>
      <xdr:col>81</xdr:col>
      <xdr:colOff>50800</xdr:colOff>
      <xdr:row>39</xdr:row>
      <xdr:rowOff>4354</xdr:rowOff>
    </xdr:to>
    <xdr:cxnSp macro="">
      <xdr:nvCxnSpPr>
        <xdr:cNvPr id="491" name="直線コネクタ 490">
          <a:extLst>
            <a:ext uri="{FF2B5EF4-FFF2-40B4-BE49-F238E27FC236}">
              <a16:creationId xmlns:a16="http://schemas.microsoft.com/office/drawing/2014/main" id="{8E1CDDA3-C309-4B28-ABCB-2D8CAC52CBBC}"/>
            </a:ext>
          </a:extLst>
        </xdr:cNvPr>
        <xdr:cNvCxnSpPr/>
      </xdr:nvCxnSpPr>
      <xdr:spPr>
        <a:xfrm>
          <a:off x="14592300" y="6284323"/>
          <a:ext cx="889000" cy="40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40096</xdr:rowOff>
    </xdr:from>
    <xdr:to>
      <xdr:col>72</xdr:col>
      <xdr:colOff>38100</xdr:colOff>
      <xdr:row>36</xdr:row>
      <xdr:rowOff>141696</xdr:rowOff>
    </xdr:to>
    <xdr:sp macro="" textlink="">
      <xdr:nvSpPr>
        <xdr:cNvPr id="492" name="楕円 491">
          <a:extLst>
            <a:ext uri="{FF2B5EF4-FFF2-40B4-BE49-F238E27FC236}">
              <a16:creationId xmlns:a16="http://schemas.microsoft.com/office/drawing/2014/main" id="{BA4D4043-DFB5-43C4-BECA-E096BB07B36E}"/>
            </a:ext>
          </a:extLst>
        </xdr:cNvPr>
        <xdr:cNvSpPr/>
      </xdr:nvSpPr>
      <xdr:spPr>
        <a:xfrm>
          <a:off x="13652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90896</xdr:rowOff>
    </xdr:from>
    <xdr:to>
      <xdr:col>76</xdr:col>
      <xdr:colOff>114300</xdr:colOff>
      <xdr:row>36</xdr:row>
      <xdr:rowOff>112123</xdr:rowOff>
    </xdr:to>
    <xdr:cxnSp macro="">
      <xdr:nvCxnSpPr>
        <xdr:cNvPr id="493" name="直線コネクタ 492">
          <a:extLst>
            <a:ext uri="{FF2B5EF4-FFF2-40B4-BE49-F238E27FC236}">
              <a16:creationId xmlns:a16="http://schemas.microsoft.com/office/drawing/2014/main" id="{9DC07C05-8374-46EB-949A-0D6CF3E7A9B0}"/>
            </a:ext>
          </a:extLst>
        </xdr:cNvPr>
        <xdr:cNvCxnSpPr/>
      </xdr:nvCxnSpPr>
      <xdr:spPr>
        <a:xfrm>
          <a:off x="13703300" y="62630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494" name="n_1aveValue【一般廃棄物処理施設】&#10;有形固定資産減価償却率">
          <a:extLst>
            <a:ext uri="{FF2B5EF4-FFF2-40B4-BE49-F238E27FC236}">
              <a16:creationId xmlns:a16="http://schemas.microsoft.com/office/drawing/2014/main" id="{813C1EE0-4C98-40FA-B1ED-CBE93818B595}"/>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95" name="n_2aveValue【一般廃棄物処理施設】&#10;有形固定資産減価償却率">
          <a:extLst>
            <a:ext uri="{FF2B5EF4-FFF2-40B4-BE49-F238E27FC236}">
              <a16:creationId xmlns:a16="http://schemas.microsoft.com/office/drawing/2014/main" id="{55452BC5-FF83-4795-B9F8-5CB49DED4AB4}"/>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96" name="n_3aveValue【一般廃棄物処理施設】&#10;有形固定資産減価償却率">
          <a:extLst>
            <a:ext uri="{FF2B5EF4-FFF2-40B4-BE49-F238E27FC236}">
              <a16:creationId xmlns:a16="http://schemas.microsoft.com/office/drawing/2014/main" id="{9E562A36-88B7-47E9-87FB-78CCAF7790A7}"/>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497" name="n_4aveValue【一般廃棄物処理施設】&#10;有形固定資産減価償却率">
          <a:extLst>
            <a:ext uri="{FF2B5EF4-FFF2-40B4-BE49-F238E27FC236}">
              <a16:creationId xmlns:a16="http://schemas.microsoft.com/office/drawing/2014/main" id="{A66776D3-59D6-4542-967E-06D1DBC99A7F}"/>
            </a:ext>
          </a:extLst>
        </xdr:cNvPr>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46281</xdr:rowOff>
    </xdr:from>
    <xdr:ext cx="405111" cy="259045"/>
    <xdr:sp macro="" textlink="">
      <xdr:nvSpPr>
        <xdr:cNvPr id="498" name="n_1mainValue【一般廃棄物処理施設】&#10;有形固定資産減価償却率">
          <a:extLst>
            <a:ext uri="{FF2B5EF4-FFF2-40B4-BE49-F238E27FC236}">
              <a16:creationId xmlns:a16="http://schemas.microsoft.com/office/drawing/2014/main" id="{F8D8C5CB-C7AF-4CCA-8FEC-0E981E5FE5CA}"/>
            </a:ext>
          </a:extLst>
        </xdr:cNvPr>
        <xdr:cNvSpPr txBox="1"/>
      </xdr:nvSpPr>
      <xdr:spPr>
        <a:xfrm>
          <a:off x="15266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8000</xdr:rowOff>
    </xdr:from>
    <xdr:ext cx="405111" cy="259045"/>
    <xdr:sp macro="" textlink="">
      <xdr:nvSpPr>
        <xdr:cNvPr id="499" name="n_2mainValue【一般廃棄物処理施設】&#10;有形固定資産減価償却率">
          <a:extLst>
            <a:ext uri="{FF2B5EF4-FFF2-40B4-BE49-F238E27FC236}">
              <a16:creationId xmlns:a16="http://schemas.microsoft.com/office/drawing/2014/main" id="{D035CD1C-2F1F-44F0-9E80-070F850F24FE}"/>
            </a:ext>
          </a:extLst>
        </xdr:cNvPr>
        <xdr:cNvSpPr txBox="1"/>
      </xdr:nvSpPr>
      <xdr:spPr>
        <a:xfrm>
          <a:off x="14389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158223</xdr:rowOff>
    </xdr:from>
    <xdr:ext cx="405111" cy="259045"/>
    <xdr:sp macro="" textlink="">
      <xdr:nvSpPr>
        <xdr:cNvPr id="500" name="n_3mainValue【一般廃棄物処理施設】&#10;有形固定資産減価償却率">
          <a:extLst>
            <a:ext uri="{FF2B5EF4-FFF2-40B4-BE49-F238E27FC236}">
              <a16:creationId xmlns:a16="http://schemas.microsoft.com/office/drawing/2014/main" id="{0DEC1164-FA07-4542-A68D-7C0A8BC92F32}"/>
            </a:ext>
          </a:extLst>
        </xdr:cNvPr>
        <xdr:cNvSpPr txBox="1"/>
      </xdr:nvSpPr>
      <xdr:spPr>
        <a:xfrm>
          <a:off x="13500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a:extLst>
            <a:ext uri="{FF2B5EF4-FFF2-40B4-BE49-F238E27FC236}">
              <a16:creationId xmlns:a16="http://schemas.microsoft.com/office/drawing/2014/main" id="{BBD16067-125F-4391-BA29-CBFE94E899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a:extLst>
            <a:ext uri="{FF2B5EF4-FFF2-40B4-BE49-F238E27FC236}">
              <a16:creationId xmlns:a16="http://schemas.microsoft.com/office/drawing/2014/main" id="{495DD375-5204-40A2-9071-D15A8960CD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a:extLst>
            <a:ext uri="{FF2B5EF4-FFF2-40B4-BE49-F238E27FC236}">
              <a16:creationId xmlns:a16="http://schemas.microsoft.com/office/drawing/2014/main" id="{71592944-2CA9-45C7-B22C-5E413752333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a:extLst>
            <a:ext uri="{FF2B5EF4-FFF2-40B4-BE49-F238E27FC236}">
              <a16:creationId xmlns:a16="http://schemas.microsoft.com/office/drawing/2014/main" id="{3419B9C8-FFA0-43E6-AEFB-4B2A771F18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a:extLst>
            <a:ext uri="{FF2B5EF4-FFF2-40B4-BE49-F238E27FC236}">
              <a16:creationId xmlns:a16="http://schemas.microsoft.com/office/drawing/2014/main" id="{F619F1CB-3263-4F6B-943E-7EB0F4F12EE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a:extLst>
            <a:ext uri="{FF2B5EF4-FFF2-40B4-BE49-F238E27FC236}">
              <a16:creationId xmlns:a16="http://schemas.microsoft.com/office/drawing/2014/main" id="{7DC5F173-73B0-4735-89F1-768954B513C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a:extLst>
            <a:ext uri="{FF2B5EF4-FFF2-40B4-BE49-F238E27FC236}">
              <a16:creationId xmlns:a16="http://schemas.microsoft.com/office/drawing/2014/main" id="{FF8E0CED-E810-45A2-8F31-3A275676BA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a:extLst>
            <a:ext uri="{FF2B5EF4-FFF2-40B4-BE49-F238E27FC236}">
              <a16:creationId xmlns:a16="http://schemas.microsoft.com/office/drawing/2014/main" id="{9FF6E9C2-16D1-4C48-9457-34DB0C0979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a:extLst>
            <a:ext uri="{FF2B5EF4-FFF2-40B4-BE49-F238E27FC236}">
              <a16:creationId xmlns:a16="http://schemas.microsoft.com/office/drawing/2014/main" id="{A177B549-3EF2-412B-83A3-0844E2C3F1F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a:extLst>
            <a:ext uri="{FF2B5EF4-FFF2-40B4-BE49-F238E27FC236}">
              <a16:creationId xmlns:a16="http://schemas.microsoft.com/office/drawing/2014/main" id="{206F8A1A-52DE-42AC-B565-4B754F4272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1" name="直線コネクタ 510">
          <a:extLst>
            <a:ext uri="{FF2B5EF4-FFF2-40B4-BE49-F238E27FC236}">
              <a16:creationId xmlns:a16="http://schemas.microsoft.com/office/drawing/2014/main" id="{70E818D8-438C-4EEC-A79F-3848582414A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2" name="テキスト ボックス 511">
          <a:extLst>
            <a:ext uri="{FF2B5EF4-FFF2-40B4-BE49-F238E27FC236}">
              <a16:creationId xmlns:a16="http://schemas.microsoft.com/office/drawing/2014/main" id="{EA43BD61-F7B7-432C-B548-CA160D96F80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3" name="直線コネクタ 512">
          <a:extLst>
            <a:ext uri="{FF2B5EF4-FFF2-40B4-BE49-F238E27FC236}">
              <a16:creationId xmlns:a16="http://schemas.microsoft.com/office/drawing/2014/main" id="{D9ECDD38-F478-4506-9098-A92AB3ADED6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4" name="テキスト ボックス 513">
          <a:extLst>
            <a:ext uri="{FF2B5EF4-FFF2-40B4-BE49-F238E27FC236}">
              <a16:creationId xmlns:a16="http://schemas.microsoft.com/office/drawing/2014/main" id="{C40B8AB3-E818-43FD-96FB-5EDF3B930B2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5" name="直線コネクタ 514">
          <a:extLst>
            <a:ext uri="{FF2B5EF4-FFF2-40B4-BE49-F238E27FC236}">
              <a16:creationId xmlns:a16="http://schemas.microsoft.com/office/drawing/2014/main" id="{34334BFB-33EA-4F4D-935A-6B474AA901C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6" name="テキスト ボックス 515">
          <a:extLst>
            <a:ext uri="{FF2B5EF4-FFF2-40B4-BE49-F238E27FC236}">
              <a16:creationId xmlns:a16="http://schemas.microsoft.com/office/drawing/2014/main" id="{C017AD75-F7C8-431B-A433-92293FC1043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7" name="直線コネクタ 516">
          <a:extLst>
            <a:ext uri="{FF2B5EF4-FFF2-40B4-BE49-F238E27FC236}">
              <a16:creationId xmlns:a16="http://schemas.microsoft.com/office/drawing/2014/main" id="{A2C28676-4F74-44F2-9991-7980854FB28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8" name="テキスト ボックス 517">
          <a:extLst>
            <a:ext uri="{FF2B5EF4-FFF2-40B4-BE49-F238E27FC236}">
              <a16:creationId xmlns:a16="http://schemas.microsoft.com/office/drawing/2014/main" id="{5F48F76A-822A-489F-B3DF-9BB477C5468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9" name="直線コネクタ 518">
          <a:extLst>
            <a:ext uri="{FF2B5EF4-FFF2-40B4-BE49-F238E27FC236}">
              <a16:creationId xmlns:a16="http://schemas.microsoft.com/office/drawing/2014/main" id="{9FD1D96B-8732-40A2-BE1A-1CC76F1C530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0" name="テキスト ボックス 519">
          <a:extLst>
            <a:ext uri="{FF2B5EF4-FFF2-40B4-BE49-F238E27FC236}">
              <a16:creationId xmlns:a16="http://schemas.microsoft.com/office/drawing/2014/main" id="{56F59123-4B3C-45D9-8BB7-2ED7838DEA2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a:extLst>
            <a:ext uri="{FF2B5EF4-FFF2-40B4-BE49-F238E27FC236}">
              <a16:creationId xmlns:a16="http://schemas.microsoft.com/office/drawing/2014/main" id="{6112109A-1140-4665-AAD5-D395B3578D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2" name="テキスト ボックス 521">
          <a:extLst>
            <a:ext uri="{FF2B5EF4-FFF2-40B4-BE49-F238E27FC236}">
              <a16:creationId xmlns:a16="http://schemas.microsoft.com/office/drawing/2014/main" id="{54386AC7-4FF6-4904-A9AB-D6A7D95AD9F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一般廃棄物処理施設】&#10;一人当たり有形固定資産（償却資産）額グラフ枠">
          <a:extLst>
            <a:ext uri="{FF2B5EF4-FFF2-40B4-BE49-F238E27FC236}">
              <a16:creationId xmlns:a16="http://schemas.microsoft.com/office/drawing/2014/main" id="{B3EDDBF1-4120-430B-9419-7081DD4853E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24" name="直線コネクタ 523">
          <a:extLst>
            <a:ext uri="{FF2B5EF4-FFF2-40B4-BE49-F238E27FC236}">
              <a16:creationId xmlns:a16="http://schemas.microsoft.com/office/drawing/2014/main" id="{A1BA7664-0A88-4796-9FA9-F16E176736AE}"/>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25" name="【一般廃棄物処理施設】&#10;一人当たり有形固定資産（償却資産）額最小値テキスト">
          <a:extLst>
            <a:ext uri="{FF2B5EF4-FFF2-40B4-BE49-F238E27FC236}">
              <a16:creationId xmlns:a16="http://schemas.microsoft.com/office/drawing/2014/main" id="{BE8471E7-2CDE-4195-86E2-ECA5971954BB}"/>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26" name="直線コネクタ 525">
          <a:extLst>
            <a:ext uri="{FF2B5EF4-FFF2-40B4-BE49-F238E27FC236}">
              <a16:creationId xmlns:a16="http://schemas.microsoft.com/office/drawing/2014/main" id="{613539FE-ED0A-4F6B-A643-0F149C22825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27" name="【一般廃棄物処理施設】&#10;一人当たり有形固定資産（償却資産）額最大値テキスト">
          <a:extLst>
            <a:ext uri="{FF2B5EF4-FFF2-40B4-BE49-F238E27FC236}">
              <a16:creationId xmlns:a16="http://schemas.microsoft.com/office/drawing/2014/main" id="{B1F5B61D-B2B7-4C81-9D14-483A47186282}"/>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28" name="直線コネクタ 527">
          <a:extLst>
            <a:ext uri="{FF2B5EF4-FFF2-40B4-BE49-F238E27FC236}">
              <a16:creationId xmlns:a16="http://schemas.microsoft.com/office/drawing/2014/main" id="{FC424ED3-611E-4B28-912B-E747D6FAEFC5}"/>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29" name="【一般廃棄物処理施設】&#10;一人当たり有形固定資産（償却資産）額平均値テキスト">
          <a:extLst>
            <a:ext uri="{FF2B5EF4-FFF2-40B4-BE49-F238E27FC236}">
              <a16:creationId xmlns:a16="http://schemas.microsoft.com/office/drawing/2014/main" id="{98C0EAD9-AA8E-46F5-9D08-46167BA4CD00}"/>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30" name="フローチャート: 判断 529">
          <a:extLst>
            <a:ext uri="{FF2B5EF4-FFF2-40B4-BE49-F238E27FC236}">
              <a16:creationId xmlns:a16="http://schemas.microsoft.com/office/drawing/2014/main" id="{20CFBB8A-1B5C-4E1E-9475-B77EA9D8F24A}"/>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31" name="フローチャート: 判断 530">
          <a:extLst>
            <a:ext uri="{FF2B5EF4-FFF2-40B4-BE49-F238E27FC236}">
              <a16:creationId xmlns:a16="http://schemas.microsoft.com/office/drawing/2014/main" id="{EBD41F67-8D3D-4494-B3D9-8AC0DA53DB66}"/>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32" name="フローチャート: 判断 531">
          <a:extLst>
            <a:ext uri="{FF2B5EF4-FFF2-40B4-BE49-F238E27FC236}">
              <a16:creationId xmlns:a16="http://schemas.microsoft.com/office/drawing/2014/main" id="{FB596139-1B86-4C52-AAB8-A74FB8EA965D}"/>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33" name="フローチャート: 判断 532">
          <a:extLst>
            <a:ext uri="{FF2B5EF4-FFF2-40B4-BE49-F238E27FC236}">
              <a16:creationId xmlns:a16="http://schemas.microsoft.com/office/drawing/2014/main" id="{1CF9D372-A774-46DA-8DD5-1D9FB2B60363}"/>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34" name="フローチャート: 判断 533">
          <a:extLst>
            <a:ext uri="{FF2B5EF4-FFF2-40B4-BE49-F238E27FC236}">
              <a16:creationId xmlns:a16="http://schemas.microsoft.com/office/drawing/2014/main" id="{26D9031B-74E2-4BE9-8588-2BF7A8E122DE}"/>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47D34E32-0C9D-4BF9-B36B-36C206917DD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A002FB8-4F88-4BBB-ADDA-8C8BFC9BA9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93B54FA4-AF2F-412C-B912-3701167D74F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70575100-161C-487B-8C3E-339DC0BA5D2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ABDA9C4E-97AF-48FE-B5EC-D76F4DB11B2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107753</xdr:rowOff>
    </xdr:from>
    <xdr:to>
      <xdr:col>112</xdr:col>
      <xdr:colOff>38100</xdr:colOff>
      <xdr:row>40</xdr:row>
      <xdr:rowOff>37903</xdr:rowOff>
    </xdr:to>
    <xdr:sp macro="" textlink="">
      <xdr:nvSpPr>
        <xdr:cNvPr id="540" name="楕円 539">
          <a:extLst>
            <a:ext uri="{FF2B5EF4-FFF2-40B4-BE49-F238E27FC236}">
              <a16:creationId xmlns:a16="http://schemas.microsoft.com/office/drawing/2014/main" id="{2257D065-1DE7-4890-A70E-D8D6FD79DAB3}"/>
            </a:ext>
          </a:extLst>
        </xdr:cNvPr>
        <xdr:cNvSpPr/>
      </xdr:nvSpPr>
      <xdr:spPr>
        <a:xfrm>
          <a:off x="21272500" y="67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116779</xdr:rowOff>
    </xdr:from>
    <xdr:to>
      <xdr:col>107</xdr:col>
      <xdr:colOff>101600</xdr:colOff>
      <xdr:row>40</xdr:row>
      <xdr:rowOff>46929</xdr:rowOff>
    </xdr:to>
    <xdr:sp macro="" textlink="">
      <xdr:nvSpPr>
        <xdr:cNvPr id="541" name="楕円 540">
          <a:extLst>
            <a:ext uri="{FF2B5EF4-FFF2-40B4-BE49-F238E27FC236}">
              <a16:creationId xmlns:a16="http://schemas.microsoft.com/office/drawing/2014/main" id="{B7E9AFB7-0891-46DF-999E-2B0868F3E1CB}"/>
            </a:ext>
          </a:extLst>
        </xdr:cNvPr>
        <xdr:cNvSpPr/>
      </xdr:nvSpPr>
      <xdr:spPr>
        <a:xfrm>
          <a:off x="20383500" y="680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158553</xdr:rowOff>
    </xdr:from>
    <xdr:to>
      <xdr:col>111</xdr:col>
      <xdr:colOff>177800</xdr:colOff>
      <xdr:row>39</xdr:row>
      <xdr:rowOff>167579</xdr:rowOff>
    </xdr:to>
    <xdr:cxnSp macro="">
      <xdr:nvCxnSpPr>
        <xdr:cNvPr id="542" name="直線コネクタ 541">
          <a:extLst>
            <a:ext uri="{FF2B5EF4-FFF2-40B4-BE49-F238E27FC236}">
              <a16:creationId xmlns:a16="http://schemas.microsoft.com/office/drawing/2014/main" id="{C095156F-A0F6-4989-9243-A68315A31D68}"/>
            </a:ext>
          </a:extLst>
        </xdr:cNvPr>
        <xdr:cNvCxnSpPr/>
      </xdr:nvCxnSpPr>
      <xdr:spPr>
        <a:xfrm flipV="1">
          <a:off x="20434300" y="6845103"/>
          <a:ext cx="8890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169772</xdr:rowOff>
    </xdr:from>
    <xdr:to>
      <xdr:col>102</xdr:col>
      <xdr:colOff>165100</xdr:colOff>
      <xdr:row>37</xdr:row>
      <xdr:rowOff>99922</xdr:rowOff>
    </xdr:to>
    <xdr:sp macro="" textlink="">
      <xdr:nvSpPr>
        <xdr:cNvPr id="543" name="楕円 542">
          <a:extLst>
            <a:ext uri="{FF2B5EF4-FFF2-40B4-BE49-F238E27FC236}">
              <a16:creationId xmlns:a16="http://schemas.microsoft.com/office/drawing/2014/main" id="{223771E8-558A-4C45-A739-014B36907D76}"/>
            </a:ext>
          </a:extLst>
        </xdr:cNvPr>
        <xdr:cNvSpPr/>
      </xdr:nvSpPr>
      <xdr:spPr>
        <a:xfrm>
          <a:off x="19494500" y="63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49122</xdr:rowOff>
    </xdr:from>
    <xdr:to>
      <xdr:col>107</xdr:col>
      <xdr:colOff>50800</xdr:colOff>
      <xdr:row>39</xdr:row>
      <xdr:rowOff>167579</xdr:rowOff>
    </xdr:to>
    <xdr:cxnSp macro="">
      <xdr:nvCxnSpPr>
        <xdr:cNvPr id="544" name="直線コネクタ 543">
          <a:extLst>
            <a:ext uri="{FF2B5EF4-FFF2-40B4-BE49-F238E27FC236}">
              <a16:creationId xmlns:a16="http://schemas.microsoft.com/office/drawing/2014/main" id="{0549E4FD-697F-4C08-8E66-0C803C514FC2}"/>
            </a:ext>
          </a:extLst>
        </xdr:cNvPr>
        <xdr:cNvCxnSpPr/>
      </xdr:nvCxnSpPr>
      <xdr:spPr>
        <a:xfrm>
          <a:off x="19545300" y="6392772"/>
          <a:ext cx="889000" cy="46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45" name="n_1aveValue【一般廃棄物処理施設】&#10;一人当たり有形固定資産（償却資産）額">
          <a:extLst>
            <a:ext uri="{FF2B5EF4-FFF2-40B4-BE49-F238E27FC236}">
              <a16:creationId xmlns:a16="http://schemas.microsoft.com/office/drawing/2014/main" id="{74BD5564-DA31-4D79-B942-6B0C8BC9323F}"/>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46" name="n_2aveValue【一般廃棄物処理施設】&#10;一人当たり有形固定資産（償却資産）額">
          <a:extLst>
            <a:ext uri="{FF2B5EF4-FFF2-40B4-BE49-F238E27FC236}">
              <a16:creationId xmlns:a16="http://schemas.microsoft.com/office/drawing/2014/main" id="{64855E45-0AF2-4D69-8698-5AC2332FEA09}"/>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547" name="n_3aveValue【一般廃棄物処理施設】&#10;一人当たり有形固定資産（償却資産）額">
          <a:extLst>
            <a:ext uri="{FF2B5EF4-FFF2-40B4-BE49-F238E27FC236}">
              <a16:creationId xmlns:a16="http://schemas.microsoft.com/office/drawing/2014/main" id="{C56FE3B7-700A-44BF-9C5C-0C2E0BBA136E}"/>
            </a:ext>
          </a:extLst>
        </xdr:cNvPr>
        <xdr:cNvSpPr txBox="1"/>
      </xdr:nvSpPr>
      <xdr:spPr>
        <a:xfrm>
          <a:off x="19278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548" name="n_4aveValue【一般廃棄物処理施設】&#10;一人当たり有形固定資産（償却資産）額">
          <a:extLst>
            <a:ext uri="{FF2B5EF4-FFF2-40B4-BE49-F238E27FC236}">
              <a16:creationId xmlns:a16="http://schemas.microsoft.com/office/drawing/2014/main" id="{22E120C4-6D21-4A91-BCB0-71367C762C3E}"/>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54430</xdr:rowOff>
    </xdr:from>
    <xdr:ext cx="599010" cy="259045"/>
    <xdr:sp macro="" textlink="">
      <xdr:nvSpPr>
        <xdr:cNvPr id="549" name="n_1mainValue【一般廃棄物処理施設】&#10;一人当たり有形固定資産（償却資産）額">
          <a:extLst>
            <a:ext uri="{FF2B5EF4-FFF2-40B4-BE49-F238E27FC236}">
              <a16:creationId xmlns:a16="http://schemas.microsoft.com/office/drawing/2014/main" id="{8C8F231E-AD90-4859-871C-041FB4B1C991}"/>
            </a:ext>
          </a:extLst>
        </xdr:cNvPr>
        <xdr:cNvSpPr txBox="1"/>
      </xdr:nvSpPr>
      <xdr:spPr>
        <a:xfrm>
          <a:off x="21011095" y="656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63456</xdr:rowOff>
    </xdr:from>
    <xdr:ext cx="599010" cy="259045"/>
    <xdr:sp macro="" textlink="">
      <xdr:nvSpPr>
        <xdr:cNvPr id="550" name="n_2mainValue【一般廃棄物処理施設】&#10;一人当たり有形固定資産（償却資産）額">
          <a:extLst>
            <a:ext uri="{FF2B5EF4-FFF2-40B4-BE49-F238E27FC236}">
              <a16:creationId xmlns:a16="http://schemas.microsoft.com/office/drawing/2014/main" id="{0774E24A-8B7D-471C-B7B5-68E9C654F2FF}"/>
            </a:ext>
          </a:extLst>
        </xdr:cNvPr>
        <xdr:cNvSpPr txBox="1"/>
      </xdr:nvSpPr>
      <xdr:spPr>
        <a:xfrm>
          <a:off x="20134795" y="657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116449</xdr:rowOff>
    </xdr:from>
    <xdr:ext cx="599010" cy="259045"/>
    <xdr:sp macro="" textlink="">
      <xdr:nvSpPr>
        <xdr:cNvPr id="551" name="n_3mainValue【一般廃棄物処理施設】&#10;一人当たり有形固定資産（償却資産）額">
          <a:extLst>
            <a:ext uri="{FF2B5EF4-FFF2-40B4-BE49-F238E27FC236}">
              <a16:creationId xmlns:a16="http://schemas.microsoft.com/office/drawing/2014/main" id="{FF896E96-4342-49E5-822A-12364907789B}"/>
            </a:ext>
          </a:extLst>
        </xdr:cNvPr>
        <xdr:cNvSpPr txBox="1"/>
      </xdr:nvSpPr>
      <xdr:spPr>
        <a:xfrm>
          <a:off x="19245795" y="611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a:extLst>
            <a:ext uri="{FF2B5EF4-FFF2-40B4-BE49-F238E27FC236}">
              <a16:creationId xmlns:a16="http://schemas.microsoft.com/office/drawing/2014/main" id="{B4FCA040-6D64-4162-BF6F-6AE600EB4F3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a:extLst>
            <a:ext uri="{FF2B5EF4-FFF2-40B4-BE49-F238E27FC236}">
              <a16:creationId xmlns:a16="http://schemas.microsoft.com/office/drawing/2014/main" id="{3F8C1AFA-3788-4C15-9863-AEA3A0F5D3F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a:extLst>
            <a:ext uri="{FF2B5EF4-FFF2-40B4-BE49-F238E27FC236}">
              <a16:creationId xmlns:a16="http://schemas.microsoft.com/office/drawing/2014/main" id="{D1D5F3E7-5954-4938-8B14-F2AE759325D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a:extLst>
            <a:ext uri="{FF2B5EF4-FFF2-40B4-BE49-F238E27FC236}">
              <a16:creationId xmlns:a16="http://schemas.microsoft.com/office/drawing/2014/main" id="{E65C1B30-787E-4813-8B10-FD0EACEF07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a:extLst>
            <a:ext uri="{FF2B5EF4-FFF2-40B4-BE49-F238E27FC236}">
              <a16:creationId xmlns:a16="http://schemas.microsoft.com/office/drawing/2014/main" id="{C315A8C2-49D9-4E4D-AEF0-CFF98C69C6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a:extLst>
            <a:ext uri="{FF2B5EF4-FFF2-40B4-BE49-F238E27FC236}">
              <a16:creationId xmlns:a16="http://schemas.microsoft.com/office/drawing/2014/main" id="{ADDF8545-710B-4C58-B669-815B659E94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a:extLst>
            <a:ext uri="{FF2B5EF4-FFF2-40B4-BE49-F238E27FC236}">
              <a16:creationId xmlns:a16="http://schemas.microsoft.com/office/drawing/2014/main" id="{284384CA-23C2-4DDB-9283-7C28AF232B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a:extLst>
            <a:ext uri="{FF2B5EF4-FFF2-40B4-BE49-F238E27FC236}">
              <a16:creationId xmlns:a16="http://schemas.microsoft.com/office/drawing/2014/main" id="{B0DF1159-0229-4701-9E63-1723934F7DD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a:extLst>
            <a:ext uri="{FF2B5EF4-FFF2-40B4-BE49-F238E27FC236}">
              <a16:creationId xmlns:a16="http://schemas.microsoft.com/office/drawing/2014/main" id="{90EDD39A-2446-4B5D-8071-04D933D2A0E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a:extLst>
            <a:ext uri="{FF2B5EF4-FFF2-40B4-BE49-F238E27FC236}">
              <a16:creationId xmlns:a16="http://schemas.microsoft.com/office/drawing/2014/main" id="{C12F1A59-5E71-452D-B0DA-AE884628D9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2" name="テキスト ボックス 561">
          <a:extLst>
            <a:ext uri="{FF2B5EF4-FFF2-40B4-BE49-F238E27FC236}">
              <a16:creationId xmlns:a16="http://schemas.microsoft.com/office/drawing/2014/main" id="{942EDA04-452D-4E85-8459-25A876BEF99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3" name="直線コネクタ 562">
          <a:extLst>
            <a:ext uri="{FF2B5EF4-FFF2-40B4-BE49-F238E27FC236}">
              <a16:creationId xmlns:a16="http://schemas.microsoft.com/office/drawing/2014/main" id="{C90009AB-7E8F-4200-A2AE-D53C2DA7970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4" name="テキスト ボックス 563">
          <a:extLst>
            <a:ext uri="{FF2B5EF4-FFF2-40B4-BE49-F238E27FC236}">
              <a16:creationId xmlns:a16="http://schemas.microsoft.com/office/drawing/2014/main" id="{00F2B0E3-F07D-4ABE-B882-96B823C5869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5" name="直線コネクタ 564">
          <a:extLst>
            <a:ext uri="{FF2B5EF4-FFF2-40B4-BE49-F238E27FC236}">
              <a16:creationId xmlns:a16="http://schemas.microsoft.com/office/drawing/2014/main" id="{3B0012B3-8B4C-484E-B0D9-E7B4970FDE3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6" name="テキスト ボックス 565">
          <a:extLst>
            <a:ext uri="{FF2B5EF4-FFF2-40B4-BE49-F238E27FC236}">
              <a16:creationId xmlns:a16="http://schemas.microsoft.com/office/drawing/2014/main" id="{887416C1-A58D-4513-8C02-7347BAE14E5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7" name="直線コネクタ 566">
          <a:extLst>
            <a:ext uri="{FF2B5EF4-FFF2-40B4-BE49-F238E27FC236}">
              <a16:creationId xmlns:a16="http://schemas.microsoft.com/office/drawing/2014/main" id="{89EC8FB4-9486-4D6B-8237-4175D3EBED5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8" name="テキスト ボックス 567">
          <a:extLst>
            <a:ext uri="{FF2B5EF4-FFF2-40B4-BE49-F238E27FC236}">
              <a16:creationId xmlns:a16="http://schemas.microsoft.com/office/drawing/2014/main" id="{91AF7252-3941-4CB4-AC48-D2E1B45889D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9" name="直線コネクタ 568">
          <a:extLst>
            <a:ext uri="{FF2B5EF4-FFF2-40B4-BE49-F238E27FC236}">
              <a16:creationId xmlns:a16="http://schemas.microsoft.com/office/drawing/2014/main" id="{8B698147-48BC-4256-B8C7-3640702F776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0" name="テキスト ボックス 569">
          <a:extLst>
            <a:ext uri="{FF2B5EF4-FFF2-40B4-BE49-F238E27FC236}">
              <a16:creationId xmlns:a16="http://schemas.microsoft.com/office/drawing/2014/main" id="{C29A54F6-CF86-4815-9230-CF1886F9C84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1" name="直線コネクタ 570">
          <a:extLst>
            <a:ext uri="{FF2B5EF4-FFF2-40B4-BE49-F238E27FC236}">
              <a16:creationId xmlns:a16="http://schemas.microsoft.com/office/drawing/2014/main" id="{DA2990E7-2D3C-464D-8283-11DBA445F45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2" name="テキスト ボックス 571">
          <a:extLst>
            <a:ext uri="{FF2B5EF4-FFF2-40B4-BE49-F238E27FC236}">
              <a16:creationId xmlns:a16="http://schemas.microsoft.com/office/drawing/2014/main" id="{2843E78E-F9B1-4571-B1E9-2ABF451C0F9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3" name="直線コネクタ 572">
          <a:extLst>
            <a:ext uri="{FF2B5EF4-FFF2-40B4-BE49-F238E27FC236}">
              <a16:creationId xmlns:a16="http://schemas.microsoft.com/office/drawing/2014/main" id="{EBF47781-ECAA-4506-AB70-5DCF48517BB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4" name="テキスト ボックス 573">
          <a:extLst>
            <a:ext uri="{FF2B5EF4-FFF2-40B4-BE49-F238E27FC236}">
              <a16:creationId xmlns:a16="http://schemas.microsoft.com/office/drawing/2014/main" id="{6DDFEE2D-9959-4FD8-A908-599E074F411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a:extLst>
            <a:ext uri="{FF2B5EF4-FFF2-40B4-BE49-F238E27FC236}">
              <a16:creationId xmlns:a16="http://schemas.microsoft.com/office/drawing/2014/main" id="{268916DE-B7AF-4012-8130-F58B263CA5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a:extLst>
            <a:ext uri="{FF2B5EF4-FFF2-40B4-BE49-F238E27FC236}">
              <a16:creationId xmlns:a16="http://schemas.microsoft.com/office/drawing/2014/main" id="{AFCE5755-566C-43F3-BBC7-4DE87D6143A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77" name="直線コネクタ 576">
          <a:extLst>
            <a:ext uri="{FF2B5EF4-FFF2-40B4-BE49-F238E27FC236}">
              <a16:creationId xmlns:a16="http://schemas.microsoft.com/office/drawing/2014/main" id="{B883A9E4-D1C0-403B-ABBD-CB3628CD8766}"/>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78" name="【保健センター・保健所】&#10;有形固定資産減価償却率最小値テキスト">
          <a:extLst>
            <a:ext uri="{FF2B5EF4-FFF2-40B4-BE49-F238E27FC236}">
              <a16:creationId xmlns:a16="http://schemas.microsoft.com/office/drawing/2014/main" id="{AF01433E-6354-4AAC-8FBA-22E6D6D7A8F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79" name="直線コネクタ 578">
          <a:extLst>
            <a:ext uri="{FF2B5EF4-FFF2-40B4-BE49-F238E27FC236}">
              <a16:creationId xmlns:a16="http://schemas.microsoft.com/office/drawing/2014/main" id="{57331064-B100-49E3-85C8-2BB8AF23940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80" name="【保健センター・保健所】&#10;有形固定資産減価償却率最大値テキスト">
          <a:extLst>
            <a:ext uri="{FF2B5EF4-FFF2-40B4-BE49-F238E27FC236}">
              <a16:creationId xmlns:a16="http://schemas.microsoft.com/office/drawing/2014/main" id="{D1F21BC5-3D80-4EDA-8D4A-B5227AFFFCF1}"/>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81" name="直線コネクタ 580">
          <a:extLst>
            <a:ext uri="{FF2B5EF4-FFF2-40B4-BE49-F238E27FC236}">
              <a16:creationId xmlns:a16="http://schemas.microsoft.com/office/drawing/2014/main" id="{7F6A4407-E292-4568-B1A3-D4CC4F3D80E2}"/>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582" name="【保健センター・保健所】&#10;有形固定資産減価償却率平均値テキスト">
          <a:extLst>
            <a:ext uri="{FF2B5EF4-FFF2-40B4-BE49-F238E27FC236}">
              <a16:creationId xmlns:a16="http://schemas.microsoft.com/office/drawing/2014/main" id="{D1357DD5-4F9F-4D46-9025-5928E98C0DDF}"/>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83" name="フローチャート: 判断 582">
          <a:extLst>
            <a:ext uri="{FF2B5EF4-FFF2-40B4-BE49-F238E27FC236}">
              <a16:creationId xmlns:a16="http://schemas.microsoft.com/office/drawing/2014/main" id="{60B306AB-FFD4-4868-85AC-E6541DF6F47C}"/>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84" name="フローチャート: 判断 583">
          <a:extLst>
            <a:ext uri="{FF2B5EF4-FFF2-40B4-BE49-F238E27FC236}">
              <a16:creationId xmlns:a16="http://schemas.microsoft.com/office/drawing/2014/main" id="{34A733D5-81C8-4BBC-AA4B-9C678C13CB1E}"/>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85" name="フローチャート: 判断 584">
          <a:extLst>
            <a:ext uri="{FF2B5EF4-FFF2-40B4-BE49-F238E27FC236}">
              <a16:creationId xmlns:a16="http://schemas.microsoft.com/office/drawing/2014/main" id="{1BB40454-5E04-492E-BE00-B6EB6F311C64}"/>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86" name="フローチャート: 判断 585">
          <a:extLst>
            <a:ext uri="{FF2B5EF4-FFF2-40B4-BE49-F238E27FC236}">
              <a16:creationId xmlns:a16="http://schemas.microsoft.com/office/drawing/2014/main" id="{879106F1-195E-4258-BE15-DA88FEBF3D9F}"/>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87" name="フローチャート: 判断 586">
          <a:extLst>
            <a:ext uri="{FF2B5EF4-FFF2-40B4-BE49-F238E27FC236}">
              <a16:creationId xmlns:a16="http://schemas.microsoft.com/office/drawing/2014/main" id="{2B9D3830-699B-4669-8AEF-B44B2BDA32DE}"/>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7CE12055-7089-4B36-A61E-EA818BDAF56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F170C3D0-D686-4442-8BC4-7D833D3CDF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C9629D8C-A64D-46FD-BB3E-06501201478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418A774D-EBF7-4E72-B2C2-73E824A90D2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3D4F6633-B068-4C34-B6F0-7670DCF8492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58601</xdr:rowOff>
    </xdr:from>
    <xdr:to>
      <xdr:col>81</xdr:col>
      <xdr:colOff>101600</xdr:colOff>
      <xdr:row>61</xdr:row>
      <xdr:rowOff>160201</xdr:rowOff>
    </xdr:to>
    <xdr:sp macro="" textlink="">
      <xdr:nvSpPr>
        <xdr:cNvPr id="593" name="楕円 592">
          <a:extLst>
            <a:ext uri="{FF2B5EF4-FFF2-40B4-BE49-F238E27FC236}">
              <a16:creationId xmlns:a16="http://schemas.microsoft.com/office/drawing/2014/main" id="{C4D5D1C7-590E-4125-9323-2BE1BB3EED93}"/>
            </a:ext>
          </a:extLst>
        </xdr:cNvPr>
        <xdr:cNvSpPr/>
      </xdr:nvSpPr>
      <xdr:spPr>
        <a:xfrm>
          <a:off x="15430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12881</xdr:rowOff>
    </xdr:from>
    <xdr:to>
      <xdr:col>76</xdr:col>
      <xdr:colOff>165100</xdr:colOff>
      <xdr:row>61</xdr:row>
      <xdr:rowOff>114481</xdr:rowOff>
    </xdr:to>
    <xdr:sp macro="" textlink="">
      <xdr:nvSpPr>
        <xdr:cNvPr id="594" name="楕円 593">
          <a:extLst>
            <a:ext uri="{FF2B5EF4-FFF2-40B4-BE49-F238E27FC236}">
              <a16:creationId xmlns:a16="http://schemas.microsoft.com/office/drawing/2014/main" id="{411C5057-546A-42FC-B5ED-5EC7AE722B90}"/>
            </a:ext>
          </a:extLst>
        </xdr:cNvPr>
        <xdr:cNvSpPr/>
      </xdr:nvSpPr>
      <xdr:spPr>
        <a:xfrm>
          <a:off x="14541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63681</xdr:rowOff>
    </xdr:from>
    <xdr:to>
      <xdr:col>81</xdr:col>
      <xdr:colOff>50800</xdr:colOff>
      <xdr:row>61</xdr:row>
      <xdr:rowOff>109401</xdr:rowOff>
    </xdr:to>
    <xdr:cxnSp macro="">
      <xdr:nvCxnSpPr>
        <xdr:cNvPr id="595" name="直線コネクタ 594">
          <a:extLst>
            <a:ext uri="{FF2B5EF4-FFF2-40B4-BE49-F238E27FC236}">
              <a16:creationId xmlns:a16="http://schemas.microsoft.com/office/drawing/2014/main" id="{D9EB0277-9903-4FA5-B931-EA8F083CA6CF}"/>
            </a:ext>
          </a:extLst>
        </xdr:cNvPr>
        <xdr:cNvCxnSpPr/>
      </xdr:nvCxnSpPr>
      <xdr:spPr>
        <a:xfrm>
          <a:off x="14592300" y="105221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136978</xdr:rowOff>
    </xdr:from>
    <xdr:to>
      <xdr:col>72</xdr:col>
      <xdr:colOff>38100</xdr:colOff>
      <xdr:row>61</xdr:row>
      <xdr:rowOff>67128</xdr:rowOff>
    </xdr:to>
    <xdr:sp macro="" textlink="">
      <xdr:nvSpPr>
        <xdr:cNvPr id="596" name="楕円 595">
          <a:extLst>
            <a:ext uri="{FF2B5EF4-FFF2-40B4-BE49-F238E27FC236}">
              <a16:creationId xmlns:a16="http://schemas.microsoft.com/office/drawing/2014/main" id="{932C85D6-DB55-4817-A91C-DEC2ECB6842E}"/>
            </a:ext>
          </a:extLst>
        </xdr:cNvPr>
        <xdr:cNvSpPr/>
      </xdr:nvSpPr>
      <xdr:spPr>
        <a:xfrm>
          <a:off x="13652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16328</xdr:rowOff>
    </xdr:from>
    <xdr:to>
      <xdr:col>76</xdr:col>
      <xdr:colOff>114300</xdr:colOff>
      <xdr:row>61</xdr:row>
      <xdr:rowOff>63681</xdr:rowOff>
    </xdr:to>
    <xdr:cxnSp macro="">
      <xdr:nvCxnSpPr>
        <xdr:cNvPr id="597" name="直線コネクタ 596">
          <a:extLst>
            <a:ext uri="{FF2B5EF4-FFF2-40B4-BE49-F238E27FC236}">
              <a16:creationId xmlns:a16="http://schemas.microsoft.com/office/drawing/2014/main" id="{EA80F5E3-43E2-425D-80F3-99426AA5803C}"/>
            </a:ext>
          </a:extLst>
        </xdr:cNvPr>
        <xdr:cNvCxnSpPr/>
      </xdr:nvCxnSpPr>
      <xdr:spPr>
        <a:xfrm>
          <a:off x="13703300" y="104747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96157</xdr:rowOff>
    </xdr:from>
    <xdr:to>
      <xdr:col>67</xdr:col>
      <xdr:colOff>101600</xdr:colOff>
      <xdr:row>61</xdr:row>
      <xdr:rowOff>26307</xdr:rowOff>
    </xdr:to>
    <xdr:sp macro="" textlink="">
      <xdr:nvSpPr>
        <xdr:cNvPr id="598" name="楕円 597">
          <a:extLst>
            <a:ext uri="{FF2B5EF4-FFF2-40B4-BE49-F238E27FC236}">
              <a16:creationId xmlns:a16="http://schemas.microsoft.com/office/drawing/2014/main" id="{829D3368-01FE-4C81-A334-58BBA5FB7944}"/>
            </a:ext>
          </a:extLst>
        </xdr:cNvPr>
        <xdr:cNvSpPr/>
      </xdr:nvSpPr>
      <xdr:spPr>
        <a:xfrm>
          <a:off x="12763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146957</xdr:rowOff>
    </xdr:from>
    <xdr:to>
      <xdr:col>71</xdr:col>
      <xdr:colOff>177800</xdr:colOff>
      <xdr:row>61</xdr:row>
      <xdr:rowOff>16328</xdr:rowOff>
    </xdr:to>
    <xdr:cxnSp macro="">
      <xdr:nvCxnSpPr>
        <xdr:cNvPr id="599" name="直線コネクタ 598">
          <a:extLst>
            <a:ext uri="{FF2B5EF4-FFF2-40B4-BE49-F238E27FC236}">
              <a16:creationId xmlns:a16="http://schemas.microsoft.com/office/drawing/2014/main" id="{DCB218A8-AC8C-4268-930A-D74BB34149B8}"/>
            </a:ext>
          </a:extLst>
        </xdr:cNvPr>
        <xdr:cNvCxnSpPr/>
      </xdr:nvCxnSpPr>
      <xdr:spPr>
        <a:xfrm>
          <a:off x="12814300" y="104339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00" name="n_1aveValue【保健センター・保健所】&#10;有形固定資産減価償却率">
          <a:extLst>
            <a:ext uri="{FF2B5EF4-FFF2-40B4-BE49-F238E27FC236}">
              <a16:creationId xmlns:a16="http://schemas.microsoft.com/office/drawing/2014/main" id="{35CB25FE-5945-4EF6-B684-1E1464B38F5C}"/>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01" name="n_2aveValue【保健センター・保健所】&#10;有形固定資産減価償却率">
          <a:extLst>
            <a:ext uri="{FF2B5EF4-FFF2-40B4-BE49-F238E27FC236}">
              <a16:creationId xmlns:a16="http://schemas.microsoft.com/office/drawing/2014/main" id="{559CEF5B-3864-4797-AC65-6F0413BB08C7}"/>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02" name="n_3aveValue【保健センター・保健所】&#10;有形固定資産減価償却率">
          <a:extLst>
            <a:ext uri="{FF2B5EF4-FFF2-40B4-BE49-F238E27FC236}">
              <a16:creationId xmlns:a16="http://schemas.microsoft.com/office/drawing/2014/main" id="{ABEA8E0D-A808-4DB2-BDD2-DB9EBA4F9090}"/>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03" name="n_4aveValue【保健センター・保健所】&#10;有形固定資産減価償却率">
          <a:extLst>
            <a:ext uri="{FF2B5EF4-FFF2-40B4-BE49-F238E27FC236}">
              <a16:creationId xmlns:a16="http://schemas.microsoft.com/office/drawing/2014/main" id="{A498C80F-3368-440C-93C1-5F09D1A2E7B9}"/>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151328</xdr:rowOff>
    </xdr:from>
    <xdr:ext cx="405111" cy="259045"/>
    <xdr:sp macro="" textlink="">
      <xdr:nvSpPr>
        <xdr:cNvPr id="604" name="n_1mainValue【保健センター・保健所】&#10;有形固定資産減価償却率">
          <a:extLst>
            <a:ext uri="{FF2B5EF4-FFF2-40B4-BE49-F238E27FC236}">
              <a16:creationId xmlns:a16="http://schemas.microsoft.com/office/drawing/2014/main" id="{F86A0351-268C-4E80-AB72-3E66FE86C0CA}"/>
            </a:ext>
          </a:extLst>
        </xdr:cNvPr>
        <xdr:cNvSpPr txBox="1"/>
      </xdr:nvSpPr>
      <xdr:spPr>
        <a:xfrm>
          <a:off x="152660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105608</xdr:rowOff>
    </xdr:from>
    <xdr:ext cx="405111" cy="259045"/>
    <xdr:sp macro="" textlink="">
      <xdr:nvSpPr>
        <xdr:cNvPr id="605" name="n_2mainValue【保健センター・保健所】&#10;有形固定資産減価償却率">
          <a:extLst>
            <a:ext uri="{FF2B5EF4-FFF2-40B4-BE49-F238E27FC236}">
              <a16:creationId xmlns:a16="http://schemas.microsoft.com/office/drawing/2014/main" id="{0B1D4659-A71A-422E-BECE-014588E19A27}"/>
            </a:ext>
          </a:extLst>
        </xdr:cNvPr>
        <xdr:cNvSpPr txBox="1"/>
      </xdr:nvSpPr>
      <xdr:spPr>
        <a:xfrm>
          <a:off x="14389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58255</xdr:rowOff>
    </xdr:from>
    <xdr:ext cx="405111" cy="259045"/>
    <xdr:sp macro="" textlink="">
      <xdr:nvSpPr>
        <xdr:cNvPr id="606" name="n_3mainValue【保健センター・保健所】&#10;有形固定資産減価償却率">
          <a:extLst>
            <a:ext uri="{FF2B5EF4-FFF2-40B4-BE49-F238E27FC236}">
              <a16:creationId xmlns:a16="http://schemas.microsoft.com/office/drawing/2014/main" id="{0928BE64-1DA8-4884-AD0C-2F895779EE0A}"/>
            </a:ext>
          </a:extLst>
        </xdr:cNvPr>
        <xdr:cNvSpPr txBox="1"/>
      </xdr:nvSpPr>
      <xdr:spPr>
        <a:xfrm>
          <a:off x="13500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17434</xdr:rowOff>
    </xdr:from>
    <xdr:ext cx="405111" cy="259045"/>
    <xdr:sp macro="" textlink="">
      <xdr:nvSpPr>
        <xdr:cNvPr id="607" name="n_4mainValue【保健センター・保健所】&#10;有形固定資産減価償却率">
          <a:extLst>
            <a:ext uri="{FF2B5EF4-FFF2-40B4-BE49-F238E27FC236}">
              <a16:creationId xmlns:a16="http://schemas.microsoft.com/office/drawing/2014/main" id="{44021645-85F3-4810-A568-5DD9C554A86F}"/>
            </a:ext>
          </a:extLst>
        </xdr:cNvPr>
        <xdr:cNvSpPr txBox="1"/>
      </xdr:nvSpPr>
      <xdr:spPr>
        <a:xfrm>
          <a:off x="12611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2591A9CA-EDB1-4CD8-B5B4-F370159B1B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218B7FA0-216D-4BEB-AE5A-F72E745F948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CB866B60-9C90-4075-BCED-2741082798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B492454D-4A82-4D23-A068-952D017562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C8FED5C3-6C85-43A5-A0B4-ABC199F4D7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34771B27-C29B-4FF6-9370-6BDF1F12DD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7726E3AF-B47C-4BFE-97C4-8D5A8625E80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D27AB5A6-955C-4F01-8450-CDB237312A3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a:extLst>
            <a:ext uri="{FF2B5EF4-FFF2-40B4-BE49-F238E27FC236}">
              <a16:creationId xmlns:a16="http://schemas.microsoft.com/office/drawing/2014/main" id="{77372CEC-327D-4732-B35E-5C9782A1E6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a:extLst>
            <a:ext uri="{FF2B5EF4-FFF2-40B4-BE49-F238E27FC236}">
              <a16:creationId xmlns:a16="http://schemas.microsoft.com/office/drawing/2014/main" id="{1ADD93FC-7EC7-4787-8BE7-B7C48021B0B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8" name="直線コネクタ 617">
          <a:extLst>
            <a:ext uri="{FF2B5EF4-FFF2-40B4-BE49-F238E27FC236}">
              <a16:creationId xmlns:a16="http://schemas.microsoft.com/office/drawing/2014/main" id="{F2A1C417-0555-4060-9B4B-BB4D274C953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CF128247-251E-4FEE-8B07-A2542002FC0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0" name="直線コネクタ 619">
          <a:extLst>
            <a:ext uri="{FF2B5EF4-FFF2-40B4-BE49-F238E27FC236}">
              <a16:creationId xmlns:a16="http://schemas.microsoft.com/office/drawing/2014/main" id="{E0C866D4-D7C7-40BD-BA16-B35F4A5EC8A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1" name="テキスト ボックス 620">
          <a:extLst>
            <a:ext uri="{FF2B5EF4-FFF2-40B4-BE49-F238E27FC236}">
              <a16:creationId xmlns:a16="http://schemas.microsoft.com/office/drawing/2014/main" id="{8529AA90-96D5-442A-9419-DA24B94CCB7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2" name="直線コネクタ 621">
          <a:extLst>
            <a:ext uri="{FF2B5EF4-FFF2-40B4-BE49-F238E27FC236}">
              <a16:creationId xmlns:a16="http://schemas.microsoft.com/office/drawing/2014/main" id="{06580A76-8172-46D8-B8F6-A4DD3A18212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3" name="テキスト ボックス 622">
          <a:extLst>
            <a:ext uri="{FF2B5EF4-FFF2-40B4-BE49-F238E27FC236}">
              <a16:creationId xmlns:a16="http://schemas.microsoft.com/office/drawing/2014/main" id="{44CEFE61-AAB5-4EA4-AD7A-DE5EAA13317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4" name="直線コネクタ 623">
          <a:extLst>
            <a:ext uri="{FF2B5EF4-FFF2-40B4-BE49-F238E27FC236}">
              <a16:creationId xmlns:a16="http://schemas.microsoft.com/office/drawing/2014/main" id="{2DDE4294-D809-4915-AD0D-6F357291EF7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5" name="テキスト ボックス 624">
          <a:extLst>
            <a:ext uri="{FF2B5EF4-FFF2-40B4-BE49-F238E27FC236}">
              <a16:creationId xmlns:a16="http://schemas.microsoft.com/office/drawing/2014/main" id="{22DF9D0A-8FC2-4DE3-9021-8CBA83637D9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6" name="直線コネクタ 625">
          <a:extLst>
            <a:ext uri="{FF2B5EF4-FFF2-40B4-BE49-F238E27FC236}">
              <a16:creationId xmlns:a16="http://schemas.microsoft.com/office/drawing/2014/main" id="{EB7B459C-6067-4192-84FA-5284351A527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7" name="テキスト ボックス 626">
          <a:extLst>
            <a:ext uri="{FF2B5EF4-FFF2-40B4-BE49-F238E27FC236}">
              <a16:creationId xmlns:a16="http://schemas.microsoft.com/office/drawing/2014/main" id="{1A803B85-B780-49B7-98F3-49ADB1BF30E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8" name="直線コネクタ 627">
          <a:extLst>
            <a:ext uri="{FF2B5EF4-FFF2-40B4-BE49-F238E27FC236}">
              <a16:creationId xmlns:a16="http://schemas.microsoft.com/office/drawing/2014/main" id="{3B3094C6-78C0-4FEF-B22F-A90CC2C972F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9" name="テキスト ボックス 628">
          <a:extLst>
            <a:ext uri="{FF2B5EF4-FFF2-40B4-BE49-F238E27FC236}">
              <a16:creationId xmlns:a16="http://schemas.microsoft.com/office/drawing/2014/main" id="{6C21F739-2A93-4607-BAC0-7EDCFA5EA2B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0" name="直線コネクタ 629">
          <a:extLst>
            <a:ext uri="{FF2B5EF4-FFF2-40B4-BE49-F238E27FC236}">
              <a16:creationId xmlns:a16="http://schemas.microsoft.com/office/drawing/2014/main" id="{7C26281F-DCCE-4F28-8CD8-5512488D1B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1" name="テキスト ボックス 630">
          <a:extLst>
            <a:ext uri="{FF2B5EF4-FFF2-40B4-BE49-F238E27FC236}">
              <a16:creationId xmlns:a16="http://schemas.microsoft.com/office/drawing/2014/main" id="{C1960717-9EA5-4916-96EA-DB1CAD1AC57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2" name="【保健センター・保健所】&#10;一人当たり面積グラフ枠">
          <a:extLst>
            <a:ext uri="{FF2B5EF4-FFF2-40B4-BE49-F238E27FC236}">
              <a16:creationId xmlns:a16="http://schemas.microsoft.com/office/drawing/2014/main" id="{131CBCDA-CA97-4AD8-A6B1-EB340D08CA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33" name="直線コネクタ 632">
          <a:extLst>
            <a:ext uri="{FF2B5EF4-FFF2-40B4-BE49-F238E27FC236}">
              <a16:creationId xmlns:a16="http://schemas.microsoft.com/office/drawing/2014/main" id="{66ED9E4D-0840-404D-A4FA-01121FACD269}"/>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34" name="【保健センター・保健所】&#10;一人当たり面積最小値テキスト">
          <a:extLst>
            <a:ext uri="{FF2B5EF4-FFF2-40B4-BE49-F238E27FC236}">
              <a16:creationId xmlns:a16="http://schemas.microsoft.com/office/drawing/2014/main" id="{E53562B2-F551-4CAA-A5B2-754A8821E20D}"/>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35" name="直線コネクタ 634">
          <a:extLst>
            <a:ext uri="{FF2B5EF4-FFF2-40B4-BE49-F238E27FC236}">
              <a16:creationId xmlns:a16="http://schemas.microsoft.com/office/drawing/2014/main" id="{0E09E5CC-D40C-452C-855F-EB0A46A4C4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36" name="【保健センター・保健所】&#10;一人当たり面積最大値テキスト">
          <a:extLst>
            <a:ext uri="{FF2B5EF4-FFF2-40B4-BE49-F238E27FC236}">
              <a16:creationId xmlns:a16="http://schemas.microsoft.com/office/drawing/2014/main" id="{1D6E383F-0BC8-4EDA-99C3-BC74E4465D72}"/>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7" name="直線コネクタ 636">
          <a:extLst>
            <a:ext uri="{FF2B5EF4-FFF2-40B4-BE49-F238E27FC236}">
              <a16:creationId xmlns:a16="http://schemas.microsoft.com/office/drawing/2014/main" id="{D525083A-4DA3-4511-9837-CF934F62236C}"/>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38" name="【保健センター・保健所】&#10;一人当たり面積平均値テキスト">
          <a:extLst>
            <a:ext uri="{FF2B5EF4-FFF2-40B4-BE49-F238E27FC236}">
              <a16:creationId xmlns:a16="http://schemas.microsoft.com/office/drawing/2014/main" id="{ED80F86D-7238-4870-89E6-A8DC36024AD5}"/>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39" name="フローチャート: 判断 638">
          <a:extLst>
            <a:ext uri="{FF2B5EF4-FFF2-40B4-BE49-F238E27FC236}">
              <a16:creationId xmlns:a16="http://schemas.microsoft.com/office/drawing/2014/main" id="{88A0EC51-C77E-499A-B788-9D22290623C1}"/>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40" name="フローチャート: 判断 639">
          <a:extLst>
            <a:ext uri="{FF2B5EF4-FFF2-40B4-BE49-F238E27FC236}">
              <a16:creationId xmlns:a16="http://schemas.microsoft.com/office/drawing/2014/main" id="{2A6BA6AA-306C-447A-A87D-A642AA116629}"/>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41" name="フローチャート: 判断 640">
          <a:extLst>
            <a:ext uri="{FF2B5EF4-FFF2-40B4-BE49-F238E27FC236}">
              <a16:creationId xmlns:a16="http://schemas.microsoft.com/office/drawing/2014/main" id="{36FCD090-E531-4EDF-A529-5EC3A81E4104}"/>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42" name="フローチャート: 判断 641">
          <a:extLst>
            <a:ext uri="{FF2B5EF4-FFF2-40B4-BE49-F238E27FC236}">
              <a16:creationId xmlns:a16="http://schemas.microsoft.com/office/drawing/2014/main" id="{80EF7D49-1AE3-4F32-8A7F-7E391BEEF59D}"/>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43" name="フローチャート: 判断 642">
          <a:extLst>
            <a:ext uri="{FF2B5EF4-FFF2-40B4-BE49-F238E27FC236}">
              <a16:creationId xmlns:a16="http://schemas.microsoft.com/office/drawing/2014/main" id="{B113B763-1A63-4AF9-BEBF-5C0350D5697D}"/>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A182599-0BA7-4554-94E4-2C1F7C0A6F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630F58E-EAB2-42D3-8A99-96E2A493FAD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0DF6431-A04A-4795-8124-2AF7B0F1D3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069D352-AE81-467E-A034-9303C38453F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FF17AA2-A03F-4D64-A99D-C1375EF4604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649" name="楕円 648">
          <a:extLst>
            <a:ext uri="{FF2B5EF4-FFF2-40B4-BE49-F238E27FC236}">
              <a16:creationId xmlns:a16="http://schemas.microsoft.com/office/drawing/2014/main" id="{C484FFDE-2ADE-45F4-8EC7-F6389605A43D}"/>
            </a:ext>
          </a:extLst>
        </xdr:cNvPr>
        <xdr:cNvSpPr/>
      </xdr:nvSpPr>
      <xdr:spPr>
        <a:xfrm>
          <a:off x="21272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66222</xdr:rowOff>
    </xdr:from>
    <xdr:to>
      <xdr:col>107</xdr:col>
      <xdr:colOff>101600</xdr:colOff>
      <xdr:row>63</xdr:row>
      <xdr:rowOff>167822</xdr:rowOff>
    </xdr:to>
    <xdr:sp macro="" textlink="">
      <xdr:nvSpPr>
        <xdr:cNvPr id="650" name="楕円 649">
          <a:extLst>
            <a:ext uri="{FF2B5EF4-FFF2-40B4-BE49-F238E27FC236}">
              <a16:creationId xmlns:a16="http://schemas.microsoft.com/office/drawing/2014/main" id="{369B524F-0F75-47D7-889E-75CBE0619EC7}"/>
            </a:ext>
          </a:extLst>
        </xdr:cNvPr>
        <xdr:cNvSpPr/>
      </xdr:nvSpPr>
      <xdr:spPr>
        <a:xfrm>
          <a:off x="20383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117022</xdr:rowOff>
    </xdr:to>
    <xdr:cxnSp macro="">
      <xdr:nvCxnSpPr>
        <xdr:cNvPr id="651" name="直線コネクタ 650">
          <a:extLst>
            <a:ext uri="{FF2B5EF4-FFF2-40B4-BE49-F238E27FC236}">
              <a16:creationId xmlns:a16="http://schemas.microsoft.com/office/drawing/2014/main" id="{92D2E742-5501-4769-A9C8-7BACCF43B3AE}"/>
            </a:ext>
          </a:extLst>
        </xdr:cNvPr>
        <xdr:cNvCxnSpPr/>
      </xdr:nvCxnSpPr>
      <xdr:spPr>
        <a:xfrm>
          <a:off x="20434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77107</xdr:rowOff>
    </xdr:from>
    <xdr:to>
      <xdr:col>102</xdr:col>
      <xdr:colOff>165100</xdr:colOff>
      <xdr:row>64</xdr:row>
      <xdr:rowOff>7257</xdr:rowOff>
    </xdr:to>
    <xdr:sp macro="" textlink="">
      <xdr:nvSpPr>
        <xdr:cNvPr id="652" name="楕円 651">
          <a:extLst>
            <a:ext uri="{FF2B5EF4-FFF2-40B4-BE49-F238E27FC236}">
              <a16:creationId xmlns:a16="http://schemas.microsoft.com/office/drawing/2014/main" id="{51146DC2-7538-4A8D-9AF4-D49640EC21D7}"/>
            </a:ext>
          </a:extLst>
        </xdr:cNvPr>
        <xdr:cNvSpPr/>
      </xdr:nvSpPr>
      <xdr:spPr>
        <a:xfrm>
          <a:off x="19494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117022</xdr:rowOff>
    </xdr:from>
    <xdr:to>
      <xdr:col>107</xdr:col>
      <xdr:colOff>50800</xdr:colOff>
      <xdr:row>63</xdr:row>
      <xdr:rowOff>127907</xdr:rowOff>
    </xdr:to>
    <xdr:cxnSp macro="">
      <xdr:nvCxnSpPr>
        <xdr:cNvPr id="653" name="直線コネクタ 652">
          <a:extLst>
            <a:ext uri="{FF2B5EF4-FFF2-40B4-BE49-F238E27FC236}">
              <a16:creationId xmlns:a16="http://schemas.microsoft.com/office/drawing/2014/main" id="{166CCD8C-8A61-47F8-9CCF-FEB96965093E}"/>
            </a:ext>
          </a:extLst>
        </xdr:cNvPr>
        <xdr:cNvCxnSpPr/>
      </xdr:nvCxnSpPr>
      <xdr:spPr>
        <a:xfrm flipV="1">
          <a:off x="19545300" y="10918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77107</xdr:rowOff>
    </xdr:from>
    <xdr:to>
      <xdr:col>98</xdr:col>
      <xdr:colOff>38100</xdr:colOff>
      <xdr:row>64</xdr:row>
      <xdr:rowOff>7257</xdr:rowOff>
    </xdr:to>
    <xdr:sp macro="" textlink="">
      <xdr:nvSpPr>
        <xdr:cNvPr id="654" name="楕円 653">
          <a:extLst>
            <a:ext uri="{FF2B5EF4-FFF2-40B4-BE49-F238E27FC236}">
              <a16:creationId xmlns:a16="http://schemas.microsoft.com/office/drawing/2014/main" id="{D5FB22CA-8506-4032-AC17-7B68792C7080}"/>
            </a:ext>
          </a:extLst>
        </xdr:cNvPr>
        <xdr:cNvSpPr/>
      </xdr:nvSpPr>
      <xdr:spPr>
        <a:xfrm>
          <a:off x="18605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127907</xdr:rowOff>
    </xdr:from>
    <xdr:to>
      <xdr:col>102</xdr:col>
      <xdr:colOff>114300</xdr:colOff>
      <xdr:row>63</xdr:row>
      <xdr:rowOff>127907</xdr:rowOff>
    </xdr:to>
    <xdr:cxnSp macro="">
      <xdr:nvCxnSpPr>
        <xdr:cNvPr id="655" name="直線コネクタ 654">
          <a:extLst>
            <a:ext uri="{FF2B5EF4-FFF2-40B4-BE49-F238E27FC236}">
              <a16:creationId xmlns:a16="http://schemas.microsoft.com/office/drawing/2014/main" id="{F8007573-302C-4A14-8DA1-C0644E480BAE}"/>
            </a:ext>
          </a:extLst>
        </xdr:cNvPr>
        <xdr:cNvCxnSpPr/>
      </xdr:nvCxnSpPr>
      <xdr:spPr>
        <a:xfrm>
          <a:off x="18656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56" name="n_1aveValue【保健センター・保健所】&#10;一人当たり面積">
          <a:extLst>
            <a:ext uri="{FF2B5EF4-FFF2-40B4-BE49-F238E27FC236}">
              <a16:creationId xmlns:a16="http://schemas.microsoft.com/office/drawing/2014/main" id="{335CDEB0-CA21-4D76-9DFF-4E659908CD75}"/>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57" name="n_2aveValue【保健センター・保健所】&#10;一人当たり面積">
          <a:extLst>
            <a:ext uri="{FF2B5EF4-FFF2-40B4-BE49-F238E27FC236}">
              <a16:creationId xmlns:a16="http://schemas.microsoft.com/office/drawing/2014/main" id="{F19CDD93-030C-4A51-BCFF-95A12E1BA270}"/>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58" name="n_3aveValue【保健センター・保健所】&#10;一人当たり面積">
          <a:extLst>
            <a:ext uri="{FF2B5EF4-FFF2-40B4-BE49-F238E27FC236}">
              <a16:creationId xmlns:a16="http://schemas.microsoft.com/office/drawing/2014/main" id="{76E99487-8523-49FA-ADE3-7C0250F76974}"/>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59" name="n_4aveValue【保健センター・保健所】&#10;一人当たり面積">
          <a:extLst>
            <a:ext uri="{FF2B5EF4-FFF2-40B4-BE49-F238E27FC236}">
              <a16:creationId xmlns:a16="http://schemas.microsoft.com/office/drawing/2014/main" id="{2E5FB141-0466-481D-95D4-6AACA5A9EA51}"/>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158949</xdr:rowOff>
    </xdr:from>
    <xdr:ext cx="469744" cy="259045"/>
    <xdr:sp macro="" textlink="">
      <xdr:nvSpPr>
        <xdr:cNvPr id="660" name="n_1mainValue【保健センター・保健所】&#10;一人当たり面積">
          <a:extLst>
            <a:ext uri="{FF2B5EF4-FFF2-40B4-BE49-F238E27FC236}">
              <a16:creationId xmlns:a16="http://schemas.microsoft.com/office/drawing/2014/main" id="{D02D6830-F316-43EA-A551-80C20789EB0A}"/>
            </a:ext>
          </a:extLst>
        </xdr:cNvPr>
        <xdr:cNvSpPr txBox="1"/>
      </xdr:nvSpPr>
      <xdr:spPr>
        <a:xfrm>
          <a:off x="210757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158949</xdr:rowOff>
    </xdr:from>
    <xdr:ext cx="469744" cy="259045"/>
    <xdr:sp macro="" textlink="">
      <xdr:nvSpPr>
        <xdr:cNvPr id="661" name="n_2mainValue【保健センター・保健所】&#10;一人当たり面積">
          <a:extLst>
            <a:ext uri="{FF2B5EF4-FFF2-40B4-BE49-F238E27FC236}">
              <a16:creationId xmlns:a16="http://schemas.microsoft.com/office/drawing/2014/main" id="{9DEE29DC-2CB8-4793-B01E-B1FC33CFABF6}"/>
            </a:ext>
          </a:extLst>
        </xdr:cNvPr>
        <xdr:cNvSpPr txBox="1"/>
      </xdr:nvSpPr>
      <xdr:spPr>
        <a:xfrm>
          <a:off x="20199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169834</xdr:rowOff>
    </xdr:from>
    <xdr:ext cx="469744" cy="259045"/>
    <xdr:sp macro="" textlink="">
      <xdr:nvSpPr>
        <xdr:cNvPr id="662" name="n_3mainValue【保健センター・保健所】&#10;一人当たり面積">
          <a:extLst>
            <a:ext uri="{FF2B5EF4-FFF2-40B4-BE49-F238E27FC236}">
              <a16:creationId xmlns:a16="http://schemas.microsoft.com/office/drawing/2014/main" id="{CC65CA42-24DE-4FFF-88CD-697655F1051D}"/>
            </a:ext>
          </a:extLst>
        </xdr:cNvPr>
        <xdr:cNvSpPr txBox="1"/>
      </xdr:nvSpPr>
      <xdr:spPr>
        <a:xfrm>
          <a:off x="19310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169834</xdr:rowOff>
    </xdr:from>
    <xdr:ext cx="469744" cy="259045"/>
    <xdr:sp macro="" textlink="">
      <xdr:nvSpPr>
        <xdr:cNvPr id="663" name="n_4mainValue【保健センター・保健所】&#10;一人当たり面積">
          <a:extLst>
            <a:ext uri="{FF2B5EF4-FFF2-40B4-BE49-F238E27FC236}">
              <a16:creationId xmlns:a16="http://schemas.microsoft.com/office/drawing/2014/main" id="{333D591B-06DC-4089-8BF8-1D4141DA2235}"/>
            </a:ext>
          </a:extLst>
        </xdr:cNvPr>
        <xdr:cNvSpPr txBox="1"/>
      </xdr:nvSpPr>
      <xdr:spPr>
        <a:xfrm>
          <a:off x="18421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4" name="正方形/長方形 663">
          <a:extLst>
            <a:ext uri="{FF2B5EF4-FFF2-40B4-BE49-F238E27FC236}">
              <a16:creationId xmlns:a16="http://schemas.microsoft.com/office/drawing/2014/main" id="{D2A88E24-BBCA-432E-BF11-B9DF71532A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5" name="正方形/長方形 664">
          <a:extLst>
            <a:ext uri="{FF2B5EF4-FFF2-40B4-BE49-F238E27FC236}">
              <a16:creationId xmlns:a16="http://schemas.microsoft.com/office/drawing/2014/main" id="{45882142-2258-4905-9071-A1F2D68BCE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6" name="正方形/長方形 665">
          <a:extLst>
            <a:ext uri="{FF2B5EF4-FFF2-40B4-BE49-F238E27FC236}">
              <a16:creationId xmlns:a16="http://schemas.microsoft.com/office/drawing/2014/main" id="{8EFD6CC4-ADAE-4F7D-B9D7-7C9AD064FA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7" name="正方形/長方形 666">
          <a:extLst>
            <a:ext uri="{FF2B5EF4-FFF2-40B4-BE49-F238E27FC236}">
              <a16:creationId xmlns:a16="http://schemas.microsoft.com/office/drawing/2014/main" id="{BBDEC19B-7E05-4B78-9A2A-D93D1E24F75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8" name="正方形/長方形 667">
          <a:extLst>
            <a:ext uri="{FF2B5EF4-FFF2-40B4-BE49-F238E27FC236}">
              <a16:creationId xmlns:a16="http://schemas.microsoft.com/office/drawing/2014/main" id="{30BED7CB-C44E-4831-96D9-8837C44EAB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9" name="正方形/長方形 668">
          <a:extLst>
            <a:ext uri="{FF2B5EF4-FFF2-40B4-BE49-F238E27FC236}">
              <a16:creationId xmlns:a16="http://schemas.microsoft.com/office/drawing/2014/main" id="{E11D5835-C8BD-4C58-B2E0-D2ACC580C4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0" name="正方形/長方形 669">
          <a:extLst>
            <a:ext uri="{FF2B5EF4-FFF2-40B4-BE49-F238E27FC236}">
              <a16:creationId xmlns:a16="http://schemas.microsoft.com/office/drawing/2014/main" id="{9E011086-33B4-4455-8125-CBD945566D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1" name="正方形/長方形 670">
          <a:extLst>
            <a:ext uri="{FF2B5EF4-FFF2-40B4-BE49-F238E27FC236}">
              <a16:creationId xmlns:a16="http://schemas.microsoft.com/office/drawing/2014/main" id="{CC1C3842-77EB-493F-85B8-B6CA6D825F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2" name="テキスト ボックス 671">
          <a:extLst>
            <a:ext uri="{FF2B5EF4-FFF2-40B4-BE49-F238E27FC236}">
              <a16:creationId xmlns:a16="http://schemas.microsoft.com/office/drawing/2014/main" id="{78F49C67-E5F0-42D8-B580-74C15642D97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3" name="直線コネクタ 672">
          <a:extLst>
            <a:ext uri="{FF2B5EF4-FFF2-40B4-BE49-F238E27FC236}">
              <a16:creationId xmlns:a16="http://schemas.microsoft.com/office/drawing/2014/main" id="{820CF302-2DAB-4E39-9B42-C50AA434906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4" name="テキスト ボックス 673">
          <a:extLst>
            <a:ext uri="{FF2B5EF4-FFF2-40B4-BE49-F238E27FC236}">
              <a16:creationId xmlns:a16="http://schemas.microsoft.com/office/drawing/2014/main" id="{81DEBE0B-DEB1-415E-B39E-4D4526D25CE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5" name="直線コネクタ 674">
          <a:extLst>
            <a:ext uri="{FF2B5EF4-FFF2-40B4-BE49-F238E27FC236}">
              <a16:creationId xmlns:a16="http://schemas.microsoft.com/office/drawing/2014/main" id="{77ED93EC-85E5-4C78-B64E-E53DE09D00C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76" name="テキスト ボックス 675">
          <a:extLst>
            <a:ext uri="{FF2B5EF4-FFF2-40B4-BE49-F238E27FC236}">
              <a16:creationId xmlns:a16="http://schemas.microsoft.com/office/drawing/2014/main" id="{CD3A82B3-24EF-4881-9001-FF29519E796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7" name="直線コネクタ 676">
          <a:extLst>
            <a:ext uri="{FF2B5EF4-FFF2-40B4-BE49-F238E27FC236}">
              <a16:creationId xmlns:a16="http://schemas.microsoft.com/office/drawing/2014/main" id="{660AC84D-85D5-477B-89BA-54A8AF10DAE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8" name="テキスト ボックス 677">
          <a:extLst>
            <a:ext uri="{FF2B5EF4-FFF2-40B4-BE49-F238E27FC236}">
              <a16:creationId xmlns:a16="http://schemas.microsoft.com/office/drawing/2014/main" id="{985BDBB7-1CFC-461B-925A-D1BD82BDF8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9" name="直線コネクタ 678">
          <a:extLst>
            <a:ext uri="{FF2B5EF4-FFF2-40B4-BE49-F238E27FC236}">
              <a16:creationId xmlns:a16="http://schemas.microsoft.com/office/drawing/2014/main" id="{92A7A5A3-E9FA-430D-A468-2A60FD51CA7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0" name="テキスト ボックス 679">
          <a:extLst>
            <a:ext uri="{FF2B5EF4-FFF2-40B4-BE49-F238E27FC236}">
              <a16:creationId xmlns:a16="http://schemas.microsoft.com/office/drawing/2014/main" id="{844922BD-35FF-4323-93CA-2216857B35E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1" name="直線コネクタ 680">
          <a:extLst>
            <a:ext uri="{FF2B5EF4-FFF2-40B4-BE49-F238E27FC236}">
              <a16:creationId xmlns:a16="http://schemas.microsoft.com/office/drawing/2014/main" id="{4814E1F7-14E4-46BA-8729-792B683274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2" name="テキスト ボックス 681">
          <a:extLst>
            <a:ext uri="{FF2B5EF4-FFF2-40B4-BE49-F238E27FC236}">
              <a16:creationId xmlns:a16="http://schemas.microsoft.com/office/drawing/2014/main" id="{5597E440-2F28-4BAB-8AF8-285F0BF7536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3" name="直線コネクタ 682">
          <a:extLst>
            <a:ext uri="{FF2B5EF4-FFF2-40B4-BE49-F238E27FC236}">
              <a16:creationId xmlns:a16="http://schemas.microsoft.com/office/drawing/2014/main" id="{DFDBC21F-F298-4B9C-9554-9ED17DF5C5E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4" name="テキスト ボックス 683">
          <a:extLst>
            <a:ext uri="{FF2B5EF4-FFF2-40B4-BE49-F238E27FC236}">
              <a16:creationId xmlns:a16="http://schemas.microsoft.com/office/drawing/2014/main" id="{DBC2A214-4216-4894-A154-BCCA3E9CB16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5" name="直線コネクタ 684">
          <a:extLst>
            <a:ext uri="{FF2B5EF4-FFF2-40B4-BE49-F238E27FC236}">
              <a16:creationId xmlns:a16="http://schemas.microsoft.com/office/drawing/2014/main" id="{44828C6F-ED13-4838-A0CA-8048E3FAE8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86" name="テキスト ボックス 685">
          <a:extLst>
            <a:ext uri="{FF2B5EF4-FFF2-40B4-BE49-F238E27FC236}">
              <a16:creationId xmlns:a16="http://schemas.microsoft.com/office/drawing/2014/main" id="{E08C442B-C1C0-4672-988F-DB7B4F77314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7" name="【消防施設】&#10;有形固定資産減価償却率グラフ枠">
          <a:extLst>
            <a:ext uri="{FF2B5EF4-FFF2-40B4-BE49-F238E27FC236}">
              <a16:creationId xmlns:a16="http://schemas.microsoft.com/office/drawing/2014/main" id="{FE6306D9-02B4-4D12-9A64-3A0A4E46743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88" name="直線コネクタ 687">
          <a:extLst>
            <a:ext uri="{FF2B5EF4-FFF2-40B4-BE49-F238E27FC236}">
              <a16:creationId xmlns:a16="http://schemas.microsoft.com/office/drawing/2014/main" id="{1AEE289F-8E1B-402E-9185-1F70E45C58FA}"/>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89" name="【消防施設】&#10;有形固定資産減価償却率最小値テキスト">
          <a:extLst>
            <a:ext uri="{FF2B5EF4-FFF2-40B4-BE49-F238E27FC236}">
              <a16:creationId xmlns:a16="http://schemas.microsoft.com/office/drawing/2014/main" id="{1128FCA2-C9EC-4B6C-AC61-E36BBAE6AFA0}"/>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90" name="直線コネクタ 689">
          <a:extLst>
            <a:ext uri="{FF2B5EF4-FFF2-40B4-BE49-F238E27FC236}">
              <a16:creationId xmlns:a16="http://schemas.microsoft.com/office/drawing/2014/main" id="{528CE985-113B-443D-8AC1-B4E82CAE1EEE}"/>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91" name="【消防施設】&#10;有形固定資産減価償却率最大値テキスト">
          <a:extLst>
            <a:ext uri="{FF2B5EF4-FFF2-40B4-BE49-F238E27FC236}">
              <a16:creationId xmlns:a16="http://schemas.microsoft.com/office/drawing/2014/main" id="{BCE34BDF-3B7F-4D6B-B9B0-45D21C4200E4}"/>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92" name="直線コネクタ 691">
          <a:extLst>
            <a:ext uri="{FF2B5EF4-FFF2-40B4-BE49-F238E27FC236}">
              <a16:creationId xmlns:a16="http://schemas.microsoft.com/office/drawing/2014/main" id="{2A236280-2807-4AC9-97C1-04DFF96471E2}"/>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693" name="【消防施設】&#10;有形固定資産減価償却率平均値テキスト">
          <a:extLst>
            <a:ext uri="{FF2B5EF4-FFF2-40B4-BE49-F238E27FC236}">
              <a16:creationId xmlns:a16="http://schemas.microsoft.com/office/drawing/2014/main" id="{C023ADFE-7AF0-4091-87D3-504E180A4A32}"/>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94" name="フローチャート: 判断 693">
          <a:extLst>
            <a:ext uri="{FF2B5EF4-FFF2-40B4-BE49-F238E27FC236}">
              <a16:creationId xmlns:a16="http://schemas.microsoft.com/office/drawing/2014/main" id="{11055B0A-B501-42BD-AE41-93A1CD8C9923}"/>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95" name="フローチャート: 判断 694">
          <a:extLst>
            <a:ext uri="{FF2B5EF4-FFF2-40B4-BE49-F238E27FC236}">
              <a16:creationId xmlns:a16="http://schemas.microsoft.com/office/drawing/2014/main" id="{91D7C629-B48D-4D58-90AE-E3E7CFB123DF}"/>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96" name="フローチャート: 判断 695">
          <a:extLst>
            <a:ext uri="{FF2B5EF4-FFF2-40B4-BE49-F238E27FC236}">
              <a16:creationId xmlns:a16="http://schemas.microsoft.com/office/drawing/2014/main" id="{2C2B5139-1A47-47A9-825B-9835A15A51F8}"/>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97" name="フローチャート: 判断 696">
          <a:extLst>
            <a:ext uri="{FF2B5EF4-FFF2-40B4-BE49-F238E27FC236}">
              <a16:creationId xmlns:a16="http://schemas.microsoft.com/office/drawing/2014/main" id="{68C3B6CF-D915-4098-B69B-881D24374181}"/>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98" name="フローチャート: 判断 697">
          <a:extLst>
            <a:ext uri="{FF2B5EF4-FFF2-40B4-BE49-F238E27FC236}">
              <a16:creationId xmlns:a16="http://schemas.microsoft.com/office/drawing/2014/main" id="{E81CA4DD-A395-438D-9F52-90F2FF61E0B6}"/>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C0DDAFEF-31B1-4323-8107-4BDC6E4E273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C2835CB0-904D-4EDE-8ED8-F6BCB42A6E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6FEEC7E1-2596-4FE9-B494-7C6BEBEDAF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AC62612F-1837-4C13-865B-BCC076D035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F42C8B08-FF58-4708-92EA-17A4411FA2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27305</xdr:rowOff>
    </xdr:from>
    <xdr:to>
      <xdr:col>81</xdr:col>
      <xdr:colOff>101600</xdr:colOff>
      <xdr:row>81</xdr:row>
      <xdr:rowOff>128905</xdr:rowOff>
    </xdr:to>
    <xdr:sp macro="" textlink="">
      <xdr:nvSpPr>
        <xdr:cNvPr id="704" name="楕円 703">
          <a:extLst>
            <a:ext uri="{FF2B5EF4-FFF2-40B4-BE49-F238E27FC236}">
              <a16:creationId xmlns:a16="http://schemas.microsoft.com/office/drawing/2014/main" id="{4636246F-4BB9-4E8D-816E-33965144028B}"/>
            </a:ext>
          </a:extLst>
        </xdr:cNvPr>
        <xdr:cNvSpPr/>
      </xdr:nvSpPr>
      <xdr:spPr>
        <a:xfrm>
          <a:off x="15430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705" name="楕円 704">
          <a:extLst>
            <a:ext uri="{FF2B5EF4-FFF2-40B4-BE49-F238E27FC236}">
              <a16:creationId xmlns:a16="http://schemas.microsoft.com/office/drawing/2014/main" id="{61EA2503-85EB-4D58-B2FD-9720D1E7820E}"/>
            </a:ext>
          </a:extLst>
        </xdr:cNvPr>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78105</xdr:rowOff>
    </xdr:to>
    <xdr:cxnSp macro="">
      <xdr:nvCxnSpPr>
        <xdr:cNvPr id="706" name="直線コネクタ 705">
          <a:extLst>
            <a:ext uri="{FF2B5EF4-FFF2-40B4-BE49-F238E27FC236}">
              <a16:creationId xmlns:a16="http://schemas.microsoft.com/office/drawing/2014/main" id="{02EB18D5-A01E-4FE4-BD0B-7B22EE1092C5}"/>
            </a:ext>
          </a:extLst>
        </xdr:cNvPr>
        <xdr:cNvCxnSpPr/>
      </xdr:nvCxnSpPr>
      <xdr:spPr>
        <a:xfrm>
          <a:off x="14592300" y="139369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07" name="楕円 706">
          <a:extLst>
            <a:ext uri="{FF2B5EF4-FFF2-40B4-BE49-F238E27FC236}">
              <a16:creationId xmlns:a16="http://schemas.microsoft.com/office/drawing/2014/main" id="{4D0A1548-8D76-474F-A3EB-FA9478FF09D4}"/>
            </a:ext>
          </a:extLst>
        </xdr:cNvPr>
        <xdr:cNvSpPr/>
      </xdr:nvSpPr>
      <xdr:spPr>
        <a:xfrm>
          <a:off x="13652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15239</xdr:rowOff>
    </xdr:from>
    <xdr:to>
      <xdr:col>76</xdr:col>
      <xdr:colOff>114300</xdr:colOff>
      <xdr:row>81</xdr:row>
      <xdr:rowOff>49530</xdr:rowOff>
    </xdr:to>
    <xdr:cxnSp macro="">
      <xdr:nvCxnSpPr>
        <xdr:cNvPr id="708" name="直線コネクタ 707">
          <a:extLst>
            <a:ext uri="{FF2B5EF4-FFF2-40B4-BE49-F238E27FC236}">
              <a16:creationId xmlns:a16="http://schemas.microsoft.com/office/drawing/2014/main" id="{0979EB1A-A896-4973-91F5-9FE99CE9130D}"/>
            </a:ext>
          </a:extLst>
        </xdr:cNvPr>
        <xdr:cNvCxnSpPr/>
      </xdr:nvCxnSpPr>
      <xdr:spPr>
        <a:xfrm>
          <a:off x="13703300" y="13902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709" name="楕円 708">
          <a:extLst>
            <a:ext uri="{FF2B5EF4-FFF2-40B4-BE49-F238E27FC236}">
              <a16:creationId xmlns:a16="http://schemas.microsoft.com/office/drawing/2014/main" id="{D9F08588-4196-4E0C-A40B-C89F5AE6E34C}"/>
            </a:ext>
          </a:extLst>
        </xdr:cNvPr>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81</xdr:row>
      <xdr:rowOff>15239</xdr:rowOff>
    </xdr:to>
    <xdr:cxnSp macro="">
      <xdr:nvCxnSpPr>
        <xdr:cNvPr id="710" name="直線コネクタ 709">
          <a:extLst>
            <a:ext uri="{FF2B5EF4-FFF2-40B4-BE49-F238E27FC236}">
              <a16:creationId xmlns:a16="http://schemas.microsoft.com/office/drawing/2014/main" id="{B0314109-4889-4EA8-8F2E-B0F6D9976413}"/>
            </a:ext>
          </a:extLst>
        </xdr:cNvPr>
        <xdr:cNvCxnSpPr/>
      </xdr:nvCxnSpPr>
      <xdr:spPr>
        <a:xfrm>
          <a:off x="12814300" y="138684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11" name="n_1aveValue【消防施設】&#10;有形固定資産減価償却率">
          <a:extLst>
            <a:ext uri="{FF2B5EF4-FFF2-40B4-BE49-F238E27FC236}">
              <a16:creationId xmlns:a16="http://schemas.microsoft.com/office/drawing/2014/main" id="{6A5961BC-7652-42B8-A441-4CB03BE7FD7A}"/>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12" name="n_2aveValue【消防施設】&#10;有形固定資産減価償却率">
          <a:extLst>
            <a:ext uri="{FF2B5EF4-FFF2-40B4-BE49-F238E27FC236}">
              <a16:creationId xmlns:a16="http://schemas.microsoft.com/office/drawing/2014/main" id="{9C86C482-58D9-4972-AAD1-35F86CDC03F9}"/>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13" name="n_3aveValue【消防施設】&#10;有形固定資産減価償却率">
          <a:extLst>
            <a:ext uri="{FF2B5EF4-FFF2-40B4-BE49-F238E27FC236}">
              <a16:creationId xmlns:a16="http://schemas.microsoft.com/office/drawing/2014/main" id="{058985C0-D7A4-4B55-9CEB-D4FCED8AF92D}"/>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14" name="n_4aveValue【消防施設】&#10;有形固定資産減価償却率">
          <a:extLst>
            <a:ext uri="{FF2B5EF4-FFF2-40B4-BE49-F238E27FC236}">
              <a16:creationId xmlns:a16="http://schemas.microsoft.com/office/drawing/2014/main" id="{2CA220A9-3C68-4A90-B2C6-A387D5636215}"/>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145432</xdr:rowOff>
    </xdr:from>
    <xdr:ext cx="405111" cy="259045"/>
    <xdr:sp macro="" textlink="">
      <xdr:nvSpPr>
        <xdr:cNvPr id="715" name="n_1mainValue【消防施設】&#10;有形固定資産減価償却率">
          <a:extLst>
            <a:ext uri="{FF2B5EF4-FFF2-40B4-BE49-F238E27FC236}">
              <a16:creationId xmlns:a16="http://schemas.microsoft.com/office/drawing/2014/main" id="{F418820F-06B8-476C-9293-EC86D845AFAC}"/>
            </a:ext>
          </a:extLst>
        </xdr:cNvPr>
        <xdr:cNvSpPr txBox="1"/>
      </xdr:nvSpPr>
      <xdr:spPr>
        <a:xfrm>
          <a:off x="15266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716" name="n_2mainValue【消防施設】&#10;有形固定資産減価償却率">
          <a:extLst>
            <a:ext uri="{FF2B5EF4-FFF2-40B4-BE49-F238E27FC236}">
              <a16:creationId xmlns:a16="http://schemas.microsoft.com/office/drawing/2014/main" id="{C4130689-2AC8-4A59-8997-059DD64304ED}"/>
            </a:ext>
          </a:extLst>
        </xdr:cNvPr>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17" name="n_3mainValue【消防施設】&#10;有形固定資産減価償却率">
          <a:extLst>
            <a:ext uri="{FF2B5EF4-FFF2-40B4-BE49-F238E27FC236}">
              <a16:creationId xmlns:a16="http://schemas.microsoft.com/office/drawing/2014/main" id="{7B6F4A88-157D-4473-85AA-4E4AE3D1F8E7}"/>
            </a:ext>
          </a:extLst>
        </xdr:cNvPr>
        <xdr:cNvSpPr txBox="1"/>
      </xdr:nvSpPr>
      <xdr:spPr>
        <a:xfrm>
          <a:off x="13500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718" name="n_4mainValue【消防施設】&#10;有形固定資産減価償却率">
          <a:extLst>
            <a:ext uri="{FF2B5EF4-FFF2-40B4-BE49-F238E27FC236}">
              <a16:creationId xmlns:a16="http://schemas.microsoft.com/office/drawing/2014/main" id="{FD122714-E2F8-499B-9AD9-994574E204E3}"/>
            </a:ext>
          </a:extLst>
        </xdr:cNvPr>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a:extLst>
            <a:ext uri="{FF2B5EF4-FFF2-40B4-BE49-F238E27FC236}">
              <a16:creationId xmlns:a16="http://schemas.microsoft.com/office/drawing/2014/main" id="{5604E568-DC86-4AB2-86BE-E45028A717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a:extLst>
            <a:ext uri="{FF2B5EF4-FFF2-40B4-BE49-F238E27FC236}">
              <a16:creationId xmlns:a16="http://schemas.microsoft.com/office/drawing/2014/main" id="{474CD714-3772-49EA-A5EE-672ADF6829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a:extLst>
            <a:ext uri="{FF2B5EF4-FFF2-40B4-BE49-F238E27FC236}">
              <a16:creationId xmlns:a16="http://schemas.microsoft.com/office/drawing/2014/main" id="{2F87C6CD-153A-4D2C-B87D-CBC3C4D590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a:extLst>
            <a:ext uri="{FF2B5EF4-FFF2-40B4-BE49-F238E27FC236}">
              <a16:creationId xmlns:a16="http://schemas.microsoft.com/office/drawing/2014/main" id="{E9B8B287-FC6F-48B7-9255-02A74A7A360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a:extLst>
            <a:ext uri="{FF2B5EF4-FFF2-40B4-BE49-F238E27FC236}">
              <a16:creationId xmlns:a16="http://schemas.microsoft.com/office/drawing/2014/main" id="{37893C08-D81E-420B-96C6-FC2A059E2F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a:extLst>
            <a:ext uri="{FF2B5EF4-FFF2-40B4-BE49-F238E27FC236}">
              <a16:creationId xmlns:a16="http://schemas.microsoft.com/office/drawing/2014/main" id="{2C25A5A8-C267-4406-B72D-DFA7364DD1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a:extLst>
            <a:ext uri="{FF2B5EF4-FFF2-40B4-BE49-F238E27FC236}">
              <a16:creationId xmlns:a16="http://schemas.microsoft.com/office/drawing/2014/main" id="{E790D731-8C28-4CAE-B61D-7107D548D3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a:extLst>
            <a:ext uri="{FF2B5EF4-FFF2-40B4-BE49-F238E27FC236}">
              <a16:creationId xmlns:a16="http://schemas.microsoft.com/office/drawing/2014/main" id="{C753CF74-E162-4FD6-B88B-EC19D71976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a:extLst>
            <a:ext uri="{FF2B5EF4-FFF2-40B4-BE49-F238E27FC236}">
              <a16:creationId xmlns:a16="http://schemas.microsoft.com/office/drawing/2014/main" id="{AE009F75-8A20-48F8-80E3-513F5B3C93E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a:extLst>
            <a:ext uri="{FF2B5EF4-FFF2-40B4-BE49-F238E27FC236}">
              <a16:creationId xmlns:a16="http://schemas.microsoft.com/office/drawing/2014/main" id="{8EC8CC45-DF3B-4354-A5B8-ED098DC33A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9" name="直線コネクタ 728">
          <a:extLst>
            <a:ext uri="{FF2B5EF4-FFF2-40B4-BE49-F238E27FC236}">
              <a16:creationId xmlns:a16="http://schemas.microsoft.com/office/drawing/2014/main" id="{18802201-239A-450C-AB0A-D474EE2D07D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7B933C2E-2EEF-471F-BB14-7AF7B4FBB22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1" name="直線コネクタ 730">
          <a:extLst>
            <a:ext uri="{FF2B5EF4-FFF2-40B4-BE49-F238E27FC236}">
              <a16:creationId xmlns:a16="http://schemas.microsoft.com/office/drawing/2014/main" id="{7DA992B3-368A-413A-A894-10CF4E0B86E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2" name="テキスト ボックス 731">
          <a:extLst>
            <a:ext uri="{FF2B5EF4-FFF2-40B4-BE49-F238E27FC236}">
              <a16:creationId xmlns:a16="http://schemas.microsoft.com/office/drawing/2014/main" id="{3128B4FF-1878-4EE9-8BCE-30B03594619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3" name="直線コネクタ 732">
          <a:extLst>
            <a:ext uri="{FF2B5EF4-FFF2-40B4-BE49-F238E27FC236}">
              <a16:creationId xmlns:a16="http://schemas.microsoft.com/office/drawing/2014/main" id="{3B85D7FB-5DA9-4040-BF11-84122901F64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4" name="テキスト ボックス 733">
          <a:extLst>
            <a:ext uri="{FF2B5EF4-FFF2-40B4-BE49-F238E27FC236}">
              <a16:creationId xmlns:a16="http://schemas.microsoft.com/office/drawing/2014/main" id="{A80EEA58-6F06-479D-AE2B-BC809E66175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5" name="直線コネクタ 734">
          <a:extLst>
            <a:ext uri="{FF2B5EF4-FFF2-40B4-BE49-F238E27FC236}">
              <a16:creationId xmlns:a16="http://schemas.microsoft.com/office/drawing/2014/main" id="{3ACF40A6-B9D2-48ED-AE9A-3964B548F6A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6" name="テキスト ボックス 735">
          <a:extLst>
            <a:ext uri="{FF2B5EF4-FFF2-40B4-BE49-F238E27FC236}">
              <a16:creationId xmlns:a16="http://schemas.microsoft.com/office/drawing/2014/main" id="{8DEA101E-B1E8-4737-B255-2C18670BB09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a:extLst>
            <a:ext uri="{FF2B5EF4-FFF2-40B4-BE49-F238E27FC236}">
              <a16:creationId xmlns:a16="http://schemas.microsoft.com/office/drawing/2014/main" id="{E3EBE498-BDA3-4C85-8AE7-10B51B9656A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a:extLst>
            <a:ext uri="{FF2B5EF4-FFF2-40B4-BE49-F238E27FC236}">
              <a16:creationId xmlns:a16="http://schemas.microsoft.com/office/drawing/2014/main" id="{FDAF5795-64F9-4122-AB1B-010ABD22952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消防施設】&#10;一人当たり面積グラフ枠">
          <a:extLst>
            <a:ext uri="{FF2B5EF4-FFF2-40B4-BE49-F238E27FC236}">
              <a16:creationId xmlns:a16="http://schemas.microsoft.com/office/drawing/2014/main" id="{0E8B069C-3A18-4C26-A46E-944452C2BE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38100</xdr:rowOff>
    </xdr:from>
    <xdr:to>
      <xdr:col>116</xdr:col>
      <xdr:colOff>62864</xdr:colOff>
      <xdr:row>86</xdr:row>
      <xdr:rowOff>6096</xdr:rowOff>
    </xdr:to>
    <xdr:cxnSp macro="">
      <xdr:nvCxnSpPr>
        <xdr:cNvPr id="740" name="直線コネクタ 739">
          <a:extLst>
            <a:ext uri="{FF2B5EF4-FFF2-40B4-BE49-F238E27FC236}">
              <a16:creationId xmlns:a16="http://schemas.microsoft.com/office/drawing/2014/main" id="{10672657-7612-460F-A9B0-BF448084E649}"/>
            </a:ext>
          </a:extLst>
        </xdr:cNvPr>
        <xdr:cNvCxnSpPr/>
      </xdr:nvCxnSpPr>
      <xdr:spPr>
        <a:xfrm flipV="1">
          <a:off x="22160864" y="137541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41" name="【消防施設】&#10;一人当たり面積最小値テキスト">
          <a:extLst>
            <a:ext uri="{FF2B5EF4-FFF2-40B4-BE49-F238E27FC236}">
              <a16:creationId xmlns:a16="http://schemas.microsoft.com/office/drawing/2014/main" id="{54ACE907-8C1E-4733-BD84-646598B299B3}"/>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42" name="直線コネクタ 741">
          <a:extLst>
            <a:ext uri="{FF2B5EF4-FFF2-40B4-BE49-F238E27FC236}">
              <a16:creationId xmlns:a16="http://schemas.microsoft.com/office/drawing/2014/main" id="{52ECFA24-A7CA-4C6F-BA0C-5F97059162B6}"/>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156227</xdr:rowOff>
    </xdr:from>
    <xdr:ext cx="469744" cy="259045"/>
    <xdr:sp macro="" textlink="">
      <xdr:nvSpPr>
        <xdr:cNvPr id="743" name="【消防施設】&#10;一人当たり面積最大値テキスト">
          <a:extLst>
            <a:ext uri="{FF2B5EF4-FFF2-40B4-BE49-F238E27FC236}">
              <a16:creationId xmlns:a16="http://schemas.microsoft.com/office/drawing/2014/main" id="{B4063D17-E4FE-4880-9695-B1DE11152493}"/>
            </a:ext>
          </a:extLst>
        </xdr:cNvPr>
        <xdr:cNvSpPr txBox="1"/>
      </xdr:nvSpPr>
      <xdr:spPr>
        <a:xfrm>
          <a:off x="22199600"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38100</xdr:rowOff>
    </xdr:from>
    <xdr:to>
      <xdr:col>116</xdr:col>
      <xdr:colOff>152400</xdr:colOff>
      <xdr:row>80</xdr:row>
      <xdr:rowOff>38100</xdr:rowOff>
    </xdr:to>
    <xdr:cxnSp macro="">
      <xdr:nvCxnSpPr>
        <xdr:cNvPr id="744" name="直線コネクタ 743">
          <a:extLst>
            <a:ext uri="{FF2B5EF4-FFF2-40B4-BE49-F238E27FC236}">
              <a16:creationId xmlns:a16="http://schemas.microsoft.com/office/drawing/2014/main" id="{FD15C841-2B63-49C7-A346-A0B7DBA7F057}"/>
            </a:ext>
          </a:extLst>
        </xdr:cNvPr>
        <xdr:cNvCxnSpPr/>
      </xdr:nvCxnSpPr>
      <xdr:spPr>
        <a:xfrm>
          <a:off x="22072600" y="1375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91457</xdr:rowOff>
    </xdr:from>
    <xdr:ext cx="469744" cy="259045"/>
    <xdr:sp macro="" textlink="">
      <xdr:nvSpPr>
        <xdr:cNvPr id="745" name="【消防施設】&#10;一人当たり面積平均値テキスト">
          <a:extLst>
            <a:ext uri="{FF2B5EF4-FFF2-40B4-BE49-F238E27FC236}">
              <a16:creationId xmlns:a16="http://schemas.microsoft.com/office/drawing/2014/main" id="{D59AEA73-72EF-4EF8-B80F-A22FDF256C43}"/>
            </a:ext>
          </a:extLst>
        </xdr:cNvPr>
        <xdr:cNvSpPr txBox="1"/>
      </xdr:nvSpPr>
      <xdr:spPr>
        <a:xfrm>
          <a:off x="22199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46" name="フローチャート: 判断 745">
          <a:extLst>
            <a:ext uri="{FF2B5EF4-FFF2-40B4-BE49-F238E27FC236}">
              <a16:creationId xmlns:a16="http://schemas.microsoft.com/office/drawing/2014/main" id="{A6C0648F-EDFA-4A07-A616-53DA68271F96}"/>
            </a:ext>
          </a:extLst>
        </xdr:cNvPr>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99313</xdr:rowOff>
    </xdr:from>
    <xdr:to>
      <xdr:col>112</xdr:col>
      <xdr:colOff>38100</xdr:colOff>
      <xdr:row>84</xdr:row>
      <xdr:rowOff>29463</xdr:rowOff>
    </xdr:to>
    <xdr:sp macro="" textlink="">
      <xdr:nvSpPr>
        <xdr:cNvPr id="747" name="フローチャート: 判断 746">
          <a:extLst>
            <a:ext uri="{FF2B5EF4-FFF2-40B4-BE49-F238E27FC236}">
              <a16:creationId xmlns:a16="http://schemas.microsoft.com/office/drawing/2014/main" id="{9104397D-A1BC-42EC-9298-90AB34159137}"/>
            </a:ext>
          </a:extLst>
        </xdr:cNvPr>
        <xdr:cNvSpPr/>
      </xdr:nvSpPr>
      <xdr:spPr>
        <a:xfrm>
          <a:off x="21272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85598</xdr:rowOff>
    </xdr:from>
    <xdr:to>
      <xdr:col>107</xdr:col>
      <xdr:colOff>101600</xdr:colOff>
      <xdr:row>84</xdr:row>
      <xdr:rowOff>15748</xdr:rowOff>
    </xdr:to>
    <xdr:sp macro="" textlink="">
      <xdr:nvSpPr>
        <xdr:cNvPr id="748" name="フローチャート: 判断 747">
          <a:extLst>
            <a:ext uri="{FF2B5EF4-FFF2-40B4-BE49-F238E27FC236}">
              <a16:creationId xmlns:a16="http://schemas.microsoft.com/office/drawing/2014/main" id="{DE9B38F8-AD25-448A-B205-CD84FAD3786A}"/>
            </a:ext>
          </a:extLst>
        </xdr:cNvPr>
        <xdr:cNvSpPr/>
      </xdr:nvSpPr>
      <xdr:spPr>
        <a:xfrm>
          <a:off x="20383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749" name="フローチャート: 判断 748">
          <a:extLst>
            <a:ext uri="{FF2B5EF4-FFF2-40B4-BE49-F238E27FC236}">
              <a16:creationId xmlns:a16="http://schemas.microsoft.com/office/drawing/2014/main" id="{5531E726-A2D5-43AC-881F-53E81E29D81E}"/>
            </a:ext>
          </a:extLst>
        </xdr:cNvPr>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50" name="フローチャート: 判断 749">
          <a:extLst>
            <a:ext uri="{FF2B5EF4-FFF2-40B4-BE49-F238E27FC236}">
              <a16:creationId xmlns:a16="http://schemas.microsoft.com/office/drawing/2014/main" id="{EB190560-CD20-4C8F-959C-3818A1DCAA6D}"/>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5E0EEFD4-C515-42B7-8983-F084661BB6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237D1203-B7B2-4ABE-8F53-6BD6EBEA38D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342950AA-65A6-42C4-893A-73F550C364F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9D18043-656D-4D1F-A60D-82985D0ABFB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808B7A6-0913-4435-9692-F5FD66656D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30735</xdr:rowOff>
    </xdr:from>
    <xdr:to>
      <xdr:col>112</xdr:col>
      <xdr:colOff>38100</xdr:colOff>
      <xdr:row>83</xdr:row>
      <xdr:rowOff>132335</xdr:rowOff>
    </xdr:to>
    <xdr:sp macro="" textlink="">
      <xdr:nvSpPr>
        <xdr:cNvPr id="756" name="楕円 755">
          <a:extLst>
            <a:ext uri="{FF2B5EF4-FFF2-40B4-BE49-F238E27FC236}">
              <a16:creationId xmlns:a16="http://schemas.microsoft.com/office/drawing/2014/main" id="{F0A060A6-02EC-4C8B-B48E-4CEBF3331913}"/>
            </a:ext>
          </a:extLst>
        </xdr:cNvPr>
        <xdr:cNvSpPr/>
      </xdr:nvSpPr>
      <xdr:spPr>
        <a:xfrm>
          <a:off x="21272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57" name="楕円 756">
          <a:extLst>
            <a:ext uri="{FF2B5EF4-FFF2-40B4-BE49-F238E27FC236}">
              <a16:creationId xmlns:a16="http://schemas.microsoft.com/office/drawing/2014/main" id="{12AF3F96-8ABA-4469-B02C-9E0485B5BEBB}"/>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81535</xdr:rowOff>
    </xdr:from>
    <xdr:to>
      <xdr:col>111</xdr:col>
      <xdr:colOff>177800</xdr:colOff>
      <xdr:row>83</xdr:row>
      <xdr:rowOff>95250</xdr:rowOff>
    </xdr:to>
    <xdr:cxnSp macro="">
      <xdr:nvCxnSpPr>
        <xdr:cNvPr id="758" name="直線コネクタ 757">
          <a:extLst>
            <a:ext uri="{FF2B5EF4-FFF2-40B4-BE49-F238E27FC236}">
              <a16:creationId xmlns:a16="http://schemas.microsoft.com/office/drawing/2014/main" id="{B3C844DF-65F6-44E5-8949-DA1172E974AF}"/>
            </a:ext>
          </a:extLst>
        </xdr:cNvPr>
        <xdr:cNvCxnSpPr/>
      </xdr:nvCxnSpPr>
      <xdr:spPr>
        <a:xfrm flipV="1">
          <a:off x="20434300" y="143118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759" name="楕円 758">
          <a:extLst>
            <a:ext uri="{FF2B5EF4-FFF2-40B4-BE49-F238E27FC236}">
              <a16:creationId xmlns:a16="http://schemas.microsoft.com/office/drawing/2014/main" id="{041E9D4B-5F9B-478E-B095-AC2CF47A42EB}"/>
            </a:ext>
          </a:extLst>
        </xdr:cNvPr>
        <xdr:cNvSpPr/>
      </xdr:nvSpPr>
      <xdr:spPr>
        <a:xfrm>
          <a:off x="19494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99822</xdr:rowOff>
    </xdr:to>
    <xdr:cxnSp macro="">
      <xdr:nvCxnSpPr>
        <xdr:cNvPr id="760" name="直線コネクタ 759">
          <a:extLst>
            <a:ext uri="{FF2B5EF4-FFF2-40B4-BE49-F238E27FC236}">
              <a16:creationId xmlns:a16="http://schemas.microsoft.com/office/drawing/2014/main" id="{A0C5D500-28FC-48CF-AB40-DB55326C9660}"/>
            </a:ext>
          </a:extLst>
        </xdr:cNvPr>
        <xdr:cNvCxnSpPr/>
      </xdr:nvCxnSpPr>
      <xdr:spPr>
        <a:xfrm flipV="1">
          <a:off x="19545300" y="1432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113030</xdr:rowOff>
    </xdr:from>
    <xdr:to>
      <xdr:col>98</xdr:col>
      <xdr:colOff>38100</xdr:colOff>
      <xdr:row>78</xdr:row>
      <xdr:rowOff>43180</xdr:rowOff>
    </xdr:to>
    <xdr:sp macro="" textlink="">
      <xdr:nvSpPr>
        <xdr:cNvPr id="761" name="楕円 760">
          <a:extLst>
            <a:ext uri="{FF2B5EF4-FFF2-40B4-BE49-F238E27FC236}">
              <a16:creationId xmlns:a16="http://schemas.microsoft.com/office/drawing/2014/main" id="{1F4A2D03-A9C1-4DAE-B374-479888227E73}"/>
            </a:ext>
          </a:extLst>
        </xdr:cNvPr>
        <xdr:cNvSpPr/>
      </xdr:nvSpPr>
      <xdr:spPr>
        <a:xfrm>
          <a:off x="18605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163830</xdr:rowOff>
    </xdr:from>
    <xdr:to>
      <xdr:col>102</xdr:col>
      <xdr:colOff>114300</xdr:colOff>
      <xdr:row>83</xdr:row>
      <xdr:rowOff>99822</xdr:rowOff>
    </xdr:to>
    <xdr:cxnSp macro="">
      <xdr:nvCxnSpPr>
        <xdr:cNvPr id="762" name="直線コネクタ 761">
          <a:extLst>
            <a:ext uri="{FF2B5EF4-FFF2-40B4-BE49-F238E27FC236}">
              <a16:creationId xmlns:a16="http://schemas.microsoft.com/office/drawing/2014/main" id="{6DC7F07D-DC24-4380-B67F-6474AAA66955}"/>
            </a:ext>
          </a:extLst>
        </xdr:cNvPr>
        <xdr:cNvCxnSpPr/>
      </xdr:nvCxnSpPr>
      <xdr:spPr>
        <a:xfrm>
          <a:off x="18656300" y="13365480"/>
          <a:ext cx="889000" cy="96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20590</xdr:rowOff>
    </xdr:from>
    <xdr:ext cx="469744" cy="259045"/>
    <xdr:sp macro="" textlink="">
      <xdr:nvSpPr>
        <xdr:cNvPr id="763" name="n_1aveValue【消防施設】&#10;一人当たり面積">
          <a:extLst>
            <a:ext uri="{FF2B5EF4-FFF2-40B4-BE49-F238E27FC236}">
              <a16:creationId xmlns:a16="http://schemas.microsoft.com/office/drawing/2014/main" id="{8304C812-B20C-4BD1-9D55-4A6D039E507A}"/>
            </a:ext>
          </a:extLst>
        </xdr:cNvPr>
        <xdr:cNvSpPr txBox="1"/>
      </xdr:nvSpPr>
      <xdr:spPr>
        <a:xfrm>
          <a:off x="21075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6875</xdr:rowOff>
    </xdr:from>
    <xdr:ext cx="469744" cy="259045"/>
    <xdr:sp macro="" textlink="">
      <xdr:nvSpPr>
        <xdr:cNvPr id="764" name="n_2aveValue【消防施設】&#10;一人当たり面積">
          <a:extLst>
            <a:ext uri="{FF2B5EF4-FFF2-40B4-BE49-F238E27FC236}">
              <a16:creationId xmlns:a16="http://schemas.microsoft.com/office/drawing/2014/main" id="{66763FBE-93C6-4583-91D4-2242860AE7AE}"/>
            </a:ext>
          </a:extLst>
        </xdr:cNvPr>
        <xdr:cNvSpPr txBox="1"/>
      </xdr:nvSpPr>
      <xdr:spPr>
        <a:xfrm>
          <a:off x="20199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48023</xdr:rowOff>
    </xdr:from>
    <xdr:ext cx="469744" cy="259045"/>
    <xdr:sp macro="" textlink="">
      <xdr:nvSpPr>
        <xdr:cNvPr id="765" name="n_3aveValue【消防施設】&#10;一人当たり面積">
          <a:extLst>
            <a:ext uri="{FF2B5EF4-FFF2-40B4-BE49-F238E27FC236}">
              <a16:creationId xmlns:a16="http://schemas.microsoft.com/office/drawing/2014/main" id="{1C92A1E0-BB8F-4AE3-9575-15BAB935AEA7}"/>
            </a:ext>
          </a:extLst>
        </xdr:cNvPr>
        <xdr:cNvSpPr txBox="1"/>
      </xdr:nvSpPr>
      <xdr:spPr>
        <a:xfrm>
          <a:off x="19310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66" name="n_4aveValue【消防施設】&#10;一人当たり面積">
          <a:extLst>
            <a:ext uri="{FF2B5EF4-FFF2-40B4-BE49-F238E27FC236}">
              <a16:creationId xmlns:a16="http://schemas.microsoft.com/office/drawing/2014/main" id="{D8BFA9E8-1A18-418E-869A-B28A47D6E927}"/>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148862</xdr:rowOff>
    </xdr:from>
    <xdr:ext cx="469744" cy="259045"/>
    <xdr:sp macro="" textlink="">
      <xdr:nvSpPr>
        <xdr:cNvPr id="767" name="n_1mainValue【消防施設】&#10;一人当たり面積">
          <a:extLst>
            <a:ext uri="{FF2B5EF4-FFF2-40B4-BE49-F238E27FC236}">
              <a16:creationId xmlns:a16="http://schemas.microsoft.com/office/drawing/2014/main" id="{CD51B3BE-8F62-44B2-AA38-51BAD7ED35F9}"/>
            </a:ext>
          </a:extLst>
        </xdr:cNvPr>
        <xdr:cNvSpPr txBox="1"/>
      </xdr:nvSpPr>
      <xdr:spPr>
        <a:xfrm>
          <a:off x="210757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68" name="n_2mainValue【消防施設】&#10;一人当たり面積">
          <a:extLst>
            <a:ext uri="{FF2B5EF4-FFF2-40B4-BE49-F238E27FC236}">
              <a16:creationId xmlns:a16="http://schemas.microsoft.com/office/drawing/2014/main" id="{16367A41-F135-4F83-B9B0-6EAAFFA05BF7}"/>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769" name="n_3mainValue【消防施設】&#10;一人当たり面積">
          <a:extLst>
            <a:ext uri="{FF2B5EF4-FFF2-40B4-BE49-F238E27FC236}">
              <a16:creationId xmlns:a16="http://schemas.microsoft.com/office/drawing/2014/main" id="{32E4D152-9459-4030-9540-C3ED81009A56}"/>
            </a:ext>
          </a:extLst>
        </xdr:cNvPr>
        <xdr:cNvSpPr txBox="1"/>
      </xdr:nvSpPr>
      <xdr:spPr>
        <a:xfrm>
          <a:off x="19310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59707</xdr:rowOff>
    </xdr:from>
    <xdr:ext cx="469744" cy="259045"/>
    <xdr:sp macro="" textlink="">
      <xdr:nvSpPr>
        <xdr:cNvPr id="770" name="n_4mainValue【消防施設】&#10;一人当たり面積">
          <a:extLst>
            <a:ext uri="{FF2B5EF4-FFF2-40B4-BE49-F238E27FC236}">
              <a16:creationId xmlns:a16="http://schemas.microsoft.com/office/drawing/2014/main" id="{6D068BCD-E7BA-4FBE-80A6-7F3CA98FD1C6}"/>
            </a:ext>
          </a:extLst>
        </xdr:cNvPr>
        <xdr:cNvSpPr txBox="1"/>
      </xdr:nvSpPr>
      <xdr:spPr>
        <a:xfrm>
          <a:off x="18421427" y="130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a:extLst>
            <a:ext uri="{FF2B5EF4-FFF2-40B4-BE49-F238E27FC236}">
              <a16:creationId xmlns:a16="http://schemas.microsoft.com/office/drawing/2014/main" id="{C4CABE9D-1876-435A-A94D-4CBE843998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a:extLst>
            <a:ext uri="{FF2B5EF4-FFF2-40B4-BE49-F238E27FC236}">
              <a16:creationId xmlns:a16="http://schemas.microsoft.com/office/drawing/2014/main" id="{CB82E2B6-DEE0-45AB-92DC-D6877668EB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a:extLst>
            <a:ext uri="{FF2B5EF4-FFF2-40B4-BE49-F238E27FC236}">
              <a16:creationId xmlns:a16="http://schemas.microsoft.com/office/drawing/2014/main" id="{8EE4370C-1AA6-4C4F-811D-0DE4614479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a:extLst>
            <a:ext uri="{FF2B5EF4-FFF2-40B4-BE49-F238E27FC236}">
              <a16:creationId xmlns:a16="http://schemas.microsoft.com/office/drawing/2014/main" id="{5E2E20C7-DC75-4420-8128-F1C5FFB3494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a:extLst>
            <a:ext uri="{FF2B5EF4-FFF2-40B4-BE49-F238E27FC236}">
              <a16:creationId xmlns:a16="http://schemas.microsoft.com/office/drawing/2014/main" id="{FF712B16-27EA-4AB2-ADEE-46547DD8D6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a:extLst>
            <a:ext uri="{FF2B5EF4-FFF2-40B4-BE49-F238E27FC236}">
              <a16:creationId xmlns:a16="http://schemas.microsoft.com/office/drawing/2014/main" id="{24707877-D9DC-4A5E-BBA5-E83ED237914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a:extLst>
            <a:ext uri="{FF2B5EF4-FFF2-40B4-BE49-F238E27FC236}">
              <a16:creationId xmlns:a16="http://schemas.microsoft.com/office/drawing/2014/main" id="{79B61C5C-6297-4DCD-8D04-6B29863F71A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a:extLst>
            <a:ext uri="{FF2B5EF4-FFF2-40B4-BE49-F238E27FC236}">
              <a16:creationId xmlns:a16="http://schemas.microsoft.com/office/drawing/2014/main" id="{5E9A7A81-BBA8-404A-AA5B-1C2FBC20A4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a:extLst>
            <a:ext uri="{FF2B5EF4-FFF2-40B4-BE49-F238E27FC236}">
              <a16:creationId xmlns:a16="http://schemas.microsoft.com/office/drawing/2014/main" id="{AB24EF46-9667-4F7B-801E-1BE7D40D37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a:extLst>
            <a:ext uri="{FF2B5EF4-FFF2-40B4-BE49-F238E27FC236}">
              <a16:creationId xmlns:a16="http://schemas.microsoft.com/office/drawing/2014/main" id="{0C7C80EE-0863-4A67-8B93-A425FF3637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1" name="テキスト ボックス 780">
          <a:extLst>
            <a:ext uri="{FF2B5EF4-FFF2-40B4-BE49-F238E27FC236}">
              <a16:creationId xmlns:a16="http://schemas.microsoft.com/office/drawing/2014/main" id="{ABA57DB0-36B0-415E-A21C-4FCADA40EC2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2" name="直線コネクタ 781">
          <a:extLst>
            <a:ext uri="{FF2B5EF4-FFF2-40B4-BE49-F238E27FC236}">
              <a16:creationId xmlns:a16="http://schemas.microsoft.com/office/drawing/2014/main" id="{A69E7B8E-BAB6-4CAD-91BE-096FB328240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3" name="テキスト ボックス 782">
          <a:extLst>
            <a:ext uri="{FF2B5EF4-FFF2-40B4-BE49-F238E27FC236}">
              <a16:creationId xmlns:a16="http://schemas.microsoft.com/office/drawing/2014/main" id="{24B92263-CF0B-4AC9-920F-84556A8ED88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4" name="直線コネクタ 783">
          <a:extLst>
            <a:ext uri="{FF2B5EF4-FFF2-40B4-BE49-F238E27FC236}">
              <a16:creationId xmlns:a16="http://schemas.microsoft.com/office/drawing/2014/main" id="{D7B5A59B-9022-4254-AFA9-262FA79573B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5" name="テキスト ボックス 784">
          <a:extLst>
            <a:ext uri="{FF2B5EF4-FFF2-40B4-BE49-F238E27FC236}">
              <a16:creationId xmlns:a16="http://schemas.microsoft.com/office/drawing/2014/main" id="{B159B6FB-AB38-47F0-8615-128EFFA20E5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6" name="直線コネクタ 785">
          <a:extLst>
            <a:ext uri="{FF2B5EF4-FFF2-40B4-BE49-F238E27FC236}">
              <a16:creationId xmlns:a16="http://schemas.microsoft.com/office/drawing/2014/main" id="{250FC70D-A7E1-46E6-9DB7-1B568CF911E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7" name="テキスト ボックス 786">
          <a:extLst>
            <a:ext uri="{FF2B5EF4-FFF2-40B4-BE49-F238E27FC236}">
              <a16:creationId xmlns:a16="http://schemas.microsoft.com/office/drawing/2014/main" id="{A5656B29-D708-4AC5-8205-0CFCBD732C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8" name="直線コネクタ 787">
          <a:extLst>
            <a:ext uri="{FF2B5EF4-FFF2-40B4-BE49-F238E27FC236}">
              <a16:creationId xmlns:a16="http://schemas.microsoft.com/office/drawing/2014/main" id="{A3923C73-62BB-4BE3-BC18-0FC487A5133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9" name="テキスト ボックス 788">
          <a:extLst>
            <a:ext uri="{FF2B5EF4-FFF2-40B4-BE49-F238E27FC236}">
              <a16:creationId xmlns:a16="http://schemas.microsoft.com/office/drawing/2014/main" id="{D577EC17-4776-4FCF-9C62-823AF4E7660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0" name="直線コネクタ 789">
          <a:extLst>
            <a:ext uri="{FF2B5EF4-FFF2-40B4-BE49-F238E27FC236}">
              <a16:creationId xmlns:a16="http://schemas.microsoft.com/office/drawing/2014/main" id="{9426FBBB-CC59-4DD7-8D08-E79C3ADD6C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1" name="テキスト ボックス 790">
          <a:extLst>
            <a:ext uri="{FF2B5EF4-FFF2-40B4-BE49-F238E27FC236}">
              <a16:creationId xmlns:a16="http://schemas.microsoft.com/office/drawing/2014/main" id="{6E02B2B9-02A2-47FD-9323-04451F3546B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2" name="直線コネクタ 791">
          <a:extLst>
            <a:ext uri="{FF2B5EF4-FFF2-40B4-BE49-F238E27FC236}">
              <a16:creationId xmlns:a16="http://schemas.microsoft.com/office/drawing/2014/main" id="{D9B66388-ACA2-4130-8913-F572F507404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3" name="テキスト ボックス 792">
          <a:extLst>
            <a:ext uri="{FF2B5EF4-FFF2-40B4-BE49-F238E27FC236}">
              <a16:creationId xmlns:a16="http://schemas.microsoft.com/office/drawing/2014/main" id="{3F10E292-BA1E-46ED-AFFB-24A6F485C2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4" name="直線コネクタ 793">
          <a:extLst>
            <a:ext uri="{FF2B5EF4-FFF2-40B4-BE49-F238E27FC236}">
              <a16:creationId xmlns:a16="http://schemas.microsoft.com/office/drawing/2014/main" id="{AFFB5744-93A5-4F05-9A5B-9B6EDABF80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庁舎】&#10;有形固定資産減価償却率グラフ枠">
          <a:extLst>
            <a:ext uri="{FF2B5EF4-FFF2-40B4-BE49-F238E27FC236}">
              <a16:creationId xmlns:a16="http://schemas.microsoft.com/office/drawing/2014/main" id="{53ABCCEC-59CF-4122-B541-FD0A5EFCE4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96" name="直線コネクタ 795">
          <a:extLst>
            <a:ext uri="{FF2B5EF4-FFF2-40B4-BE49-F238E27FC236}">
              <a16:creationId xmlns:a16="http://schemas.microsoft.com/office/drawing/2014/main" id="{763E120B-8438-41CB-AAA8-78A727D48226}"/>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97" name="【庁舎】&#10;有形固定資産減価償却率最小値テキスト">
          <a:extLst>
            <a:ext uri="{FF2B5EF4-FFF2-40B4-BE49-F238E27FC236}">
              <a16:creationId xmlns:a16="http://schemas.microsoft.com/office/drawing/2014/main" id="{643B9684-D5B6-4B92-80E3-DFC624B39757}"/>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98" name="直線コネクタ 797">
          <a:extLst>
            <a:ext uri="{FF2B5EF4-FFF2-40B4-BE49-F238E27FC236}">
              <a16:creationId xmlns:a16="http://schemas.microsoft.com/office/drawing/2014/main" id="{CF45449A-4A77-4181-92A9-E6A5843739C5}"/>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99" name="【庁舎】&#10;有形固定資産減価償却率最大値テキスト">
          <a:extLst>
            <a:ext uri="{FF2B5EF4-FFF2-40B4-BE49-F238E27FC236}">
              <a16:creationId xmlns:a16="http://schemas.microsoft.com/office/drawing/2014/main" id="{9041DBEF-A29E-4A0F-A2CC-05148F4DE16F}"/>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00" name="直線コネクタ 799">
          <a:extLst>
            <a:ext uri="{FF2B5EF4-FFF2-40B4-BE49-F238E27FC236}">
              <a16:creationId xmlns:a16="http://schemas.microsoft.com/office/drawing/2014/main" id="{2C78A8F6-5B85-4A23-80B5-18B6F0DFCAFB}"/>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01" name="【庁舎】&#10;有形固定資産減価償却率平均値テキスト">
          <a:extLst>
            <a:ext uri="{FF2B5EF4-FFF2-40B4-BE49-F238E27FC236}">
              <a16:creationId xmlns:a16="http://schemas.microsoft.com/office/drawing/2014/main" id="{64526850-949F-431E-9B0D-3ACF535A60D0}"/>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02" name="フローチャート: 判断 801">
          <a:extLst>
            <a:ext uri="{FF2B5EF4-FFF2-40B4-BE49-F238E27FC236}">
              <a16:creationId xmlns:a16="http://schemas.microsoft.com/office/drawing/2014/main" id="{196D8315-3E37-4A64-9DF7-0780A52C5F7D}"/>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03" name="フローチャート: 判断 802">
          <a:extLst>
            <a:ext uri="{FF2B5EF4-FFF2-40B4-BE49-F238E27FC236}">
              <a16:creationId xmlns:a16="http://schemas.microsoft.com/office/drawing/2014/main" id="{94302364-F930-46AE-A25C-CD3F321C93F7}"/>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04" name="フローチャート: 判断 803">
          <a:extLst>
            <a:ext uri="{FF2B5EF4-FFF2-40B4-BE49-F238E27FC236}">
              <a16:creationId xmlns:a16="http://schemas.microsoft.com/office/drawing/2014/main" id="{4AAB8FBA-F582-4AA6-ACED-FF731A254D62}"/>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05" name="フローチャート: 判断 804">
          <a:extLst>
            <a:ext uri="{FF2B5EF4-FFF2-40B4-BE49-F238E27FC236}">
              <a16:creationId xmlns:a16="http://schemas.microsoft.com/office/drawing/2014/main" id="{0D8D4138-453A-4DB5-A692-FFD404A4409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06" name="フローチャート: 判断 805">
          <a:extLst>
            <a:ext uri="{FF2B5EF4-FFF2-40B4-BE49-F238E27FC236}">
              <a16:creationId xmlns:a16="http://schemas.microsoft.com/office/drawing/2014/main" id="{F7A2CD9A-192E-48E1-9333-759EB78BDAF2}"/>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75D334FD-417A-44FC-AB6A-1915B70A39C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FB90D028-29FB-4BFD-ABDE-0422A7B41F7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7ABB42B6-2C6C-4F37-8721-1BE34C6B0E3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3DC6786B-45B5-49FE-91C5-F0FB913CB8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F6FFD220-191D-41DE-B3D7-41C5167AB33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812" name="楕円 811">
          <a:extLst>
            <a:ext uri="{FF2B5EF4-FFF2-40B4-BE49-F238E27FC236}">
              <a16:creationId xmlns:a16="http://schemas.microsoft.com/office/drawing/2014/main" id="{C6E0B7AF-C172-4396-8B82-831FCEA3254D}"/>
            </a:ext>
          </a:extLst>
        </xdr:cNvPr>
        <xdr:cNvSpPr/>
      </xdr:nvSpPr>
      <xdr:spPr>
        <a:xfrm>
          <a:off x="1543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813" name="楕円 812">
          <a:extLst>
            <a:ext uri="{FF2B5EF4-FFF2-40B4-BE49-F238E27FC236}">
              <a16:creationId xmlns:a16="http://schemas.microsoft.com/office/drawing/2014/main" id="{68F34A83-7F11-4E79-B807-27B512993B42}"/>
            </a:ext>
          </a:extLst>
        </xdr:cNvPr>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32113</xdr:rowOff>
    </xdr:from>
    <xdr:to>
      <xdr:col>81</xdr:col>
      <xdr:colOff>50800</xdr:colOff>
      <xdr:row>106</xdr:row>
      <xdr:rowOff>69669</xdr:rowOff>
    </xdr:to>
    <xdr:cxnSp macro="">
      <xdr:nvCxnSpPr>
        <xdr:cNvPr id="814" name="直線コネクタ 813">
          <a:extLst>
            <a:ext uri="{FF2B5EF4-FFF2-40B4-BE49-F238E27FC236}">
              <a16:creationId xmlns:a16="http://schemas.microsoft.com/office/drawing/2014/main" id="{1256EEBE-C78B-4AB3-865E-64C0ED7CF262}"/>
            </a:ext>
          </a:extLst>
        </xdr:cNvPr>
        <xdr:cNvCxnSpPr/>
      </xdr:nvCxnSpPr>
      <xdr:spPr>
        <a:xfrm>
          <a:off x="14592300" y="182058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815" name="楕円 814">
          <a:extLst>
            <a:ext uri="{FF2B5EF4-FFF2-40B4-BE49-F238E27FC236}">
              <a16:creationId xmlns:a16="http://schemas.microsoft.com/office/drawing/2014/main" id="{1E59632C-CE7B-411D-962C-9C7888329480}"/>
            </a:ext>
          </a:extLst>
        </xdr:cNvPr>
        <xdr:cNvSpPr/>
      </xdr:nvSpPr>
      <xdr:spPr>
        <a:xfrm>
          <a:off x="1365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32113</xdr:rowOff>
    </xdr:to>
    <xdr:cxnSp macro="">
      <xdr:nvCxnSpPr>
        <xdr:cNvPr id="816" name="直線コネクタ 815">
          <a:extLst>
            <a:ext uri="{FF2B5EF4-FFF2-40B4-BE49-F238E27FC236}">
              <a16:creationId xmlns:a16="http://schemas.microsoft.com/office/drawing/2014/main" id="{A44A6DB9-A98D-4971-A5AD-9733A56D2EB4}"/>
            </a:ext>
          </a:extLst>
        </xdr:cNvPr>
        <xdr:cNvCxnSpPr/>
      </xdr:nvCxnSpPr>
      <xdr:spPr>
        <a:xfrm>
          <a:off x="13703300" y="181698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125005</xdr:rowOff>
    </xdr:from>
    <xdr:to>
      <xdr:col>67</xdr:col>
      <xdr:colOff>101600</xdr:colOff>
      <xdr:row>106</xdr:row>
      <xdr:rowOff>55155</xdr:rowOff>
    </xdr:to>
    <xdr:sp macro="" textlink="">
      <xdr:nvSpPr>
        <xdr:cNvPr id="817" name="楕円 816">
          <a:extLst>
            <a:ext uri="{FF2B5EF4-FFF2-40B4-BE49-F238E27FC236}">
              <a16:creationId xmlns:a16="http://schemas.microsoft.com/office/drawing/2014/main" id="{730FDD26-5D67-478E-9C58-1B5FD09982BD}"/>
            </a:ext>
          </a:extLst>
        </xdr:cNvPr>
        <xdr:cNvSpPr/>
      </xdr:nvSpPr>
      <xdr:spPr>
        <a:xfrm>
          <a:off x="12763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167639</xdr:rowOff>
    </xdr:from>
    <xdr:to>
      <xdr:col>71</xdr:col>
      <xdr:colOff>177800</xdr:colOff>
      <xdr:row>106</xdr:row>
      <xdr:rowOff>4355</xdr:rowOff>
    </xdr:to>
    <xdr:cxnSp macro="">
      <xdr:nvCxnSpPr>
        <xdr:cNvPr id="818" name="直線コネクタ 817">
          <a:extLst>
            <a:ext uri="{FF2B5EF4-FFF2-40B4-BE49-F238E27FC236}">
              <a16:creationId xmlns:a16="http://schemas.microsoft.com/office/drawing/2014/main" id="{E0B9A8E8-E14D-416B-8895-BC0E6DB9B6F5}"/>
            </a:ext>
          </a:extLst>
        </xdr:cNvPr>
        <xdr:cNvCxnSpPr/>
      </xdr:nvCxnSpPr>
      <xdr:spPr>
        <a:xfrm flipV="1">
          <a:off x="12814300" y="181698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19" name="n_1aveValue【庁舎】&#10;有形固定資産減価償却率">
          <a:extLst>
            <a:ext uri="{FF2B5EF4-FFF2-40B4-BE49-F238E27FC236}">
              <a16:creationId xmlns:a16="http://schemas.microsoft.com/office/drawing/2014/main" id="{EC072760-F9E5-4EDC-8973-B045EC47307F}"/>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20" name="n_2aveValue【庁舎】&#10;有形固定資産減価償却率">
          <a:extLst>
            <a:ext uri="{FF2B5EF4-FFF2-40B4-BE49-F238E27FC236}">
              <a16:creationId xmlns:a16="http://schemas.microsoft.com/office/drawing/2014/main" id="{7797CC3B-0739-457A-8142-B0FA038A1AB4}"/>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21" name="n_3aveValue【庁舎】&#10;有形固定資産減価償却率">
          <a:extLst>
            <a:ext uri="{FF2B5EF4-FFF2-40B4-BE49-F238E27FC236}">
              <a16:creationId xmlns:a16="http://schemas.microsoft.com/office/drawing/2014/main" id="{B2BED23E-DB4C-4ED8-A746-B52372AA558A}"/>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22" name="n_4aveValue【庁舎】&#10;有形固定資産減価償却率">
          <a:extLst>
            <a:ext uri="{FF2B5EF4-FFF2-40B4-BE49-F238E27FC236}">
              <a16:creationId xmlns:a16="http://schemas.microsoft.com/office/drawing/2014/main" id="{D5BC2676-6793-474E-953E-BBB134F74C55}"/>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823" name="n_1mainValue【庁舎】&#10;有形固定資産減価償却率">
          <a:extLst>
            <a:ext uri="{FF2B5EF4-FFF2-40B4-BE49-F238E27FC236}">
              <a16:creationId xmlns:a16="http://schemas.microsoft.com/office/drawing/2014/main" id="{B7C97CF8-EF7E-4F99-9C0E-F891ACC6B7F1}"/>
            </a:ext>
          </a:extLst>
        </xdr:cNvPr>
        <xdr:cNvSpPr txBox="1"/>
      </xdr:nvSpPr>
      <xdr:spPr>
        <a:xfrm>
          <a:off x="152660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824" name="n_2mainValue【庁舎】&#10;有形固定資産減価償却率">
          <a:extLst>
            <a:ext uri="{FF2B5EF4-FFF2-40B4-BE49-F238E27FC236}">
              <a16:creationId xmlns:a16="http://schemas.microsoft.com/office/drawing/2014/main" id="{70669AC9-AD39-4FF3-942D-7DEA72D8F69F}"/>
            </a:ext>
          </a:extLst>
        </xdr:cNvPr>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825" name="n_3mainValue【庁舎】&#10;有形固定資産減価償却率">
          <a:extLst>
            <a:ext uri="{FF2B5EF4-FFF2-40B4-BE49-F238E27FC236}">
              <a16:creationId xmlns:a16="http://schemas.microsoft.com/office/drawing/2014/main" id="{18B3E03F-36F3-4BA7-B754-C3DF7662F2BB}"/>
            </a:ext>
          </a:extLst>
        </xdr:cNvPr>
        <xdr:cNvSpPr txBox="1"/>
      </xdr:nvSpPr>
      <xdr:spPr>
        <a:xfrm>
          <a:off x="13500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46282</xdr:rowOff>
    </xdr:from>
    <xdr:ext cx="405111" cy="259045"/>
    <xdr:sp macro="" textlink="">
      <xdr:nvSpPr>
        <xdr:cNvPr id="826" name="n_4mainValue【庁舎】&#10;有形固定資産減価償却率">
          <a:extLst>
            <a:ext uri="{FF2B5EF4-FFF2-40B4-BE49-F238E27FC236}">
              <a16:creationId xmlns:a16="http://schemas.microsoft.com/office/drawing/2014/main" id="{52980A58-3799-46B5-91A7-E23A136F4336}"/>
            </a:ext>
          </a:extLst>
        </xdr:cNvPr>
        <xdr:cNvSpPr txBox="1"/>
      </xdr:nvSpPr>
      <xdr:spPr>
        <a:xfrm>
          <a:off x="12611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7" name="正方形/長方形 826">
          <a:extLst>
            <a:ext uri="{FF2B5EF4-FFF2-40B4-BE49-F238E27FC236}">
              <a16:creationId xmlns:a16="http://schemas.microsoft.com/office/drawing/2014/main" id="{470873B5-DA0A-42F6-AF24-3F048F97F4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8" name="正方形/長方形 827">
          <a:extLst>
            <a:ext uri="{FF2B5EF4-FFF2-40B4-BE49-F238E27FC236}">
              <a16:creationId xmlns:a16="http://schemas.microsoft.com/office/drawing/2014/main" id="{03AFA6D0-C5AA-4DFA-9801-3F104D2140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9" name="正方形/長方形 828">
          <a:extLst>
            <a:ext uri="{FF2B5EF4-FFF2-40B4-BE49-F238E27FC236}">
              <a16:creationId xmlns:a16="http://schemas.microsoft.com/office/drawing/2014/main" id="{4095F354-2797-49E8-AFA6-CF22511DC4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0" name="正方形/長方形 829">
          <a:extLst>
            <a:ext uri="{FF2B5EF4-FFF2-40B4-BE49-F238E27FC236}">
              <a16:creationId xmlns:a16="http://schemas.microsoft.com/office/drawing/2014/main" id="{9C3B7819-E568-4883-AD4A-9EFA573E12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1" name="正方形/長方形 830">
          <a:extLst>
            <a:ext uri="{FF2B5EF4-FFF2-40B4-BE49-F238E27FC236}">
              <a16:creationId xmlns:a16="http://schemas.microsoft.com/office/drawing/2014/main" id="{7C2E7411-3AA5-43D5-86A0-0BCD35CCC7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2" name="正方形/長方形 831">
          <a:extLst>
            <a:ext uri="{FF2B5EF4-FFF2-40B4-BE49-F238E27FC236}">
              <a16:creationId xmlns:a16="http://schemas.microsoft.com/office/drawing/2014/main" id="{2A811619-F75F-4789-B6E3-39786207D67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3" name="正方形/長方形 832">
          <a:extLst>
            <a:ext uri="{FF2B5EF4-FFF2-40B4-BE49-F238E27FC236}">
              <a16:creationId xmlns:a16="http://schemas.microsoft.com/office/drawing/2014/main" id="{7CA514E5-2C33-4A9A-8FD7-039484BCAF6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4" name="正方形/長方形 833">
          <a:extLst>
            <a:ext uri="{FF2B5EF4-FFF2-40B4-BE49-F238E27FC236}">
              <a16:creationId xmlns:a16="http://schemas.microsoft.com/office/drawing/2014/main" id="{5B898AE8-B349-46DE-8E27-9B2145089A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5" name="テキスト ボックス 834">
          <a:extLst>
            <a:ext uri="{FF2B5EF4-FFF2-40B4-BE49-F238E27FC236}">
              <a16:creationId xmlns:a16="http://schemas.microsoft.com/office/drawing/2014/main" id="{4C2A8DA0-390A-44BA-8094-C9A24650A08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6" name="直線コネクタ 835">
          <a:extLst>
            <a:ext uri="{FF2B5EF4-FFF2-40B4-BE49-F238E27FC236}">
              <a16:creationId xmlns:a16="http://schemas.microsoft.com/office/drawing/2014/main" id="{06AC4F4C-ABF4-4DFE-B46D-8DE04906FAE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FFD01572-111E-46CC-826E-5554A9984ED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38" name="直線コネクタ 837">
          <a:extLst>
            <a:ext uri="{FF2B5EF4-FFF2-40B4-BE49-F238E27FC236}">
              <a16:creationId xmlns:a16="http://schemas.microsoft.com/office/drawing/2014/main" id="{2922647B-E57D-4735-A4A3-9EA0BFE2C49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FDD1A2EC-F08E-49CC-A7EF-6AA6FC964D2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0" name="直線コネクタ 839">
          <a:extLst>
            <a:ext uri="{FF2B5EF4-FFF2-40B4-BE49-F238E27FC236}">
              <a16:creationId xmlns:a16="http://schemas.microsoft.com/office/drawing/2014/main" id="{E232DAFF-E4C4-4AB5-AE52-59DCD0630EA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1" name="テキスト ボックス 840">
          <a:extLst>
            <a:ext uri="{FF2B5EF4-FFF2-40B4-BE49-F238E27FC236}">
              <a16:creationId xmlns:a16="http://schemas.microsoft.com/office/drawing/2014/main" id="{42109399-5A42-4788-A907-EDD6A400188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2" name="直線コネクタ 841">
          <a:extLst>
            <a:ext uri="{FF2B5EF4-FFF2-40B4-BE49-F238E27FC236}">
              <a16:creationId xmlns:a16="http://schemas.microsoft.com/office/drawing/2014/main" id="{6CEAC616-313C-46CA-BD81-79D7C0A59C8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3" name="テキスト ボックス 842">
          <a:extLst>
            <a:ext uri="{FF2B5EF4-FFF2-40B4-BE49-F238E27FC236}">
              <a16:creationId xmlns:a16="http://schemas.microsoft.com/office/drawing/2014/main" id="{7F1090E0-2E4C-4C27-860D-7C3D29A4B62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4" name="直線コネクタ 843">
          <a:extLst>
            <a:ext uri="{FF2B5EF4-FFF2-40B4-BE49-F238E27FC236}">
              <a16:creationId xmlns:a16="http://schemas.microsoft.com/office/drawing/2014/main" id="{1E9662A3-2275-428C-8264-5940F623DC2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5" name="テキスト ボックス 844">
          <a:extLst>
            <a:ext uri="{FF2B5EF4-FFF2-40B4-BE49-F238E27FC236}">
              <a16:creationId xmlns:a16="http://schemas.microsoft.com/office/drawing/2014/main" id="{5A345F39-3DE9-48BF-9BAA-5AA765A7A98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6" name="直線コネクタ 845">
          <a:extLst>
            <a:ext uri="{FF2B5EF4-FFF2-40B4-BE49-F238E27FC236}">
              <a16:creationId xmlns:a16="http://schemas.microsoft.com/office/drawing/2014/main" id="{CD79883A-924E-4E87-80FC-337BF9F11F3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7" name="テキスト ボックス 846">
          <a:extLst>
            <a:ext uri="{FF2B5EF4-FFF2-40B4-BE49-F238E27FC236}">
              <a16:creationId xmlns:a16="http://schemas.microsoft.com/office/drawing/2014/main" id="{5BD56DB7-9687-48FC-97E4-7DB6254C97F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8" name="直線コネクタ 847">
          <a:extLst>
            <a:ext uri="{FF2B5EF4-FFF2-40B4-BE49-F238E27FC236}">
              <a16:creationId xmlns:a16="http://schemas.microsoft.com/office/drawing/2014/main" id="{A350A961-783E-4001-92A7-4FA67D93046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9" name="テキスト ボックス 848">
          <a:extLst>
            <a:ext uri="{FF2B5EF4-FFF2-40B4-BE49-F238E27FC236}">
              <a16:creationId xmlns:a16="http://schemas.microsoft.com/office/drawing/2014/main" id="{907BA060-D5E1-4991-AC76-915E9DF4B0C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0" name="直線コネクタ 849">
          <a:extLst>
            <a:ext uri="{FF2B5EF4-FFF2-40B4-BE49-F238E27FC236}">
              <a16:creationId xmlns:a16="http://schemas.microsoft.com/office/drawing/2014/main" id="{1D55FECB-D488-4392-8863-702C053B14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1" name="テキスト ボックス 850">
          <a:extLst>
            <a:ext uri="{FF2B5EF4-FFF2-40B4-BE49-F238E27FC236}">
              <a16:creationId xmlns:a16="http://schemas.microsoft.com/office/drawing/2014/main" id="{74DB165D-7750-40B0-A476-A8E5D99352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2" name="【庁舎】&#10;一人当たり面積グラフ枠">
          <a:extLst>
            <a:ext uri="{FF2B5EF4-FFF2-40B4-BE49-F238E27FC236}">
              <a16:creationId xmlns:a16="http://schemas.microsoft.com/office/drawing/2014/main" id="{B6A25EB7-394B-468E-8FA4-056E57D1E5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53" name="直線コネクタ 852">
          <a:extLst>
            <a:ext uri="{FF2B5EF4-FFF2-40B4-BE49-F238E27FC236}">
              <a16:creationId xmlns:a16="http://schemas.microsoft.com/office/drawing/2014/main" id="{49FC08FE-3324-4705-9D80-272A9A48E950}"/>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54" name="【庁舎】&#10;一人当たり面積最小値テキスト">
          <a:extLst>
            <a:ext uri="{FF2B5EF4-FFF2-40B4-BE49-F238E27FC236}">
              <a16:creationId xmlns:a16="http://schemas.microsoft.com/office/drawing/2014/main" id="{3D8874D8-B68B-44F4-B71D-BCF46226E301}"/>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55" name="直線コネクタ 854">
          <a:extLst>
            <a:ext uri="{FF2B5EF4-FFF2-40B4-BE49-F238E27FC236}">
              <a16:creationId xmlns:a16="http://schemas.microsoft.com/office/drawing/2014/main" id="{89A6357F-294E-44FB-9C15-91AF5ECCBE9F}"/>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56" name="【庁舎】&#10;一人当たり面積最大値テキスト">
          <a:extLst>
            <a:ext uri="{FF2B5EF4-FFF2-40B4-BE49-F238E27FC236}">
              <a16:creationId xmlns:a16="http://schemas.microsoft.com/office/drawing/2014/main" id="{3297EAF7-1D9B-4214-93A5-A63740C3C618}"/>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57" name="直線コネクタ 856">
          <a:extLst>
            <a:ext uri="{FF2B5EF4-FFF2-40B4-BE49-F238E27FC236}">
              <a16:creationId xmlns:a16="http://schemas.microsoft.com/office/drawing/2014/main" id="{7F490422-0622-4DBE-AF68-DFFBAB2926D1}"/>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858" name="【庁舎】&#10;一人当たり面積平均値テキスト">
          <a:extLst>
            <a:ext uri="{FF2B5EF4-FFF2-40B4-BE49-F238E27FC236}">
              <a16:creationId xmlns:a16="http://schemas.microsoft.com/office/drawing/2014/main" id="{E45E3A34-BD6D-48D9-BB6E-EFCFFABE1C47}"/>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59" name="フローチャート: 判断 858">
          <a:extLst>
            <a:ext uri="{FF2B5EF4-FFF2-40B4-BE49-F238E27FC236}">
              <a16:creationId xmlns:a16="http://schemas.microsoft.com/office/drawing/2014/main" id="{F84B68E4-AF11-43A9-B714-498C120F931D}"/>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60" name="フローチャート: 判断 859">
          <a:extLst>
            <a:ext uri="{FF2B5EF4-FFF2-40B4-BE49-F238E27FC236}">
              <a16:creationId xmlns:a16="http://schemas.microsoft.com/office/drawing/2014/main" id="{C97FFFF9-4B71-4880-9A89-3253F155C084}"/>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61" name="フローチャート: 判断 860">
          <a:extLst>
            <a:ext uri="{FF2B5EF4-FFF2-40B4-BE49-F238E27FC236}">
              <a16:creationId xmlns:a16="http://schemas.microsoft.com/office/drawing/2014/main" id="{6D708158-C9A1-4F2E-B2E9-090A8B9C8EA0}"/>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62" name="フローチャート: 判断 861">
          <a:extLst>
            <a:ext uri="{FF2B5EF4-FFF2-40B4-BE49-F238E27FC236}">
              <a16:creationId xmlns:a16="http://schemas.microsoft.com/office/drawing/2014/main" id="{8CE6B916-33E3-4312-9AA5-6671AA6C06D7}"/>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63" name="フローチャート: 判断 862">
          <a:extLst>
            <a:ext uri="{FF2B5EF4-FFF2-40B4-BE49-F238E27FC236}">
              <a16:creationId xmlns:a16="http://schemas.microsoft.com/office/drawing/2014/main" id="{7E15B087-CD3B-444D-80D3-15684DCF2107}"/>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F5E55316-5BCC-4FD5-BBB7-037334FE60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617AAF00-8B88-4BB4-AAB4-FEEFEC6E3D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D39D386-66BF-412F-A923-13D2FCD2C4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2B32DC3-5612-4482-B329-001AD978AB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3837290-A622-411D-BD97-C2EC488443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869" name="楕円 868">
          <a:extLst>
            <a:ext uri="{FF2B5EF4-FFF2-40B4-BE49-F238E27FC236}">
              <a16:creationId xmlns:a16="http://schemas.microsoft.com/office/drawing/2014/main" id="{6C65C130-A5D2-4FF4-A9DF-0C6B08EEB835}"/>
            </a:ext>
          </a:extLst>
        </xdr:cNvPr>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147864</xdr:rowOff>
    </xdr:from>
    <xdr:to>
      <xdr:col>107</xdr:col>
      <xdr:colOff>101600</xdr:colOff>
      <xdr:row>108</xdr:row>
      <xdr:rowOff>78014</xdr:rowOff>
    </xdr:to>
    <xdr:sp macro="" textlink="">
      <xdr:nvSpPr>
        <xdr:cNvPr id="870" name="楕円 869">
          <a:extLst>
            <a:ext uri="{FF2B5EF4-FFF2-40B4-BE49-F238E27FC236}">
              <a16:creationId xmlns:a16="http://schemas.microsoft.com/office/drawing/2014/main" id="{47E25845-D74E-45D4-ACA2-A672E26A2908}"/>
            </a:ext>
          </a:extLst>
        </xdr:cNvPr>
        <xdr:cNvSpPr/>
      </xdr:nvSpPr>
      <xdr:spPr>
        <a:xfrm>
          <a:off x="20383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23949</xdr:rowOff>
    </xdr:from>
    <xdr:to>
      <xdr:col>111</xdr:col>
      <xdr:colOff>177800</xdr:colOff>
      <xdr:row>108</xdr:row>
      <xdr:rowOff>27214</xdr:rowOff>
    </xdr:to>
    <xdr:cxnSp macro="">
      <xdr:nvCxnSpPr>
        <xdr:cNvPr id="871" name="直線コネクタ 870">
          <a:extLst>
            <a:ext uri="{FF2B5EF4-FFF2-40B4-BE49-F238E27FC236}">
              <a16:creationId xmlns:a16="http://schemas.microsoft.com/office/drawing/2014/main" id="{6B7661D6-1C8F-4CB4-A3E4-EE11CEC67FC6}"/>
            </a:ext>
          </a:extLst>
        </xdr:cNvPr>
        <xdr:cNvCxnSpPr/>
      </xdr:nvCxnSpPr>
      <xdr:spPr>
        <a:xfrm flipV="1">
          <a:off x="20434300" y="185405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154395</xdr:rowOff>
    </xdr:from>
    <xdr:to>
      <xdr:col>102</xdr:col>
      <xdr:colOff>165100</xdr:colOff>
      <xdr:row>108</xdr:row>
      <xdr:rowOff>84545</xdr:rowOff>
    </xdr:to>
    <xdr:sp macro="" textlink="">
      <xdr:nvSpPr>
        <xdr:cNvPr id="872" name="楕円 871">
          <a:extLst>
            <a:ext uri="{FF2B5EF4-FFF2-40B4-BE49-F238E27FC236}">
              <a16:creationId xmlns:a16="http://schemas.microsoft.com/office/drawing/2014/main" id="{AC6B811A-1B3B-4391-865D-95F8C041DE9D}"/>
            </a:ext>
          </a:extLst>
        </xdr:cNvPr>
        <xdr:cNvSpPr/>
      </xdr:nvSpPr>
      <xdr:spPr>
        <a:xfrm>
          <a:off x="19494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27214</xdr:rowOff>
    </xdr:from>
    <xdr:to>
      <xdr:col>107</xdr:col>
      <xdr:colOff>50800</xdr:colOff>
      <xdr:row>108</xdr:row>
      <xdr:rowOff>33745</xdr:rowOff>
    </xdr:to>
    <xdr:cxnSp macro="">
      <xdr:nvCxnSpPr>
        <xdr:cNvPr id="873" name="直線コネクタ 872">
          <a:extLst>
            <a:ext uri="{FF2B5EF4-FFF2-40B4-BE49-F238E27FC236}">
              <a16:creationId xmlns:a16="http://schemas.microsoft.com/office/drawing/2014/main" id="{1AB6D8D6-10C7-403E-BCE3-40219243E435}"/>
            </a:ext>
          </a:extLst>
        </xdr:cNvPr>
        <xdr:cNvCxnSpPr/>
      </xdr:nvCxnSpPr>
      <xdr:spPr>
        <a:xfrm flipV="1">
          <a:off x="19545300" y="185438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874" name="楕円 873">
          <a:extLst>
            <a:ext uri="{FF2B5EF4-FFF2-40B4-BE49-F238E27FC236}">
              <a16:creationId xmlns:a16="http://schemas.microsoft.com/office/drawing/2014/main" id="{4757D9B9-E66E-4EB0-8ACA-31385312A5E6}"/>
            </a:ext>
          </a:extLst>
        </xdr:cNvPr>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33745</xdr:rowOff>
    </xdr:to>
    <xdr:cxnSp macro="">
      <xdr:nvCxnSpPr>
        <xdr:cNvPr id="875" name="直線コネクタ 874">
          <a:extLst>
            <a:ext uri="{FF2B5EF4-FFF2-40B4-BE49-F238E27FC236}">
              <a16:creationId xmlns:a16="http://schemas.microsoft.com/office/drawing/2014/main" id="{8A0C7EAB-86FD-4604-AA0D-3CC3669CA605}"/>
            </a:ext>
          </a:extLst>
        </xdr:cNvPr>
        <xdr:cNvCxnSpPr/>
      </xdr:nvCxnSpPr>
      <xdr:spPr>
        <a:xfrm>
          <a:off x="18656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76" name="n_1aveValue【庁舎】&#10;一人当たり面積">
          <a:extLst>
            <a:ext uri="{FF2B5EF4-FFF2-40B4-BE49-F238E27FC236}">
              <a16:creationId xmlns:a16="http://schemas.microsoft.com/office/drawing/2014/main" id="{E63293D8-D9E3-4B76-89BD-25250C2B2711}"/>
            </a:ext>
          </a:extLst>
        </xdr:cNvPr>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77" name="n_2aveValue【庁舎】&#10;一人当たり面積">
          <a:extLst>
            <a:ext uri="{FF2B5EF4-FFF2-40B4-BE49-F238E27FC236}">
              <a16:creationId xmlns:a16="http://schemas.microsoft.com/office/drawing/2014/main" id="{C169AF7C-85A3-4ABC-A642-EF76D034A75E}"/>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78" name="n_3aveValue【庁舎】&#10;一人当たり面積">
          <a:extLst>
            <a:ext uri="{FF2B5EF4-FFF2-40B4-BE49-F238E27FC236}">
              <a16:creationId xmlns:a16="http://schemas.microsoft.com/office/drawing/2014/main" id="{593FF848-20A4-4B38-AE9C-1B6777E99F3C}"/>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79" name="n_4aveValue【庁舎】&#10;一人当たり面積">
          <a:extLst>
            <a:ext uri="{FF2B5EF4-FFF2-40B4-BE49-F238E27FC236}">
              <a16:creationId xmlns:a16="http://schemas.microsoft.com/office/drawing/2014/main" id="{1D820609-8403-4FC8-B06A-C85DBE050C09}"/>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65876</xdr:rowOff>
    </xdr:from>
    <xdr:ext cx="469744" cy="259045"/>
    <xdr:sp macro="" textlink="">
      <xdr:nvSpPr>
        <xdr:cNvPr id="880" name="n_1mainValue【庁舎】&#10;一人当たり面積">
          <a:extLst>
            <a:ext uri="{FF2B5EF4-FFF2-40B4-BE49-F238E27FC236}">
              <a16:creationId xmlns:a16="http://schemas.microsoft.com/office/drawing/2014/main" id="{A62526A8-ED6C-4A58-A671-F218016A17E9}"/>
            </a:ext>
          </a:extLst>
        </xdr:cNvPr>
        <xdr:cNvSpPr txBox="1"/>
      </xdr:nvSpPr>
      <xdr:spPr>
        <a:xfrm>
          <a:off x="21075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69141</xdr:rowOff>
    </xdr:from>
    <xdr:ext cx="469744" cy="259045"/>
    <xdr:sp macro="" textlink="">
      <xdr:nvSpPr>
        <xdr:cNvPr id="881" name="n_2mainValue【庁舎】&#10;一人当たり面積">
          <a:extLst>
            <a:ext uri="{FF2B5EF4-FFF2-40B4-BE49-F238E27FC236}">
              <a16:creationId xmlns:a16="http://schemas.microsoft.com/office/drawing/2014/main" id="{5FBED488-F26C-4E90-9A44-6FE71E93D0D0}"/>
            </a:ext>
          </a:extLst>
        </xdr:cNvPr>
        <xdr:cNvSpPr txBox="1"/>
      </xdr:nvSpPr>
      <xdr:spPr>
        <a:xfrm>
          <a:off x="20199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75672</xdr:rowOff>
    </xdr:from>
    <xdr:ext cx="469744" cy="259045"/>
    <xdr:sp macro="" textlink="">
      <xdr:nvSpPr>
        <xdr:cNvPr id="882" name="n_3mainValue【庁舎】&#10;一人当たり面積">
          <a:extLst>
            <a:ext uri="{FF2B5EF4-FFF2-40B4-BE49-F238E27FC236}">
              <a16:creationId xmlns:a16="http://schemas.microsoft.com/office/drawing/2014/main" id="{22A07A53-1713-477F-8C56-BEED646AA4DF}"/>
            </a:ext>
          </a:extLst>
        </xdr:cNvPr>
        <xdr:cNvSpPr txBox="1"/>
      </xdr:nvSpPr>
      <xdr:spPr>
        <a:xfrm>
          <a:off x="19310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883" name="n_4mainValue【庁舎】&#10;一人当たり面積">
          <a:extLst>
            <a:ext uri="{FF2B5EF4-FFF2-40B4-BE49-F238E27FC236}">
              <a16:creationId xmlns:a16="http://schemas.microsoft.com/office/drawing/2014/main" id="{092BD7A0-F21E-4B32-AA26-8C6E15A9E989}"/>
            </a:ext>
          </a:extLst>
        </xdr:cNvPr>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4" name="正方形/長方形 883">
          <a:extLst>
            <a:ext uri="{FF2B5EF4-FFF2-40B4-BE49-F238E27FC236}">
              <a16:creationId xmlns:a16="http://schemas.microsoft.com/office/drawing/2014/main" id="{E7F2313C-177C-4A34-B722-31F448174C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5" name="正方形/長方形 884">
          <a:extLst>
            <a:ext uri="{FF2B5EF4-FFF2-40B4-BE49-F238E27FC236}">
              <a16:creationId xmlns:a16="http://schemas.microsoft.com/office/drawing/2014/main" id="{D1B5A21F-9105-4A5E-A8E3-C69197EB245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6" name="テキスト ボックス 885">
          <a:extLst>
            <a:ext uri="{FF2B5EF4-FFF2-40B4-BE49-F238E27FC236}">
              <a16:creationId xmlns:a16="http://schemas.microsoft.com/office/drawing/2014/main" id="{A34C206A-3145-481A-8331-F90C4764725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２年度に消防庁舎が完成した消防施設や体育館、福祉施設を除き、ほとんどの施設類型において全国平均より減価償却が進み、更新が必要な有形固定資産が多くあることが分かる。これは、昭和５０年代の人口急増により、当時公共施設などの社会的インフラの整備を行った有形固定資産が多くあることが起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今後も更新時期を迎える施設が多いことから、同類系の施設だけでなく、他類系の施設も含め、施設等の集約化・複合化を進める必要がある。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令和５年度の財政力指数は単年度数値で</a:t>
          </a:r>
          <a:r>
            <a:rPr kumimoji="1" lang="en-US" altLang="ja-JP" sz="1300">
              <a:latin typeface="ＭＳ Ｐゴシック" panose="020B0600070205080204" pitchFamily="50" charset="-128"/>
              <a:ea typeface="ＭＳ Ｐゴシック" panose="020B0600070205080204" pitchFamily="50" charset="-128"/>
            </a:rPr>
            <a:t>0.632</a:t>
          </a:r>
          <a:r>
            <a:rPr kumimoji="1" lang="ja-JP" altLang="en-US" sz="1300">
              <a:latin typeface="ＭＳ Ｐゴシック" panose="020B0600070205080204" pitchFamily="50" charset="-128"/>
              <a:ea typeface="ＭＳ Ｐゴシック" panose="020B0600070205080204" pitchFamily="50" charset="-128"/>
            </a:rPr>
            <a:t>（基準財政収入額</a:t>
          </a:r>
          <a:r>
            <a:rPr kumimoji="1" lang="en-US" altLang="ja-JP" sz="1300">
              <a:latin typeface="ＭＳ Ｐゴシック" panose="020B0600070205080204" pitchFamily="50" charset="-128"/>
              <a:ea typeface="ＭＳ Ｐゴシック" panose="020B0600070205080204" pitchFamily="50" charset="-128"/>
            </a:rPr>
            <a:t>9,272</a:t>
          </a:r>
          <a:r>
            <a:rPr kumimoji="1" lang="ja-JP" altLang="en-US" sz="1300">
              <a:latin typeface="ＭＳ Ｐゴシック" panose="020B0600070205080204" pitchFamily="50" charset="-128"/>
              <a:ea typeface="ＭＳ Ｐゴシック" panose="020B0600070205080204" pitchFamily="50" charset="-128"/>
            </a:rPr>
            <a:t>百万円、基準財政需要額</a:t>
          </a:r>
          <a:r>
            <a:rPr kumimoji="1" lang="en-US" altLang="ja-JP" sz="1300">
              <a:latin typeface="ＭＳ Ｐゴシック" panose="020B0600070205080204" pitchFamily="50" charset="-128"/>
              <a:ea typeface="ＭＳ Ｐゴシック" panose="020B0600070205080204" pitchFamily="50" charset="-128"/>
            </a:rPr>
            <a:t>14,677</a:t>
          </a:r>
          <a:r>
            <a:rPr kumimoji="1" lang="ja-JP" altLang="en-US" sz="1300">
              <a:latin typeface="ＭＳ Ｐゴシック" panose="020B0600070205080204" pitchFamily="50" charset="-128"/>
              <a:ea typeface="ＭＳ Ｐゴシック" panose="020B0600070205080204" pitchFamily="50" charset="-128"/>
            </a:rPr>
            <a:t>百万円）と令和４年度と同じであり、横ばいで推移しています。引き続き財政基盤の強化に努めます。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扶助費や公債費について、高い水準で推移しているほか、特別会計への繰出金の増加などで経常一般財源歳出が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億円増えたことにより、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ポイント上昇しています。今後とも財源確保や経常経費の削減に努めます。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125984</xdr:rowOff>
    </xdr:from>
    <xdr:to>
      <xdr:col>23</xdr:col>
      <xdr:colOff>133350</xdr:colOff>
      <xdr:row>67</xdr:row>
      <xdr:rowOff>31750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44168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66</xdr:row>
      <xdr:rowOff>125984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20476"/>
          <a:ext cx="8890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67</xdr:row>
      <xdr:rowOff>41402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20476"/>
          <a:ext cx="889000" cy="60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41402</xdr:rowOff>
    </xdr:from>
    <xdr:to>
      <xdr:col>11</xdr:col>
      <xdr:colOff>31750</xdr:colOff>
      <xdr:row>67</xdr:row>
      <xdr:rowOff>60706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5285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152400</xdr:rowOff>
    </xdr:from>
    <xdr:to>
      <xdr:col>23</xdr:col>
      <xdr:colOff>184150</xdr:colOff>
      <xdr:row>67</xdr:row>
      <xdr:rowOff>82550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48277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75184</xdr:rowOff>
    </xdr:from>
    <xdr:to>
      <xdr:col>19</xdr:col>
      <xdr:colOff>184150</xdr:colOff>
      <xdr:row>67</xdr:row>
      <xdr:rowOff>5334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161561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7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162052</xdr:rowOff>
    </xdr:from>
    <xdr:to>
      <xdr:col>11</xdr:col>
      <xdr:colOff>82550</xdr:colOff>
      <xdr:row>67</xdr:row>
      <xdr:rowOff>92202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76979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9906</xdr:rowOff>
    </xdr:from>
    <xdr:to>
      <xdr:col>7</xdr:col>
      <xdr:colOff>31750</xdr:colOff>
      <xdr:row>67</xdr:row>
      <xdr:rowOff>111506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96283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人口一人当たりの人件費・物件費等決算額は類似団体に比べて低くなっており、経費の削減が図れていると考えています。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119735</xdr:rowOff>
    </xdr:from>
    <xdr:to>
      <xdr:col>23</xdr:col>
      <xdr:colOff>133350</xdr:colOff>
      <xdr:row>88</xdr:row>
      <xdr:rowOff>99633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07185"/>
          <a:ext cx="0" cy="118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71710</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5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99633</xdr:rowOff>
    </xdr:from>
    <xdr:to>
      <xdr:col>24</xdr:col>
      <xdr:colOff>12700</xdr:colOff>
      <xdr:row>88</xdr:row>
      <xdr:rowOff>99633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18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34662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5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119735</xdr:rowOff>
    </xdr:from>
    <xdr:to>
      <xdr:col>24</xdr:col>
      <xdr:colOff>12700</xdr:colOff>
      <xdr:row>81</xdr:row>
      <xdr:rowOff>119735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0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152245</xdr:rowOff>
    </xdr:from>
    <xdr:to>
      <xdr:col>23</xdr:col>
      <xdr:colOff>133350</xdr:colOff>
      <xdr:row>81</xdr:row>
      <xdr:rowOff>161203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39695"/>
          <a:ext cx="838200" cy="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165287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4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21760</xdr:rowOff>
    </xdr:from>
    <xdr:to>
      <xdr:col>23</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146762</xdr:rowOff>
    </xdr:from>
    <xdr:to>
      <xdr:col>19</xdr:col>
      <xdr:colOff>133350</xdr:colOff>
      <xdr:row>81</xdr:row>
      <xdr:rowOff>161203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34212"/>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23848</xdr:rowOff>
    </xdr:from>
    <xdr:to>
      <xdr:col>19</xdr:col>
      <xdr:colOff>184150</xdr:colOff>
      <xdr:row>83</xdr:row>
      <xdr:rowOff>125448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110225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4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131691</xdr:rowOff>
    </xdr:from>
    <xdr:to>
      <xdr:col>15</xdr:col>
      <xdr:colOff>82550</xdr:colOff>
      <xdr:row>81</xdr:row>
      <xdr:rowOff>146762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9141"/>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163850</xdr:rowOff>
    </xdr:from>
    <xdr:to>
      <xdr:col>15</xdr:col>
      <xdr:colOff>133350</xdr:colOff>
      <xdr:row>83</xdr:row>
      <xdr:rowOff>94000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78777</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91376</xdr:rowOff>
    </xdr:from>
    <xdr:to>
      <xdr:col>11</xdr:col>
      <xdr:colOff>31750</xdr:colOff>
      <xdr:row>81</xdr:row>
      <xdr:rowOff>131691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8826"/>
          <a:ext cx="889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122920</xdr:rowOff>
    </xdr:from>
    <xdr:to>
      <xdr:col>11</xdr:col>
      <xdr:colOff>82550</xdr:colOff>
      <xdr:row>83</xdr:row>
      <xdr:rowOff>53070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37847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150075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101445</xdr:rowOff>
    </xdr:from>
    <xdr:to>
      <xdr:col>23</xdr:col>
      <xdr:colOff>184150</xdr:colOff>
      <xdr:row>82</xdr:row>
      <xdr:rowOff>31595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22722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110403</xdr:rowOff>
    </xdr:from>
    <xdr:to>
      <xdr:col>19</xdr:col>
      <xdr:colOff>184150</xdr:colOff>
      <xdr:row>82</xdr:row>
      <xdr:rowOff>40553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50730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66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95962</xdr:rowOff>
    </xdr:from>
    <xdr:to>
      <xdr:col>15</xdr:col>
      <xdr:colOff>133350</xdr:colOff>
      <xdr:row>82</xdr:row>
      <xdr:rowOff>26112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8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36289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80891</xdr:rowOff>
    </xdr:from>
    <xdr:to>
      <xdr:col>11</xdr:col>
      <xdr:colOff>82550</xdr:colOff>
      <xdr:row>82</xdr:row>
      <xdr:rowOff>11041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21218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3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40576</xdr:rowOff>
    </xdr:from>
    <xdr:to>
      <xdr:col>7</xdr:col>
      <xdr:colOff>31750</xdr:colOff>
      <xdr:row>81</xdr:row>
      <xdr:rowOff>142176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152353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ラスパイレス指数は、令和３年度以降、類似団体内平均値と比較すると低い水準で推移しています。令和５年度も、給与適正化によるカットに加え、全職員の給与</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％カットにより、低い水準となっています。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117021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326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117021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326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32643"/>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635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人口千人当たりの職員数は、類似団体内平均値と比較すると低い水準で推移しています。これは、これまで定員適正化計画等により職員数の削減に取り組んできた結果によるものなどと分析しています。</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73131</xdr:rowOff>
    </xdr:from>
    <xdr:to>
      <xdr:col>81</xdr:col>
      <xdr:colOff>44450</xdr:colOff>
      <xdr:row>61</xdr:row>
      <xdr:rowOff>83185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3158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36936</xdr:rowOff>
    </xdr:from>
    <xdr:to>
      <xdr:col>77</xdr:col>
      <xdr:colOff>44450</xdr:colOff>
      <xdr:row>61</xdr:row>
      <xdr:rowOff>73131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9538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26881</xdr:rowOff>
    </xdr:from>
    <xdr:to>
      <xdr:col>72</xdr:col>
      <xdr:colOff>203200</xdr:colOff>
      <xdr:row>61</xdr:row>
      <xdr:rowOff>36936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8533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24871</xdr:rowOff>
    </xdr:from>
    <xdr:to>
      <xdr:col>68</xdr:col>
      <xdr:colOff>152400</xdr:colOff>
      <xdr:row>61</xdr:row>
      <xdr:rowOff>26881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8332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48912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22331</xdr:rowOff>
    </xdr:from>
    <xdr:to>
      <xdr:col>77</xdr:col>
      <xdr:colOff>95250</xdr:colOff>
      <xdr:row>61</xdr:row>
      <xdr:rowOff>123931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134108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49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157586</xdr:rowOff>
    </xdr:from>
    <xdr:to>
      <xdr:col>73</xdr:col>
      <xdr:colOff>44450</xdr:colOff>
      <xdr:row>61</xdr:row>
      <xdr:rowOff>87736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147531</xdr:rowOff>
    </xdr:from>
    <xdr:to>
      <xdr:col>68</xdr:col>
      <xdr:colOff>203200</xdr:colOff>
      <xdr:row>61</xdr:row>
      <xdr:rowOff>77681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87858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145521</xdr:rowOff>
    </xdr:from>
    <xdr:to>
      <xdr:col>64</xdr:col>
      <xdr:colOff>152400</xdr:colOff>
      <xdr:row>61</xdr:row>
      <xdr:rowOff>75671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85848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当市では過去に発行した市債の残高が大きいため類似団体と比べて実質公債費比率が高い数値となっていますが、令和５年度の実質公債費比率は、「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％」と、令和４年度の「</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ポイント減少しました。臨時財政対策債の発行額が減額（前年度と比べて</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百万円減）したものの、比率算定の分母となる標準財政規模が増加（前年度と比べて</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百万円増）、分子となる元利・準元利償還金が減少したため、比率が低くなりました。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41910</xdr:rowOff>
    </xdr:from>
    <xdr:to>
      <xdr:col>81</xdr:col>
      <xdr:colOff>44450</xdr:colOff>
      <xdr:row>45</xdr:row>
      <xdr:rowOff>61214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75716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61214</xdr:rowOff>
    </xdr:from>
    <xdr:to>
      <xdr:col>77</xdr:col>
      <xdr:colOff>44450</xdr:colOff>
      <xdr:row>45</xdr:row>
      <xdr:rowOff>70866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7764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70866</xdr:rowOff>
    </xdr:from>
    <xdr:to>
      <xdr:col>72</xdr:col>
      <xdr:colOff>203200</xdr:colOff>
      <xdr:row>45</xdr:row>
      <xdr:rowOff>90170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7861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90170</xdr:rowOff>
    </xdr:from>
    <xdr:to>
      <xdr:col>68</xdr:col>
      <xdr:colOff>152400</xdr:colOff>
      <xdr:row>45</xdr:row>
      <xdr:rowOff>99822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8054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162560</xdr:rowOff>
    </xdr:from>
    <xdr:to>
      <xdr:col>81</xdr:col>
      <xdr:colOff>95250</xdr:colOff>
      <xdr:row>45</xdr:row>
      <xdr:rowOff>92710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58437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60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10414</xdr:rowOff>
    </xdr:from>
    <xdr:to>
      <xdr:col>77</xdr:col>
      <xdr:colOff>95250</xdr:colOff>
      <xdr:row>45</xdr:row>
      <xdr:rowOff>112014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96791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81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20066</xdr:rowOff>
    </xdr:from>
    <xdr:to>
      <xdr:col>73</xdr:col>
      <xdr:colOff>44450</xdr:colOff>
      <xdr:row>45</xdr:row>
      <xdr:rowOff>121666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73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106443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82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39370</xdr:rowOff>
    </xdr:from>
    <xdr:to>
      <xdr:col>68</xdr:col>
      <xdr:colOff>203200</xdr:colOff>
      <xdr:row>45</xdr:row>
      <xdr:rowOff>140970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125747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49022</xdr:rowOff>
    </xdr:from>
    <xdr:to>
      <xdr:col>64</xdr:col>
      <xdr:colOff>152400</xdr:colOff>
      <xdr:row>45</xdr:row>
      <xdr:rowOff>150622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135399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85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当市では、過去に発行した市債の元利償還金が大きいため類似団体と比べて将来負担比率が高い数値となっています。令和５年度は、 地方債残高の減少や財政調整基金、国民健康保険財政調整基金の積み立てを行ったことにより、将来負担すべき地方債等から控除できる充当可能基金の残高が増加したことなどから、前年度比で</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130.5</a:t>
          </a:r>
          <a:r>
            <a:rPr kumimoji="1" lang="ja-JP" altLang="en-US" sz="1300">
              <a:latin typeface="ＭＳ Ｐゴシック" panose="020B0600070205080204" pitchFamily="50" charset="-128"/>
              <a:ea typeface="ＭＳ Ｐゴシック" panose="020B0600070205080204" pitchFamily="50" charset="-128"/>
            </a:rPr>
            <a:t>％となりました。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162772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134849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39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162772</xdr:rowOff>
    </xdr:from>
    <xdr:to>
      <xdr:col>81</xdr:col>
      <xdr:colOff>133350</xdr:colOff>
      <xdr:row>19</xdr:row>
      <xdr:rowOff>162772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420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162772</xdr:rowOff>
    </xdr:from>
    <xdr:to>
      <xdr:col>81</xdr:col>
      <xdr:colOff>44450</xdr:colOff>
      <xdr:row>20</xdr:row>
      <xdr:rowOff>107146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42032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107146</xdr:rowOff>
    </xdr:from>
    <xdr:to>
      <xdr:col>77</xdr:col>
      <xdr:colOff>44450</xdr:colOff>
      <xdr:row>21</xdr:row>
      <xdr:rowOff>70019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536146"/>
          <a:ext cx="889000" cy="1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21717</xdr:rowOff>
    </xdr:from>
    <xdr:to>
      <xdr:col>77</xdr:col>
      <xdr:colOff>95250</xdr:colOff>
      <xdr:row>14</xdr:row>
      <xdr:rowOff>123317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2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133494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90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70019</xdr:rowOff>
    </xdr:from>
    <xdr:to>
      <xdr:col>72</xdr:col>
      <xdr:colOff>203200</xdr:colOff>
      <xdr:row>22</xdr:row>
      <xdr:rowOff>44154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670469"/>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64347</xdr:rowOff>
    </xdr:from>
    <xdr:to>
      <xdr:col>73</xdr:col>
      <xdr:colOff>44450</xdr:colOff>
      <xdr:row>14</xdr:row>
      <xdr:rowOff>165947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4674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3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44154</xdr:rowOff>
    </xdr:from>
    <xdr:to>
      <xdr:col>68</xdr:col>
      <xdr:colOff>152400</xdr:colOff>
      <xdr:row>22</xdr:row>
      <xdr:rowOff>137456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816054"/>
          <a:ext cx="8890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121454</xdr:rowOff>
    </xdr:from>
    <xdr:to>
      <xdr:col>68</xdr:col>
      <xdr:colOff>203200</xdr:colOff>
      <xdr:row>15</xdr:row>
      <xdr:rowOff>51604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61781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111972</xdr:rowOff>
    </xdr:from>
    <xdr:to>
      <xdr:col>81</xdr:col>
      <xdr:colOff>95250</xdr:colOff>
      <xdr:row>20</xdr:row>
      <xdr:rowOff>42122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7849</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26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56346</xdr:rowOff>
    </xdr:from>
    <xdr:to>
      <xdr:col>77</xdr:col>
      <xdr:colOff>95250</xdr:colOff>
      <xdr:row>20</xdr:row>
      <xdr:rowOff>157946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142723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57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19219</xdr:rowOff>
    </xdr:from>
    <xdr:to>
      <xdr:col>73</xdr:col>
      <xdr:colOff>44450</xdr:colOff>
      <xdr:row>21</xdr:row>
      <xdr:rowOff>120819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6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105596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7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164804</xdr:rowOff>
    </xdr:from>
    <xdr:to>
      <xdr:col>68</xdr:col>
      <xdr:colOff>203200</xdr:colOff>
      <xdr:row>22</xdr:row>
      <xdr:rowOff>94954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76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79731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85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86656</xdr:rowOff>
    </xdr:from>
    <xdr:to>
      <xdr:col>64</xdr:col>
      <xdr:colOff>152400</xdr:colOff>
      <xdr:row>23</xdr:row>
      <xdr:rowOff>16806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85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1583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94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内平均値と比較すると高い水準で推移していました。これは、これまでの新規採用職員の抑制等から職員の平均年齢が上昇していることが要因の一つと分析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年度から、全職員対象に給与独自削減の取組を実施したことなどにより令和元年度と比較すると、類似団体の平均との差は縮小しました。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82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110672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8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149860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84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149860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59872</xdr:rowOff>
    </xdr:from>
    <xdr:to>
      <xdr:col>20</xdr:col>
      <xdr:colOff>38100</xdr:colOff>
      <xdr:row>36</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類似団体以内平均値と比較すると低い水準で推移しています。これは、令和元年度まで物件費として整理されていた臨時雇用賃金が他自治体と比較して低水準であること、また、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の財政健全化緊急対策等の取組以降、消耗品費や光熱水費等の削減をはじめ、施設管理や業務管理委託等に係る仕様や発注方法を見直すなど積極的な経費節減策に努めていることによるものなどと分析してい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298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157480</xdr:rowOff>
    </xdr:from>
    <xdr:to>
      <xdr:col>78</xdr:col>
      <xdr:colOff>69850</xdr:colOff>
      <xdr:row>13</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1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157480</xdr:rowOff>
    </xdr:from>
    <xdr:to>
      <xdr:col>73</xdr:col>
      <xdr:colOff>180975</xdr:colOff>
      <xdr:row>13</xdr:row>
      <xdr:rowOff>77470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1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77470</xdr:rowOff>
    </xdr:from>
    <xdr:to>
      <xdr:col>69</xdr:col>
      <xdr:colOff>92075</xdr:colOff>
      <xdr:row>13</xdr:row>
      <xdr:rowOff>153670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06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34290</xdr:rowOff>
    </xdr:from>
    <xdr:to>
      <xdr:col>78</xdr:col>
      <xdr:colOff>120650</xdr:colOff>
      <xdr:row>13</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146067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3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106680</xdr:rowOff>
    </xdr:from>
    <xdr:to>
      <xdr:col>74</xdr:col>
      <xdr:colOff>31750</xdr:colOff>
      <xdr:row>13</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3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26670</xdr:rowOff>
    </xdr:from>
    <xdr:to>
      <xdr:col>69</xdr:col>
      <xdr:colOff>142875</xdr:colOff>
      <xdr:row>13</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138447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2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102870</xdr:rowOff>
    </xdr:from>
    <xdr:to>
      <xdr:col>65</xdr:col>
      <xdr:colOff>53975</xdr:colOff>
      <xdr:row>14</xdr:row>
      <xdr:rowOff>33020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43197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と比較して高い水準で推移しています。これは、高齢化の進行が全国平均より早く、団塊世代の人口比率が高い本市の性質から社会福祉費の増や、過去に民営化を進めた保育所等への児童福祉費の増などによるものと分析していま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833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854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60</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854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60</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値と比較すると高い水準で推移しています。これは、高齢化の進展等に伴い、後期高齢者医療会計や介護保険会計、国民健康保険事業会計への繰出金に係る負担が大きいことによるものなどと分析していま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101600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93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120650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8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59</xdr:row>
      <xdr:rowOff>158750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94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値と比較すると高い水準で推移しています。これは、各地域づくり組織へのまちづくり交付金をはじめ、伊賀南部環境衛生組合への分担金や病院事業会計、下水道事業会計への繰出金の負担が大きいことによるものなどと分析してい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415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0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147574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540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値と比較して高い水準で推移しています。これは、土地開発公社解散に伴う第三セクター等改革推進債や過去の大規模投資事業に係る起債の償還金が重くのしかかっていることによるものなどと分析してい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040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85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72137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858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85852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35052</xdr:rowOff>
    </xdr:from>
    <xdr:to>
      <xdr:col>6</xdr:col>
      <xdr:colOff>171450</xdr:colOff>
      <xdr:row>78</xdr:row>
      <xdr:rowOff>136652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121429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内平均値と比較して高い水準で推移しています。これは、病院事業会計や下水道事業会計への繰出金のほか、全国平均より早い高齢化の進行等による社会保障経費の負担が大きいことによるものなどと分析していま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144145</xdr:rowOff>
    </xdr:from>
    <xdr:to>
      <xdr:col>82</xdr:col>
      <xdr:colOff>107950</xdr:colOff>
      <xdr:row>78</xdr:row>
      <xdr:rowOff>18414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57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29845</xdr:rowOff>
    </xdr:from>
    <xdr:to>
      <xdr:col>78</xdr:col>
      <xdr:colOff>69850</xdr:colOff>
      <xdr:row>77</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6004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29845</xdr:rowOff>
    </xdr:from>
    <xdr:to>
      <xdr:col>73</xdr:col>
      <xdr:colOff>180975</xdr:colOff>
      <xdr:row>77</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6004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77</xdr:row>
      <xdr:rowOff>144145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400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139064</xdr:rowOff>
    </xdr:from>
    <xdr:to>
      <xdr:col>82</xdr:col>
      <xdr:colOff>158750</xdr:colOff>
      <xdr:row>78</xdr:row>
      <xdr:rowOff>69214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111141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93345</xdr:rowOff>
    </xdr:from>
    <xdr:to>
      <xdr:col>78</xdr:col>
      <xdr:colOff>120650</xdr:colOff>
      <xdr:row>78</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8272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150495</xdr:rowOff>
    </xdr:from>
    <xdr:to>
      <xdr:col>74</xdr:col>
      <xdr:colOff>31750</xdr:colOff>
      <xdr:row>76</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65422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93345</xdr:rowOff>
    </xdr:from>
    <xdr:to>
      <xdr:col>69</xdr:col>
      <xdr:colOff>142875</xdr:colOff>
      <xdr:row>78</xdr:row>
      <xdr:rowOff>23495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8272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41218</xdr:rowOff>
    </xdr:from>
    <xdr:to>
      <xdr:col>29</xdr:col>
      <xdr:colOff>127000</xdr:colOff>
      <xdr:row>17</xdr:row>
      <xdr:rowOff>75660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3493"/>
          <a:ext cx="647700" cy="34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75660</xdr:rowOff>
    </xdr:from>
    <xdr:to>
      <xdr:col>26</xdr:col>
      <xdr:colOff>50800</xdr:colOff>
      <xdr:row>17</xdr:row>
      <xdr:rowOff>84195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7935"/>
          <a:ext cx="698500" cy="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74517</xdr:rowOff>
    </xdr:from>
    <xdr:to>
      <xdr:col>22</xdr:col>
      <xdr:colOff>114300</xdr:colOff>
      <xdr:row>17</xdr:row>
      <xdr:rowOff>84195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36792"/>
          <a:ext cx="698500" cy="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74517</xdr:rowOff>
    </xdr:from>
    <xdr:to>
      <xdr:col>18</xdr:col>
      <xdr:colOff>177800</xdr:colOff>
      <xdr:row>17</xdr:row>
      <xdr:rowOff>93586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6792"/>
          <a:ext cx="698500" cy="19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161868</xdr:rowOff>
    </xdr:from>
    <xdr:to>
      <xdr:col>29</xdr:col>
      <xdr:colOff>177800</xdr:colOff>
      <xdr:row>17</xdr:row>
      <xdr:rowOff>92018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133945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24860</xdr:rowOff>
    </xdr:from>
    <xdr:to>
      <xdr:col>26</xdr:col>
      <xdr:colOff>101600</xdr:colOff>
      <xdr:row>17</xdr:row>
      <xdr:rowOff>126460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111237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3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33395</xdr:rowOff>
    </xdr:from>
    <xdr:to>
      <xdr:col>22</xdr:col>
      <xdr:colOff>165100</xdr:colOff>
      <xdr:row>17</xdr:row>
      <xdr:rowOff>134995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119772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23717</xdr:rowOff>
    </xdr:from>
    <xdr:to>
      <xdr:col>19</xdr:col>
      <xdr:colOff>38100</xdr:colOff>
      <xdr:row>17</xdr:row>
      <xdr:rowOff>125317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5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42786</xdr:rowOff>
    </xdr:from>
    <xdr:to>
      <xdr:col>15</xdr:col>
      <xdr:colOff>101600</xdr:colOff>
      <xdr:row>17</xdr:row>
      <xdr:rowOff>144386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129163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14529</xdr:rowOff>
    </xdr:from>
    <xdr:to>
      <xdr:col>29</xdr:col>
      <xdr:colOff>127000</xdr:colOff>
      <xdr:row>34</xdr:row>
      <xdr:rowOff>34907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81979"/>
          <a:ext cx="647700" cy="2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24326</xdr:rowOff>
    </xdr:from>
    <xdr:to>
      <xdr:col>26</xdr:col>
      <xdr:colOff>50800</xdr:colOff>
      <xdr:row>34</xdr:row>
      <xdr:rowOff>34907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291776"/>
          <a:ext cx="698500" cy="10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24326</xdr:rowOff>
    </xdr:from>
    <xdr:to>
      <xdr:col>22</xdr:col>
      <xdr:colOff>114300</xdr:colOff>
      <xdr:row>34</xdr:row>
      <xdr:rowOff>59759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291776"/>
          <a:ext cx="698500" cy="3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59759</xdr:rowOff>
    </xdr:from>
    <xdr:to>
      <xdr:col>18</xdr:col>
      <xdr:colOff>177800</xdr:colOff>
      <xdr:row>34</xdr:row>
      <xdr:rowOff>98392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27209"/>
          <a:ext cx="6985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306629</xdr:rowOff>
    </xdr:from>
    <xdr:to>
      <xdr:col>29</xdr:col>
      <xdr:colOff>177800</xdr:colOff>
      <xdr:row>34</xdr:row>
      <xdr:rowOff>65329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3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151706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7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327007</xdr:rowOff>
    </xdr:from>
    <xdr:to>
      <xdr:col>26</xdr:col>
      <xdr:colOff>101600</xdr:colOff>
      <xdr:row>34</xdr:row>
      <xdr:rowOff>85707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51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95884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2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316426</xdr:rowOff>
    </xdr:from>
    <xdr:to>
      <xdr:col>22</xdr:col>
      <xdr:colOff>165100</xdr:colOff>
      <xdr:row>34</xdr:row>
      <xdr:rowOff>75126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4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85303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0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8959</xdr:rowOff>
    </xdr:from>
    <xdr:to>
      <xdr:col>19</xdr:col>
      <xdr:colOff>38100</xdr:colOff>
      <xdr:row>34</xdr:row>
      <xdr:rowOff>110559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76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120736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4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47592</xdr:rowOff>
    </xdr:from>
    <xdr:to>
      <xdr:col>15</xdr:col>
      <xdr:colOff>101600</xdr:colOff>
      <xdr:row>34</xdr:row>
      <xdr:rowOff>149192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15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159369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8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26714</xdr:rowOff>
    </xdr:from>
    <xdr:to>
      <xdr:col>24</xdr:col>
      <xdr:colOff>63500</xdr:colOff>
      <xdr:row>36</xdr:row>
      <xdr:rowOff>47651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98914"/>
          <a:ext cx="838200" cy="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26714</xdr:rowOff>
    </xdr:from>
    <xdr:to>
      <xdr:col>19</xdr:col>
      <xdr:colOff>177800</xdr:colOff>
      <xdr:row>36</xdr:row>
      <xdr:rowOff>43726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8914"/>
          <a:ext cx="8890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43726</xdr:rowOff>
    </xdr:from>
    <xdr:to>
      <xdr:col>15</xdr:col>
      <xdr:colOff>50800</xdr:colOff>
      <xdr:row>36</xdr:row>
      <xdr:rowOff>51746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5926"/>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51746</xdr:rowOff>
    </xdr:from>
    <xdr:to>
      <xdr:col>10</xdr:col>
      <xdr:colOff>114300</xdr:colOff>
      <xdr:row>36</xdr:row>
      <xdr:rowOff>153663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3946"/>
          <a:ext cx="889000" cy="10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168301</xdr:rowOff>
    </xdr:from>
    <xdr:to>
      <xdr:col>24</xdr:col>
      <xdr:colOff>114300</xdr:colOff>
      <xdr:row>36</xdr:row>
      <xdr:rowOff>98451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146728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147364</xdr:rowOff>
    </xdr:from>
    <xdr:to>
      <xdr:col>20</xdr:col>
      <xdr:colOff>38100</xdr:colOff>
      <xdr:row>36</xdr:row>
      <xdr:rowOff>77514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68641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164376</xdr:rowOff>
    </xdr:from>
    <xdr:to>
      <xdr:col>15</xdr:col>
      <xdr:colOff>101600</xdr:colOff>
      <xdr:row>36</xdr:row>
      <xdr:rowOff>94526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85653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946</xdr:rowOff>
    </xdr:from>
    <xdr:to>
      <xdr:col>10</xdr:col>
      <xdr:colOff>165100</xdr:colOff>
      <xdr:row>36</xdr:row>
      <xdr:rowOff>102546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93673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102863</xdr:rowOff>
    </xdr:from>
    <xdr:to>
      <xdr:col>6</xdr:col>
      <xdr:colOff>38100</xdr:colOff>
      <xdr:row>37</xdr:row>
      <xdr:rowOff>33013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24140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151370</xdr:rowOff>
    </xdr:from>
    <xdr:to>
      <xdr:col>24</xdr:col>
      <xdr:colOff>63500</xdr:colOff>
      <xdr:row>59</xdr:row>
      <xdr:rowOff>11368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95470"/>
          <a:ext cx="838200" cy="3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151370</xdr:rowOff>
    </xdr:from>
    <xdr:to>
      <xdr:col>19</xdr:col>
      <xdr:colOff>177800</xdr:colOff>
      <xdr:row>58</xdr:row>
      <xdr:rowOff>160220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95470"/>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160220</xdr:rowOff>
    </xdr:from>
    <xdr:to>
      <xdr:col>15</xdr:col>
      <xdr:colOff>50800</xdr:colOff>
      <xdr:row>59</xdr:row>
      <xdr:rowOff>12892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104320"/>
          <a:ext cx="889000" cy="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10965</xdr:rowOff>
    </xdr:from>
    <xdr:to>
      <xdr:col>10</xdr:col>
      <xdr:colOff>114300</xdr:colOff>
      <xdr:row>59</xdr:row>
      <xdr:rowOff>12892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126515"/>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132018</xdr:rowOff>
    </xdr:from>
    <xdr:to>
      <xdr:col>24</xdr:col>
      <xdr:colOff>114300</xdr:colOff>
      <xdr:row>59</xdr:row>
      <xdr:rowOff>62168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46945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100570</xdr:rowOff>
    </xdr:from>
    <xdr:to>
      <xdr:col>20</xdr:col>
      <xdr:colOff>38100</xdr:colOff>
      <xdr:row>59</xdr:row>
      <xdr:rowOff>30720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21847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3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109420</xdr:rowOff>
    </xdr:from>
    <xdr:to>
      <xdr:col>15</xdr:col>
      <xdr:colOff>101600</xdr:colOff>
      <xdr:row>59</xdr:row>
      <xdr:rowOff>39570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30697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133542</xdr:rowOff>
    </xdr:from>
    <xdr:to>
      <xdr:col>10</xdr:col>
      <xdr:colOff>165100</xdr:colOff>
      <xdr:row>59</xdr:row>
      <xdr:rowOff>63692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54819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131615</xdr:rowOff>
    </xdr:from>
    <xdr:to>
      <xdr:col>6</xdr:col>
      <xdr:colOff>38100</xdr:colOff>
      <xdr:row>59</xdr:row>
      <xdr:rowOff>61765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52892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108838</xdr:rowOff>
    </xdr:from>
    <xdr:to>
      <xdr:col>24</xdr:col>
      <xdr:colOff>63500</xdr:colOff>
      <xdr:row>77</xdr:row>
      <xdr:rowOff>117709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10488"/>
          <a:ext cx="8382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108838</xdr:rowOff>
    </xdr:from>
    <xdr:to>
      <xdr:col>19</xdr:col>
      <xdr:colOff>177800</xdr:colOff>
      <xdr:row>77</xdr:row>
      <xdr:rowOff>142991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0488"/>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142991</xdr:rowOff>
    </xdr:from>
    <xdr:to>
      <xdr:col>15</xdr:col>
      <xdr:colOff>50800</xdr:colOff>
      <xdr:row>77</xdr:row>
      <xdr:rowOff>149850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4464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149850</xdr:rowOff>
    </xdr:from>
    <xdr:to>
      <xdr:col>10</xdr:col>
      <xdr:colOff>114300</xdr:colOff>
      <xdr:row>77</xdr:row>
      <xdr:rowOff>162652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5150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66909</xdr:rowOff>
    </xdr:from>
    <xdr:to>
      <xdr:col>24</xdr:col>
      <xdr:colOff>114300</xdr:colOff>
      <xdr:row>77</xdr:row>
      <xdr:rowOff>168509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45336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58038</xdr:rowOff>
    </xdr:from>
    <xdr:to>
      <xdr:col>20</xdr:col>
      <xdr:colOff>38100</xdr:colOff>
      <xdr:row>77</xdr:row>
      <xdr:rowOff>159638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150765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92191</xdr:rowOff>
    </xdr:from>
    <xdr:to>
      <xdr:col>15</xdr:col>
      <xdr:colOff>101600</xdr:colOff>
      <xdr:row>78</xdr:row>
      <xdr:rowOff>22341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99050</xdr:rowOff>
    </xdr:from>
    <xdr:to>
      <xdr:col>10</xdr:col>
      <xdr:colOff>165100</xdr:colOff>
      <xdr:row>78</xdr:row>
      <xdr:rowOff>29200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20327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111852</xdr:rowOff>
    </xdr:from>
    <xdr:to>
      <xdr:col>6</xdr:col>
      <xdr:colOff>38100</xdr:colOff>
      <xdr:row>78</xdr:row>
      <xdr:rowOff>42002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33129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4911</xdr:rowOff>
    </xdr:from>
    <xdr:to>
      <xdr:col>24</xdr:col>
      <xdr:colOff>63500</xdr:colOff>
      <xdr:row>95</xdr:row>
      <xdr:rowOff>143300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92661"/>
          <a:ext cx="838200" cy="1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150358</xdr:rowOff>
    </xdr:from>
    <xdr:to>
      <xdr:col>19</xdr:col>
      <xdr:colOff>177800</xdr:colOff>
      <xdr:row>95</xdr:row>
      <xdr:rowOff>143300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66658"/>
          <a:ext cx="889000" cy="16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150358</xdr:rowOff>
    </xdr:from>
    <xdr:to>
      <xdr:col>15</xdr:col>
      <xdr:colOff>50800</xdr:colOff>
      <xdr:row>96</xdr:row>
      <xdr:rowOff>159117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66658"/>
          <a:ext cx="889000" cy="35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159117</xdr:rowOff>
    </xdr:from>
    <xdr:to>
      <xdr:col>10</xdr:col>
      <xdr:colOff>114300</xdr:colOff>
      <xdr:row>97</xdr:row>
      <xdr:rowOff>53747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18317"/>
          <a:ext cx="889000" cy="6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125561</xdr:rowOff>
    </xdr:from>
    <xdr:to>
      <xdr:col>24</xdr:col>
      <xdr:colOff>114300</xdr:colOff>
      <xdr:row>95</xdr:row>
      <xdr:rowOff>55711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148438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9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92500</xdr:rowOff>
    </xdr:from>
    <xdr:to>
      <xdr:col>20</xdr:col>
      <xdr:colOff>38100</xdr:colOff>
      <xdr:row>96</xdr:row>
      <xdr:rowOff>22650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39177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5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99558</xdr:rowOff>
    </xdr:from>
    <xdr:to>
      <xdr:col>15</xdr:col>
      <xdr:colOff>101600</xdr:colOff>
      <xdr:row>95</xdr:row>
      <xdr:rowOff>29708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1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46235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108317</xdr:rowOff>
    </xdr:from>
    <xdr:to>
      <xdr:col>10</xdr:col>
      <xdr:colOff>165100</xdr:colOff>
      <xdr:row>97</xdr:row>
      <xdr:rowOff>38467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54994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4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2947</xdr:rowOff>
    </xdr:from>
    <xdr:to>
      <xdr:col>6</xdr:col>
      <xdr:colOff>38100</xdr:colOff>
      <xdr:row>97</xdr:row>
      <xdr:rowOff>104547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121074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0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130197</xdr:rowOff>
    </xdr:from>
    <xdr:to>
      <xdr:col>55</xdr:col>
      <xdr:colOff>0</xdr:colOff>
      <xdr:row>37</xdr:row>
      <xdr:rowOff>148975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02397"/>
          <a:ext cx="838200" cy="19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130197</xdr:rowOff>
    </xdr:from>
    <xdr:to>
      <xdr:col>50</xdr:col>
      <xdr:colOff>114300</xdr:colOff>
      <xdr:row>37</xdr:row>
      <xdr:rowOff>47226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02397"/>
          <a:ext cx="889000" cy="8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62564</xdr:rowOff>
    </xdr:from>
    <xdr:to>
      <xdr:col>45</xdr:col>
      <xdr:colOff>177800</xdr:colOff>
      <xdr:row>37</xdr:row>
      <xdr:rowOff>47226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77514"/>
          <a:ext cx="889000" cy="10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62564</xdr:rowOff>
    </xdr:from>
    <xdr:to>
      <xdr:col>41</xdr:col>
      <xdr:colOff>50800</xdr:colOff>
      <xdr:row>38</xdr:row>
      <xdr:rowOff>79001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77514"/>
          <a:ext cx="889000" cy="12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98175</xdr:rowOff>
    </xdr:from>
    <xdr:to>
      <xdr:col>55</xdr:col>
      <xdr:colOff>50800</xdr:colOff>
      <xdr:row>38</xdr:row>
      <xdr:rowOff>28325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76602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79397</xdr:rowOff>
    </xdr:from>
    <xdr:to>
      <xdr:col>50</xdr:col>
      <xdr:colOff>165100</xdr:colOff>
      <xdr:row>37</xdr:row>
      <xdr:rowOff>9547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5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26074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2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167876</xdr:rowOff>
    </xdr:from>
    <xdr:to>
      <xdr:col>46</xdr:col>
      <xdr:colOff>38100</xdr:colOff>
      <xdr:row>37</xdr:row>
      <xdr:rowOff>98026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4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114553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11764</xdr:rowOff>
    </xdr:from>
    <xdr:to>
      <xdr:col>41</xdr:col>
      <xdr:colOff>101600</xdr:colOff>
      <xdr:row>31</xdr:row>
      <xdr:rowOff>113364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104491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1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28201</xdr:rowOff>
    </xdr:from>
    <xdr:to>
      <xdr:col>36</xdr:col>
      <xdr:colOff>165100</xdr:colOff>
      <xdr:row>38</xdr:row>
      <xdr:rowOff>129801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4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120928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3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97779</xdr:rowOff>
    </xdr:from>
    <xdr:to>
      <xdr:col>55</xdr:col>
      <xdr:colOff>0</xdr:colOff>
      <xdr:row>58</xdr:row>
      <xdr:rowOff>58993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70429"/>
          <a:ext cx="838200" cy="1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58993</xdr:rowOff>
    </xdr:from>
    <xdr:to>
      <xdr:col>50</xdr:col>
      <xdr:colOff>114300</xdr:colOff>
      <xdr:row>58</xdr:row>
      <xdr:rowOff>102177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10003093"/>
          <a:ext cx="889000" cy="4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161450</xdr:rowOff>
    </xdr:from>
    <xdr:to>
      <xdr:col>45</xdr:col>
      <xdr:colOff>177800</xdr:colOff>
      <xdr:row>58</xdr:row>
      <xdr:rowOff>102177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934100"/>
          <a:ext cx="889000" cy="1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130458</xdr:rowOff>
    </xdr:from>
    <xdr:to>
      <xdr:col>41</xdr:col>
      <xdr:colOff>50800</xdr:colOff>
      <xdr:row>57</xdr:row>
      <xdr:rowOff>161450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731658"/>
          <a:ext cx="889000" cy="20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46979</xdr:rowOff>
    </xdr:from>
    <xdr:to>
      <xdr:col>55</xdr:col>
      <xdr:colOff>50800</xdr:colOff>
      <xdr:row>57</xdr:row>
      <xdr:rowOff>148579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25406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9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8193</xdr:rowOff>
    </xdr:from>
    <xdr:to>
      <xdr:col>50</xdr:col>
      <xdr:colOff>165100</xdr:colOff>
      <xdr:row>58</xdr:row>
      <xdr:rowOff>109793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100920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4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51377</xdr:rowOff>
    </xdr:from>
    <xdr:to>
      <xdr:col>46</xdr:col>
      <xdr:colOff>38100</xdr:colOff>
      <xdr:row>58</xdr:row>
      <xdr:rowOff>152977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144104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8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110650</xdr:rowOff>
    </xdr:from>
    <xdr:to>
      <xdr:col>41</xdr:col>
      <xdr:colOff>101600</xdr:colOff>
      <xdr:row>58</xdr:row>
      <xdr:rowOff>40800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31927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79658</xdr:rowOff>
    </xdr:from>
    <xdr:to>
      <xdr:col>36</xdr:col>
      <xdr:colOff>165100</xdr:colOff>
      <xdr:row>57</xdr:row>
      <xdr:rowOff>9808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935</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7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44393</xdr:rowOff>
    </xdr:from>
    <xdr:to>
      <xdr:col>55</xdr:col>
      <xdr:colOff>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88943"/>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29248</xdr:rowOff>
    </xdr:from>
    <xdr:to>
      <xdr:col>50</xdr:col>
      <xdr:colOff>114300</xdr:colOff>
      <xdr:row>79</xdr:row>
      <xdr:rowOff>44393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73798"/>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151264</xdr:rowOff>
    </xdr:from>
    <xdr:to>
      <xdr:col>45</xdr:col>
      <xdr:colOff>177800</xdr:colOff>
      <xdr:row>79</xdr:row>
      <xdr:rowOff>29248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524364"/>
          <a:ext cx="889000" cy="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94095</xdr:rowOff>
    </xdr:from>
    <xdr:to>
      <xdr:col>41</xdr:col>
      <xdr:colOff>50800</xdr:colOff>
      <xdr:row>78</xdr:row>
      <xdr:rowOff>151264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467195"/>
          <a:ext cx="889000" cy="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165043</xdr:rowOff>
    </xdr:from>
    <xdr:to>
      <xdr:col>50</xdr:col>
      <xdr:colOff>165100</xdr:colOff>
      <xdr:row>79</xdr:row>
      <xdr:rowOff>95193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86320</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514650" y="13630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149898</xdr:rowOff>
    </xdr:from>
    <xdr:to>
      <xdr:col>46</xdr:col>
      <xdr:colOff>38100</xdr:colOff>
      <xdr:row>79</xdr:row>
      <xdr:rowOff>80048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71175</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61017" y="1361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100464</xdr:rowOff>
    </xdr:from>
    <xdr:to>
      <xdr:col>41</xdr:col>
      <xdr:colOff>101600</xdr:colOff>
      <xdr:row>79</xdr:row>
      <xdr:rowOff>30614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21741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43295</xdr:rowOff>
    </xdr:from>
    <xdr:to>
      <xdr:col>36</xdr:col>
      <xdr:colOff>165100</xdr:colOff>
      <xdr:row>78</xdr:row>
      <xdr:rowOff>144895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136022</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78321</xdr:rowOff>
    </xdr:from>
    <xdr:to>
      <xdr:col>55</xdr:col>
      <xdr:colOff>0</xdr:colOff>
      <xdr:row>97</xdr:row>
      <xdr:rowOff>156984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08971"/>
          <a:ext cx="838200" cy="7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156984</xdr:rowOff>
    </xdr:from>
    <xdr:to>
      <xdr:col>50</xdr:col>
      <xdr:colOff>114300</xdr:colOff>
      <xdr:row>98</xdr:row>
      <xdr:rowOff>44095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87634"/>
          <a:ext cx="889000" cy="5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116205</xdr:rowOff>
    </xdr:from>
    <xdr:to>
      <xdr:col>45</xdr:col>
      <xdr:colOff>177800</xdr:colOff>
      <xdr:row>98</xdr:row>
      <xdr:rowOff>44095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46855"/>
          <a:ext cx="889000" cy="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95644</xdr:rowOff>
    </xdr:from>
    <xdr:to>
      <xdr:col>41</xdr:col>
      <xdr:colOff>50800</xdr:colOff>
      <xdr:row>97</xdr:row>
      <xdr:rowOff>116205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54844"/>
          <a:ext cx="889000" cy="1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27521</xdr:rowOff>
    </xdr:from>
    <xdr:to>
      <xdr:col>55</xdr:col>
      <xdr:colOff>50800</xdr:colOff>
      <xdr:row>97</xdr:row>
      <xdr:rowOff>129121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5948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3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106184</xdr:rowOff>
    </xdr:from>
    <xdr:to>
      <xdr:col>50</xdr:col>
      <xdr:colOff>165100</xdr:colOff>
      <xdr:row>98</xdr:row>
      <xdr:rowOff>36334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27461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2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164745</xdr:rowOff>
    </xdr:from>
    <xdr:to>
      <xdr:col>46</xdr:col>
      <xdr:colOff>38100</xdr:colOff>
      <xdr:row>98</xdr:row>
      <xdr:rowOff>94895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86022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8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65405</xdr:rowOff>
    </xdr:from>
    <xdr:to>
      <xdr:col>41</xdr:col>
      <xdr:colOff>101600</xdr:colOff>
      <xdr:row>97</xdr:row>
      <xdr:rowOff>167005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158132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44844</xdr:rowOff>
    </xdr:from>
    <xdr:to>
      <xdr:col>36</xdr:col>
      <xdr:colOff>165100</xdr:colOff>
      <xdr:row>96</xdr:row>
      <xdr:rowOff>146444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162971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110759</xdr:rowOff>
    </xdr:from>
    <xdr:to>
      <xdr:col>85</xdr:col>
      <xdr:colOff>127000</xdr:colOff>
      <xdr:row>38</xdr:row>
      <xdr:rowOff>139312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25859"/>
          <a:ext cx="8382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125526</xdr:rowOff>
    </xdr:from>
    <xdr:to>
      <xdr:col>81</xdr:col>
      <xdr:colOff>50800</xdr:colOff>
      <xdr:row>38</xdr:row>
      <xdr:rowOff>139312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0626"/>
          <a:ext cx="889000" cy="1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104313</xdr:rowOff>
    </xdr:from>
    <xdr:to>
      <xdr:col>76</xdr:col>
      <xdr:colOff>114300</xdr:colOff>
      <xdr:row>38</xdr:row>
      <xdr:rowOff>125526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19413"/>
          <a:ext cx="889000" cy="2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100906</xdr:rowOff>
    </xdr:from>
    <xdr:to>
      <xdr:col>71</xdr:col>
      <xdr:colOff>177800</xdr:colOff>
      <xdr:row>38</xdr:row>
      <xdr:rowOff>104313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16006"/>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59959</xdr:rowOff>
    </xdr:from>
    <xdr:to>
      <xdr:col>85</xdr:col>
      <xdr:colOff>177800</xdr:colOff>
      <xdr:row>38</xdr:row>
      <xdr:rowOff>161559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88512</xdr:rowOff>
    </xdr:from>
    <xdr:to>
      <xdr:col>81</xdr:col>
      <xdr:colOff>101600</xdr:colOff>
      <xdr:row>39</xdr:row>
      <xdr:rowOff>18662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9789</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696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74726</xdr:rowOff>
    </xdr:from>
    <xdr:to>
      <xdr:col>76</xdr:col>
      <xdr:colOff>165100</xdr:colOff>
      <xdr:row>39</xdr:row>
      <xdr:rowOff>4876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167453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53513</xdr:rowOff>
    </xdr:from>
    <xdr:to>
      <xdr:col>72</xdr:col>
      <xdr:colOff>38100</xdr:colOff>
      <xdr:row>38</xdr:row>
      <xdr:rowOff>155113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6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146240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6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50106</xdr:rowOff>
    </xdr:from>
    <xdr:to>
      <xdr:col>67</xdr:col>
      <xdr:colOff>101600</xdr:colOff>
      <xdr:row>38</xdr:row>
      <xdr:rowOff>151706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142833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97899</xdr:rowOff>
    </xdr:from>
    <xdr:to>
      <xdr:col>85</xdr:col>
      <xdr:colOff>127000</xdr:colOff>
      <xdr:row>75</xdr:row>
      <xdr:rowOff>105051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56649"/>
          <a:ext cx="8382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105051</xdr:rowOff>
    </xdr:from>
    <xdr:to>
      <xdr:col>81</xdr:col>
      <xdr:colOff>50800</xdr:colOff>
      <xdr:row>75</xdr:row>
      <xdr:rowOff>105981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963801"/>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105981</xdr:rowOff>
    </xdr:from>
    <xdr:to>
      <xdr:col>76</xdr:col>
      <xdr:colOff>114300</xdr:colOff>
      <xdr:row>75</xdr:row>
      <xdr:rowOff>126082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64731"/>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126082</xdr:rowOff>
    </xdr:from>
    <xdr:to>
      <xdr:col>71</xdr:col>
      <xdr:colOff>177800</xdr:colOff>
      <xdr:row>75</xdr:row>
      <xdr:rowOff>132303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84832"/>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47099</xdr:rowOff>
    </xdr:from>
    <xdr:to>
      <xdr:col>85</xdr:col>
      <xdr:colOff>177800</xdr:colOff>
      <xdr:row>75</xdr:row>
      <xdr:rowOff>148698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058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25526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54251</xdr:rowOff>
    </xdr:from>
    <xdr:to>
      <xdr:col>81</xdr:col>
      <xdr:colOff>101600</xdr:colOff>
      <xdr:row>75</xdr:row>
      <xdr:rowOff>155851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146978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0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55181</xdr:rowOff>
    </xdr:from>
    <xdr:to>
      <xdr:col>76</xdr:col>
      <xdr:colOff>165100</xdr:colOff>
      <xdr:row>75</xdr:row>
      <xdr:rowOff>156781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147908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00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75282</xdr:rowOff>
    </xdr:from>
    <xdr:to>
      <xdr:col>72</xdr:col>
      <xdr:colOff>38100</xdr:colOff>
      <xdr:row>76</xdr:row>
      <xdr:rowOff>5432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3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21959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0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81503</xdr:rowOff>
    </xdr:from>
    <xdr:to>
      <xdr:col>67</xdr:col>
      <xdr:colOff>101600</xdr:colOff>
      <xdr:row>76</xdr:row>
      <xdr:rowOff>11652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402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2781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0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151597</xdr:rowOff>
    </xdr:from>
    <xdr:to>
      <xdr:col>85</xdr:col>
      <xdr:colOff>127000</xdr:colOff>
      <xdr:row>97</xdr:row>
      <xdr:rowOff>162286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82247"/>
          <a:ext cx="838200" cy="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76095</xdr:rowOff>
    </xdr:from>
    <xdr:to>
      <xdr:col>81</xdr:col>
      <xdr:colOff>50800</xdr:colOff>
      <xdr:row>97</xdr:row>
      <xdr:rowOff>151597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06745"/>
          <a:ext cx="889000" cy="7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76095</xdr:rowOff>
    </xdr:from>
    <xdr:to>
      <xdr:col>76</xdr:col>
      <xdr:colOff>114300</xdr:colOff>
      <xdr:row>98</xdr:row>
      <xdr:rowOff>74202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06745"/>
          <a:ext cx="889000" cy="1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73068</xdr:rowOff>
    </xdr:from>
    <xdr:to>
      <xdr:col>71</xdr:col>
      <xdr:colOff>177800</xdr:colOff>
      <xdr:row>98</xdr:row>
      <xdr:rowOff>74202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75168"/>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111486</xdr:rowOff>
    </xdr:from>
    <xdr:to>
      <xdr:col>85</xdr:col>
      <xdr:colOff>177800</xdr:colOff>
      <xdr:row>98</xdr:row>
      <xdr:rowOff>41636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89913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100797</xdr:rowOff>
    </xdr:from>
    <xdr:to>
      <xdr:col>81</xdr:col>
      <xdr:colOff>101600</xdr:colOff>
      <xdr:row>98</xdr:row>
      <xdr:rowOff>30947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22074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2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25295</xdr:rowOff>
    </xdr:from>
    <xdr:to>
      <xdr:col>76</xdr:col>
      <xdr:colOff>165100</xdr:colOff>
      <xdr:row>97</xdr:row>
      <xdr:rowOff>126895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118022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4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23402</xdr:rowOff>
    </xdr:from>
    <xdr:to>
      <xdr:col>72</xdr:col>
      <xdr:colOff>38100</xdr:colOff>
      <xdr:row>98</xdr:row>
      <xdr:rowOff>125002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116129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22268</xdr:rowOff>
    </xdr:from>
    <xdr:to>
      <xdr:col>67</xdr:col>
      <xdr:colOff>101600</xdr:colOff>
      <xdr:row>98</xdr:row>
      <xdr:rowOff>123868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114995</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53472</xdr:rowOff>
    </xdr:from>
    <xdr:to>
      <xdr:col>116</xdr:col>
      <xdr:colOff>63500</xdr:colOff>
      <xdr:row>36</xdr:row>
      <xdr:rowOff>140340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2256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134808</xdr:rowOff>
    </xdr:from>
    <xdr:to>
      <xdr:col>111</xdr:col>
      <xdr:colOff>177800</xdr:colOff>
      <xdr:row>36</xdr:row>
      <xdr:rowOff>140340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307008"/>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134808</xdr:rowOff>
    </xdr:from>
    <xdr:to>
      <xdr:col>107</xdr:col>
      <xdr:colOff>50800</xdr:colOff>
      <xdr:row>37</xdr:row>
      <xdr:rowOff>44968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307008"/>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44968</xdr:rowOff>
    </xdr:from>
    <xdr:to>
      <xdr:col>102</xdr:col>
      <xdr:colOff>114300</xdr:colOff>
      <xdr:row>37</xdr:row>
      <xdr:rowOff>62479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88618"/>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2672</xdr:rowOff>
    </xdr:from>
    <xdr:to>
      <xdr:col>116</xdr:col>
      <xdr:colOff>114300</xdr:colOff>
      <xdr:row>36</xdr:row>
      <xdr:rowOff>104272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25549</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02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89540</xdr:rowOff>
    </xdr:from>
    <xdr:to>
      <xdr:col>112</xdr:col>
      <xdr:colOff>38100</xdr:colOff>
      <xdr:row>37</xdr:row>
      <xdr:rowOff>19690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36217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84008</xdr:rowOff>
    </xdr:from>
    <xdr:to>
      <xdr:col>107</xdr:col>
      <xdr:colOff>101600</xdr:colOff>
      <xdr:row>37</xdr:row>
      <xdr:rowOff>14158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2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30685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03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165618</xdr:rowOff>
    </xdr:from>
    <xdr:to>
      <xdr:col>102</xdr:col>
      <xdr:colOff>165100</xdr:colOff>
      <xdr:row>37</xdr:row>
      <xdr:rowOff>95768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3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112295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1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11679</xdr:rowOff>
    </xdr:from>
    <xdr:to>
      <xdr:col>98</xdr:col>
      <xdr:colOff>38100</xdr:colOff>
      <xdr:row>37</xdr:row>
      <xdr:rowOff>113279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3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129806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13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23723</xdr:rowOff>
    </xdr:from>
    <xdr:to>
      <xdr:col>116</xdr:col>
      <xdr:colOff>63500</xdr:colOff>
      <xdr:row>59</xdr:row>
      <xdr:rowOff>23723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392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20675</xdr:rowOff>
    </xdr:from>
    <xdr:to>
      <xdr:col>111</xdr:col>
      <xdr:colOff>177800</xdr:colOff>
      <xdr:row>59</xdr:row>
      <xdr:rowOff>23723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3622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167056</xdr:rowOff>
    </xdr:from>
    <xdr:to>
      <xdr:col>107</xdr:col>
      <xdr:colOff>50800</xdr:colOff>
      <xdr:row>59</xdr:row>
      <xdr:rowOff>20675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1156"/>
          <a:ext cx="889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167056</xdr:rowOff>
    </xdr:from>
    <xdr:to>
      <xdr:col>102</xdr:col>
      <xdr:colOff>114300</xdr:colOff>
      <xdr:row>59</xdr:row>
      <xdr:rowOff>22314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1156"/>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144373</xdr:rowOff>
    </xdr:from>
    <xdr:to>
      <xdr:col>116</xdr:col>
      <xdr:colOff>114300</xdr:colOff>
      <xdr:row>59</xdr:row>
      <xdr:rowOff>74523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59300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144373</xdr:rowOff>
    </xdr:from>
    <xdr:to>
      <xdr:col>112</xdr:col>
      <xdr:colOff>38100</xdr:colOff>
      <xdr:row>59</xdr:row>
      <xdr:rowOff>74523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65650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141325</xdr:rowOff>
    </xdr:from>
    <xdr:to>
      <xdr:col>107</xdr:col>
      <xdr:colOff>101600</xdr:colOff>
      <xdr:row>59</xdr:row>
      <xdr:rowOff>71475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62602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116256</xdr:rowOff>
    </xdr:from>
    <xdr:to>
      <xdr:col>102</xdr:col>
      <xdr:colOff>165100</xdr:colOff>
      <xdr:row>59</xdr:row>
      <xdr:rowOff>46406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37533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142964</xdr:rowOff>
    </xdr:from>
    <xdr:to>
      <xdr:col>98</xdr:col>
      <xdr:colOff>38100</xdr:colOff>
      <xdr:row>59</xdr:row>
      <xdr:rowOff>73114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64241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7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67371</xdr:rowOff>
    </xdr:from>
    <xdr:to>
      <xdr:col>116</xdr:col>
      <xdr:colOff>63500</xdr:colOff>
      <xdr:row>76</xdr:row>
      <xdr:rowOff>115103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97571"/>
          <a:ext cx="8382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115103</xdr:rowOff>
    </xdr:from>
    <xdr:to>
      <xdr:col>111</xdr:col>
      <xdr:colOff>177800</xdr:colOff>
      <xdr:row>76</xdr:row>
      <xdr:rowOff>149782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45303"/>
          <a:ext cx="889000" cy="3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149782</xdr:rowOff>
    </xdr:from>
    <xdr:to>
      <xdr:col>107</xdr:col>
      <xdr:colOff>50800</xdr:colOff>
      <xdr:row>77</xdr:row>
      <xdr:rowOff>3020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7998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33378</xdr:rowOff>
    </xdr:from>
    <xdr:to>
      <xdr:col>102</xdr:col>
      <xdr:colOff>114300</xdr:colOff>
      <xdr:row>77</xdr:row>
      <xdr:rowOff>3020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63578"/>
          <a:ext cx="8890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16571</xdr:rowOff>
    </xdr:from>
    <xdr:to>
      <xdr:col>116</xdr:col>
      <xdr:colOff>114300</xdr:colOff>
      <xdr:row>76</xdr:row>
      <xdr:rowOff>118171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4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39448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9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64303</xdr:rowOff>
    </xdr:from>
    <xdr:to>
      <xdr:col>112</xdr:col>
      <xdr:colOff>38100</xdr:colOff>
      <xdr:row>76</xdr:row>
      <xdr:rowOff>165903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9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157030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8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98982</xdr:rowOff>
    </xdr:from>
    <xdr:to>
      <xdr:col>107</xdr:col>
      <xdr:colOff>101600</xdr:colOff>
      <xdr:row>77</xdr:row>
      <xdr:rowOff>29132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20259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2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123670</xdr:rowOff>
    </xdr:from>
    <xdr:to>
      <xdr:col>102</xdr:col>
      <xdr:colOff>165100</xdr:colOff>
      <xdr:row>77</xdr:row>
      <xdr:rowOff>53820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44947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4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154028</xdr:rowOff>
    </xdr:from>
    <xdr:to>
      <xdr:col>98</xdr:col>
      <xdr:colOff>38100</xdr:colOff>
      <xdr:row>76</xdr:row>
      <xdr:rowOff>84178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75305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0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物件費に係る経常収支比率は、類似団体のうち最低水準で推移しています。これは、令和元年度まで物件費として整理されていた臨時雇用賃金が他自治体と比較して低水準であること、また、平成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の財政健全化緊急対策等の取組以降、消耗品費や光熱水費等の削減をはじめ、施設管理や業務管理委託等に係る仕様や発注方法を見直すなど積極的な経費節減策に努めていることによるものなどと分析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　扶助費に係る経常収支比率は、類似団体内平均値と比較して高い水準で推移しています。これは、高齢化の進行が全国平均より早く、団塊世代の人口比率が高い本市の性質から社会福祉費の増や、過去に民営化を進めた保育所等への児童福祉費の増などによるものと分析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75,248
74,077
129.77
32,382,032
31,810,027
528,047
17,221,232
31,743,595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99009</xdr:rowOff>
    </xdr:from>
    <xdr:to>
      <xdr:col>24</xdr:col>
      <xdr:colOff>63500</xdr:colOff>
      <xdr:row>36</xdr:row>
      <xdr:rowOff>141529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71209"/>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106781</xdr:rowOff>
    </xdr:from>
    <xdr:to>
      <xdr:col>19</xdr:col>
      <xdr:colOff>177800</xdr:colOff>
      <xdr:row>36</xdr:row>
      <xdr:rowOff>141529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981"/>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67919</xdr:rowOff>
    </xdr:from>
    <xdr:to>
      <xdr:col>15</xdr:col>
      <xdr:colOff>50800</xdr:colOff>
      <xdr:row>36</xdr:row>
      <xdr:rowOff>106781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4011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45060</xdr:rowOff>
    </xdr:from>
    <xdr:to>
      <xdr:col>10</xdr:col>
      <xdr:colOff>114300</xdr:colOff>
      <xdr:row>36</xdr:row>
      <xdr:rowOff>67919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1726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48209</xdr:rowOff>
    </xdr:from>
    <xdr:to>
      <xdr:col>24</xdr:col>
      <xdr:colOff>114300</xdr:colOff>
      <xdr:row>36</xdr:row>
      <xdr:rowOff>149809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26636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90729</xdr:rowOff>
    </xdr:from>
    <xdr:to>
      <xdr:col>20</xdr:col>
      <xdr:colOff>38100</xdr:colOff>
      <xdr:row>37</xdr:row>
      <xdr:rowOff>20879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12006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55981</xdr:rowOff>
    </xdr:from>
    <xdr:to>
      <xdr:col>15</xdr:col>
      <xdr:colOff>101600</xdr:colOff>
      <xdr:row>36</xdr:row>
      <xdr:rowOff>157581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148708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17119</xdr:rowOff>
    </xdr:from>
    <xdr:to>
      <xdr:col>10</xdr:col>
      <xdr:colOff>165100</xdr:colOff>
      <xdr:row>36</xdr:row>
      <xdr:rowOff>118719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165710</xdr:rowOff>
    </xdr:from>
    <xdr:to>
      <xdr:col>6</xdr:col>
      <xdr:colOff>38100</xdr:colOff>
      <xdr:row>36</xdr:row>
      <xdr:rowOff>95860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86987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76264</xdr:rowOff>
    </xdr:from>
    <xdr:to>
      <xdr:col>24</xdr:col>
      <xdr:colOff>63500</xdr:colOff>
      <xdr:row>57</xdr:row>
      <xdr:rowOff>84063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48914"/>
          <a:ext cx="838200" cy="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56060</xdr:rowOff>
    </xdr:from>
    <xdr:to>
      <xdr:col>19</xdr:col>
      <xdr:colOff>177800</xdr:colOff>
      <xdr:row>57</xdr:row>
      <xdr:rowOff>76264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28710"/>
          <a:ext cx="889000" cy="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21386</xdr:rowOff>
    </xdr:from>
    <xdr:to>
      <xdr:col>15</xdr:col>
      <xdr:colOff>50800</xdr:colOff>
      <xdr:row>57</xdr:row>
      <xdr:rowOff>56060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51136"/>
          <a:ext cx="889000" cy="37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21386</xdr:rowOff>
    </xdr:from>
    <xdr:to>
      <xdr:col>10</xdr:col>
      <xdr:colOff>114300</xdr:colOff>
      <xdr:row>57</xdr:row>
      <xdr:rowOff>122994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51136"/>
          <a:ext cx="889000" cy="4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33263</xdr:rowOff>
    </xdr:from>
    <xdr:to>
      <xdr:col>24</xdr:col>
      <xdr:colOff>114300</xdr:colOff>
      <xdr:row>57</xdr:row>
      <xdr:rowOff>134863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119640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2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25464</xdr:rowOff>
    </xdr:from>
    <xdr:to>
      <xdr:col>20</xdr:col>
      <xdr:colOff>38100</xdr:colOff>
      <xdr:row>57</xdr:row>
      <xdr:rowOff>127064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118191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5260</xdr:rowOff>
    </xdr:from>
    <xdr:to>
      <xdr:col>15</xdr:col>
      <xdr:colOff>101600</xdr:colOff>
      <xdr:row>57</xdr:row>
      <xdr:rowOff>106860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7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97987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7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142036</xdr:rowOff>
    </xdr:from>
    <xdr:to>
      <xdr:col>10</xdr:col>
      <xdr:colOff>165100</xdr:colOff>
      <xdr:row>55</xdr:row>
      <xdr:rowOff>72186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4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63313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9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72194</xdr:rowOff>
    </xdr:from>
    <xdr:to>
      <xdr:col>6</xdr:col>
      <xdr:colOff>38100</xdr:colOff>
      <xdr:row>58</xdr:row>
      <xdr:rowOff>2344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164921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69117</xdr:rowOff>
    </xdr:from>
    <xdr:to>
      <xdr:col>24</xdr:col>
      <xdr:colOff>63500</xdr:colOff>
      <xdr:row>76</xdr:row>
      <xdr:rowOff>73743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7867"/>
          <a:ext cx="838200" cy="17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156964</xdr:rowOff>
    </xdr:from>
    <xdr:to>
      <xdr:col>19</xdr:col>
      <xdr:colOff>177800</xdr:colOff>
      <xdr:row>76</xdr:row>
      <xdr:rowOff>73743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15714"/>
          <a:ext cx="889000" cy="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156964</xdr:rowOff>
    </xdr:from>
    <xdr:to>
      <xdr:col>15</xdr:col>
      <xdr:colOff>50800</xdr:colOff>
      <xdr:row>77</xdr:row>
      <xdr:rowOff>83824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15714"/>
          <a:ext cx="889000" cy="2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83824</xdr:rowOff>
    </xdr:from>
    <xdr:to>
      <xdr:col>10</xdr:col>
      <xdr:colOff>114300</xdr:colOff>
      <xdr:row>78</xdr:row>
      <xdr:rowOff>19608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5474"/>
          <a:ext cx="889000" cy="10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18317</xdr:rowOff>
    </xdr:from>
    <xdr:to>
      <xdr:col>24</xdr:col>
      <xdr:colOff>114300</xdr:colOff>
      <xdr:row>75</xdr:row>
      <xdr:rowOff>119917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41194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22943</xdr:rowOff>
    </xdr:from>
    <xdr:to>
      <xdr:col>20</xdr:col>
      <xdr:colOff>38100</xdr:colOff>
      <xdr:row>76</xdr:row>
      <xdr:rowOff>124543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141071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2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106165</xdr:rowOff>
    </xdr:from>
    <xdr:to>
      <xdr:col>15</xdr:col>
      <xdr:colOff>101600</xdr:colOff>
      <xdr:row>76</xdr:row>
      <xdr:rowOff>36314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649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52842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4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33024</xdr:rowOff>
    </xdr:from>
    <xdr:to>
      <xdr:col>10</xdr:col>
      <xdr:colOff>165100</xdr:colOff>
      <xdr:row>77</xdr:row>
      <xdr:rowOff>134624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151151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140258</xdr:rowOff>
    </xdr:from>
    <xdr:to>
      <xdr:col>6</xdr:col>
      <xdr:colOff>38100</xdr:colOff>
      <xdr:row>78</xdr:row>
      <xdr:rowOff>70408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61535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123146</xdr:rowOff>
    </xdr:from>
    <xdr:to>
      <xdr:col>24</xdr:col>
      <xdr:colOff>63500</xdr:colOff>
      <xdr:row>95</xdr:row>
      <xdr:rowOff>80263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067996"/>
          <a:ext cx="838200" cy="30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123146</xdr:rowOff>
    </xdr:from>
    <xdr:to>
      <xdr:col>19</xdr:col>
      <xdr:colOff>177800</xdr:colOff>
      <xdr:row>93</xdr:row>
      <xdr:rowOff>170275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67996"/>
          <a:ext cx="889000" cy="4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170275</xdr:rowOff>
    </xdr:from>
    <xdr:to>
      <xdr:col>15</xdr:col>
      <xdr:colOff>50800</xdr:colOff>
      <xdr:row>95</xdr:row>
      <xdr:rowOff>153397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15125"/>
          <a:ext cx="889000" cy="3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144672</xdr:rowOff>
    </xdr:from>
    <xdr:to>
      <xdr:col>10</xdr:col>
      <xdr:colOff>114300</xdr:colOff>
      <xdr:row>95</xdr:row>
      <xdr:rowOff>153397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32422"/>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29463</xdr:rowOff>
    </xdr:from>
    <xdr:to>
      <xdr:col>24</xdr:col>
      <xdr:colOff>114300</xdr:colOff>
      <xdr:row>95</xdr:row>
      <xdr:rowOff>131063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52340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72346</xdr:rowOff>
    </xdr:from>
    <xdr:to>
      <xdr:col>20</xdr:col>
      <xdr:colOff>38100</xdr:colOff>
      <xdr:row>94</xdr:row>
      <xdr:rowOff>2496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19023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9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119475</xdr:rowOff>
    </xdr:from>
    <xdr:to>
      <xdr:col>15</xdr:col>
      <xdr:colOff>101600</xdr:colOff>
      <xdr:row>94</xdr:row>
      <xdr:rowOff>49625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66152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102597</xdr:rowOff>
    </xdr:from>
    <xdr:to>
      <xdr:col>10</xdr:col>
      <xdr:colOff>165100</xdr:colOff>
      <xdr:row>96</xdr:row>
      <xdr:rowOff>32747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49274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93872</xdr:rowOff>
    </xdr:from>
    <xdr:to>
      <xdr:col>6</xdr:col>
      <xdr:colOff>38100</xdr:colOff>
      <xdr:row>96</xdr:row>
      <xdr:rowOff>24022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40549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138877</xdr:rowOff>
    </xdr:from>
    <xdr:to>
      <xdr:col>55</xdr:col>
      <xdr:colOff>0</xdr:colOff>
      <xdr:row>38</xdr:row>
      <xdr:rowOff>138968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5397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138968</xdr:rowOff>
    </xdr:from>
    <xdr:to>
      <xdr:col>50</xdr:col>
      <xdr:colOff>114300</xdr:colOff>
      <xdr:row>38</xdr:row>
      <xdr:rowOff>139060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5406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139060</xdr:rowOff>
    </xdr:from>
    <xdr:to>
      <xdr:col>45</xdr:col>
      <xdr:colOff>177800</xdr:colOff>
      <xdr:row>38</xdr:row>
      <xdr:rowOff>139060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139060</xdr:rowOff>
    </xdr:from>
    <xdr:to>
      <xdr:col>41</xdr:col>
      <xdr:colOff>50800</xdr:colOff>
      <xdr:row>38</xdr:row>
      <xdr:rowOff>139334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5416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88077</xdr:rowOff>
    </xdr:from>
    <xdr:to>
      <xdr:col>55</xdr:col>
      <xdr:colOff>50800</xdr:colOff>
      <xdr:row>39</xdr:row>
      <xdr:rowOff>18227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3004</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1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88168</xdr:rowOff>
    </xdr:from>
    <xdr:to>
      <xdr:col>50</xdr:col>
      <xdr:colOff>165100</xdr:colOff>
      <xdr:row>39</xdr:row>
      <xdr:rowOff>18318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9445</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5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88260</xdr:rowOff>
    </xdr:from>
    <xdr:to>
      <xdr:col>46</xdr:col>
      <xdr:colOff>38100</xdr:colOff>
      <xdr:row>39</xdr:row>
      <xdr:rowOff>18410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9537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88260</xdr:rowOff>
    </xdr:from>
    <xdr:to>
      <xdr:col>41</xdr:col>
      <xdr:colOff>101600</xdr:colOff>
      <xdr:row>39</xdr:row>
      <xdr:rowOff>18410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9537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88534</xdr:rowOff>
    </xdr:from>
    <xdr:to>
      <xdr:col>36</xdr:col>
      <xdr:colOff>165100</xdr:colOff>
      <xdr:row>39</xdr:row>
      <xdr:rowOff>18684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9811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112992</xdr:rowOff>
    </xdr:from>
    <xdr:to>
      <xdr:col>55</xdr:col>
      <xdr:colOff>0</xdr:colOff>
      <xdr:row>58</xdr:row>
      <xdr:rowOff>136449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57092"/>
          <a:ext cx="838200" cy="2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112992</xdr:rowOff>
    </xdr:from>
    <xdr:to>
      <xdr:col>50</xdr:col>
      <xdr:colOff>114300</xdr:colOff>
      <xdr:row>58</xdr:row>
      <xdr:rowOff>138417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57092"/>
          <a:ext cx="8890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138417</xdr:rowOff>
    </xdr:from>
    <xdr:to>
      <xdr:col>45</xdr:col>
      <xdr:colOff>177800</xdr:colOff>
      <xdr:row>58</xdr:row>
      <xdr:rowOff>157811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82517"/>
          <a:ext cx="8890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118504</xdr:rowOff>
    </xdr:from>
    <xdr:to>
      <xdr:col>41</xdr:col>
      <xdr:colOff>50800</xdr:colOff>
      <xdr:row>58</xdr:row>
      <xdr:rowOff>157811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62604"/>
          <a:ext cx="889000" cy="3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85649</xdr:rowOff>
    </xdr:from>
    <xdr:to>
      <xdr:col>55</xdr:col>
      <xdr:colOff>50800</xdr:colOff>
      <xdr:row>59</xdr:row>
      <xdr:rowOff>15799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576</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62192</xdr:rowOff>
    </xdr:from>
    <xdr:to>
      <xdr:col>50</xdr:col>
      <xdr:colOff>165100</xdr:colOff>
      <xdr:row>58</xdr:row>
      <xdr:rowOff>163792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154919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87617</xdr:rowOff>
    </xdr:from>
    <xdr:to>
      <xdr:col>46</xdr:col>
      <xdr:colOff>38100</xdr:colOff>
      <xdr:row>59</xdr:row>
      <xdr:rowOff>17767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8894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2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107011</xdr:rowOff>
    </xdr:from>
    <xdr:to>
      <xdr:col>41</xdr:col>
      <xdr:colOff>101600</xdr:colOff>
      <xdr:row>59</xdr:row>
      <xdr:rowOff>37161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28288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4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67704</xdr:rowOff>
    </xdr:from>
    <xdr:to>
      <xdr:col>36</xdr:col>
      <xdr:colOff>165100</xdr:colOff>
      <xdr:row>58</xdr:row>
      <xdr:rowOff>169304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160431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0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103143</xdr:rowOff>
    </xdr:from>
    <xdr:to>
      <xdr:col>55</xdr:col>
      <xdr:colOff>0</xdr:colOff>
      <xdr:row>78</xdr:row>
      <xdr:rowOff>130804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76243"/>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103143</xdr:rowOff>
    </xdr:from>
    <xdr:to>
      <xdr:col>50</xdr:col>
      <xdr:colOff>114300</xdr:colOff>
      <xdr:row>78</xdr:row>
      <xdr:rowOff>105657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7624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85237</xdr:rowOff>
    </xdr:from>
    <xdr:to>
      <xdr:col>45</xdr:col>
      <xdr:colOff>177800</xdr:colOff>
      <xdr:row>78</xdr:row>
      <xdr:rowOff>105657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58337"/>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85237</xdr:rowOff>
    </xdr:from>
    <xdr:to>
      <xdr:col>41</xdr:col>
      <xdr:colOff>50800</xdr:colOff>
      <xdr:row>78</xdr:row>
      <xdr:rowOff>123222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58337"/>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80004</xdr:rowOff>
    </xdr:from>
    <xdr:to>
      <xdr:col>55</xdr:col>
      <xdr:colOff>50800</xdr:colOff>
      <xdr:row>79</xdr:row>
      <xdr:rowOff>10154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166381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6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52343</xdr:rowOff>
    </xdr:from>
    <xdr:to>
      <xdr:col>50</xdr:col>
      <xdr:colOff>165100</xdr:colOff>
      <xdr:row>78</xdr:row>
      <xdr:rowOff>153943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145070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1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54857</xdr:rowOff>
    </xdr:from>
    <xdr:to>
      <xdr:col>46</xdr:col>
      <xdr:colOff>38100</xdr:colOff>
      <xdr:row>78</xdr:row>
      <xdr:rowOff>156457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147584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34437</xdr:rowOff>
    </xdr:from>
    <xdr:to>
      <xdr:col>41</xdr:col>
      <xdr:colOff>101600</xdr:colOff>
      <xdr:row>78</xdr:row>
      <xdr:rowOff>136037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127164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0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72422</xdr:rowOff>
    </xdr:from>
    <xdr:to>
      <xdr:col>36</xdr:col>
      <xdr:colOff>165100</xdr:colOff>
      <xdr:row>79</xdr:row>
      <xdr:rowOff>2572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165149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145236</xdr:rowOff>
    </xdr:from>
    <xdr:to>
      <xdr:col>55</xdr:col>
      <xdr:colOff>0</xdr:colOff>
      <xdr:row>98</xdr:row>
      <xdr:rowOff>160013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47336"/>
          <a:ext cx="8382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160013</xdr:rowOff>
    </xdr:from>
    <xdr:to>
      <xdr:col>50</xdr:col>
      <xdr:colOff>114300</xdr:colOff>
      <xdr:row>99</xdr:row>
      <xdr:rowOff>7635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62113"/>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7635</xdr:rowOff>
    </xdr:from>
    <xdr:to>
      <xdr:col>45</xdr:col>
      <xdr:colOff>177800</xdr:colOff>
      <xdr:row>99</xdr:row>
      <xdr:rowOff>28029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81185"/>
          <a:ext cx="889000" cy="2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28029</xdr:rowOff>
    </xdr:from>
    <xdr:to>
      <xdr:col>41</xdr:col>
      <xdr:colOff>50800</xdr:colOff>
      <xdr:row>99</xdr:row>
      <xdr:rowOff>106798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7001579"/>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94436</xdr:rowOff>
    </xdr:from>
    <xdr:to>
      <xdr:col>55</xdr:col>
      <xdr:colOff>50800</xdr:colOff>
      <xdr:row>99</xdr:row>
      <xdr:rowOff>24586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9363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109213</xdr:rowOff>
    </xdr:from>
    <xdr:to>
      <xdr:col>50</xdr:col>
      <xdr:colOff>165100</xdr:colOff>
      <xdr:row>99</xdr:row>
      <xdr:rowOff>39363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1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30490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128285</xdr:rowOff>
    </xdr:from>
    <xdr:to>
      <xdr:col>46</xdr:col>
      <xdr:colOff>38100</xdr:colOff>
      <xdr:row>99</xdr:row>
      <xdr:rowOff>58435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49562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148679</xdr:rowOff>
    </xdr:from>
    <xdr:to>
      <xdr:col>41</xdr:col>
      <xdr:colOff>101600</xdr:colOff>
      <xdr:row>99</xdr:row>
      <xdr:rowOff>78829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69956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55998</xdr:rowOff>
    </xdr:from>
    <xdr:to>
      <xdr:col>36</xdr:col>
      <xdr:colOff>165100</xdr:colOff>
      <xdr:row>99</xdr:row>
      <xdr:rowOff>157598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702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148725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12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64171</xdr:rowOff>
    </xdr:from>
    <xdr:to>
      <xdr:col>85</xdr:col>
      <xdr:colOff>127000</xdr:colOff>
      <xdr:row>37</xdr:row>
      <xdr:rowOff>67828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36371"/>
          <a:ext cx="8382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67828</xdr:rowOff>
    </xdr:from>
    <xdr:to>
      <xdr:col>81</xdr:col>
      <xdr:colOff>50800</xdr:colOff>
      <xdr:row>37</xdr:row>
      <xdr:rowOff>116886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1478"/>
          <a:ext cx="889000" cy="4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12827</xdr:rowOff>
    </xdr:from>
    <xdr:to>
      <xdr:col>76</xdr:col>
      <xdr:colOff>114300</xdr:colOff>
      <xdr:row>37</xdr:row>
      <xdr:rowOff>116886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56477"/>
          <a:ext cx="889000" cy="10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12827</xdr:rowOff>
    </xdr:from>
    <xdr:to>
      <xdr:col>71</xdr:col>
      <xdr:colOff>177800</xdr:colOff>
      <xdr:row>37</xdr:row>
      <xdr:rowOff>82001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56477"/>
          <a:ext cx="8890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13371</xdr:rowOff>
    </xdr:from>
    <xdr:to>
      <xdr:col>85</xdr:col>
      <xdr:colOff>177800</xdr:colOff>
      <xdr:row>36</xdr:row>
      <xdr:rowOff>114971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36248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17028</xdr:rowOff>
    </xdr:from>
    <xdr:to>
      <xdr:col>81</xdr:col>
      <xdr:colOff>101600</xdr:colOff>
      <xdr:row>37</xdr:row>
      <xdr:rowOff>118628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109755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5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66086</xdr:rowOff>
    </xdr:from>
    <xdr:to>
      <xdr:col>76</xdr:col>
      <xdr:colOff>165100</xdr:colOff>
      <xdr:row>37</xdr:row>
      <xdr:rowOff>167686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158813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133477</xdr:rowOff>
    </xdr:from>
    <xdr:to>
      <xdr:col>72</xdr:col>
      <xdr:colOff>38100</xdr:colOff>
      <xdr:row>37</xdr:row>
      <xdr:rowOff>63627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54754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31201</xdr:rowOff>
    </xdr:from>
    <xdr:to>
      <xdr:col>67</xdr:col>
      <xdr:colOff>101600</xdr:colOff>
      <xdr:row>37</xdr:row>
      <xdr:rowOff>132801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123928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50774</xdr:rowOff>
    </xdr:from>
    <xdr:to>
      <xdr:col>85</xdr:col>
      <xdr:colOff>127000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166324"/>
          <a:ext cx="8382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86169</xdr:rowOff>
    </xdr:from>
    <xdr:to>
      <xdr:col>81</xdr:col>
      <xdr:colOff>50800</xdr:colOff>
      <xdr:row>59</xdr:row>
      <xdr:rowOff>109627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201719"/>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104572</xdr:rowOff>
    </xdr:from>
    <xdr:to>
      <xdr:col>76</xdr:col>
      <xdr:colOff>114300</xdr:colOff>
      <xdr:row>59</xdr:row>
      <xdr:rowOff>109627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48672"/>
          <a:ext cx="889000" cy="1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101067</xdr:rowOff>
    </xdr:from>
    <xdr:to>
      <xdr:col>71</xdr:col>
      <xdr:colOff>177800</xdr:colOff>
      <xdr:row>58</xdr:row>
      <xdr:rowOff>104572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3717"/>
          <a:ext cx="889000" cy="1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171424</xdr:rowOff>
    </xdr:from>
    <xdr:to>
      <xdr:col>85</xdr:col>
      <xdr:colOff>177800</xdr:colOff>
      <xdr:row>59</xdr:row>
      <xdr:rowOff>101574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1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86351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100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35369</xdr:rowOff>
    </xdr:from>
    <xdr:to>
      <xdr:col>81</xdr:col>
      <xdr:colOff>101600</xdr:colOff>
      <xdr:row>59</xdr:row>
      <xdr:rowOff>136969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1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128096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24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58827</xdr:rowOff>
    </xdr:from>
    <xdr:to>
      <xdr:col>76</xdr:col>
      <xdr:colOff>165100</xdr:colOff>
      <xdr:row>59</xdr:row>
      <xdr:rowOff>160427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1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151554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2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53772</xdr:rowOff>
    </xdr:from>
    <xdr:to>
      <xdr:col>72</xdr:col>
      <xdr:colOff>38100</xdr:colOff>
      <xdr:row>58</xdr:row>
      <xdr:rowOff>155372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146499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50267</xdr:rowOff>
    </xdr:from>
    <xdr:to>
      <xdr:col>67</xdr:col>
      <xdr:colOff>101600</xdr:colOff>
      <xdr:row>57</xdr:row>
      <xdr:rowOff>151867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142994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110759</xdr:rowOff>
    </xdr:from>
    <xdr:to>
      <xdr:col>85</xdr:col>
      <xdr:colOff>127000</xdr:colOff>
      <xdr:row>78</xdr:row>
      <xdr:rowOff>139311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83859"/>
          <a:ext cx="8382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125527</xdr:rowOff>
    </xdr:from>
    <xdr:to>
      <xdr:col>81</xdr:col>
      <xdr:colOff>50800</xdr:colOff>
      <xdr:row>78</xdr:row>
      <xdr:rowOff>139311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98627"/>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104313</xdr:rowOff>
    </xdr:from>
    <xdr:to>
      <xdr:col>76</xdr:col>
      <xdr:colOff>114300</xdr:colOff>
      <xdr:row>78</xdr:row>
      <xdr:rowOff>125527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77413"/>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100907</xdr:rowOff>
    </xdr:from>
    <xdr:to>
      <xdr:col>71</xdr:col>
      <xdr:colOff>177800</xdr:colOff>
      <xdr:row>78</xdr:row>
      <xdr:rowOff>104313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74007"/>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59959</xdr:rowOff>
    </xdr:from>
    <xdr:to>
      <xdr:col>85</xdr:col>
      <xdr:colOff>177800</xdr:colOff>
      <xdr:row>78</xdr:row>
      <xdr:rowOff>161559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88511</xdr:rowOff>
    </xdr:from>
    <xdr:to>
      <xdr:col>81</xdr:col>
      <xdr:colOff>101600</xdr:colOff>
      <xdr:row>79</xdr:row>
      <xdr:rowOff>18661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9788</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74727</xdr:rowOff>
    </xdr:from>
    <xdr:to>
      <xdr:col>76</xdr:col>
      <xdr:colOff>165100</xdr:colOff>
      <xdr:row>79</xdr:row>
      <xdr:rowOff>4877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167454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53513</xdr:rowOff>
    </xdr:from>
    <xdr:to>
      <xdr:col>72</xdr:col>
      <xdr:colOff>38100</xdr:colOff>
      <xdr:row>78</xdr:row>
      <xdr:rowOff>155113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146240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1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50107</xdr:rowOff>
    </xdr:from>
    <xdr:to>
      <xdr:col>67</xdr:col>
      <xdr:colOff>101600</xdr:colOff>
      <xdr:row>78</xdr:row>
      <xdr:rowOff>151707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142834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97899</xdr:rowOff>
    </xdr:from>
    <xdr:to>
      <xdr:col>85</xdr:col>
      <xdr:colOff>127000</xdr:colOff>
      <xdr:row>95</xdr:row>
      <xdr:rowOff>105051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85649"/>
          <a:ext cx="8382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105051</xdr:rowOff>
    </xdr:from>
    <xdr:to>
      <xdr:col>81</xdr:col>
      <xdr:colOff>50800</xdr:colOff>
      <xdr:row>95</xdr:row>
      <xdr:rowOff>105981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92801"/>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105981</xdr:rowOff>
    </xdr:from>
    <xdr:to>
      <xdr:col>76</xdr:col>
      <xdr:colOff>114300</xdr:colOff>
      <xdr:row>95</xdr:row>
      <xdr:rowOff>126082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93731"/>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126082</xdr:rowOff>
    </xdr:from>
    <xdr:to>
      <xdr:col>71</xdr:col>
      <xdr:colOff>177800</xdr:colOff>
      <xdr:row>95</xdr:row>
      <xdr:rowOff>132304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13832"/>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47099</xdr:rowOff>
    </xdr:from>
    <xdr:to>
      <xdr:col>85</xdr:col>
      <xdr:colOff>177800</xdr:colOff>
      <xdr:row>95</xdr:row>
      <xdr:rowOff>148699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3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25526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54251</xdr:rowOff>
    </xdr:from>
    <xdr:to>
      <xdr:col>81</xdr:col>
      <xdr:colOff>101600</xdr:colOff>
      <xdr:row>95</xdr:row>
      <xdr:rowOff>155851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146978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3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55181</xdr:rowOff>
    </xdr:from>
    <xdr:to>
      <xdr:col>76</xdr:col>
      <xdr:colOff>165100</xdr:colOff>
      <xdr:row>95</xdr:row>
      <xdr:rowOff>156781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147908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75282</xdr:rowOff>
    </xdr:from>
    <xdr:to>
      <xdr:col>72</xdr:col>
      <xdr:colOff>38100</xdr:colOff>
      <xdr:row>96</xdr:row>
      <xdr:rowOff>5432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21959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3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81504</xdr:rowOff>
    </xdr:from>
    <xdr:to>
      <xdr:col>67</xdr:col>
      <xdr:colOff>101600</xdr:colOff>
      <xdr:row>96</xdr:row>
      <xdr:rowOff>11654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2781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・総務費について、令和２年度は特別定額給付金給付事業（</a:t>
          </a:r>
          <a:r>
            <a:rPr kumimoji="1" lang="en-US" altLang="ja-JP" sz="1300">
              <a:latin typeface="ＭＳ Ｐゴシック" panose="020B0600070205080204" pitchFamily="50" charset="-128"/>
              <a:ea typeface="ＭＳ Ｐゴシック" panose="020B0600070205080204" pitchFamily="50" charset="-128"/>
            </a:rPr>
            <a:t>7,840</a:t>
          </a:r>
          <a:r>
            <a:rPr kumimoji="1" lang="ja-JP" altLang="en-US" sz="1300">
              <a:latin typeface="ＭＳ Ｐゴシック" panose="020B0600070205080204" pitchFamily="50" charset="-128"/>
              <a:ea typeface="ＭＳ Ｐゴシック" panose="020B0600070205080204" pitchFamily="50" charset="-128"/>
            </a:rPr>
            <a:t>百万円）を実施したことにより、例年に比べて突出していますが、令和２年度を除くとほぼ横ばいで推移しています。</a:t>
          </a:r>
        </a:p>
        <a:p>
          <a:r>
            <a:rPr kumimoji="1" lang="ja-JP" altLang="en-US" sz="1300">
              <a:latin typeface="ＭＳ Ｐゴシック" panose="020B0600070205080204" pitchFamily="50" charset="-128"/>
              <a:ea typeface="ＭＳ Ｐゴシック" panose="020B0600070205080204" pitchFamily="50" charset="-128"/>
            </a:rPr>
            <a:t>・衛生費について、令和３年度は新型コロナウイルスワクチン接種事業（</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百万円）の実施などにより、従来と比べて大きく増加しています。また、令和５年度は新型コロナウイルスワクチン接種事業の縮小（前年度から△</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百万円）や国県費返還金の減少（前年度から△</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百万円）、水道事業会計借入金繰上償還による償還金の減少（前年度から△</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百万円）等により令和４年度と比べて大きく減少しています。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財政調整基金残高（標準財政規模比）について、令和５年度は令和４年度より</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ポイント上昇しました。これは、固定資産税における独自課税（令和５年度で終了）や、普通交付税の追加交付などが要因と考えます。</a:t>
          </a:r>
        </a:p>
        <a:p>
          <a:r>
            <a:rPr kumimoji="1" lang="ja-JP" altLang="en-US" sz="1400">
              <a:latin typeface="ＭＳ ゴシック" pitchFamily="49" charset="-128"/>
              <a:ea typeface="ＭＳ ゴシック" pitchFamily="49" charset="-128"/>
            </a:rPr>
            <a:t>　財政調整基金は災害や感染症等の不測の事態や社会経済情勢の変化に伴う財政需要に速やかに対応するための基金であることから、今後とも計画的に積立を行います。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令和２年度以降は、全会計（一般会計・特別会計・事業会計）で黒字額を維持しています。　　</a:t>
          </a:r>
        </a:p>
        <a:p>
          <a:r>
            <a:rPr kumimoji="1" lang="ja-JP" altLang="en-US" sz="1200">
              <a:latin typeface="ＭＳ ゴシック" pitchFamily="49" charset="-128"/>
              <a:ea typeface="ＭＳ ゴシック" pitchFamily="49" charset="-128"/>
            </a:rPr>
            <a:t>　令和元年度は、病院事業会計について、新型コロナ感染症の感染拡大に伴う自粛による外来患者数の減少等により医業収益が落ちたことに等により赤字額が発生しました。</a:t>
          </a:r>
        </a:p>
        <a:p>
          <a:r>
            <a:rPr kumimoji="1" lang="ja-JP" altLang="en-US" sz="1200">
              <a:latin typeface="ＭＳ ゴシック" pitchFamily="49" charset="-128"/>
              <a:ea typeface="ＭＳ ゴシック" pitchFamily="49" charset="-128"/>
            </a:rPr>
            <a:t>　令和２年度は、これまで特別会計だった公共下水道事業、農業集落排水事業、戸別浄化槽事業が法適用の公営企業となったことから追加された下水道事業会計を含め、すべての会計で黒字となりました。</a:t>
          </a:r>
        </a:p>
        <a:p>
          <a:r>
            <a:rPr kumimoji="1" lang="ja-JP" altLang="en-US" sz="1200">
              <a:latin typeface="ＭＳ ゴシック" pitchFamily="49" charset="-128"/>
              <a:ea typeface="ＭＳ ゴシック" pitchFamily="49" charset="-128"/>
            </a:rPr>
            <a:t>　令和３年度は、一般会計について臨時経済対策費及び臨時財政対策債償還基金費が再算定により追加交付されたことにより普通交付税が増額したこと等により剰余額の割合が平成２９～令和３年度間で最大となったことを含め、令和２年度に引き続き全会計（一般会計・特別会計・事業会計）で黒字となりました。</a:t>
          </a:r>
        </a:p>
        <a:p>
          <a:r>
            <a:rPr kumimoji="1" lang="ja-JP" altLang="en-US" sz="1200">
              <a:latin typeface="ＭＳ ゴシック" pitchFamily="49" charset="-128"/>
              <a:ea typeface="ＭＳ ゴシック" pitchFamily="49" charset="-128"/>
            </a:rPr>
            <a:t>　水道事業会計について、例年、標準財政規模に占める剰余額の割合が最大となっていますが、１９７０年代（昭和４０年代後半）以降の大規模住宅地 開発により人口が急増し、それに伴う水需要の増加に対応するために整備され た水道施設が、近い将来、経年化等による更新対象となり、その莫大な更新費 用により事業経営を圧迫することが懸念されるなど、高度化、多様化する新たな課題への取組が求められています。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32382032</v>
      </c>
      <c r="BO4" s="407"/>
      <c r="BP4" s="407"/>
      <c r="BQ4" s="407"/>
      <c r="BR4" s="407"/>
      <c r="BS4" s="407"/>
      <c r="BT4" s="407"/>
      <c r="BU4" s="408"/>
      <c r="BV4" s="406">
        <v>32416694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3.1</v>
      </c>
      <c r="CU4" s="413"/>
      <c r="CV4" s="413"/>
      <c r="CW4" s="413"/>
      <c r="CX4" s="413"/>
      <c r="CY4" s="413"/>
      <c r="CZ4" s="413"/>
      <c r="DA4" s="414"/>
      <c r="DB4" s="412">
        <v>3.2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31810027</v>
      </c>
      <c r="BO5" s="444"/>
      <c r="BP5" s="444"/>
      <c r="BQ5" s="444"/>
      <c r="BR5" s="444"/>
      <c r="BS5" s="444"/>
      <c r="BT5" s="444"/>
      <c r="BU5" s="445"/>
      <c r="BV5" s="443">
        <v>31848330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100</v>
      </c>
      <c r="CU5" s="441"/>
      <c r="CV5" s="441"/>
      <c r="CW5" s="441"/>
      <c r="CX5" s="441"/>
      <c r="CY5" s="441"/>
      <c r="CZ5" s="441"/>
      <c r="DA5" s="442"/>
      <c r="DB5" s="440">
        <v>99.2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572005</v>
      </c>
      <c r="BO6" s="444"/>
      <c r="BP6" s="444"/>
      <c r="BQ6" s="444"/>
      <c r="BR6" s="444"/>
      <c r="BS6" s="444"/>
      <c r="BT6" s="444"/>
      <c r="BU6" s="445"/>
      <c r="BV6" s="443">
        <v>568364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101</v>
      </c>
      <c r="CU6" s="481"/>
      <c r="CV6" s="481"/>
      <c r="CW6" s="481"/>
      <c r="CX6" s="481"/>
      <c r="CY6" s="481"/>
      <c r="CZ6" s="481"/>
      <c r="DA6" s="482"/>
      <c r="DB6" s="480">
        <v>101.5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43958</v>
      </c>
      <c r="BO7" s="444"/>
      <c r="BP7" s="444"/>
      <c r="BQ7" s="444"/>
      <c r="BR7" s="444"/>
      <c r="BS7" s="444"/>
      <c r="BT7" s="444"/>
      <c r="BU7" s="445"/>
      <c r="BV7" s="443">
        <v>28958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17221232</v>
      </c>
      <c r="CU7" s="444"/>
      <c r="CV7" s="444"/>
      <c r="CW7" s="444"/>
      <c r="CX7" s="444"/>
      <c r="CY7" s="444"/>
      <c r="CZ7" s="444"/>
      <c r="DA7" s="445"/>
      <c r="DB7" s="443">
        <v>16929980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528047</v>
      </c>
      <c r="BO8" s="444"/>
      <c r="BP8" s="444"/>
      <c r="BQ8" s="444"/>
      <c r="BR8" s="444"/>
      <c r="BS8" s="444"/>
      <c r="BT8" s="444"/>
      <c r="BU8" s="445"/>
      <c r="BV8" s="443">
        <v>539406</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0.63</v>
      </c>
      <c r="CU8" s="484"/>
      <c r="CV8" s="484"/>
      <c r="CW8" s="484"/>
      <c r="CX8" s="484"/>
      <c r="CY8" s="484"/>
      <c r="CZ8" s="484"/>
      <c r="DA8" s="485"/>
      <c r="DB8" s="483">
        <v>0.65</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76387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-11359</v>
      </c>
      <c r="BO9" s="444"/>
      <c r="BP9" s="444"/>
      <c r="BQ9" s="444"/>
      <c r="BR9" s="444"/>
      <c r="BS9" s="444"/>
      <c r="BT9" s="444"/>
      <c r="BU9" s="445"/>
      <c r="BV9" s="443">
        <v>-726162</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14.5</v>
      </c>
      <c r="CU9" s="441"/>
      <c r="CV9" s="441"/>
      <c r="CW9" s="441"/>
      <c r="CX9" s="441"/>
      <c r="CY9" s="441"/>
      <c r="CZ9" s="441"/>
      <c r="DA9" s="442"/>
      <c r="DB9" s="440">
        <v>14.3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78795</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270323</v>
      </c>
      <c r="BO10" s="444"/>
      <c r="BP10" s="444"/>
      <c r="BQ10" s="444"/>
      <c r="BR10" s="444"/>
      <c r="BS10" s="444"/>
      <c r="BT10" s="444"/>
      <c r="BU10" s="445"/>
      <c r="BV10" s="443">
        <v>633052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75248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104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74077</v>
      </c>
      <c r="S13" s="528"/>
      <c r="T13" s="528"/>
      <c r="U13" s="528"/>
      <c r="V13" s="529"/>
      <c r="W13" s="459" t="s">
        <v>131</v>
      </c>
      <c r="X13" s="460"/>
      <c r="Y13" s="460"/>
      <c r="Z13" s="460"/>
      <c r="AA13" s="460"/>
      <c r="AB13" s="450"/>
      <c r="AC13" s="494">
        <v>794</v>
      </c>
      <c r="AD13" s="495"/>
      <c r="AE13" s="495"/>
      <c r="AF13" s="495"/>
      <c r="AG13" s="537"/>
      <c r="AH13" s="494">
        <v>901</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258964</v>
      </c>
      <c r="BO13" s="444"/>
      <c r="BP13" s="444"/>
      <c r="BQ13" s="444"/>
      <c r="BR13" s="444"/>
      <c r="BS13" s="444"/>
      <c r="BT13" s="444"/>
      <c r="BU13" s="445"/>
      <c r="BV13" s="443">
        <v>-93110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15.5</v>
      </c>
      <c r="CU13" s="441"/>
      <c r="CV13" s="441"/>
      <c r="CW13" s="441"/>
      <c r="CX13" s="441"/>
      <c r="CY13" s="441"/>
      <c r="CZ13" s="441"/>
      <c r="DA13" s="442"/>
      <c r="DB13" s="440">
        <v>15.7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76190</v>
      </c>
      <c r="S14" s="528"/>
      <c r="T14" s="528"/>
      <c r="U14" s="528"/>
      <c r="V14" s="529"/>
      <c r="W14" s="433"/>
      <c r="X14" s="434"/>
      <c r="Y14" s="434"/>
      <c r="Z14" s="434"/>
      <c r="AA14" s="434"/>
      <c r="AB14" s="423"/>
      <c r="AC14" s="530">
        <v>2.2000000000000002</v>
      </c>
      <c r="AD14" s="531"/>
      <c r="AE14" s="531"/>
      <c r="AF14" s="531"/>
      <c r="AG14" s="532"/>
      <c r="AH14" s="530">
        <v>2.5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130.5</v>
      </c>
      <c r="CU14" s="542"/>
      <c r="CV14" s="542"/>
      <c r="CW14" s="542"/>
      <c r="CX14" s="542"/>
      <c r="CY14" s="542"/>
      <c r="CZ14" s="542"/>
      <c r="DA14" s="543"/>
      <c r="DB14" s="541">
        <v>144.9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75069</v>
      </c>
      <c r="S15" s="528"/>
      <c r="T15" s="528"/>
      <c r="U15" s="528"/>
      <c r="V15" s="529"/>
      <c r="W15" s="459" t="s">
        <v>137</v>
      </c>
      <c r="X15" s="460"/>
      <c r="Y15" s="460"/>
      <c r="Z15" s="460"/>
      <c r="AA15" s="460"/>
      <c r="AB15" s="450"/>
      <c r="AC15" s="494">
        <v>11840</v>
      </c>
      <c r="AD15" s="495"/>
      <c r="AE15" s="495"/>
      <c r="AF15" s="495"/>
      <c r="AG15" s="537"/>
      <c r="AH15" s="494">
        <v>12101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9271850</v>
      </c>
      <c r="BO15" s="407"/>
      <c r="BP15" s="407"/>
      <c r="BQ15" s="407"/>
      <c r="BR15" s="407"/>
      <c r="BS15" s="407"/>
      <c r="BT15" s="407"/>
      <c r="BU15" s="408"/>
      <c r="BV15" s="406">
        <v>9002336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33.5</v>
      </c>
      <c r="AD16" s="531"/>
      <c r="AE16" s="531"/>
      <c r="AF16" s="531"/>
      <c r="AG16" s="532"/>
      <c r="AH16" s="530">
        <v>33.200000000000003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14677385</v>
      </c>
      <c r="BO16" s="444"/>
      <c r="BP16" s="444"/>
      <c r="BQ16" s="444"/>
      <c r="BR16" s="444"/>
      <c r="BS16" s="444"/>
      <c r="BT16" s="444"/>
      <c r="BU16" s="445"/>
      <c r="BV16" s="443">
        <v>14254744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22709</v>
      </c>
      <c r="AD17" s="495"/>
      <c r="AE17" s="495"/>
      <c r="AF17" s="495"/>
      <c r="AG17" s="537"/>
      <c r="AH17" s="494">
        <v>23443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11652471</v>
      </c>
      <c r="BO17" s="444"/>
      <c r="BP17" s="444"/>
      <c r="BQ17" s="444"/>
      <c r="BR17" s="444"/>
      <c r="BS17" s="444"/>
      <c r="BT17" s="444"/>
      <c r="BU17" s="445"/>
      <c r="BV17" s="443">
        <v>11296448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129.77000000000001</v>
      </c>
      <c r="M18" s="567"/>
      <c r="N18" s="567"/>
      <c r="O18" s="567"/>
      <c r="P18" s="567"/>
      <c r="Q18" s="567"/>
      <c r="R18" s="568"/>
      <c r="S18" s="568"/>
      <c r="T18" s="568"/>
      <c r="U18" s="568"/>
      <c r="V18" s="569"/>
      <c r="W18" s="461"/>
      <c r="X18" s="462"/>
      <c r="Y18" s="462"/>
      <c r="Z18" s="462"/>
      <c r="AA18" s="462"/>
      <c r="AB18" s="453"/>
      <c r="AC18" s="570">
        <v>64.3</v>
      </c>
      <c r="AD18" s="571"/>
      <c r="AE18" s="571"/>
      <c r="AF18" s="571"/>
      <c r="AG18" s="572"/>
      <c r="AH18" s="570">
        <v>64.3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17585186</v>
      </c>
      <c r="BO18" s="444"/>
      <c r="BP18" s="444"/>
      <c r="BQ18" s="444"/>
      <c r="BR18" s="444"/>
      <c r="BS18" s="444"/>
      <c r="BT18" s="444"/>
      <c r="BU18" s="445"/>
      <c r="BV18" s="443">
        <v>17513541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589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21788932</v>
      </c>
      <c r="BO19" s="444"/>
      <c r="BP19" s="444"/>
      <c r="BQ19" s="444"/>
      <c r="BR19" s="444"/>
      <c r="BS19" s="444"/>
      <c r="BT19" s="444"/>
      <c r="BU19" s="445"/>
      <c r="BV19" s="443">
        <v>22140607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31466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31743595</v>
      </c>
      <c r="BO22" s="407"/>
      <c r="BP22" s="407"/>
      <c r="BQ22" s="407"/>
      <c r="BR22" s="407"/>
      <c r="BS22" s="407"/>
      <c r="BT22" s="407"/>
      <c r="BU22" s="408"/>
      <c r="BV22" s="406">
        <v>32723710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20822936</v>
      </c>
      <c r="BO23" s="444"/>
      <c r="BP23" s="444"/>
      <c r="BQ23" s="444"/>
      <c r="BR23" s="444"/>
      <c r="BS23" s="444"/>
      <c r="BT23" s="444"/>
      <c r="BU23" s="445"/>
      <c r="BV23" s="443">
        <v>21247138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9000</v>
      </c>
      <c r="R24" s="495"/>
      <c r="S24" s="495"/>
      <c r="T24" s="495"/>
      <c r="U24" s="495"/>
      <c r="V24" s="537"/>
      <c r="W24" s="589"/>
      <c r="X24" s="590"/>
      <c r="Y24" s="591"/>
      <c r="Z24" s="493" t="s">
        <v>162</v>
      </c>
      <c r="AA24" s="473"/>
      <c r="AB24" s="473"/>
      <c r="AC24" s="473"/>
      <c r="AD24" s="473"/>
      <c r="AE24" s="473"/>
      <c r="AF24" s="473"/>
      <c r="AG24" s="474"/>
      <c r="AH24" s="494">
        <v>489</v>
      </c>
      <c r="AI24" s="495"/>
      <c r="AJ24" s="495"/>
      <c r="AK24" s="495"/>
      <c r="AL24" s="537"/>
      <c r="AM24" s="494">
        <v>1509054</v>
      </c>
      <c r="AN24" s="495"/>
      <c r="AO24" s="495"/>
      <c r="AP24" s="495"/>
      <c r="AQ24" s="495"/>
      <c r="AR24" s="537"/>
      <c r="AS24" s="494">
        <v>3086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19097513</v>
      </c>
      <c r="BO24" s="444"/>
      <c r="BP24" s="444"/>
      <c r="BQ24" s="444"/>
      <c r="BR24" s="444"/>
      <c r="BS24" s="444"/>
      <c r="BT24" s="444"/>
      <c r="BU24" s="445"/>
      <c r="BV24" s="443">
        <v>19044388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6900</v>
      </c>
      <c r="R25" s="495"/>
      <c r="S25" s="495"/>
      <c r="T25" s="495"/>
      <c r="U25" s="495"/>
      <c r="V25" s="537"/>
      <c r="W25" s="589"/>
      <c r="X25" s="590"/>
      <c r="Y25" s="591"/>
      <c r="Z25" s="493" t="s">
        <v>165</v>
      </c>
      <c r="AA25" s="473"/>
      <c r="AB25" s="473"/>
      <c r="AC25" s="473"/>
      <c r="AD25" s="473"/>
      <c r="AE25" s="473"/>
      <c r="AF25" s="473"/>
      <c r="AG25" s="474"/>
      <c r="AH25" s="494">
        <v>118</v>
      </c>
      <c r="AI25" s="495"/>
      <c r="AJ25" s="495"/>
      <c r="AK25" s="495"/>
      <c r="AL25" s="537"/>
      <c r="AM25" s="494">
        <v>371700</v>
      </c>
      <c r="AN25" s="495"/>
      <c r="AO25" s="495"/>
      <c r="AP25" s="495"/>
      <c r="AQ25" s="495"/>
      <c r="AR25" s="537"/>
      <c r="AS25" s="494">
        <v>3150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1652923</v>
      </c>
      <c r="BO25" s="407"/>
      <c r="BP25" s="407"/>
      <c r="BQ25" s="407"/>
      <c r="BR25" s="407"/>
      <c r="BS25" s="407"/>
      <c r="BT25" s="407"/>
      <c r="BU25" s="408"/>
      <c r="BV25" s="406">
        <v>1945630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5780</v>
      </c>
      <c r="R26" s="495"/>
      <c r="S26" s="495"/>
      <c r="T26" s="495"/>
      <c r="U26" s="495"/>
      <c r="V26" s="537"/>
      <c r="W26" s="589"/>
      <c r="X26" s="590"/>
      <c r="Y26" s="591"/>
      <c r="Z26" s="493" t="s">
        <v>168</v>
      </c>
      <c r="AA26" s="595"/>
      <c r="AB26" s="595"/>
      <c r="AC26" s="595"/>
      <c r="AD26" s="595"/>
      <c r="AE26" s="595"/>
      <c r="AF26" s="595"/>
      <c r="AG26" s="596"/>
      <c r="AH26" s="494">
        <v>22</v>
      </c>
      <c r="AI26" s="495"/>
      <c r="AJ26" s="495"/>
      <c r="AK26" s="495"/>
      <c r="AL26" s="537"/>
      <c r="AM26" s="494">
        <v>60390</v>
      </c>
      <c r="AN26" s="495"/>
      <c r="AO26" s="495"/>
      <c r="AP26" s="495"/>
      <c r="AQ26" s="495"/>
      <c r="AR26" s="537"/>
      <c r="AS26" s="494">
        <v>2745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5530</v>
      </c>
      <c r="R27" s="495"/>
      <c r="S27" s="495"/>
      <c r="T27" s="495"/>
      <c r="U27" s="495"/>
      <c r="V27" s="537"/>
      <c r="W27" s="589"/>
      <c r="X27" s="590"/>
      <c r="Y27" s="591"/>
      <c r="Z27" s="493" t="s">
        <v>171</v>
      </c>
      <c r="AA27" s="473"/>
      <c r="AB27" s="473"/>
      <c r="AC27" s="473"/>
      <c r="AD27" s="473"/>
      <c r="AE27" s="473"/>
      <c r="AF27" s="473"/>
      <c r="AG27" s="474"/>
      <c r="AH27" s="494">
        <v>18</v>
      </c>
      <c r="AI27" s="495"/>
      <c r="AJ27" s="495"/>
      <c r="AK27" s="495"/>
      <c r="AL27" s="537"/>
      <c r="AM27" s="494">
        <v>63495</v>
      </c>
      <c r="AN27" s="495"/>
      <c r="AO27" s="495"/>
      <c r="AP27" s="495"/>
      <c r="AQ27" s="495"/>
      <c r="AR27" s="537"/>
      <c r="AS27" s="494">
        <v>3528</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362668</v>
      </c>
      <c r="BO27" s="563"/>
      <c r="BP27" s="563"/>
      <c r="BQ27" s="563"/>
      <c r="BR27" s="563"/>
      <c r="BS27" s="563"/>
      <c r="BT27" s="563"/>
      <c r="BU27" s="564"/>
      <c r="BV27" s="562">
        <v>362655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4760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2164206</v>
      </c>
      <c r="BO28" s="407"/>
      <c r="BP28" s="407"/>
      <c r="BQ28" s="407"/>
      <c r="BR28" s="407"/>
      <c r="BS28" s="407"/>
      <c r="BT28" s="407"/>
      <c r="BU28" s="408"/>
      <c r="BV28" s="406">
        <v>1893884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4370</v>
      </c>
      <c r="R29" s="495"/>
      <c r="S29" s="495"/>
      <c r="T29" s="495"/>
      <c r="U29" s="495"/>
      <c r="V29" s="537"/>
      <c r="W29" s="592"/>
      <c r="X29" s="593"/>
      <c r="Y29" s="594"/>
      <c r="Z29" s="493" t="s">
        <v>177</v>
      </c>
      <c r="AA29" s="473"/>
      <c r="AB29" s="473"/>
      <c r="AC29" s="473"/>
      <c r="AD29" s="473"/>
      <c r="AE29" s="473"/>
      <c r="AF29" s="473"/>
      <c r="AG29" s="474"/>
      <c r="AH29" s="494">
        <v>507</v>
      </c>
      <c r="AI29" s="495"/>
      <c r="AJ29" s="495"/>
      <c r="AK29" s="495"/>
      <c r="AL29" s="537"/>
      <c r="AM29" s="494">
        <v>1572549</v>
      </c>
      <c r="AN29" s="495"/>
      <c r="AO29" s="495"/>
      <c r="AP29" s="495"/>
      <c r="AQ29" s="495"/>
      <c r="AR29" s="537"/>
      <c r="AS29" s="494">
        <v>3102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479783</v>
      </c>
      <c r="BO29" s="444"/>
      <c r="BP29" s="444"/>
      <c r="BQ29" s="444"/>
      <c r="BR29" s="444"/>
      <c r="BS29" s="444"/>
      <c r="BT29" s="444"/>
      <c r="BU29" s="445"/>
      <c r="BV29" s="443">
        <v>388713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2653883</v>
      </c>
      <c r="BO30" s="563"/>
      <c r="BP30" s="563"/>
      <c r="BQ30" s="563"/>
      <c r="BR30" s="563"/>
      <c r="BS30" s="563"/>
      <c r="BT30" s="563"/>
      <c r="BU30" s="564"/>
      <c r="BV30" s="562">
        <v>1985469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伊賀南部環境衛生組合（一般会計）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株式会社　名張セントラルパーク</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三重県後期高齢者医療広域連合（一般会計）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東山墓園造成事業特別会計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三重県後期高齢者医療広域連合（後期高齢者医療特別会計）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三重県市町総合事務組合（一般会計）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三重県市町総合事務組合（共同研修特別会計）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三重県市町総合事務組合（デジタル地図特別会計）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三重県市町総合事務組合(物品特別会計）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三重県市町総合事務組合(退職手当特別会計）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三重県市町総合事務組合(消防救急無線特別会計）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三重県市町総合事務組合（公平委員会特別会計）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GlpGhXXegZZY7OpzmGAbE3PDPBMJaOX67dpp8wBXNUFpfEG+NtzwQynqoPdzj7qp6oFCneGu66t8+Pv7+dq4Yw==" saltValue="8ME/7Ozd5qkZx8fMMWCA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534</v>
      </c>
      <c r="D34" s="1187"/>
      <c r="E34" s="1188"/>
      <c r="F34" s="32">
        <v>13.31</v>
      </c>
      <c r="G34" s="33">
        <v>13.94</v>
      </c>
      <c r="H34" s="33">
        <v>13.63</v>
      </c>
      <c r="I34" s="33">
        <v>17.02</v>
      </c>
      <c r="J34" s="34">
        <v>15.41</v>
      </c>
      <c r="K34" s="22"/>
      <c r="L34" s="22"/>
      <c r="M34" s="22"/>
      <c r="N34" s="22"/>
      <c r="O34" s="22"/>
      <c r="P34" s="22"/>
    </row>
    <row r="35" spans="1:16" ht="39" customHeight="1" x14ac:dyDescent="0.2">
      <c r="A35" s="22"/>
      <c r="B35" s="35"/>
      <c r="C35" s="1181" t="s">
        <v>535</v>
      </c>
      <c r="D35" s="1182"/>
      <c r="E35" s="1183"/>
      <c r="F35" s="36" t="s">
        <v>536</v>
      </c>
      <c r="G35" s="37">
        <v>0.41</v>
      </c>
      <c r="H35" s="37">
        <v>4.21</v>
      </c>
      <c r="I35" s="37">
        <v>7.15</v>
      </c>
      <c r="J35" s="38">
        <v>5.58</v>
      </c>
      <c r="K35" s="22"/>
      <c r="L35" s="22"/>
      <c r="M35" s="22"/>
      <c r="N35" s="22"/>
      <c r="O35" s="22"/>
      <c r="P35" s="22"/>
    </row>
    <row r="36" spans="1:16" ht="39" customHeight="1" x14ac:dyDescent="0.2">
      <c r="A36" s="22"/>
      <c r="B36" s="35"/>
      <c r="C36" s="1181" t="s">
        <v>537</v>
      </c>
      <c r="D36" s="1182"/>
      <c r="E36" s="1183"/>
      <c r="F36" s="36">
        <v>1.21</v>
      </c>
      <c r="G36" s="37">
        <v>3.25</v>
      </c>
      <c r="H36" s="37">
        <v>7.21</v>
      </c>
      <c r="I36" s="37">
        <v>3.16</v>
      </c>
      <c r="J36" s="38">
        <v>3.04</v>
      </c>
      <c r="K36" s="22"/>
      <c r="L36" s="22"/>
      <c r="M36" s="22"/>
      <c r="N36" s="22"/>
      <c r="O36" s="22"/>
      <c r="P36" s="22"/>
    </row>
    <row r="37" spans="1:16" ht="39" customHeight="1" x14ac:dyDescent="0.2">
      <c r="A37" s="22"/>
      <c r="B37" s="35"/>
      <c r="C37" s="1181" t="s">
        <v>538</v>
      </c>
      <c r="D37" s="1182"/>
      <c r="E37" s="1183"/>
      <c r="F37" s="36">
        <v>0.24</v>
      </c>
      <c r="G37" s="37">
        <v>0.53</v>
      </c>
      <c r="H37" s="37">
        <v>0.85</v>
      </c>
      <c r="I37" s="37">
        <v>1.21</v>
      </c>
      <c r="J37" s="38">
        <v>0.98</v>
      </c>
      <c r="K37" s="22"/>
      <c r="L37" s="22"/>
      <c r="M37" s="22"/>
      <c r="N37" s="22"/>
      <c r="O37" s="22"/>
      <c r="P37" s="22"/>
    </row>
    <row r="38" spans="1:16" ht="39" customHeight="1" x14ac:dyDescent="0.2">
      <c r="A38" s="22"/>
      <c r="B38" s="35"/>
      <c r="C38" s="1181" t="s">
        <v>539</v>
      </c>
      <c r="D38" s="1182"/>
      <c r="E38" s="1183"/>
      <c r="F38" s="36">
        <v>1.17</v>
      </c>
      <c r="G38" s="37">
        <v>1.79</v>
      </c>
      <c r="H38" s="37">
        <v>1.59</v>
      </c>
      <c r="I38" s="37">
        <v>1.68</v>
      </c>
      <c r="J38" s="38">
        <v>0.88</v>
      </c>
      <c r="K38" s="22"/>
      <c r="L38" s="22"/>
      <c r="M38" s="22"/>
      <c r="N38" s="22"/>
      <c r="O38" s="22"/>
      <c r="P38" s="22"/>
    </row>
    <row r="39" spans="1:16" ht="39" customHeight="1" x14ac:dyDescent="0.2">
      <c r="A39" s="22"/>
      <c r="B39" s="35"/>
      <c r="C39" s="1181" t="s">
        <v>540</v>
      </c>
      <c r="D39" s="1182"/>
      <c r="E39" s="1183"/>
      <c r="F39" s="36" t="s">
        <v>489</v>
      </c>
      <c r="G39" s="37">
        <v>2.0499999999999998</v>
      </c>
      <c r="H39" s="37">
        <v>3.11</v>
      </c>
      <c r="I39" s="37">
        <v>3.72</v>
      </c>
      <c r="J39" s="38">
        <v>0.12</v>
      </c>
      <c r="K39" s="22"/>
      <c r="L39" s="22"/>
      <c r="M39" s="22"/>
      <c r="N39" s="22"/>
      <c r="O39" s="22"/>
      <c r="P39" s="22"/>
    </row>
    <row r="40" spans="1:16" ht="39" customHeight="1" x14ac:dyDescent="0.2">
      <c r="A40" s="22"/>
      <c r="B40" s="35"/>
      <c r="C40" s="1181" t="s">
        <v>541</v>
      </c>
      <c r="D40" s="1182"/>
      <c r="E40" s="1183"/>
      <c r="F40" s="36">
        <v>0</v>
      </c>
      <c r="G40" s="37">
        <v>0.01</v>
      </c>
      <c r="H40" s="37">
        <v>0.02</v>
      </c>
      <c r="I40" s="37">
        <v>0.02</v>
      </c>
      <c r="J40" s="38">
        <v>0.04</v>
      </c>
      <c r="K40" s="22"/>
      <c r="L40" s="22"/>
      <c r="M40" s="22"/>
      <c r="N40" s="22"/>
      <c r="O40" s="22"/>
      <c r="P40" s="22"/>
    </row>
    <row r="41" spans="1:16" ht="39" customHeight="1" x14ac:dyDescent="0.2">
      <c r="A41" s="22"/>
      <c r="B41" s="35"/>
      <c r="C41" s="1181" t="s">
        <v>542</v>
      </c>
      <c r="D41" s="1182"/>
      <c r="E41" s="1183"/>
      <c r="F41" s="36">
        <v>0.06</v>
      </c>
      <c r="G41" s="37">
        <v>0.05</v>
      </c>
      <c r="H41" s="37">
        <v>0.04</v>
      </c>
      <c r="I41" s="37">
        <v>0.01</v>
      </c>
      <c r="J41" s="38">
        <v>0.01</v>
      </c>
      <c r="K41" s="22"/>
      <c r="L41" s="22"/>
      <c r="M41" s="22"/>
      <c r="N41" s="22"/>
      <c r="O41" s="22"/>
      <c r="P41" s="22"/>
    </row>
    <row r="42" spans="1:16" ht="39" customHeight="1" x14ac:dyDescent="0.2">
      <c r="A42" s="22"/>
      <c r="B42" s="39"/>
      <c r="C42" s="1181" t="s">
        <v>543</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544</v>
      </c>
      <c r="D43" s="1185"/>
      <c r="E43" s="1186"/>
      <c r="F43" s="41">
        <v>1.44</v>
      </c>
      <c r="G43" s="42">
        <v>0.01</v>
      </c>
      <c r="H43" s="42">
        <v>0.02</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AEWtEETXELRs7r7u5rV+lvvIF3e+7ODz0XRorQdudDd9gzyNvav9P8I4MjhYGw1eYHPzBY+CBQwPfu5oAbXkw==" saltValue="gLc2a47g5XGpAKxOEA5j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3132</v>
      </c>
      <c r="L45" s="60">
        <v>3129</v>
      </c>
      <c r="M45" s="60">
        <v>3197</v>
      </c>
      <c r="N45" s="60">
        <v>3171</v>
      </c>
      <c r="O45" s="61">
        <v>3165</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1066</v>
      </c>
      <c r="L48" s="64">
        <v>1164</v>
      </c>
      <c r="M48" s="64">
        <v>1202</v>
      </c>
      <c r="N48" s="64">
        <v>1189</v>
      </c>
      <c r="O48" s="65">
        <v>1246</v>
      </c>
      <c r="P48" s="48"/>
      <c r="Q48" s="48"/>
      <c r="R48" s="48"/>
      <c r="S48" s="48"/>
      <c r="T48" s="48"/>
      <c r="U48" s="48"/>
    </row>
    <row r="49" spans="1:21" ht="30.75" customHeight="1" x14ac:dyDescent="0.2">
      <c r="A49" s="48"/>
      <c r="B49" s="1191"/>
      <c r="C49" s="1192"/>
      <c r="D49" s="62"/>
      <c r="E49" s="1197" t="s">
        <v>14</v>
      </c>
      <c r="F49" s="1197"/>
      <c r="G49" s="1197"/>
      <c r="H49" s="1197"/>
      <c r="I49" s="1197"/>
      <c r="J49" s="1198"/>
      <c r="K49" s="63">
        <v>245</v>
      </c>
      <c r="L49" s="64">
        <v>240</v>
      </c>
      <c r="M49" s="64">
        <v>242</v>
      </c>
      <c r="N49" s="64">
        <v>228</v>
      </c>
      <c r="O49" s="65">
        <v>130</v>
      </c>
      <c r="P49" s="48"/>
      <c r="Q49" s="48"/>
      <c r="R49" s="48"/>
      <c r="S49" s="48"/>
      <c r="T49" s="48"/>
      <c r="U49" s="48"/>
    </row>
    <row r="50" spans="1:21" ht="30.75" customHeight="1" x14ac:dyDescent="0.2">
      <c r="A50" s="48"/>
      <c r="B50" s="1191"/>
      <c r="C50" s="1192"/>
      <c r="D50" s="62"/>
      <c r="E50" s="1197" t="s">
        <v>15</v>
      </c>
      <c r="F50" s="1197"/>
      <c r="G50" s="1197"/>
      <c r="H50" s="1197"/>
      <c r="I50" s="1197"/>
      <c r="J50" s="1198"/>
      <c r="K50" s="63">
        <v>39</v>
      </c>
      <c r="L50" s="64">
        <v>10</v>
      </c>
      <c r="M50" s="64">
        <v>1</v>
      </c>
      <c r="N50" s="64">
        <v>1</v>
      </c>
      <c r="O50" s="65">
        <v>1</v>
      </c>
      <c r="P50" s="48"/>
      <c r="Q50" s="48"/>
      <c r="R50" s="48"/>
      <c r="S50" s="48"/>
      <c r="T50" s="48"/>
      <c r="U50" s="48"/>
    </row>
    <row r="51" spans="1:21" ht="30.75" customHeight="1" x14ac:dyDescent="0.2">
      <c r="A51" s="48"/>
      <c r="B51" s="1193"/>
      <c r="C51" s="1194"/>
      <c r="D51" s="66"/>
      <c r="E51" s="1197" t="s">
        <v>16</v>
      </c>
      <c r="F51" s="1197"/>
      <c r="G51" s="1197"/>
      <c r="H51" s="1197"/>
      <c r="I51" s="1197"/>
      <c r="J51" s="1198"/>
      <c r="K51" s="63">
        <v>1</v>
      </c>
      <c r="L51" s="64">
        <v>0</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2278</v>
      </c>
      <c r="L52" s="64">
        <v>2269</v>
      </c>
      <c r="M52" s="64">
        <v>2303</v>
      </c>
      <c r="N52" s="64">
        <v>2297</v>
      </c>
      <c r="O52" s="65">
        <v>2234</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2205</v>
      </c>
      <c r="L53" s="69">
        <v>2274</v>
      </c>
      <c r="M53" s="69">
        <v>2339</v>
      </c>
      <c r="N53" s="69">
        <v>2292</v>
      </c>
      <c r="O53" s="70">
        <v>2308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0Z5gMWF7YMsB75YgVi4eheC3MuV+hm5eHweoIwivN2rh7ri1bdtoQEV0BOV/50gRw0+D1EgC7FXESSX25FZrQ==" saltValue="ZplkCAv6zU6IRFn2PV6x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35246</v>
      </c>
      <c r="J41" s="356">
        <v>34808</v>
      </c>
      <c r="K41" s="356">
        <v>34417</v>
      </c>
      <c r="L41" s="356">
        <v>32724</v>
      </c>
      <c r="M41" s="357">
        <v>31744</v>
      </c>
    </row>
    <row r="42" spans="2:13" ht="27.75" customHeight="1" x14ac:dyDescent="0.2">
      <c r="B42" s="1222"/>
      <c r="C42" s="1223"/>
      <c r="D42" s="106"/>
      <c r="E42" s="1228" t="s">
        <v>32</v>
      </c>
      <c r="F42" s="1228"/>
      <c r="G42" s="1228"/>
      <c r="H42" s="1229"/>
      <c r="I42" s="358">
        <v>18</v>
      </c>
      <c r="J42" s="359">
        <v>8</v>
      </c>
      <c r="K42" s="359">
        <v>8</v>
      </c>
      <c r="L42" s="359">
        <v>6</v>
      </c>
      <c r="M42" s="360">
        <v>43</v>
      </c>
    </row>
    <row r="43" spans="2:13" ht="27.75" customHeight="1" x14ac:dyDescent="0.2">
      <c r="B43" s="1222"/>
      <c r="C43" s="1223"/>
      <c r="D43" s="106"/>
      <c r="E43" s="1228" t="s">
        <v>33</v>
      </c>
      <c r="F43" s="1228"/>
      <c r="G43" s="1228"/>
      <c r="H43" s="1229"/>
      <c r="I43" s="358">
        <v>14538</v>
      </c>
      <c r="J43" s="359">
        <v>14912</v>
      </c>
      <c r="K43" s="359">
        <v>15538</v>
      </c>
      <c r="L43" s="359">
        <v>14616</v>
      </c>
      <c r="M43" s="360">
        <v>14557</v>
      </c>
    </row>
    <row r="44" spans="2:13" ht="27.75" customHeight="1" x14ac:dyDescent="0.2">
      <c r="B44" s="1222"/>
      <c r="C44" s="1223"/>
      <c r="D44" s="106"/>
      <c r="E44" s="1228" t="s">
        <v>34</v>
      </c>
      <c r="F44" s="1228"/>
      <c r="G44" s="1228"/>
      <c r="H44" s="1229"/>
      <c r="I44" s="358">
        <v>863</v>
      </c>
      <c r="J44" s="359">
        <v>627</v>
      </c>
      <c r="K44" s="359">
        <v>391</v>
      </c>
      <c r="L44" s="359">
        <v>165</v>
      </c>
      <c r="M44" s="360">
        <v>34</v>
      </c>
    </row>
    <row r="45" spans="2:13" ht="27.75" customHeight="1" x14ac:dyDescent="0.2">
      <c r="B45" s="1222"/>
      <c r="C45" s="1223"/>
      <c r="D45" s="106"/>
      <c r="E45" s="1228" t="s">
        <v>35</v>
      </c>
      <c r="F45" s="1228"/>
      <c r="G45" s="1228"/>
      <c r="H45" s="1229"/>
      <c r="I45" s="358">
        <v>4574</v>
      </c>
      <c r="J45" s="359">
        <v>4348</v>
      </c>
      <c r="K45" s="359">
        <v>4247</v>
      </c>
      <c r="L45" s="359">
        <v>4190</v>
      </c>
      <c r="M45" s="360">
        <v>4130</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1065</v>
      </c>
      <c r="J50" s="359">
        <v>1438</v>
      </c>
      <c r="K50" s="359">
        <v>3124</v>
      </c>
      <c r="L50" s="359">
        <v>4284</v>
      </c>
      <c r="M50" s="360">
        <v>5314</v>
      </c>
    </row>
    <row r="51" spans="2:13" ht="27.75" customHeight="1" x14ac:dyDescent="0.2">
      <c r="B51" s="1222"/>
      <c r="C51" s="1223"/>
      <c r="D51" s="106"/>
      <c r="E51" s="1228" t="s">
        <v>42</v>
      </c>
      <c r="F51" s="1228"/>
      <c r="G51" s="1228"/>
      <c r="H51" s="1229"/>
      <c r="I51" s="358">
        <v>2</v>
      </c>
      <c r="J51" s="359">
        <v>0</v>
      </c>
      <c r="K51" s="359">
        <v>0</v>
      </c>
      <c r="L51" s="359" t="s">
        <v>489</v>
      </c>
      <c r="M51" s="360" t="s">
        <v>489</v>
      </c>
    </row>
    <row r="52" spans="2:13" ht="27.75" customHeight="1" x14ac:dyDescent="0.2">
      <c r="B52" s="1224"/>
      <c r="C52" s="1225"/>
      <c r="D52" s="106"/>
      <c r="E52" s="1228" t="s">
        <v>43</v>
      </c>
      <c r="F52" s="1228"/>
      <c r="G52" s="1228"/>
      <c r="H52" s="1229"/>
      <c r="I52" s="358">
        <v>27715</v>
      </c>
      <c r="J52" s="359">
        <v>27678</v>
      </c>
      <c r="K52" s="359">
        <v>27143</v>
      </c>
      <c r="L52" s="359">
        <v>26210</v>
      </c>
      <c r="M52" s="360">
        <v>25619</v>
      </c>
    </row>
    <row r="53" spans="2:13" ht="27.75" customHeight="1" thickBot="1" x14ac:dyDescent="0.25">
      <c r="B53" s="1235" t="s">
        <v>19</v>
      </c>
      <c r="C53" s="1236"/>
      <c r="D53" s="110"/>
      <c r="E53" s="1237" t="s">
        <v>44</v>
      </c>
      <c r="F53" s="1237"/>
      <c r="G53" s="1237"/>
      <c r="H53" s="1238"/>
      <c r="I53" s="361">
        <v>26458</v>
      </c>
      <c r="J53" s="362">
        <v>25587</v>
      </c>
      <c r="K53" s="362">
        <v>24334</v>
      </c>
      <c r="L53" s="362">
        <v>21207</v>
      </c>
      <c r="M53" s="363">
        <v>19575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rgXXoJUfx0HxUFeBAz+jCXnY/t/SjgyMaXCplrWuWVfEJCnXx1neg3La6KSo1H9n9gAVzxM/H/Bwf4aMBcz+w==" saltValue="Qc/GtGgt8tLCTm2Pf1iG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1261</v>
      </c>
      <c r="G55" s="122">
        <v>1894</v>
      </c>
      <c r="H55" s="123">
        <v>2164</v>
      </c>
    </row>
    <row r="56" spans="2:8" ht="52.5" customHeight="1" x14ac:dyDescent="0.2">
      <c r="B56" s="124"/>
      <c r="C56" s="1249" t="s">
        <v>47</v>
      </c>
      <c r="D56" s="1249"/>
      <c r="E56" s="1250"/>
      <c r="F56" s="125">
        <v>389</v>
      </c>
      <c r="G56" s="125">
        <v>389</v>
      </c>
      <c r="H56" s="126">
        <v>480</v>
      </c>
    </row>
    <row r="57" spans="2:8" ht="53.25" customHeight="1" x14ac:dyDescent="0.2">
      <c r="B57" s="124"/>
      <c r="C57" s="1251" t="s">
        <v>48</v>
      </c>
      <c r="D57" s="1251"/>
      <c r="E57" s="1252"/>
      <c r="F57" s="127">
        <v>1738</v>
      </c>
      <c r="G57" s="127">
        <v>1985</v>
      </c>
      <c r="H57" s="128">
        <v>2654</v>
      </c>
    </row>
    <row r="58" spans="2:8" ht="45.75" customHeight="1" x14ac:dyDescent="0.2">
      <c r="B58" s="129"/>
      <c r="C58" s="1239" t="s">
        <v>562</v>
      </c>
      <c r="D58" s="1240"/>
      <c r="E58" s="1241"/>
      <c r="F58" s="130">
        <v>853</v>
      </c>
      <c r="G58" s="130">
        <v>851</v>
      </c>
      <c r="H58" s="131">
        <v>956</v>
      </c>
    </row>
    <row r="59" spans="2:8" ht="45.75" customHeight="1" x14ac:dyDescent="0.2">
      <c r="B59" s="129"/>
      <c r="C59" s="1239" t="s">
        <v>563</v>
      </c>
      <c r="D59" s="1240"/>
      <c r="E59" s="1241"/>
      <c r="F59" s="130">
        <v>8</v>
      </c>
      <c r="G59" s="130">
        <v>119</v>
      </c>
      <c r="H59" s="131">
        <v>549</v>
      </c>
    </row>
    <row r="60" spans="2:8" ht="45.75" customHeight="1" x14ac:dyDescent="0.2">
      <c r="B60" s="129"/>
      <c r="C60" s="1239" t="s">
        <v>564</v>
      </c>
      <c r="D60" s="1240"/>
      <c r="E60" s="1241"/>
      <c r="F60" s="130">
        <v>255</v>
      </c>
      <c r="G60" s="130">
        <v>390</v>
      </c>
      <c r="H60" s="131">
        <v>451</v>
      </c>
    </row>
    <row r="61" spans="2:8" ht="45.75" customHeight="1" x14ac:dyDescent="0.2">
      <c r="B61" s="129"/>
      <c r="C61" s="1239" t="s">
        <v>565</v>
      </c>
      <c r="D61" s="1240"/>
      <c r="E61" s="1241"/>
      <c r="F61" s="130">
        <v>323</v>
      </c>
      <c r="G61" s="130">
        <v>337</v>
      </c>
      <c r="H61" s="131">
        <v>328</v>
      </c>
    </row>
    <row r="62" spans="2:8" ht="45.75" customHeight="1" thickBot="1" x14ac:dyDescent="0.25">
      <c r="B62" s="132"/>
      <c r="C62" s="1242" t="s">
        <v>566</v>
      </c>
      <c r="D62" s="1243"/>
      <c r="E62" s="1244"/>
      <c r="F62" s="133">
        <v>145</v>
      </c>
      <c r="G62" s="133">
        <v>145</v>
      </c>
      <c r="H62" s="134">
        <v>145</v>
      </c>
    </row>
    <row r="63" spans="2:8" ht="52.5" customHeight="1" thickBot="1" x14ac:dyDescent="0.25">
      <c r="B63" s="135"/>
      <c r="C63" s="1245" t="s">
        <v>49</v>
      </c>
      <c r="D63" s="1245"/>
      <c r="E63" s="1246"/>
      <c r="F63" s="136">
        <v>3388</v>
      </c>
      <c r="G63" s="136">
        <v>4268</v>
      </c>
      <c r="H63" s="137">
        <v>5298</v>
      </c>
    </row>
    <row r="64" spans="2:8" ht="13" x14ac:dyDescent="0.2"/>
  </sheetData>
  <sheetProtection algorithmName="SHA-512" hashValue="NsFti7iqEUICawXYq2od83x3yv753tzCQ0AvTue3qEoUo98EwtGc2JUOqMaA6jWipsU4rnMXnOjPZQ8fHcXitQ==" saltValue="aUiQPDTTDZ5qTdNIXvcg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7D2A6-D047-4387-AE64-9DE21C9CF7A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576</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569</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2">
      <c r="B51" s="372"/>
      <c r="G51" s="1271"/>
      <c r="H51" s="1271"/>
      <c r="I51" s="1272"/>
      <c r="J51" s="1272"/>
      <c r="K51" s="1270"/>
      <c r="L51" s="1270"/>
      <c r="M51" s="1270"/>
      <c r="N51" s="1270"/>
      <c r="AM51" s="381"/>
      <c r="AN51" s="1260" t="s">
        <v>570</v>
      </c>
      <c r="AO51" s="1260"/>
      <c r="AP51" s="1260"/>
      <c r="AQ51" s="1260"/>
      <c r="AR51" s="1260"/>
      <c r="AS51" s="1260"/>
      <c r="AT51" s="1260"/>
      <c r="AU51" s="1260"/>
      <c r="AV51" s="1260"/>
      <c r="AW51" s="1260"/>
      <c r="AX51" s="1260"/>
      <c r="AY51" s="1260"/>
      <c r="AZ51" s="1260"/>
      <c r="BA51" s="1260"/>
      <c r="BB51" s="1260" t="s">
        <v>571</v>
      </c>
      <c r="BC51" s="1260"/>
      <c r="BD51" s="1260"/>
      <c r="BE51" s="1260"/>
      <c r="BF51" s="1260"/>
      <c r="BG51" s="1260"/>
      <c r="BH51" s="1260"/>
      <c r="BI51" s="1260"/>
      <c r="BJ51" s="1260"/>
      <c r="BK51" s="1260"/>
      <c r="BL51" s="1260"/>
      <c r="BM51" s="1260"/>
      <c r="BN51" s="1260"/>
      <c r="BO51" s="1260"/>
      <c r="BP51" s="1259">
        <v>191.3</v>
      </c>
      <c r="BQ51" s="1259"/>
      <c r="BR51" s="1259"/>
      <c r="BS51" s="1259"/>
      <c r="BT51" s="1259"/>
      <c r="BU51" s="1259"/>
      <c r="BV51" s="1259"/>
      <c r="BW51" s="1259"/>
      <c r="BX51" s="1259">
        <v>179.7</v>
      </c>
      <c r="BY51" s="1259"/>
      <c r="BZ51" s="1259"/>
      <c r="CA51" s="1259"/>
      <c r="CB51" s="1259"/>
      <c r="CC51" s="1259"/>
      <c r="CD51" s="1259"/>
      <c r="CE51" s="1259"/>
      <c r="CF51" s="1259">
        <v>161.6</v>
      </c>
      <c r="CG51" s="1259"/>
      <c r="CH51" s="1259"/>
      <c r="CI51" s="1259"/>
      <c r="CJ51" s="1259"/>
      <c r="CK51" s="1259"/>
      <c r="CL51" s="1259"/>
      <c r="CM51" s="1259"/>
      <c r="CN51" s="1259">
        <v>144.9</v>
      </c>
      <c r="CO51" s="1259"/>
      <c r="CP51" s="1259"/>
      <c r="CQ51" s="1259"/>
      <c r="CR51" s="1259"/>
      <c r="CS51" s="1259"/>
      <c r="CT51" s="1259"/>
      <c r="CU51" s="1259"/>
      <c r="CV51" s="1258"/>
      <c r="CW51" s="1259"/>
      <c r="CX51" s="1259"/>
      <c r="CY51" s="1259"/>
      <c r="CZ51" s="1259"/>
      <c r="DA51" s="1259"/>
      <c r="DB51" s="1259"/>
      <c r="DC51" s="1259"/>
    </row>
    <row r="52" spans="1:109" ht="13" x14ac:dyDescent="0.2">
      <c r="B52" s="372"/>
      <c r="G52" s="1271"/>
      <c r="H52" s="1271"/>
      <c r="I52" s="1272"/>
      <c r="J52" s="1272"/>
      <c r="K52" s="1270"/>
      <c r="L52" s="1270"/>
      <c r="M52" s="1270"/>
      <c r="N52" s="1270"/>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ht="13" x14ac:dyDescent="0.2">
      <c r="A53" s="380"/>
      <c r="B53" s="372"/>
      <c r="G53" s="1271"/>
      <c r="H53" s="1271"/>
      <c r="I53" s="1253"/>
      <c r="J53" s="1253"/>
      <c r="K53" s="1270"/>
      <c r="L53" s="1270"/>
      <c r="M53" s="1270"/>
      <c r="N53" s="1270"/>
      <c r="AM53" s="381"/>
      <c r="AN53" s="1260"/>
      <c r="AO53" s="1260"/>
      <c r="AP53" s="1260"/>
      <c r="AQ53" s="1260"/>
      <c r="AR53" s="1260"/>
      <c r="AS53" s="1260"/>
      <c r="AT53" s="1260"/>
      <c r="AU53" s="1260"/>
      <c r="AV53" s="1260"/>
      <c r="AW53" s="1260"/>
      <c r="AX53" s="1260"/>
      <c r="AY53" s="1260"/>
      <c r="AZ53" s="1260"/>
      <c r="BA53" s="1260"/>
      <c r="BB53" s="1260" t="s">
        <v>572</v>
      </c>
      <c r="BC53" s="1260"/>
      <c r="BD53" s="1260"/>
      <c r="BE53" s="1260"/>
      <c r="BF53" s="1260"/>
      <c r="BG53" s="1260"/>
      <c r="BH53" s="1260"/>
      <c r="BI53" s="1260"/>
      <c r="BJ53" s="1260"/>
      <c r="BK53" s="1260"/>
      <c r="BL53" s="1260"/>
      <c r="BM53" s="1260"/>
      <c r="BN53" s="1260"/>
      <c r="BO53" s="1260"/>
      <c r="BP53" s="1259">
        <v>63.9</v>
      </c>
      <c r="BQ53" s="1259"/>
      <c r="BR53" s="1259"/>
      <c r="BS53" s="1259"/>
      <c r="BT53" s="1259"/>
      <c r="BU53" s="1259"/>
      <c r="BV53" s="1259"/>
      <c r="BW53" s="1259"/>
      <c r="BX53" s="1259">
        <v>66.5</v>
      </c>
      <c r="BY53" s="1259"/>
      <c r="BZ53" s="1259"/>
      <c r="CA53" s="1259"/>
      <c r="CB53" s="1259"/>
      <c r="CC53" s="1259"/>
      <c r="CD53" s="1259"/>
      <c r="CE53" s="1259"/>
      <c r="CF53" s="1259">
        <v>66.599999999999994</v>
      </c>
      <c r="CG53" s="1259"/>
      <c r="CH53" s="1259"/>
      <c r="CI53" s="1259"/>
      <c r="CJ53" s="1259"/>
      <c r="CK53" s="1259"/>
      <c r="CL53" s="1259"/>
      <c r="CM53" s="1259"/>
      <c r="CN53" s="1259">
        <v>68.099999999999994</v>
      </c>
      <c r="CO53" s="1259"/>
      <c r="CP53" s="1259"/>
      <c r="CQ53" s="1259"/>
      <c r="CR53" s="1259"/>
      <c r="CS53" s="1259"/>
      <c r="CT53" s="1259"/>
      <c r="CU53" s="1259"/>
      <c r="CV53" s="1258"/>
      <c r="CW53" s="1259"/>
      <c r="CX53" s="1259"/>
      <c r="CY53" s="1259"/>
      <c r="CZ53" s="1259"/>
      <c r="DA53" s="1259"/>
      <c r="DB53" s="1259"/>
      <c r="DC53" s="1259"/>
    </row>
    <row r="54" spans="1:109" ht="13" x14ac:dyDescent="0.2">
      <c r="A54" s="380"/>
      <c r="B54" s="372"/>
      <c r="G54" s="1271"/>
      <c r="H54" s="1271"/>
      <c r="I54" s="1253"/>
      <c r="J54" s="1253"/>
      <c r="K54" s="1270"/>
      <c r="L54" s="1270"/>
      <c r="M54" s="1270"/>
      <c r="N54" s="1270"/>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ht="13" x14ac:dyDescent="0.2">
      <c r="A55" s="380"/>
      <c r="B55" s="372"/>
      <c r="G55" s="1253"/>
      <c r="H55" s="1253"/>
      <c r="I55" s="1253"/>
      <c r="J55" s="1253"/>
      <c r="K55" s="1270"/>
      <c r="L55" s="1270"/>
      <c r="M55" s="1270"/>
      <c r="N55" s="1270"/>
      <c r="AN55" s="1257" t="s">
        <v>573</v>
      </c>
      <c r="AO55" s="1257"/>
      <c r="AP55" s="1257"/>
      <c r="AQ55" s="1257"/>
      <c r="AR55" s="1257"/>
      <c r="AS55" s="1257"/>
      <c r="AT55" s="1257"/>
      <c r="AU55" s="1257"/>
      <c r="AV55" s="1257"/>
      <c r="AW55" s="1257"/>
      <c r="AX55" s="1257"/>
      <c r="AY55" s="1257"/>
      <c r="AZ55" s="1257"/>
      <c r="BA55" s="1257"/>
      <c r="BB55" s="1260" t="s">
        <v>571</v>
      </c>
      <c r="BC55" s="1260"/>
      <c r="BD55" s="1260"/>
      <c r="BE55" s="1260"/>
      <c r="BF55" s="1260"/>
      <c r="BG55" s="1260"/>
      <c r="BH55" s="1260"/>
      <c r="BI55" s="1260"/>
      <c r="BJ55" s="1260"/>
      <c r="BK55" s="1260"/>
      <c r="BL55" s="1260"/>
      <c r="BM55" s="1260"/>
      <c r="BN55" s="1260"/>
      <c r="BO55" s="1260"/>
      <c r="BP55" s="1259">
        <v>25.5</v>
      </c>
      <c r="BQ55" s="1259"/>
      <c r="BR55" s="1259"/>
      <c r="BS55" s="1259"/>
      <c r="BT55" s="1259"/>
      <c r="BU55" s="1259"/>
      <c r="BV55" s="1259"/>
      <c r="BW55" s="1259"/>
      <c r="BX55" s="1259">
        <v>25.1</v>
      </c>
      <c r="BY55" s="1259"/>
      <c r="BZ55" s="1259"/>
      <c r="CA55" s="1259"/>
      <c r="CB55" s="1259"/>
      <c r="CC55" s="1259"/>
      <c r="CD55" s="1259"/>
      <c r="CE55" s="1259"/>
      <c r="CF55" s="1259">
        <v>18</v>
      </c>
      <c r="CG55" s="1259"/>
      <c r="CH55" s="1259"/>
      <c r="CI55" s="1259"/>
      <c r="CJ55" s="1259"/>
      <c r="CK55" s="1259"/>
      <c r="CL55" s="1259"/>
      <c r="CM55" s="1259"/>
      <c r="CN55" s="1259">
        <v>12.7</v>
      </c>
      <c r="CO55" s="1259"/>
      <c r="CP55" s="1259"/>
      <c r="CQ55" s="1259"/>
      <c r="CR55" s="1259"/>
      <c r="CS55" s="1259"/>
      <c r="CT55" s="1259"/>
      <c r="CU55" s="1259"/>
      <c r="CV55" s="1258"/>
      <c r="CW55" s="1259"/>
      <c r="CX55" s="1259"/>
      <c r="CY55" s="1259"/>
      <c r="CZ55" s="1259"/>
      <c r="DA55" s="1259"/>
      <c r="DB55" s="1259"/>
      <c r="DC55" s="1259"/>
    </row>
    <row r="56" spans="1:109" ht="13" x14ac:dyDescent="0.2">
      <c r="A56" s="380"/>
      <c r="B56" s="372"/>
      <c r="G56" s="1253"/>
      <c r="H56" s="1253"/>
      <c r="I56" s="1253"/>
      <c r="J56" s="1253"/>
      <c r="K56" s="1270"/>
      <c r="L56" s="1270"/>
      <c r="M56" s="1270"/>
      <c r="N56" s="1270"/>
      <c r="AN56" s="1257"/>
      <c r="AO56" s="1257"/>
      <c r="AP56" s="1257"/>
      <c r="AQ56" s="1257"/>
      <c r="AR56" s="1257"/>
      <c r="AS56" s="1257"/>
      <c r="AT56" s="1257"/>
      <c r="AU56" s="1257"/>
      <c r="AV56" s="1257"/>
      <c r="AW56" s="1257"/>
      <c r="AX56" s="1257"/>
      <c r="AY56" s="1257"/>
      <c r="AZ56" s="1257"/>
      <c r="BA56" s="1257"/>
      <c r="BB56" s="1260"/>
      <c r="BC56" s="1260"/>
      <c r="BD56" s="1260"/>
      <c r="BE56" s="1260"/>
      <c r="BF56" s="1260"/>
      <c r="BG56" s="1260"/>
      <c r="BH56" s="1260"/>
      <c r="BI56" s="1260"/>
      <c r="BJ56" s="1260"/>
      <c r="BK56" s="1260"/>
      <c r="BL56" s="1260"/>
      <c r="BM56" s="1260"/>
      <c r="BN56" s="1260"/>
      <c r="BO56" s="1260"/>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80" customFormat="1" ht="13" x14ac:dyDescent="0.2">
      <c r="B57" s="384"/>
      <c r="G57" s="1253"/>
      <c r="H57" s="1253"/>
      <c r="I57" s="1273"/>
      <c r="J57" s="1273"/>
      <c r="K57" s="1270"/>
      <c r="L57" s="1270"/>
      <c r="M57" s="1270"/>
      <c r="N57" s="1270"/>
      <c r="AM57" s="366"/>
      <c r="AN57" s="1257"/>
      <c r="AO57" s="1257"/>
      <c r="AP57" s="1257"/>
      <c r="AQ57" s="1257"/>
      <c r="AR57" s="1257"/>
      <c r="AS57" s="1257"/>
      <c r="AT57" s="1257"/>
      <c r="AU57" s="1257"/>
      <c r="AV57" s="1257"/>
      <c r="AW57" s="1257"/>
      <c r="AX57" s="1257"/>
      <c r="AY57" s="1257"/>
      <c r="AZ57" s="1257"/>
      <c r="BA57" s="1257"/>
      <c r="BB57" s="1260" t="s">
        <v>572</v>
      </c>
      <c r="BC57" s="1260"/>
      <c r="BD57" s="1260"/>
      <c r="BE57" s="1260"/>
      <c r="BF57" s="1260"/>
      <c r="BG57" s="1260"/>
      <c r="BH57" s="1260"/>
      <c r="BI57" s="1260"/>
      <c r="BJ57" s="1260"/>
      <c r="BK57" s="1260"/>
      <c r="BL57" s="1260"/>
      <c r="BM57" s="1260"/>
      <c r="BN57" s="1260"/>
      <c r="BO57" s="1260"/>
      <c r="BP57" s="1259">
        <v>60.9</v>
      </c>
      <c r="BQ57" s="1259"/>
      <c r="BR57" s="1259"/>
      <c r="BS57" s="1259"/>
      <c r="BT57" s="1259"/>
      <c r="BU57" s="1259"/>
      <c r="BV57" s="1259"/>
      <c r="BW57" s="1259"/>
      <c r="BX57" s="1259">
        <v>61</v>
      </c>
      <c r="BY57" s="1259"/>
      <c r="BZ57" s="1259"/>
      <c r="CA57" s="1259"/>
      <c r="CB57" s="1259"/>
      <c r="CC57" s="1259"/>
      <c r="CD57" s="1259"/>
      <c r="CE57" s="1259"/>
      <c r="CF57" s="1259">
        <v>62.2</v>
      </c>
      <c r="CG57" s="1259"/>
      <c r="CH57" s="1259"/>
      <c r="CI57" s="1259"/>
      <c r="CJ57" s="1259"/>
      <c r="CK57" s="1259"/>
      <c r="CL57" s="1259"/>
      <c r="CM57" s="1259"/>
      <c r="CN57" s="1259">
        <v>63.2</v>
      </c>
      <c r="CO57" s="1259"/>
      <c r="CP57" s="1259"/>
      <c r="CQ57" s="1259"/>
      <c r="CR57" s="1259"/>
      <c r="CS57" s="1259"/>
      <c r="CT57" s="1259"/>
      <c r="CU57" s="1259"/>
      <c r="CV57" s="1258"/>
      <c r="CW57" s="1259"/>
      <c r="CX57" s="1259"/>
      <c r="CY57" s="1259"/>
      <c r="CZ57" s="1259"/>
      <c r="DA57" s="1259"/>
      <c r="DB57" s="1259"/>
      <c r="DC57" s="1259"/>
      <c r="DD57" s="385"/>
      <c r="DE57" s="384"/>
    </row>
    <row r="58" spans="1:109" s="380" customFormat="1" ht="13" x14ac:dyDescent="0.2">
      <c r="A58" s="366"/>
      <c r="B58" s="384"/>
      <c r="G58" s="1253"/>
      <c r="H58" s="1253"/>
      <c r="I58" s="1273"/>
      <c r="J58" s="1273"/>
      <c r="K58" s="1270"/>
      <c r="L58" s="1270"/>
      <c r="M58" s="1270"/>
      <c r="N58" s="1270"/>
      <c r="AM58" s="366"/>
      <c r="AN58" s="1257"/>
      <c r="AO58" s="1257"/>
      <c r="AP58" s="1257"/>
      <c r="AQ58" s="1257"/>
      <c r="AR58" s="1257"/>
      <c r="AS58" s="1257"/>
      <c r="AT58" s="1257"/>
      <c r="AU58" s="1257"/>
      <c r="AV58" s="1257"/>
      <c r="AW58" s="1257"/>
      <c r="AX58" s="1257"/>
      <c r="AY58" s="1257"/>
      <c r="AZ58" s="1257"/>
      <c r="BA58" s="1257"/>
      <c r="BB58" s="1260"/>
      <c r="BC58" s="1260"/>
      <c r="BD58" s="1260"/>
      <c r="BE58" s="1260"/>
      <c r="BF58" s="1260"/>
      <c r="BG58" s="1260"/>
      <c r="BH58" s="1260"/>
      <c r="BI58" s="1260"/>
      <c r="BJ58" s="1260"/>
      <c r="BK58" s="1260"/>
      <c r="BL58" s="1260"/>
      <c r="BM58" s="1260"/>
      <c r="BN58" s="1260"/>
      <c r="BO58" s="1260"/>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574</v>
      </c>
    </row>
    <row r="64" spans="1:109" ht="13" x14ac:dyDescent="0.2">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569</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ht="13" x14ac:dyDescent="0.2">
      <c r="B73" s="372"/>
      <c r="G73" s="1271"/>
      <c r="H73" s="1271"/>
      <c r="I73" s="1271"/>
      <c r="J73" s="1271"/>
      <c r="K73" s="1274"/>
      <c r="L73" s="1274"/>
      <c r="M73" s="1274"/>
      <c r="N73" s="1274"/>
      <c r="AM73" s="381"/>
      <c r="AN73" s="1260" t="s">
        <v>570</v>
      </c>
      <c r="AO73" s="1260"/>
      <c r="AP73" s="1260"/>
      <c r="AQ73" s="1260"/>
      <c r="AR73" s="1260"/>
      <c r="AS73" s="1260"/>
      <c r="AT73" s="1260"/>
      <c r="AU73" s="1260"/>
      <c r="AV73" s="1260"/>
      <c r="AW73" s="1260"/>
      <c r="AX73" s="1260"/>
      <c r="AY73" s="1260"/>
      <c r="AZ73" s="1260"/>
      <c r="BA73" s="1260"/>
      <c r="BB73" s="1260" t="s">
        <v>571</v>
      </c>
      <c r="BC73" s="1260"/>
      <c r="BD73" s="1260"/>
      <c r="BE73" s="1260"/>
      <c r="BF73" s="1260"/>
      <c r="BG73" s="1260"/>
      <c r="BH73" s="1260"/>
      <c r="BI73" s="1260"/>
      <c r="BJ73" s="1260"/>
      <c r="BK73" s="1260"/>
      <c r="BL73" s="1260"/>
      <c r="BM73" s="1260"/>
      <c r="BN73" s="1260"/>
      <c r="BO73" s="1260"/>
      <c r="BP73" s="1259">
        <v>191.3</v>
      </c>
      <c r="BQ73" s="1259"/>
      <c r="BR73" s="1259"/>
      <c r="BS73" s="1259"/>
      <c r="BT73" s="1259"/>
      <c r="BU73" s="1259"/>
      <c r="BV73" s="1259"/>
      <c r="BW73" s="1259"/>
      <c r="BX73" s="1259">
        <v>179.7</v>
      </c>
      <c r="BY73" s="1259"/>
      <c r="BZ73" s="1259"/>
      <c r="CA73" s="1259"/>
      <c r="CB73" s="1259"/>
      <c r="CC73" s="1259"/>
      <c r="CD73" s="1259"/>
      <c r="CE73" s="1259"/>
      <c r="CF73" s="1259">
        <v>161.6</v>
      </c>
      <c r="CG73" s="1259"/>
      <c r="CH73" s="1259"/>
      <c r="CI73" s="1259"/>
      <c r="CJ73" s="1259"/>
      <c r="CK73" s="1259"/>
      <c r="CL73" s="1259"/>
      <c r="CM73" s="1259"/>
      <c r="CN73" s="1259">
        <v>144.9</v>
      </c>
      <c r="CO73" s="1259"/>
      <c r="CP73" s="1259"/>
      <c r="CQ73" s="1259"/>
      <c r="CR73" s="1259"/>
      <c r="CS73" s="1259"/>
      <c r="CT73" s="1259"/>
      <c r="CU73" s="1259"/>
      <c r="CV73" s="1259">
        <v>130.5</v>
      </c>
      <c r="CW73" s="1259"/>
      <c r="CX73" s="1259"/>
      <c r="CY73" s="1259"/>
      <c r="CZ73" s="1259"/>
      <c r="DA73" s="1259"/>
      <c r="DB73" s="1259"/>
      <c r="DC73" s="1259"/>
    </row>
    <row r="74" spans="2:107" ht="13" x14ac:dyDescent="0.2">
      <c r="B74" s="372"/>
      <c r="G74" s="1271"/>
      <c r="H74" s="1271"/>
      <c r="I74" s="1271"/>
      <c r="J74" s="1271"/>
      <c r="K74" s="1274"/>
      <c r="L74" s="1274"/>
      <c r="M74" s="1274"/>
      <c r="N74" s="1274"/>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ht="13" x14ac:dyDescent="0.2">
      <c r="B75" s="372"/>
      <c r="G75" s="1271"/>
      <c r="H75" s="1271"/>
      <c r="I75" s="1253"/>
      <c r="J75" s="1253"/>
      <c r="K75" s="1270"/>
      <c r="L75" s="1270"/>
      <c r="M75" s="1270"/>
      <c r="N75" s="1270"/>
      <c r="AM75" s="381"/>
      <c r="AN75" s="1260"/>
      <c r="AO75" s="1260"/>
      <c r="AP75" s="1260"/>
      <c r="AQ75" s="1260"/>
      <c r="AR75" s="1260"/>
      <c r="AS75" s="1260"/>
      <c r="AT75" s="1260"/>
      <c r="AU75" s="1260"/>
      <c r="AV75" s="1260"/>
      <c r="AW75" s="1260"/>
      <c r="AX75" s="1260"/>
      <c r="AY75" s="1260"/>
      <c r="AZ75" s="1260"/>
      <c r="BA75" s="1260"/>
      <c r="BB75" s="1260" t="s">
        <v>575</v>
      </c>
      <c r="BC75" s="1260"/>
      <c r="BD75" s="1260"/>
      <c r="BE75" s="1260"/>
      <c r="BF75" s="1260"/>
      <c r="BG75" s="1260"/>
      <c r="BH75" s="1260"/>
      <c r="BI75" s="1260"/>
      <c r="BJ75" s="1260"/>
      <c r="BK75" s="1260"/>
      <c r="BL75" s="1260"/>
      <c r="BM75" s="1260"/>
      <c r="BN75" s="1260"/>
      <c r="BO75" s="1260"/>
      <c r="BP75" s="1259">
        <v>16.100000000000001</v>
      </c>
      <c r="BQ75" s="1259"/>
      <c r="BR75" s="1259"/>
      <c r="BS75" s="1259"/>
      <c r="BT75" s="1259"/>
      <c r="BU75" s="1259"/>
      <c r="BV75" s="1259"/>
      <c r="BW75" s="1259"/>
      <c r="BX75" s="1259">
        <v>16</v>
      </c>
      <c r="BY75" s="1259"/>
      <c r="BZ75" s="1259"/>
      <c r="CA75" s="1259"/>
      <c r="CB75" s="1259"/>
      <c r="CC75" s="1259"/>
      <c r="CD75" s="1259"/>
      <c r="CE75" s="1259"/>
      <c r="CF75" s="1259">
        <v>15.8</v>
      </c>
      <c r="CG75" s="1259"/>
      <c r="CH75" s="1259"/>
      <c r="CI75" s="1259"/>
      <c r="CJ75" s="1259"/>
      <c r="CK75" s="1259"/>
      <c r="CL75" s="1259"/>
      <c r="CM75" s="1259"/>
      <c r="CN75" s="1259">
        <v>15.7</v>
      </c>
      <c r="CO75" s="1259"/>
      <c r="CP75" s="1259"/>
      <c r="CQ75" s="1259"/>
      <c r="CR75" s="1259"/>
      <c r="CS75" s="1259"/>
      <c r="CT75" s="1259"/>
      <c r="CU75" s="1259"/>
      <c r="CV75" s="1259">
        <v>15.5</v>
      </c>
      <c r="CW75" s="1259"/>
      <c r="CX75" s="1259"/>
      <c r="CY75" s="1259"/>
      <c r="CZ75" s="1259"/>
      <c r="DA75" s="1259"/>
      <c r="DB75" s="1259"/>
      <c r="DC75" s="1259"/>
    </row>
    <row r="76" spans="2:107" ht="13" x14ac:dyDescent="0.2">
      <c r="B76" s="372"/>
      <c r="G76" s="1271"/>
      <c r="H76" s="1271"/>
      <c r="I76" s="1253"/>
      <c r="J76" s="1253"/>
      <c r="K76" s="1270"/>
      <c r="L76" s="1270"/>
      <c r="M76" s="1270"/>
      <c r="N76" s="1270"/>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ht="13" x14ac:dyDescent="0.2">
      <c r="B77" s="372"/>
      <c r="G77" s="1253"/>
      <c r="H77" s="1253"/>
      <c r="I77" s="1253"/>
      <c r="J77" s="1253"/>
      <c r="K77" s="1274"/>
      <c r="L77" s="1274"/>
      <c r="M77" s="1274"/>
      <c r="N77" s="1274"/>
      <c r="AN77" s="1257" t="s">
        <v>573</v>
      </c>
      <c r="AO77" s="1257"/>
      <c r="AP77" s="1257"/>
      <c r="AQ77" s="1257"/>
      <c r="AR77" s="1257"/>
      <c r="AS77" s="1257"/>
      <c r="AT77" s="1257"/>
      <c r="AU77" s="1257"/>
      <c r="AV77" s="1257"/>
      <c r="AW77" s="1257"/>
      <c r="AX77" s="1257"/>
      <c r="AY77" s="1257"/>
      <c r="AZ77" s="1257"/>
      <c r="BA77" s="1257"/>
      <c r="BB77" s="1260" t="s">
        <v>571</v>
      </c>
      <c r="BC77" s="1260"/>
      <c r="BD77" s="1260"/>
      <c r="BE77" s="1260"/>
      <c r="BF77" s="1260"/>
      <c r="BG77" s="1260"/>
      <c r="BH77" s="1260"/>
      <c r="BI77" s="1260"/>
      <c r="BJ77" s="1260"/>
      <c r="BK77" s="1260"/>
      <c r="BL77" s="1260"/>
      <c r="BM77" s="1260"/>
      <c r="BN77" s="1260"/>
      <c r="BO77" s="1260"/>
      <c r="BP77" s="1259">
        <v>25.5</v>
      </c>
      <c r="BQ77" s="1259"/>
      <c r="BR77" s="1259"/>
      <c r="BS77" s="1259"/>
      <c r="BT77" s="1259"/>
      <c r="BU77" s="1259"/>
      <c r="BV77" s="1259"/>
      <c r="BW77" s="1259"/>
      <c r="BX77" s="1259">
        <v>25.1</v>
      </c>
      <c r="BY77" s="1259"/>
      <c r="BZ77" s="1259"/>
      <c r="CA77" s="1259"/>
      <c r="CB77" s="1259"/>
      <c r="CC77" s="1259"/>
      <c r="CD77" s="1259"/>
      <c r="CE77" s="1259"/>
      <c r="CF77" s="1259">
        <v>18</v>
      </c>
      <c r="CG77" s="1259"/>
      <c r="CH77" s="1259"/>
      <c r="CI77" s="1259"/>
      <c r="CJ77" s="1259"/>
      <c r="CK77" s="1259"/>
      <c r="CL77" s="1259"/>
      <c r="CM77" s="1259"/>
      <c r="CN77" s="1259">
        <v>12.7</v>
      </c>
      <c r="CO77" s="1259"/>
      <c r="CP77" s="1259"/>
      <c r="CQ77" s="1259"/>
      <c r="CR77" s="1259"/>
      <c r="CS77" s="1259"/>
      <c r="CT77" s="1259"/>
      <c r="CU77" s="1259"/>
      <c r="CV77" s="1259">
        <v>10</v>
      </c>
      <c r="CW77" s="1259"/>
      <c r="CX77" s="1259"/>
      <c r="CY77" s="1259"/>
      <c r="CZ77" s="1259"/>
      <c r="DA77" s="1259"/>
      <c r="DB77" s="1259"/>
      <c r="DC77" s="1259"/>
    </row>
    <row r="78" spans="2:107" ht="13" x14ac:dyDescent="0.2">
      <c r="B78" s="372"/>
      <c r="G78" s="1253"/>
      <c r="H78" s="1253"/>
      <c r="I78" s="1253"/>
      <c r="J78" s="1253"/>
      <c r="K78" s="1274"/>
      <c r="L78" s="1274"/>
      <c r="M78" s="1274"/>
      <c r="N78" s="1274"/>
      <c r="AN78" s="1257"/>
      <c r="AO78" s="1257"/>
      <c r="AP78" s="1257"/>
      <c r="AQ78" s="1257"/>
      <c r="AR78" s="1257"/>
      <c r="AS78" s="1257"/>
      <c r="AT78" s="1257"/>
      <c r="AU78" s="1257"/>
      <c r="AV78" s="1257"/>
      <c r="AW78" s="1257"/>
      <c r="AX78" s="1257"/>
      <c r="AY78" s="1257"/>
      <c r="AZ78" s="1257"/>
      <c r="BA78" s="1257"/>
      <c r="BB78" s="1260"/>
      <c r="BC78" s="1260"/>
      <c r="BD78" s="1260"/>
      <c r="BE78" s="1260"/>
      <c r="BF78" s="1260"/>
      <c r="BG78" s="1260"/>
      <c r="BH78" s="1260"/>
      <c r="BI78" s="1260"/>
      <c r="BJ78" s="1260"/>
      <c r="BK78" s="1260"/>
      <c r="BL78" s="1260"/>
      <c r="BM78" s="1260"/>
      <c r="BN78" s="1260"/>
      <c r="BO78" s="1260"/>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ht="13" x14ac:dyDescent="0.2">
      <c r="B79" s="372"/>
      <c r="G79" s="1253"/>
      <c r="H79" s="1253"/>
      <c r="I79" s="1273"/>
      <c r="J79" s="1273"/>
      <c r="K79" s="1275"/>
      <c r="L79" s="1275"/>
      <c r="M79" s="1275"/>
      <c r="N79" s="1275"/>
      <c r="AN79" s="1257"/>
      <c r="AO79" s="1257"/>
      <c r="AP79" s="1257"/>
      <c r="AQ79" s="1257"/>
      <c r="AR79" s="1257"/>
      <c r="AS79" s="1257"/>
      <c r="AT79" s="1257"/>
      <c r="AU79" s="1257"/>
      <c r="AV79" s="1257"/>
      <c r="AW79" s="1257"/>
      <c r="AX79" s="1257"/>
      <c r="AY79" s="1257"/>
      <c r="AZ79" s="1257"/>
      <c r="BA79" s="1257"/>
      <c r="BB79" s="1260" t="s">
        <v>575</v>
      </c>
      <c r="BC79" s="1260"/>
      <c r="BD79" s="1260"/>
      <c r="BE79" s="1260"/>
      <c r="BF79" s="1260"/>
      <c r="BG79" s="1260"/>
      <c r="BH79" s="1260"/>
      <c r="BI79" s="1260"/>
      <c r="BJ79" s="1260"/>
      <c r="BK79" s="1260"/>
      <c r="BL79" s="1260"/>
      <c r="BM79" s="1260"/>
      <c r="BN79" s="1260"/>
      <c r="BO79" s="1260"/>
      <c r="BP79" s="1259">
        <v>6.6</v>
      </c>
      <c r="BQ79" s="1259"/>
      <c r="BR79" s="1259"/>
      <c r="BS79" s="1259"/>
      <c r="BT79" s="1259"/>
      <c r="BU79" s="1259"/>
      <c r="BV79" s="1259"/>
      <c r="BW79" s="1259"/>
      <c r="BX79" s="1259">
        <v>6.4</v>
      </c>
      <c r="BY79" s="1259"/>
      <c r="BZ79" s="1259"/>
      <c r="CA79" s="1259"/>
      <c r="CB79" s="1259"/>
      <c r="CC79" s="1259"/>
      <c r="CD79" s="1259"/>
      <c r="CE79" s="1259"/>
      <c r="CF79" s="1259">
        <v>6.6</v>
      </c>
      <c r="CG79" s="1259"/>
      <c r="CH79" s="1259"/>
      <c r="CI79" s="1259"/>
      <c r="CJ79" s="1259"/>
      <c r="CK79" s="1259"/>
      <c r="CL79" s="1259"/>
      <c r="CM79" s="1259"/>
      <c r="CN79" s="1259">
        <v>6.6</v>
      </c>
      <c r="CO79" s="1259"/>
      <c r="CP79" s="1259"/>
      <c r="CQ79" s="1259"/>
      <c r="CR79" s="1259"/>
      <c r="CS79" s="1259"/>
      <c r="CT79" s="1259"/>
      <c r="CU79" s="1259"/>
      <c r="CV79" s="1259">
        <v>6.7</v>
      </c>
      <c r="CW79" s="1259"/>
      <c r="CX79" s="1259"/>
      <c r="CY79" s="1259"/>
      <c r="CZ79" s="1259"/>
      <c r="DA79" s="1259"/>
      <c r="DB79" s="1259"/>
      <c r="DC79" s="1259"/>
    </row>
    <row r="80" spans="2:107" ht="13" x14ac:dyDescent="0.2">
      <c r="B80" s="372"/>
      <c r="G80" s="1253"/>
      <c r="H80" s="1253"/>
      <c r="I80" s="1273"/>
      <c r="J80" s="1273"/>
      <c r="K80" s="1275"/>
      <c r="L80" s="1275"/>
      <c r="M80" s="1275"/>
      <c r="N80" s="1275"/>
      <c r="AN80" s="1257"/>
      <c r="AO80" s="1257"/>
      <c r="AP80" s="1257"/>
      <c r="AQ80" s="1257"/>
      <c r="AR80" s="1257"/>
      <c r="AS80" s="1257"/>
      <c r="AT80" s="1257"/>
      <c r="AU80" s="1257"/>
      <c r="AV80" s="1257"/>
      <c r="AW80" s="1257"/>
      <c r="AX80" s="1257"/>
      <c r="AY80" s="1257"/>
      <c r="AZ80" s="1257"/>
      <c r="BA80" s="1257"/>
      <c r="BB80" s="1260"/>
      <c r="BC80" s="1260"/>
      <c r="BD80" s="1260"/>
      <c r="BE80" s="1260"/>
      <c r="BF80" s="1260"/>
      <c r="BG80" s="1260"/>
      <c r="BH80" s="1260"/>
      <c r="BI80" s="1260"/>
      <c r="BJ80" s="1260"/>
      <c r="BK80" s="1260"/>
      <c r="BL80" s="1260"/>
      <c r="BM80" s="1260"/>
      <c r="BN80" s="1260"/>
      <c r="BO80" s="1260"/>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ZKcU0GplWPqrn1N6BeK/qSFyNrn6NEn7nriB787cKi6O5c9KOJZaoQ3yUVmArO3px4Mfe2Cox7+rtLd4LTTSjQ==" saltValue="ce9gDQdZ1o4qSVFdC6aT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886CC-DC7D-4F7E-B3A9-31057EAA66D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wAlFrfiSIbPt5OwrMMc45guIUpiCXHwQQfkTTeciQ644UutIalb6FioKKKbmLyqao0wgsUDxaRiKtSiy2F3aBg==" saltValue="OZDdIM+pX5v56gotR+56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922C9-191C-4A9B-AFF3-64B4A9C408C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COV+q3vNkB9eKQaAO0/YkVZBb99B+146mzI0AizxQNn4iEBlpdkLiMpK6u7+7pD2Zb0t6ApN4RrWZ7dqKvvEvg==" saltValue="06rwN2ldkEpe+hNhkVq8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44349</v>
      </c>
      <c r="E3" s="156"/>
      <c r="F3" s="157">
        <v>62383</v>
      </c>
      <c r="G3" s="158"/>
      <c r="H3" s="159"/>
    </row>
    <row r="4" spans="1:8" x14ac:dyDescent="0.2">
      <c r="A4" s="160"/>
      <c r="B4" s="161"/>
      <c r="C4" s="162"/>
      <c r="D4" s="163">
        <v>20269</v>
      </c>
      <c r="E4" s="164"/>
      <c r="F4" s="165">
        <v>35325</v>
      </c>
      <c r="G4" s="166"/>
      <c r="H4" s="167"/>
    </row>
    <row r="5" spans="1:8" x14ac:dyDescent="0.2">
      <c r="A5" s="148" t="s">
        <v>521</v>
      </c>
      <c r="B5" s="153"/>
      <c r="C5" s="154"/>
      <c r="D5" s="155">
        <v>25752</v>
      </c>
      <c r="E5" s="156"/>
      <c r="F5" s="157">
        <v>63812</v>
      </c>
      <c r="G5" s="158"/>
      <c r="H5" s="159"/>
    </row>
    <row r="6" spans="1:8" x14ac:dyDescent="0.2">
      <c r="A6" s="160"/>
      <c r="B6" s="161"/>
      <c r="C6" s="162"/>
      <c r="D6" s="163">
        <v>12259</v>
      </c>
      <c r="E6" s="164"/>
      <c r="F6" s="165">
        <v>33848</v>
      </c>
      <c r="G6" s="166"/>
      <c r="H6" s="167"/>
    </row>
    <row r="7" spans="1:8" x14ac:dyDescent="0.2">
      <c r="A7" s="148" t="s">
        <v>522</v>
      </c>
      <c r="B7" s="153"/>
      <c r="C7" s="154"/>
      <c r="D7" s="155">
        <v>15447</v>
      </c>
      <c r="E7" s="156"/>
      <c r="F7" s="157">
        <v>54225</v>
      </c>
      <c r="G7" s="158"/>
      <c r="H7" s="159"/>
    </row>
    <row r="8" spans="1:8" x14ac:dyDescent="0.2">
      <c r="A8" s="160"/>
      <c r="B8" s="161"/>
      <c r="C8" s="162"/>
      <c r="D8" s="163">
        <v>7409</v>
      </c>
      <c r="E8" s="164"/>
      <c r="F8" s="165">
        <v>27337</v>
      </c>
      <c r="G8" s="166"/>
      <c r="H8" s="167"/>
    </row>
    <row r="9" spans="1:8" x14ac:dyDescent="0.2">
      <c r="A9" s="148" t="s">
        <v>523</v>
      </c>
      <c r="B9" s="153"/>
      <c r="C9" s="154"/>
      <c r="D9" s="155">
        <v>19414</v>
      </c>
      <c r="E9" s="156"/>
      <c r="F9" s="157">
        <v>54016</v>
      </c>
      <c r="G9" s="158"/>
      <c r="H9" s="159"/>
    </row>
    <row r="10" spans="1:8" x14ac:dyDescent="0.2">
      <c r="A10" s="160"/>
      <c r="B10" s="161"/>
      <c r="C10" s="162"/>
      <c r="D10" s="163">
        <v>10126</v>
      </c>
      <c r="E10" s="164"/>
      <c r="F10" s="165">
        <v>28078</v>
      </c>
      <c r="G10" s="166"/>
      <c r="H10" s="167"/>
    </row>
    <row r="11" spans="1:8" x14ac:dyDescent="0.2">
      <c r="A11" s="148" t="s">
        <v>524</v>
      </c>
      <c r="B11" s="153"/>
      <c r="C11" s="154"/>
      <c r="D11" s="155">
        <v>31601</v>
      </c>
      <c r="E11" s="156"/>
      <c r="F11" s="157">
        <v>52786</v>
      </c>
      <c r="G11" s="158"/>
      <c r="H11" s="159"/>
    </row>
    <row r="12" spans="1:8" x14ac:dyDescent="0.2">
      <c r="A12" s="160"/>
      <c r="B12" s="161"/>
      <c r="C12" s="168"/>
      <c r="D12" s="163">
        <v>14711</v>
      </c>
      <c r="E12" s="164"/>
      <c r="F12" s="165">
        <v>28742</v>
      </c>
      <c r="G12" s="166"/>
      <c r="H12" s="167"/>
    </row>
    <row r="13" spans="1:8" x14ac:dyDescent="0.2">
      <c r="A13" s="148"/>
      <c r="B13" s="153"/>
      <c r="C13" s="169"/>
      <c r="D13" s="170">
        <v>27313</v>
      </c>
      <c r="E13" s="171"/>
      <c r="F13" s="172">
        <v>57444</v>
      </c>
      <c r="G13" s="173"/>
      <c r="H13" s="159"/>
    </row>
    <row r="14" spans="1:8" x14ac:dyDescent="0.2">
      <c r="A14" s="160"/>
      <c r="B14" s="161"/>
      <c r="C14" s="162"/>
      <c r="D14" s="163">
        <v>12955</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1.28</v>
      </c>
      <c r="C19" s="174">
        <f>ROUND(VALUE(SUBSTITUTE(実質収支比率等に係る経年分析!G$48,"▲","-")),2)</f>
        <v>3.32</v>
      </c>
      <c r="D19" s="174">
        <f>ROUND(VALUE(SUBSTITUTE(実質収支比率等に係る経年分析!H$48,"▲","-")),2)</f>
        <v>7.29</v>
      </c>
      <c r="E19" s="174">
        <f>ROUND(VALUE(SUBSTITUTE(実質収支比率等に係る経年分析!I$48,"▲","-")),2)</f>
        <v>3.19</v>
      </c>
      <c r="F19" s="174">
        <f>ROUND(VALUE(SUBSTITUTE(実質収支比率等に係る経年分析!J$48,"▲","-")),2)</f>
        <v>3.07</v>
      </c>
    </row>
    <row r="20" spans="1:11" x14ac:dyDescent="0.2">
      <c r="A20" s="174" t="s">
        <v>53</v>
      </c>
      <c r="B20" s="174">
        <f>ROUND(VALUE(SUBSTITUTE(実質収支比率等に係る経年分析!F$47,"▲","-")),2)</f>
        <v>0.77</v>
      </c>
      <c r="C20" s="174">
        <f>ROUND(VALUE(SUBSTITUTE(実質収支比率等に係る経年分析!G$47,"▲","-")),2)</f>
        <v>1.4</v>
      </c>
      <c r="D20" s="174">
        <f>ROUND(VALUE(SUBSTITUTE(実質収支比率等に係る経年分析!H$47,"▲","-")),2)</f>
        <v>7.26</v>
      </c>
      <c r="E20" s="174">
        <f>ROUND(VALUE(SUBSTITUTE(実質収支比率等に係る経年分析!I$47,"▲","-")),2)</f>
        <v>11.19</v>
      </c>
      <c r="F20" s="174">
        <f>ROUND(VALUE(SUBSTITUTE(実質収支比率等に係る経年分析!J$47,"▲","-")),2)</f>
        <v>12.57</v>
      </c>
    </row>
    <row r="21" spans="1:11" x14ac:dyDescent="0.2">
      <c r="A21" s="174" t="s">
        <v>54</v>
      </c>
      <c r="B21" s="174">
        <f>IF(ISNUMBER(VALUE(SUBSTITUTE(実質収支比率等に係る経年分析!F$49,"▲","-"))),ROUND(VALUE(SUBSTITUTE(実質収支比率等に係る経年分析!F$49,"▲","-")),2),NA())</f>
        <v>-0.01</v>
      </c>
      <c r="C21" s="174">
        <f>IF(ISNUMBER(VALUE(SUBSTITUTE(実質収支比率等に係る経年分析!G$49,"▲","-"))),ROUND(VALUE(SUBSTITUTE(実質収支比率等に係る経年分析!G$49,"▲","-")),2),NA())</f>
        <v>2.72</v>
      </c>
      <c r="D21" s="174">
        <f>IF(ISNUMBER(VALUE(SUBSTITUTE(実質収支比率等に係る経年分析!H$49,"▲","-"))),ROUND(VALUE(SUBSTITUTE(実質収支比率等に係る経年分析!H$49,"▲","-")),2),NA())</f>
        <v>10.06</v>
      </c>
      <c r="E21" s="174">
        <f>IF(ISNUMBER(VALUE(SUBSTITUTE(実質収支比率等に係る経年分析!I$49,"▲","-"))),ROUND(VALUE(SUBSTITUTE(実質収支比率等に係る経年分析!I$49,"▲","-")),2),NA())</f>
        <v>-0.55000000000000004</v>
      </c>
      <c r="F21" s="174">
        <f>IF(ISNUMBER(VALUE(SUBSTITUTE(実質収支比率等に係る経年分析!J$49,"▲","-"))),ROUND(VALUE(SUBSTITUTE(実質収支比率等に係る経年分析!J$49,"▲","-")),2),NA())</f>
        <v>1.5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東山墓園造成事業特別会計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2.0499999999999998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3.11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3.72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0.88</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3.04</v>
      </c>
    </row>
    <row r="35" spans="1:16" x14ac:dyDescent="0.2">
      <c r="A35" s="175" t="str">
        <f>IF(連結実質赤字比率に係る赤字・黒字の構成分析!C$35="",NA(),連結実質赤字比率に係る赤字・黒字の構成分析!C$35)</f>
        <v>病院事業会計</v>
      </c>
      <c r="B35" s="175">
        <f>IF(ROUND(VALUE(SUBSTITUTE(連結実質赤字比率に係る赤字・黒字の構成分析!F$35,"▲", "-")), 2) &lt; 0, ABS(ROUND(VALUE(SUBSTITUTE(連結実質赤字比率に係る赤字・黒字の構成分析!F$35,"▲", "-")), 2)), NA())</f>
        <v>1.62</v>
      </c>
      <c r="C35" s="175" t="e">
        <f>IF(ROUND(VALUE(SUBSTITUTE(連結実質赤字比率に係る赤字・黒字の構成分析!F$35,"▲", "-")), 2) &gt;= 0, ABS(ROUND(VALUE(SUBSTITUTE(連結実質赤字比率に係る赤字・黒字の構成分析!F$35,"▲", "-")), 2)), NA())</f>
        <v>#N/A</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15.41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2278</v>
      </c>
      <c r="E42" s="176"/>
      <c r="F42" s="176"/>
      <c r="G42" s="176">
        <f>'実質公債費比率（分子）の構造'!L$52</f>
        <v>2269</v>
      </c>
      <c r="H42" s="176"/>
      <c r="I42" s="176"/>
      <c r="J42" s="176">
        <f>'実質公債費比率（分子）の構造'!M$52</f>
        <v>2303</v>
      </c>
      <c r="K42" s="176"/>
      <c r="L42" s="176"/>
      <c r="M42" s="176">
        <f>'実質公債費比率（分子）の構造'!N$52</f>
        <v>2297</v>
      </c>
      <c r="N42" s="176"/>
      <c r="O42" s="176"/>
      <c r="P42" s="176">
        <f>'実質公債費比率（分子）の構造'!O$52</f>
        <v>2234</v>
      </c>
    </row>
    <row r="43" spans="1:16" x14ac:dyDescent="0.2">
      <c r="A43" s="176" t="s">
        <v>16</v>
      </c>
      <c r="B43" s="176">
        <f>'実質公債費比率（分子）の構造'!K$51</f>
        <v>1</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39</v>
      </c>
      <c r="C44" s="176"/>
      <c r="D44" s="176"/>
      <c r="E44" s="176">
        <f>'実質公債費比率（分子）の構造'!L$50</f>
        <v>10</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
      <c r="A45" s="176" t="s">
        <v>63</v>
      </c>
      <c r="B45" s="176">
        <f>'実質公債費比率（分子）の構造'!K$49</f>
        <v>245</v>
      </c>
      <c r="C45" s="176"/>
      <c r="D45" s="176"/>
      <c r="E45" s="176">
        <f>'実質公債費比率（分子）の構造'!L$49</f>
        <v>240</v>
      </c>
      <c r="F45" s="176"/>
      <c r="G45" s="176"/>
      <c r="H45" s="176">
        <f>'実質公債費比率（分子）の構造'!M$49</f>
        <v>242</v>
      </c>
      <c r="I45" s="176"/>
      <c r="J45" s="176"/>
      <c r="K45" s="176">
        <f>'実質公債費比率（分子）の構造'!N$49</f>
        <v>228</v>
      </c>
      <c r="L45" s="176"/>
      <c r="M45" s="176"/>
      <c r="N45" s="176">
        <f>'実質公債費比率（分子）の構造'!O$49</f>
        <v>130</v>
      </c>
      <c r="O45" s="176"/>
      <c r="P45" s="176"/>
    </row>
    <row r="46" spans="1:16" x14ac:dyDescent="0.2">
      <c r="A46" s="176" t="s">
        <v>64</v>
      </c>
      <c r="B46" s="176">
        <f>'実質公債費比率（分子）の構造'!K$48</f>
        <v>1066</v>
      </c>
      <c r="C46" s="176"/>
      <c r="D46" s="176"/>
      <c r="E46" s="176">
        <f>'実質公債費比率（分子）の構造'!L$48</f>
        <v>1164</v>
      </c>
      <c r="F46" s="176"/>
      <c r="G46" s="176"/>
      <c r="H46" s="176">
        <f>'実質公債費比率（分子）の構造'!M$48</f>
        <v>1202</v>
      </c>
      <c r="I46" s="176"/>
      <c r="J46" s="176"/>
      <c r="K46" s="176">
        <f>'実質公債費比率（分子）の構造'!N$48</f>
        <v>1189</v>
      </c>
      <c r="L46" s="176"/>
      <c r="M46" s="176"/>
      <c r="N46" s="176">
        <f>'実質公債費比率（分子）の構造'!O$48</f>
        <v>1246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3132</v>
      </c>
      <c r="C49" s="176"/>
      <c r="D49" s="176"/>
      <c r="E49" s="176">
        <f>'実質公債費比率（分子）の構造'!L$45</f>
        <v>3129</v>
      </c>
      <c r="F49" s="176"/>
      <c r="G49" s="176"/>
      <c r="H49" s="176">
        <f>'実質公債費比率（分子）の構造'!M$45</f>
        <v>3197</v>
      </c>
      <c r="I49" s="176"/>
      <c r="J49" s="176"/>
      <c r="K49" s="176">
        <f>'実質公債費比率（分子）の構造'!N$45</f>
        <v>3171</v>
      </c>
      <c r="L49" s="176"/>
      <c r="M49" s="176"/>
      <c r="N49" s="176">
        <f>'実質公債費比率（分子）の構造'!O$45</f>
        <v>3165</v>
      </c>
      <c r="O49" s="176"/>
      <c r="P49" s="176"/>
    </row>
    <row r="50" spans="1:16" x14ac:dyDescent="0.2">
      <c r="A50" s="176" t="s">
        <v>67</v>
      </c>
      <c r="B50" s="176" t="e">
        <f>NA()</f>
        <v>#N/A</v>
      </c>
      <c r="C50" s="176">
        <f>IF(ISNUMBER('実質公債費比率（分子）の構造'!K$53),'実質公債費比率（分子）の構造'!K$53,NA())</f>
        <v>2205</v>
      </c>
      <c r="D50" s="176" t="e">
        <f>NA()</f>
        <v>#N/A</v>
      </c>
      <c r="E50" s="176" t="e">
        <f>NA()</f>
        <v>#N/A</v>
      </c>
      <c r="F50" s="176">
        <f>IF(ISNUMBER('実質公債費比率（分子）の構造'!L$53),'実質公債費比率（分子）の構造'!L$53,NA())</f>
        <v>2274</v>
      </c>
      <c r="G50" s="176" t="e">
        <f>NA()</f>
        <v>#N/A</v>
      </c>
      <c r="H50" s="176" t="e">
        <f>NA()</f>
        <v>#N/A</v>
      </c>
      <c r="I50" s="176">
        <f>IF(ISNUMBER('実質公債費比率（分子）の構造'!M$53),'実質公債費比率（分子）の構造'!M$53,NA())</f>
        <v>2339</v>
      </c>
      <c r="J50" s="176" t="e">
        <f>NA()</f>
        <v>#N/A</v>
      </c>
      <c r="K50" s="176" t="e">
        <f>NA()</f>
        <v>#N/A</v>
      </c>
      <c r="L50" s="176">
        <f>IF(ISNUMBER('実質公債費比率（分子）の構造'!N$53),'実質公債費比率（分子）の構造'!N$53,NA())</f>
        <v>2292</v>
      </c>
      <c r="M50" s="176" t="e">
        <f>NA()</f>
        <v>#N/A</v>
      </c>
      <c r="N50" s="176" t="e">
        <f>NA()</f>
        <v>#N/A</v>
      </c>
      <c r="O50" s="176">
        <f>IF(ISNUMBER('実質公債費比率（分子）の構造'!O$53),'実質公債費比率（分子）の構造'!O$53,NA())</f>
        <v>2308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27715</v>
      </c>
      <c r="E56" s="175"/>
      <c r="F56" s="175"/>
      <c r="G56" s="175">
        <f>'将来負担比率（分子）の構造'!J$52</f>
        <v>27678</v>
      </c>
      <c r="H56" s="175"/>
      <c r="I56" s="175"/>
      <c r="J56" s="175">
        <f>'将来負担比率（分子）の構造'!K$52</f>
        <v>27143</v>
      </c>
      <c r="K56" s="175"/>
      <c r="L56" s="175"/>
      <c r="M56" s="175">
        <f>'将来負担比率（分子）の構造'!L$52</f>
        <v>26210</v>
      </c>
      <c r="N56" s="175"/>
      <c r="O56" s="175"/>
      <c r="P56" s="175">
        <f>'将来負担比率（分子）の構造'!M$52</f>
        <v>25619</v>
      </c>
    </row>
    <row r="57" spans="1:16" x14ac:dyDescent="0.2">
      <c r="A57" s="175" t="s">
        <v>42</v>
      </c>
      <c r="B57" s="175"/>
      <c r="C57" s="175"/>
      <c r="D57" s="175">
        <f>'将来負担比率（分子）の構造'!I$51</f>
        <v>2</v>
      </c>
      <c r="E57" s="175"/>
      <c r="F57" s="175"/>
      <c r="G57" s="175">
        <f>'将来負担比率（分子）の構造'!J$51</f>
        <v>0</v>
      </c>
      <c r="H57" s="175"/>
      <c r="I57" s="175"/>
      <c r="J57" s="175">
        <f>'将来負担比率（分子）の構造'!K$51</f>
        <v>0</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1065</v>
      </c>
      <c r="E58" s="175"/>
      <c r="F58" s="175"/>
      <c r="G58" s="175">
        <f>'将来負担比率（分子）の構造'!J$50</f>
        <v>1438</v>
      </c>
      <c r="H58" s="175"/>
      <c r="I58" s="175"/>
      <c r="J58" s="175">
        <f>'将来負担比率（分子）の構造'!K$50</f>
        <v>3124</v>
      </c>
      <c r="K58" s="175"/>
      <c r="L58" s="175"/>
      <c r="M58" s="175">
        <f>'将来負担比率（分子）の構造'!L$50</f>
        <v>4284</v>
      </c>
      <c r="N58" s="175"/>
      <c r="O58" s="175"/>
      <c r="P58" s="175">
        <f>'将来負担比率（分子）の構造'!M$50</f>
        <v>5314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4574</v>
      </c>
      <c r="C62" s="175"/>
      <c r="D62" s="175"/>
      <c r="E62" s="175">
        <f>'将来負担比率（分子）の構造'!J$45</f>
        <v>4348</v>
      </c>
      <c r="F62" s="175"/>
      <c r="G62" s="175"/>
      <c r="H62" s="175">
        <f>'将来負担比率（分子）の構造'!K$45</f>
        <v>4247</v>
      </c>
      <c r="I62" s="175"/>
      <c r="J62" s="175"/>
      <c r="K62" s="175">
        <f>'将来負担比率（分子）の構造'!L$45</f>
        <v>4190</v>
      </c>
      <c r="L62" s="175"/>
      <c r="M62" s="175"/>
      <c r="N62" s="175">
        <f>'将来負担比率（分子）の構造'!M$45</f>
        <v>4130</v>
      </c>
      <c r="O62" s="175"/>
      <c r="P62" s="175"/>
    </row>
    <row r="63" spans="1:16" x14ac:dyDescent="0.2">
      <c r="A63" s="175" t="s">
        <v>34</v>
      </c>
      <c r="B63" s="175">
        <f>'将来負担比率（分子）の構造'!I$44</f>
        <v>863</v>
      </c>
      <c r="C63" s="175"/>
      <c r="D63" s="175"/>
      <c r="E63" s="175">
        <f>'将来負担比率（分子）の構造'!J$44</f>
        <v>627</v>
      </c>
      <c r="F63" s="175"/>
      <c r="G63" s="175"/>
      <c r="H63" s="175">
        <f>'将来負担比率（分子）の構造'!K$44</f>
        <v>391</v>
      </c>
      <c r="I63" s="175"/>
      <c r="J63" s="175"/>
      <c r="K63" s="175">
        <f>'将来負担比率（分子）の構造'!L$44</f>
        <v>165</v>
      </c>
      <c r="L63" s="175"/>
      <c r="M63" s="175"/>
      <c r="N63" s="175">
        <f>'将来負担比率（分子）の構造'!M$44</f>
        <v>34</v>
      </c>
      <c r="O63" s="175"/>
      <c r="P63" s="175"/>
    </row>
    <row r="64" spans="1:16" x14ac:dyDescent="0.2">
      <c r="A64" s="175" t="s">
        <v>33</v>
      </c>
      <c r="B64" s="175">
        <f>'将来負担比率（分子）の構造'!I$43</f>
        <v>14538</v>
      </c>
      <c r="C64" s="175"/>
      <c r="D64" s="175"/>
      <c r="E64" s="175">
        <f>'将来負担比率（分子）の構造'!J$43</f>
        <v>14912</v>
      </c>
      <c r="F64" s="175"/>
      <c r="G64" s="175"/>
      <c r="H64" s="175">
        <f>'将来負担比率（分子）の構造'!K$43</f>
        <v>15538</v>
      </c>
      <c r="I64" s="175"/>
      <c r="J64" s="175"/>
      <c r="K64" s="175">
        <f>'将来負担比率（分子）の構造'!L$43</f>
        <v>14616</v>
      </c>
      <c r="L64" s="175"/>
      <c r="M64" s="175"/>
      <c r="N64" s="175">
        <f>'将来負担比率（分子）の構造'!M$43</f>
        <v>14557</v>
      </c>
      <c r="O64" s="175"/>
      <c r="P64" s="175"/>
    </row>
    <row r="65" spans="1:16" x14ac:dyDescent="0.2">
      <c r="A65" s="175" t="s">
        <v>32</v>
      </c>
      <c r="B65" s="175">
        <f>'将来負担比率（分子）の構造'!I$42</f>
        <v>18</v>
      </c>
      <c r="C65" s="175"/>
      <c r="D65" s="175"/>
      <c r="E65" s="175">
        <f>'将来負担比率（分子）の構造'!J$42</f>
        <v>8</v>
      </c>
      <c r="F65" s="175"/>
      <c r="G65" s="175"/>
      <c r="H65" s="175">
        <f>'将来負担比率（分子）の構造'!K$42</f>
        <v>8</v>
      </c>
      <c r="I65" s="175"/>
      <c r="J65" s="175"/>
      <c r="K65" s="175">
        <f>'将来負担比率（分子）の構造'!L$42</f>
        <v>6</v>
      </c>
      <c r="L65" s="175"/>
      <c r="M65" s="175"/>
      <c r="N65" s="175">
        <f>'将来負担比率（分子）の構造'!M$42</f>
        <v>43</v>
      </c>
      <c r="O65" s="175"/>
      <c r="P65" s="175"/>
    </row>
    <row r="66" spans="1:16" x14ac:dyDescent="0.2">
      <c r="A66" s="175" t="s">
        <v>31</v>
      </c>
      <c r="B66" s="175">
        <f>'将来負担比率（分子）の構造'!I$41</f>
        <v>35246</v>
      </c>
      <c r="C66" s="175"/>
      <c r="D66" s="175"/>
      <c r="E66" s="175">
        <f>'将来負担比率（分子）の構造'!J$41</f>
        <v>34808</v>
      </c>
      <c r="F66" s="175"/>
      <c r="G66" s="175"/>
      <c r="H66" s="175">
        <f>'将来負担比率（分子）の構造'!K$41</f>
        <v>34417</v>
      </c>
      <c r="I66" s="175"/>
      <c r="J66" s="175"/>
      <c r="K66" s="175">
        <f>'将来負担比率（分子）の構造'!L$41</f>
        <v>32724</v>
      </c>
      <c r="L66" s="175"/>
      <c r="M66" s="175"/>
      <c r="N66" s="175">
        <f>'将来負担比率（分子）の構造'!M$41</f>
        <v>31744</v>
      </c>
      <c r="O66" s="175"/>
      <c r="P66" s="175"/>
    </row>
    <row r="67" spans="1:16" x14ac:dyDescent="0.2">
      <c r="A67" s="175" t="s">
        <v>71</v>
      </c>
      <c r="B67" s="175" t="e">
        <f>NA()</f>
        <v>#N/A</v>
      </c>
      <c r="C67" s="175">
        <f>IF(ISNUMBER('将来負担比率（分子）の構造'!I$53), IF('将来負担比率（分子）の構造'!I$53 &lt; 0, 0, '将来負担比率（分子）の構造'!I$53), NA())</f>
        <v>26458</v>
      </c>
      <c r="D67" s="175" t="e">
        <f>NA()</f>
        <v>#N/A</v>
      </c>
      <c r="E67" s="175" t="e">
        <f>NA()</f>
        <v>#N/A</v>
      </c>
      <c r="F67" s="175">
        <f>IF(ISNUMBER('将来負担比率（分子）の構造'!J$53), IF('将来負担比率（分子）の構造'!J$53 &lt; 0, 0, '将来負担比率（分子）の構造'!J$53), NA())</f>
        <v>25587</v>
      </c>
      <c r="G67" s="175" t="e">
        <f>NA()</f>
        <v>#N/A</v>
      </c>
      <c r="H67" s="175" t="e">
        <f>NA()</f>
        <v>#N/A</v>
      </c>
      <c r="I67" s="175">
        <f>IF(ISNUMBER('将来負担比率（分子）の構造'!K$53), IF('将来負担比率（分子）の構造'!K$53 &lt; 0, 0, '将来負担比率（分子）の構造'!K$53), NA())</f>
        <v>24334</v>
      </c>
      <c r="J67" s="175" t="e">
        <f>NA()</f>
        <v>#N/A</v>
      </c>
      <c r="K67" s="175" t="e">
        <f>NA()</f>
        <v>#N/A</v>
      </c>
      <c r="L67" s="175">
        <f>IF(ISNUMBER('将来負担比率（分子）の構造'!L$53), IF('将来負担比率（分子）の構造'!L$53 &lt; 0, 0, '将来負担比率（分子）の構造'!L$53), NA())</f>
        <v>21207</v>
      </c>
      <c r="M67" s="175" t="e">
        <f>NA()</f>
        <v>#N/A</v>
      </c>
      <c r="N67" s="175" t="e">
        <f>NA()</f>
        <v>#N/A</v>
      </c>
      <c r="O67" s="175">
        <f>IF(ISNUMBER('将来負担比率（分子）の構造'!M$53), IF('将来負担比率（分子）の構造'!M$53 &lt; 0, 0, '将来負担比率（分子）の構造'!M$53), NA())</f>
        <v>19575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1261</v>
      </c>
      <c r="C72" s="179">
        <f>基金残高に係る経年分析!G55</f>
        <v>1894</v>
      </c>
      <c r="D72" s="179">
        <f>基金残高に係る経年分析!H55</f>
        <v>2164</v>
      </c>
    </row>
    <row r="73" spans="1:16" x14ac:dyDescent="0.2">
      <c r="A73" s="178" t="s">
        <v>74</v>
      </c>
      <c r="B73" s="179">
        <f>基金残高に係る経年分析!F56</f>
        <v>389</v>
      </c>
      <c r="C73" s="179">
        <f>基金残高に係る経年分析!G56</f>
        <v>389</v>
      </c>
      <c r="D73" s="179">
        <f>基金残高に係る経年分析!H56</f>
        <v>480</v>
      </c>
    </row>
    <row r="74" spans="1:16" x14ac:dyDescent="0.2">
      <c r="A74" s="178" t="s">
        <v>75</v>
      </c>
      <c r="B74" s="179">
        <f>基金残高に係る経年分析!F57</f>
        <v>1738</v>
      </c>
      <c r="C74" s="179">
        <f>基金残高に係る経年分析!G57</f>
        <v>1985</v>
      </c>
      <c r="D74" s="179">
        <f>基金残高に係る経年分析!H57</f>
        <v>2654</v>
      </c>
    </row>
  </sheetData>
  <sheetProtection algorithmName="SHA-512" hashValue="vMRRhXAtMB/8zJCKJ1iulKrTQ713g1NCDav9/Nu9kuHdavzDIH+5ACteyOwwx/3nwH1xbtDR6laU1pUouKiqqQ==" saltValue="ylhxezUU6C/LfOWi8lR7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10051267</v>
      </c>
      <c r="S5" s="649"/>
      <c r="T5" s="649"/>
      <c r="U5" s="649"/>
      <c r="V5" s="649"/>
      <c r="W5" s="649"/>
      <c r="X5" s="649"/>
      <c r="Y5" s="650"/>
      <c r="Z5" s="651">
        <v>31</v>
      </c>
      <c r="AA5" s="651"/>
      <c r="AB5" s="651"/>
      <c r="AC5" s="651"/>
      <c r="AD5" s="652">
        <v>9192014</v>
      </c>
      <c r="AE5" s="652"/>
      <c r="AF5" s="652"/>
      <c r="AG5" s="652"/>
      <c r="AH5" s="652"/>
      <c r="AI5" s="652"/>
      <c r="AJ5" s="652"/>
      <c r="AK5" s="652"/>
      <c r="AL5" s="653">
        <v>52.8</v>
      </c>
      <c r="AM5" s="654"/>
      <c r="AN5" s="654"/>
      <c r="AO5" s="655"/>
      <c r="AP5" s="645" t="s">
        <v>216</v>
      </c>
      <c r="AQ5" s="646"/>
      <c r="AR5" s="646"/>
      <c r="AS5" s="646"/>
      <c r="AT5" s="646"/>
      <c r="AU5" s="646"/>
      <c r="AV5" s="646"/>
      <c r="AW5" s="646"/>
      <c r="AX5" s="646"/>
      <c r="AY5" s="646"/>
      <c r="AZ5" s="646"/>
      <c r="BA5" s="646"/>
      <c r="BB5" s="646"/>
      <c r="BC5" s="646"/>
      <c r="BD5" s="646"/>
      <c r="BE5" s="646"/>
      <c r="BF5" s="647"/>
      <c r="BG5" s="659">
        <v>10051267</v>
      </c>
      <c r="BH5" s="660"/>
      <c r="BI5" s="660"/>
      <c r="BJ5" s="660"/>
      <c r="BK5" s="660"/>
      <c r="BL5" s="660"/>
      <c r="BM5" s="660"/>
      <c r="BN5" s="661"/>
      <c r="BO5" s="662">
        <v>100</v>
      </c>
      <c r="BP5" s="662"/>
      <c r="BQ5" s="662"/>
      <c r="BR5" s="662"/>
      <c r="BS5" s="663">
        <v>987969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279902</v>
      </c>
      <c r="S6" s="660"/>
      <c r="T6" s="660"/>
      <c r="U6" s="660"/>
      <c r="V6" s="660"/>
      <c r="W6" s="660"/>
      <c r="X6" s="660"/>
      <c r="Y6" s="661"/>
      <c r="Z6" s="662">
        <v>0.9</v>
      </c>
      <c r="AA6" s="662"/>
      <c r="AB6" s="662"/>
      <c r="AC6" s="662"/>
      <c r="AD6" s="663">
        <v>279902</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10051267</v>
      </c>
      <c r="BH6" s="660"/>
      <c r="BI6" s="660"/>
      <c r="BJ6" s="660"/>
      <c r="BK6" s="660"/>
      <c r="BL6" s="660"/>
      <c r="BM6" s="660"/>
      <c r="BN6" s="661"/>
      <c r="BO6" s="662">
        <v>100</v>
      </c>
      <c r="BP6" s="662"/>
      <c r="BQ6" s="662"/>
      <c r="BR6" s="662"/>
      <c r="BS6" s="663">
        <v>987969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213625</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213195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3769</v>
      </c>
      <c r="S7" s="660"/>
      <c r="T7" s="660"/>
      <c r="U7" s="660"/>
      <c r="V7" s="660"/>
      <c r="W7" s="660"/>
      <c r="X7" s="660"/>
      <c r="Y7" s="661"/>
      <c r="Z7" s="662">
        <v>0</v>
      </c>
      <c r="AA7" s="662"/>
      <c r="AB7" s="662"/>
      <c r="AC7" s="662"/>
      <c r="AD7" s="663">
        <v>3769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4384394</v>
      </c>
      <c r="BH7" s="660"/>
      <c r="BI7" s="660"/>
      <c r="BJ7" s="660"/>
      <c r="BK7" s="660"/>
      <c r="BL7" s="660"/>
      <c r="BM7" s="660"/>
      <c r="BN7" s="661"/>
      <c r="BO7" s="662">
        <v>43.6</v>
      </c>
      <c r="BP7" s="662"/>
      <c r="BQ7" s="662"/>
      <c r="BR7" s="662"/>
      <c r="BS7" s="663">
        <v>126982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3737506</v>
      </c>
      <c r="CS7" s="660"/>
      <c r="CT7" s="660"/>
      <c r="CU7" s="660"/>
      <c r="CV7" s="660"/>
      <c r="CW7" s="660"/>
      <c r="CX7" s="660"/>
      <c r="CY7" s="661"/>
      <c r="CZ7" s="662">
        <v>11.7</v>
      </c>
      <c r="DA7" s="662"/>
      <c r="DB7" s="662"/>
      <c r="DC7" s="662"/>
      <c r="DD7" s="668">
        <v>115724</v>
      </c>
      <c r="DE7" s="660"/>
      <c r="DF7" s="660"/>
      <c r="DG7" s="660"/>
      <c r="DH7" s="660"/>
      <c r="DI7" s="660"/>
      <c r="DJ7" s="660"/>
      <c r="DK7" s="660"/>
      <c r="DL7" s="660"/>
      <c r="DM7" s="660"/>
      <c r="DN7" s="660"/>
      <c r="DO7" s="660"/>
      <c r="DP7" s="661"/>
      <c r="DQ7" s="668">
        <v>2691143</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75528</v>
      </c>
      <c r="S8" s="660"/>
      <c r="T8" s="660"/>
      <c r="U8" s="660"/>
      <c r="V8" s="660"/>
      <c r="W8" s="660"/>
      <c r="X8" s="660"/>
      <c r="Y8" s="661"/>
      <c r="Z8" s="662">
        <v>0.2</v>
      </c>
      <c r="AA8" s="662"/>
      <c r="AB8" s="662"/>
      <c r="AC8" s="662"/>
      <c r="AD8" s="663">
        <v>75528</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140069</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13976084</v>
      </c>
      <c r="CS8" s="660"/>
      <c r="CT8" s="660"/>
      <c r="CU8" s="660"/>
      <c r="CV8" s="660"/>
      <c r="CW8" s="660"/>
      <c r="CX8" s="660"/>
      <c r="CY8" s="661"/>
      <c r="CZ8" s="662">
        <v>43.9</v>
      </c>
      <c r="DA8" s="662"/>
      <c r="DB8" s="662"/>
      <c r="DC8" s="662"/>
      <c r="DD8" s="668">
        <v>320910</v>
      </c>
      <c r="DE8" s="660"/>
      <c r="DF8" s="660"/>
      <c r="DG8" s="660"/>
      <c r="DH8" s="660"/>
      <c r="DI8" s="660"/>
      <c r="DJ8" s="660"/>
      <c r="DK8" s="660"/>
      <c r="DL8" s="660"/>
      <c r="DM8" s="660"/>
      <c r="DN8" s="660"/>
      <c r="DO8" s="660"/>
      <c r="DP8" s="661"/>
      <c r="DQ8" s="668">
        <v>7225662</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82682</v>
      </c>
      <c r="S9" s="660"/>
      <c r="T9" s="660"/>
      <c r="U9" s="660"/>
      <c r="V9" s="660"/>
      <c r="W9" s="660"/>
      <c r="X9" s="660"/>
      <c r="Y9" s="661"/>
      <c r="Z9" s="662">
        <v>0.3</v>
      </c>
      <c r="AA9" s="662"/>
      <c r="AB9" s="662"/>
      <c r="AC9" s="662"/>
      <c r="AD9" s="663">
        <v>82682</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3612212</v>
      </c>
      <c r="BH9" s="660"/>
      <c r="BI9" s="660"/>
      <c r="BJ9" s="660"/>
      <c r="BK9" s="660"/>
      <c r="BL9" s="660"/>
      <c r="BM9" s="660"/>
      <c r="BN9" s="661"/>
      <c r="BO9" s="662">
        <v>35.9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4072437</v>
      </c>
      <c r="CS9" s="660"/>
      <c r="CT9" s="660"/>
      <c r="CU9" s="660"/>
      <c r="CV9" s="660"/>
      <c r="CW9" s="660"/>
      <c r="CX9" s="660"/>
      <c r="CY9" s="661"/>
      <c r="CZ9" s="662">
        <v>12.8</v>
      </c>
      <c r="DA9" s="662"/>
      <c r="DB9" s="662"/>
      <c r="DC9" s="662"/>
      <c r="DD9" s="668">
        <v>112105</v>
      </c>
      <c r="DE9" s="660"/>
      <c r="DF9" s="660"/>
      <c r="DG9" s="660"/>
      <c r="DH9" s="660"/>
      <c r="DI9" s="660"/>
      <c r="DJ9" s="660"/>
      <c r="DK9" s="660"/>
      <c r="DL9" s="660"/>
      <c r="DM9" s="660"/>
      <c r="DN9" s="660"/>
      <c r="DO9" s="660"/>
      <c r="DP9" s="661"/>
      <c r="DQ9" s="668">
        <v>3372220</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187312</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692</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692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1830807</v>
      </c>
      <c r="S11" s="660"/>
      <c r="T11" s="660"/>
      <c r="U11" s="660"/>
      <c r="V11" s="660"/>
      <c r="W11" s="660"/>
      <c r="X11" s="660"/>
      <c r="Y11" s="661"/>
      <c r="Z11" s="664">
        <v>5.7</v>
      </c>
      <c r="AA11" s="665"/>
      <c r="AB11" s="665"/>
      <c r="AC11" s="671"/>
      <c r="AD11" s="668">
        <v>1830807</v>
      </c>
      <c r="AE11" s="660"/>
      <c r="AF11" s="660"/>
      <c r="AG11" s="660"/>
      <c r="AH11" s="660"/>
      <c r="AI11" s="660"/>
      <c r="AJ11" s="660"/>
      <c r="AK11" s="661"/>
      <c r="AL11" s="664">
        <v>10.5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444801</v>
      </c>
      <c r="BH11" s="660"/>
      <c r="BI11" s="660"/>
      <c r="BJ11" s="660"/>
      <c r="BK11" s="660"/>
      <c r="BL11" s="660"/>
      <c r="BM11" s="660"/>
      <c r="BN11" s="661"/>
      <c r="BO11" s="662">
        <v>4.4000000000000004</v>
      </c>
      <c r="BP11" s="662"/>
      <c r="BQ11" s="662"/>
      <c r="BR11" s="662"/>
      <c r="BS11" s="663">
        <v>126982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470746</v>
      </c>
      <c r="CS11" s="660"/>
      <c r="CT11" s="660"/>
      <c r="CU11" s="660"/>
      <c r="CV11" s="660"/>
      <c r="CW11" s="660"/>
      <c r="CX11" s="660"/>
      <c r="CY11" s="661"/>
      <c r="CZ11" s="662">
        <v>1.5</v>
      </c>
      <c r="DA11" s="662"/>
      <c r="DB11" s="662"/>
      <c r="DC11" s="662"/>
      <c r="DD11" s="668">
        <v>175341</v>
      </c>
      <c r="DE11" s="660"/>
      <c r="DF11" s="660"/>
      <c r="DG11" s="660"/>
      <c r="DH11" s="660"/>
      <c r="DI11" s="660"/>
      <c r="DJ11" s="660"/>
      <c r="DK11" s="660"/>
      <c r="DL11" s="660"/>
      <c r="DM11" s="660"/>
      <c r="DN11" s="660"/>
      <c r="DO11" s="660"/>
      <c r="DP11" s="661"/>
      <c r="DQ11" s="668">
        <v>199938</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47225</v>
      </c>
      <c r="S12" s="660"/>
      <c r="T12" s="660"/>
      <c r="U12" s="660"/>
      <c r="V12" s="660"/>
      <c r="W12" s="660"/>
      <c r="X12" s="660"/>
      <c r="Y12" s="661"/>
      <c r="Z12" s="662">
        <v>0.1</v>
      </c>
      <c r="AA12" s="662"/>
      <c r="AB12" s="662"/>
      <c r="AC12" s="662"/>
      <c r="AD12" s="663">
        <v>47225</v>
      </c>
      <c r="AE12" s="663"/>
      <c r="AF12" s="663"/>
      <c r="AG12" s="663"/>
      <c r="AH12" s="663"/>
      <c r="AI12" s="663"/>
      <c r="AJ12" s="663"/>
      <c r="AK12" s="663"/>
      <c r="AL12" s="664">
        <v>0.3</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4918043</v>
      </c>
      <c r="BH12" s="660"/>
      <c r="BI12" s="660"/>
      <c r="BJ12" s="660"/>
      <c r="BK12" s="660"/>
      <c r="BL12" s="660"/>
      <c r="BM12" s="660"/>
      <c r="BN12" s="661"/>
      <c r="BO12" s="662">
        <v>48.9</v>
      </c>
      <c r="BP12" s="662"/>
      <c r="BQ12" s="662"/>
      <c r="BR12" s="662"/>
      <c r="BS12" s="663">
        <v>860987</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336164</v>
      </c>
      <c r="CS12" s="660"/>
      <c r="CT12" s="660"/>
      <c r="CU12" s="660"/>
      <c r="CV12" s="660"/>
      <c r="CW12" s="660"/>
      <c r="CX12" s="660"/>
      <c r="CY12" s="661"/>
      <c r="CZ12" s="662">
        <v>1.1000000000000001</v>
      </c>
      <c r="DA12" s="662"/>
      <c r="DB12" s="662"/>
      <c r="DC12" s="662"/>
      <c r="DD12" s="668" t="s">
        <v>122</v>
      </c>
      <c r="DE12" s="660"/>
      <c r="DF12" s="660"/>
      <c r="DG12" s="660"/>
      <c r="DH12" s="660"/>
      <c r="DI12" s="660"/>
      <c r="DJ12" s="660"/>
      <c r="DK12" s="660"/>
      <c r="DL12" s="660"/>
      <c r="DM12" s="660"/>
      <c r="DN12" s="660"/>
      <c r="DO12" s="660"/>
      <c r="DP12" s="661"/>
      <c r="DQ12" s="668">
        <v>313791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4916764</v>
      </c>
      <c r="BH13" s="660"/>
      <c r="BI13" s="660"/>
      <c r="BJ13" s="660"/>
      <c r="BK13" s="660"/>
      <c r="BL13" s="660"/>
      <c r="BM13" s="660"/>
      <c r="BN13" s="661"/>
      <c r="BO13" s="662">
        <v>48.9</v>
      </c>
      <c r="BP13" s="662"/>
      <c r="BQ13" s="662"/>
      <c r="BR13" s="662"/>
      <c r="BS13" s="663">
        <v>860987</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2081429</v>
      </c>
      <c r="CS13" s="660"/>
      <c r="CT13" s="660"/>
      <c r="CU13" s="660"/>
      <c r="CV13" s="660"/>
      <c r="CW13" s="660"/>
      <c r="CX13" s="660"/>
      <c r="CY13" s="661"/>
      <c r="CZ13" s="662">
        <v>6.5</v>
      </c>
      <c r="DA13" s="662"/>
      <c r="DB13" s="662"/>
      <c r="DC13" s="662"/>
      <c r="DD13" s="668">
        <v>716847</v>
      </c>
      <c r="DE13" s="660"/>
      <c r="DF13" s="660"/>
      <c r="DG13" s="660"/>
      <c r="DH13" s="660"/>
      <c r="DI13" s="660"/>
      <c r="DJ13" s="660"/>
      <c r="DK13" s="660"/>
      <c r="DL13" s="660"/>
      <c r="DM13" s="660"/>
      <c r="DN13" s="660"/>
      <c r="DO13" s="660"/>
      <c r="DP13" s="661"/>
      <c r="DQ13" s="668">
        <v>1358470</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2548</v>
      </c>
      <c r="S14" s="660"/>
      <c r="T14" s="660"/>
      <c r="U14" s="660"/>
      <c r="V14" s="660"/>
      <c r="W14" s="660"/>
      <c r="X14" s="660"/>
      <c r="Y14" s="661"/>
      <c r="Z14" s="662">
        <v>0</v>
      </c>
      <c r="AA14" s="662"/>
      <c r="AB14" s="662"/>
      <c r="AC14" s="662"/>
      <c r="AD14" s="663">
        <v>2548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274894</v>
      </c>
      <c r="BH14" s="660"/>
      <c r="BI14" s="660"/>
      <c r="BJ14" s="660"/>
      <c r="BK14" s="660"/>
      <c r="BL14" s="660"/>
      <c r="BM14" s="660"/>
      <c r="BN14" s="661"/>
      <c r="BO14" s="662">
        <v>2.7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1441132</v>
      </c>
      <c r="CS14" s="660"/>
      <c r="CT14" s="660"/>
      <c r="CU14" s="660"/>
      <c r="CV14" s="660"/>
      <c r="CW14" s="660"/>
      <c r="CX14" s="660"/>
      <c r="CY14" s="661"/>
      <c r="CZ14" s="662">
        <v>4.5</v>
      </c>
      <c r="DA14" s="662"/>
      <c r="DB14" s="662"/>
      <c r="DC14" s="662"/>
      <c r="DD14" s="668">
        <v>339522</v>
      </c>
      <c r="DE14" s="660"/>
      <c r="DF14" s="660"/>
      <c r="DG14" s="660"/>
      <c r="DH14" s="660"/>
      <c r="DI14" s="660"/>
      <c r="DJ14" s="660"/>
      <c r="DK14" s="660"/>
      <c r="DL14" s="660"/>
      <c r="DM14" s="660"/>
      <c r="DN14" s="660"/>
      <c r="DO14" s="660"/>
      <c r="DP14" s="661"/>
      <c r="DQ14" s="668">
        <v>1087865</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473936</v>
      </c>
      <c r="BH15" s="660"/>
      <c r="BI15" s="660"/>
      <c r="BJ15" s="660"/>
      <c r="BK15" s="660"/>
      <c r="BL15" s="660"/>
      <c r="BM15" s="660"/>
      <c r="BN15" s="661"/>
      <c r="BO15" s="662">
        <v>4.7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2219961</v>
      </c>
      <c r="CS15" s="660"/>
      <c r="CT15" s="660"/>
      <c r="CU15" s="660"/>
      <c r="CV15" s="660"/>
      <c r="CW15" s="660"/>
      <c r="CX15" s="660"/>
      <c r="CY15" s="661"/>
      <c r="CZ15" s="662">
        <v>7</v>
      </c>
      <c r="DA15" s="662"/>
      <c r="DB15" s="662"/>
      <c r="DC15" s="662"/>
      <c r="DD15" s="668">
        <v>597469</v>
      </c>
      <c r="DE15" s="660"/>
      <c r="DF15" s="660"/>
      <c r="DG15" s="660"/>
      <c r="DH15" s="660"/>
      <c r="DI15" s="660"/>
      <c r="DJ15" s="660"/>
      <c r="DK15" s="660"/>
      <c r="DL15" s="660"/>
      <c r="DM15" s="660"/>
      <c r="DN15" s="660"/>
      <c r="DO15" s="660"/>
      <c r="DP15" s="661"/>
      <c r="DQ15" s="668">
        <v>1594856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41545</v>
      </c>
      <c r="S16" s="660"/>
      <c r="T16" s="660"/>
      <c r="U16" s="660"/>
      <c r="V16" s="660"/>
      <c r="W16" s="660"/>
      <c r="X16" s="660"/>
      <c r="Y16" s="661"/>
      <c r="Z16" s="662">
        <v>0.1</v>
      </c>
      <c r="AA16" s="662"/>
      <c r="AB16" s="662"/>
      <c r="AC16" s="662"/>
      <c r="AD16" s="663">
        <v>41545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95299</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7949</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165594</v>
      </c>
      <c r="S17" s="660"/>
      <c r="T17" s="660"/>
      <c r="U17" s="660"/>
      <c r="V17" s="660"/>
      <c r="W17" s="660"/>
      <c r="X17" s="660"/>
      <c r="Y17" s="661"/>
      <c r="Z17" s="662">
        <v>0.5</v>
      </c>
      <c r="AA17" s="662"/>
      <c r="AB17" s="662"/>
      <c r="AC17" s="662"/>
      <c r="AD17" s="663">
        <v>165594</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3164952</v>
      </c>
      <c r="CS17" s="660"/>
      <c r="CT17" s="660"/>
      <c r="CU17" s="660"/>
      <c r="CV17" s="660"/>
      <c r="CW17" s="660"/>
      <c r="CX17" s="660"/>
      <c r="CY17" s="661"/>
      <c r="CZ17" s="662">
        <v>9.9</v>
      </c>
      <c r="DA17" s="662"/>
      <c r="DB17" s="662"/>
      <c r="DC17" s="662"/>
      <c r="DD17" s="668" t="s">
        <v>122</v>
      </c>
      <c r="DE17" s="660"/>
      <c r="DF17" s="660"/>
      <c r="DG17" s="660"/>
      <c r="DH17" s="660"/>
      <c r="DI17" s="660"/>
      <c r="DJ17" s="660"/>
      <c r="DK17" s="660"/>
      <c r="DL17" s="660"/>
      <c r="DM17" s="660"/>
      <c r="DN17" s="660"/>
      <c r="DO17" s="660"/>
      <c r="DP17" s="661"/>
      <c r="DQ17" s="668">
        <v>3151146</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86221</v>
      </c>
      <c r="S18" s="660"/>
      <c r="T18" s="660"/>
      <c r="U18" s="660"/>
      <c r="V18" s="660"/>
      <c r="W18" s="660"/>
      <c r="X18" s="660"/>
      <c r="Y18" s="661"/>
      <c r="Z18" s="662">
        <v>0.3</v>
      </c>
      <c r="AA18" s="662"/>
      <c r="AB18" s="662"/>
      <c r="AC18" s="662"/>
      <c r="AD18" s="663">
        <v>86221</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75780</v>
      </c>
      <c r="S19" s="660"/>
      <c r="T19" s="660"/>
      <c r="U19" s="660"/>
      <c r="V19" s="660"/>
      <c r="W19" s="660"/>
      <c r="X19" s="660"/>
      <c r="Y19" s="661"/>
      <c r="Z19" s="662">
        <v>0.2</v>
      </c>
      <c r="AA19" s="662"/>
      <c r="AB19" s="662"/>
      <c r="AC19" s="662"/>
      <c r="AD19" s="663">
        <v>75780</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10441</v>
      </c>
      <c r="S20" s="660"/>
      <c r="T20" s="660"/>
      <c r="U20" s="660"/>
      <c r="V20" s="660"/>
      <c r="W20" s="660"/>
      <c r="X20" s="660"/>
      <c r="Y20" s="661"/>
      <c r="Z20" s="662">
        <v>0</v>
      </c>
      <c r="AA20" s="662"/>
      <c r="AB20" s="662"/>
      <c r="AC20" s="662"/>
      <c r="AD20" s="663">
        <v>10441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31810027</v>
      </c>
      <c r="CS20" s="660"/>
      <c r="CT20" s="660"/>
      <c r="CU20" s="660"/>
      <c r="CV20" s="660"/>
      <c r="CW20" s="660"/>
      <c r="CX20" s="660"/>
      <c r="CY20" s="661"/>
      <c r="CZ20" s="662">
        <v>100</v>
      </c>
      <c r="DA20" s="662"/>
      <c r="DB20" s="662"/>
      <c r="DC20" s="662"/>
      <c r="DD20" s="668">
        <v>2377918</v>
      </c>
      <c r="DE20" s="660"/>
      <c r="DF20" s="660"/>
      <c r="DG20" s="660"/>
      <c r="DH20" s="660"/>
      <c r="DI20" s="660"/>
      <c r="DJ20" s="660"/>
      <c r="DK20" s="660"/>
      <c r="DL20" s="660"/>
      <c r="DM20" s="660"/>
      <c r="DN20" s="660"/>
      <c r="DO20" s="660"/>
      <c r="DP20" s="661"/>
      <c r="DQ20" s="668">
        <v>21216927</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6418742</v>
      </c>
      <c r="S21" s="660"/>
      <c r="T21" s="660"/>
      <c r="U21" s="660"/>
      <c r="V21" s="660"/>
      <c r="W21" s="660"/>
      <c r="X21" s="660"/>
      <c r="Y21" s="661"/>
      <c r="Z21" s="662">
        <v>19.8</v>
      </c>
      <c r="AA21" s="662"/>
      <c r="AB21" s="662"/>
      <c r="AC21" s="662"/>
      <c r="AD21" s="663">
        <v>5405180</v>
      </c>
      <c r="AE21" s="663"/>
      <c r="AF21" s="663"/>
      <c r="AG21" s="663"/>
      <c r="AH21" s="663"/>
      <c r="AI21" s="663"/>
      <c r="AJ21" s="663"/>
      <c r="AK21" s="663"/>
      <c r="AL21" s="664">
        <v>31</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5405180</v>
      </c>
      <c r="S22" s="660"/>
      <c r="T22" s="660"/>
      <c r="U22" s="660"/>
      <c r="V22" s="660"/>
      <c r="W22" s="660"/>
      <c r="X22" s="660"/>
      <c r="Y22" s="661"/>
      <c r="Z22" s="662">
        <v>16.7</v>
      </c>
      <c r="AA22" s="662"/>
      <c r="AB22" s="662"/>
      <c r="AC22" s="662"/>
      <c r="AD22" s="663">
        <v>5405180</v>
      </c>
      <c r="AE22" s="663"/>
      <c r="AF22" s="663"/>
      <c r="AG22" s="663"/>
      <c r="AH22" s="663"/>
      <c r="AI22" s="663"/>
      <c r="AJ22" s="663"/>
      <c r="AK22" s="663"/>
      <c r="AL22" s="664">
        <v>31</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1013562</v>
      </c>
      <c r="S23" s="660"/>
      <c r="T23" s="660"/>
      <c r="U23" s="660"/>
      <c r="V23" s="660"/>
      <c r="W23" s="660"/>
      <c r="X23" s="660"/>
      <c r="Y23" s="661"/>
      <c r="Z23" s="662">
        <v>3.1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17030610</v>
      </c>
      <c r="CS24" s="649"/>
      <c r="CT24" s="649"/>
      <c r="CU24" s="649"/>
      <c r="CV24" s="649"/>
      <c r="CW24" s="649"/>
      <c r="CX24" s="649"/>
      <c r="CY24" s="650"/>
      <c r="CZ24" s="653">
        <v>53.5</v>
      </c>
      <c r="DA24" s="654"/>
      <c r="DB24" s="654"/>
      <c r="DC24" s="670"/>
      <c r="DD24" s="694">
        <v>11263271</v>
      </c>
      <c r="DE24" s="649"/>
      <c r="DF24" s="649"/>
      <c r="DG24" s="649"/>
      <c r="DH24" s="649"/>
      <c r="DI24" s="649"/>
      <c r="DJ24" s="649"/>
      <c r="DK24" s="650"/>
      <c r="DL24" s="694">
        <v>10126955</v>
      </c>
      <c r="DM24" s="649"/>
      <c r="DN24" s="649"/>
      <c r="DO24" s="649"/>
      <c r="DP24" s="649"/>
      <c r="DQ24" s="649"/>
      <c r="DR24" s="649"/>
      <c r="DS24" s="649"/>
      <c r="DT24" s="649"/>
      <c r="DU24" s="649"/>
      <c r="DV24" s="650"/>
      <c r="DW24" s="653">
        <v>57.6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19085830</v>
      </c>
      <c r="S25" s="660"/>
      <c r="T25" s="660"/>
      <c r="U25" s="660"/>
      <c r="V25" s="660"/>
      <c r="W25" s="660"/>
      <c r="X25" s="660"/>
      <c r="Y25" s="661"/>
      <c r="Z25" s="662">
        <v>58.9</v>
      </c>
      <c r="AA25" s="662"/>
      <c r="AB25" s="662"/>
      <c r="AC25" s="662"/>
      <c r="AD25" s="663">
        <v>17213015</v>
      </c>
      <c r="AE25" s="663"/>
      <c r="AF25" s="663"/>
      <c r="AG25" s="663"/>
      <c r="AH25" s="663"/>
      <c r="AI25" s="663"/>
      <c r="AJ25" s="663"/>
      <c r="AK25" s="663"/>
      <c r="AL25" s="664">
        <v>98.9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5028973</v>
      </c>
      <c r="CS25" s="691"/>
      <c r="CT25" s="691"/>
      <c r="CU25" s="691"/>
      <c r="CV25" s="691"/>
      <c r="CW25" s="691"/>
      <c r="CX25" s="691"/>
      <c r="CY25" s="692"/>
      <c r="CZ25" s="664">
        <v>15.8</v>
      </c>
      <c r="DA25" s="689"/>
      <c r="DB25" s="689"/>
      <c r="DC25" s="693"/>
      <c r="DD25" s="668">
        <v>4540275</v>
      </c>
      <c r="DE25" s="691"/>
      <c r="DF25" s="691"/>
      <c r="DG25" s="691"/>
      <c r="DH25" s="691"/>
      <c r="DI25" s="691"/>
      <c r="DJ25" s="691"/>
      <c r="DK25" s="692"/>
      <c r="DL25" s="668">
        <v>4482815</v>
      </c>
      <c r="DM25" s="691"/>
      <c r="DN25" s="691"/>
      <c r="DO25" s="691"/>
      <c r="DP25" s="691"/>
      <c r="DQ25" s="691"/>
      <c r="DR25" s="691"/>
      <c r="DS25" s="691"/>
      <c r="DT25" s="691"/>
      <c r="DU25" s="691"/>
      <c r="DV25" s="692"/>
      <c r="DW25" s="664">
        <v>25.5</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5634</v>
      </c>
      <c r="S26" s="660"/>
      <c r="T26" s="660"/>
      <c r="U26" s="660"/>
      <c r="V26" s="660"/>
      <c r="W26" s="660"/>
      <c r="X26" s="660"/>
      <c r="Y26" s="661"/>
      <c r="Z26" s="662">
        <v>0</v>
      </c>
      <c r="AA26" s="662"/>
      <c r="AB26" s="662"/>
      <c r="AC26" s="662"/>
      <c r="AD26" s="663">
        <v>5634</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3198542</v>
      </c>
      <c r="CS26" s="660"/>
      <c r="CT26" s="660"/>
      <c r="CU26" s="660"/>
      <c r="CV26" s="660"/>
      <c r="CW26" s="660"/>
      <c r="CX26" s="660"/>
      <c r="CY26" s="661"/>
      <c r="CZ26" s="664">
        <v>10.1</v>
      </c>
      <c r="DA26" s="689"/>
      <c r="DB26" s="689"/>
      <c r="DC26" s="693"/>
      <c r="DD26" s="668">
        <v>2936401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111690</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10051267</v>
      </c>
      <c r="BH27" s="660"/>
      <c r="BI27" s="660"/>
      <c r="BJ27" s="660"/>
      <c r="BK27" s="660"/>
      <c r="BL27" s="660"/>
      <c r="BM27" s="660"/>
      <c r="BN27" s="661"/>
      <c r="BO27" s="662">
        <v>100</v>
      </c>
      <c r="BP27" s="662"/>
      <c r="BQ27" s="662"/>
      <c r="BR27" s="662"/>
      <c r="BS27" s="663">
        <v>987969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8836685</v>
      </c>
      <c r="CS27" s="691"/>
      <c r="CT27" s="691"/>
      <c r="CU27" s="691"/>
      <c r="CV27" s="691"/>
      <c r="CW27" s="691"/>
      <c r="CX27" s="691"/>
      <c r="CY27" s="692"/>
      <c r="CZ27" s="664">
        <v>27.8</v>
      </c>
      <c r="DA27" s="689"/>
      <c r="DB27" s="689"/>
      <c r="DC27" s="693"/>
      <c r="DD27" s="668">
        <v>3571850</v>
      </c>
      <c r="DE27" s="691"/>
      <c r="DF27" s="691"/>
      <c r="DG27" s="691"/>
      <c r="DH27" s="691"/>
      <c r="DI27" s="691"/>
      <c r="DJ27" s="691"/>
      <c r="DK27" s="692"/>
      <c r="DL27" s="668">
        <v>2492994</v>
      </c>
      <c r="DM27" s="691"/>
      <c r="DN27" s="691"/>
      <c r="DO27" s="691"/>
      <c r="DP27" s="691"/>
      <c r="DQ27" s="691"/>
      <c r="DR27" s="691"/>
      <c r="DS27" s="691"/>
      <c r="DT27" s="691"/>
      <c r="DU27" s="691"/>
      <c r="DV27" s="692"/>
      <c r="DW27" s="664">
        <v>14.2</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166205</v>
      </c>
      <c r="S28" s="660"/>
      <c r="T28" s="660"/>
      <c r="U28" s="660"/>
      <c r="V28" s="660"/>
      <c r="W28" s="660"/>
      <c r="X28" s="660"/>
      <c r="Y28" s="661"/>
      <c r="Z28" s="662">
        <v>0.5</v>
      </c>
      <c r="AA28" s="662"/>
      <c r="AB28" s="662"/>
      <c r="AC28" s="662"/>
      <c r="AD28" s="663">
        <v>77476</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3164952</v>
      </c>
      <c r="CS28" s="660"/>
      <c r="CT28" s="660"/>
      <c r="CU28" s="660"/>
      <c r="CV28" s="660"/>
      <c r="CW28" s="660"/>
      <c r="CX28" s="660"/>
      <c r="CY28" s="661"/>
      <c r="CZ28" s="664">
        <v>9.9</v>
      </c>
      <c r="DA28" s="689"/>
      <c r="DB28" s="689"/>
      <c r="DC28" s="693"/>
      <c r="DD28" s="668">
        <v>3151146</v>
      </c>
      <c r="DE28" s="660"/>
      <c r="DF28" s="660"/>
      <c r="DG28" s="660"/>
      <c r="DH28" s="660"/>
      <c r="DI28" s="660"/>
      <c r="DJ28" s="660"/>
      <c r="DK28" s="661"/>
      <c r="DL28" s="668">
        <v>3151146</v>
      </c>
      <c r="DM28" s="660"/>
      <c r="DN28" s="660"/>
      <c r="DO28" s="660"/>
      <c r="DP28" s="660"/>
      <c r="DQ28" s="660"/>
      <c r="DR28" s="660"/>
      <c r="DS28" s="660"/>
      <c r="DT28" s="660"/>
      <c r="DU28" s="660"/>
      <c r="DV28" s="661"/>
      <c r="DW28" s="664">
        <v>17.899999999999999</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37786</v>
      </c>
      <c r="S29" s="660"/>
      <c r="T29" s="660"/>
      <c r="U29" s="660"/>
      <c r="V29" s="660"/>
      <c r="W29" s="660"/>
      <c r="X29" s="660"/>
      <c r="Y29" s="661"/>
      <c r="Z29" s="662">
        <v>0.1</v>
      </c>
      <c r="AA29" s="662"/>
      <c r="AB29" s="662"/>
      <c r="AC29" s="662"/>
      <c r="AD29" s="663">
        <v>14</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3164952</v>
      </c>
      <c r="CS29" s="691"/>
      <c r="CT29" s="691"/>
      <c r="CU29" s="691"/>
      <c r="CV29" s="691"/>
      <c r="CW29" s="691"/>
      <c r="CX29" s="691"/>
      <c r="CY29" s="692"/>
      <c r="CZ29" s="664">
        <v>9.9</v>
      </c>
      <c r="DA29" s="689"/>
      <c r="DB29" s="689"/>
      <c r="DC29" s="693"/>
      <c r="DD29" s="668">
        <v>3151146</v>
      </c>
      <c r="DE29" s="691"/>
      <c r="DF29" s="691"/>
      <c r="DG29" s="691"/>
      <c r="DH29" s="691"/>
      <c r="DI29" s="691"/>
      <c r="DJ29" s="691"/>
      <c r="DK29" s="692"/>
      <c r="DL29" s="668">
        <v>3151146</v>
      </c>
      <c r="DM29" s="691"/>
      <c r="DN29" s="691"/>
      <c r="DO29" s="691"/>
      <c r="DP29" s="691"/>
      <c r="DQ29" s="691"/>
      <c r="DR29" s="691"/>
      <c r="DS29" s="691"/>
      <c r="DT29" s="691"/>
      <c r="DU29" s="691"/>
      <c r="DV29" s="692"/>
      <c r="DW29" s="664">
        <v>17.899999999999999</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6397602</v>
      </c>
      <c r="S30" s="660"/>
      <c r="T30" s="660"/>
      <c r="U30" s="660"/>
      <c r="V30" s="660"/>
      <c r="W30" s="660"/>
      <c r="X30" s="660"/>
      <c r="Y30" s="661"/>
      <c r="Z30" s="662">
        <v>19.8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3051117</v>
      </c>
      <c r="CS30" s="660"/>
      <c r="CT30" s="660"/>
      <c r="CU30" s="660"/>
      <c r="CV30" s="660"/>
      <c r="CW30" s="660"/>
      <c r="CX30" s="660"/>
      <c r="CY30" s="661"/>
      <c r="CZ30" s="664">
        <v>9.6</v>
      </c>
      <c r="DA30" s="689"/>
      <c r="DB30" s="689"/>
      <c r="DC30" s="693"/>
      <c r="DD30" s="668">
        <v>3037594</v>
      </c>
      <c r="DE30" s="660"/>
      <c r="DF30" s="660"/>
      <c r="DG30" s="660"/>
      <c r="DH30" s="660"/>
      <c r="DI30" s="660"/>
      <c r="DJ30" s="660"/>
      <c r="DK30" s="661"/>
      <c r="DL30" s="668">
        <v>3037594</v>
      </c>
      <c r="DM30" s="660"/>
      <c r="DN30" s="660"/>
      <c r="DO30" s="660"/>
      <c r="DP30" s="660"/>
      <c r="DQ30" s="660"/>
      <c r="DR30" s="660"/>
      <c r="DS30" s="660"/>
      <c r="DT30" s="660"/>
      <c r="DU30" s="660"/>
      <c r="DV30" s="661"/>
      <c r="DW30" s="664">
        <v>17.3</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97.6</v>
      </c>
      <c r="BN31" s="703"/>
      <c r="BO31" s="703"/>
      <c r="BP31" s="703"/>
      <c r="BQ31" s="704"/>
      <c r="BR31" s="715">
        <v>99.3</v>
      </c>
      <c r="BS31" s="703"/>
      <c r="BT31" s="703"/>
      <c r="BU31" s="703"/>
      <c r="BV31" s="703"/>
      <c r="BW31" s="703"/>
      <c r="BX31" s="654">
        <v>97.7</v>
      </c>
      <c r="BY31" s="703"/>
      <c r="BZ31" s="703"/>
      <c r="CA31" s="703"/>
      <c r="CB31" s="704"/>
      <c r="CD31" s="697"/>
      <c r="CE31" s="698"/>
      <c r="CF31" s="656" t="s">
        <v>300</v>
      </c>
      <c r="CG31" s="657"/>
      <c r="CH31" s="657"/>
      <c r="CI31" s="657"/>
      <c r="CJ31" s="657"/>
      <c r="CK31" s="657"/>
      <c r="CL31" s="657"/>
      <c r="CM31" s="657"/>
      <c r="CN31" s="657"/>
      <c r="CO31" s="657"/>
      <c r="CP31" s="657"/>
      <c r="CQ31" s="658"/>
      <c r="CR31" s="659">
        <v>113835</v>
      </c>
      <c r="CS31" s="691"/>
      <c r="CT31" s="691"/>
      <c r="CU31" s="691"/>
      <c r="CV31" s="691"/>
      <c r="CW31" s="691"/>
      <c r="CX31" s="691"/>
      <c r="CY31" s="692"/>
      <c r="CZ31" s="664">
        <v>0.4</v>
      </c>
      <c r="DA31" s="689"/>
      <c r="DB31" s="689"/>
      <c r="DC31" s="693"/>
      <c r="DD31" s="668">
        <v>113552</v>
      </c>
      <c r="DE31" s="691"/>
      <c r="DF31" s="691"/>
      <c r="DG31" s="691"/>
      <c r="DH31" s="691"/>
      <c r="DI31" s="691"/>
      <c r="DJ31" s="691"/>
      <c r="DK31" s="692"/>
      <c r="DL31" s="668">
        <v>113552</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2496118</v>
      </c>
      <c r="S32" s="660"/>
      <c r="T32" s="660"/>
      <c r="U32" s="660"/>
      <c r="V32" s="660"/>
      <c r="W32" s="660"/>
      <c r="X32" s="660"/>
      <c r="Y32" s="661"/>
      <c r="Z32" s="662">
        <v>7.7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97.8</v>
      </c>
      <c r="BN32" s="691"/>
      <c r="BO32" s="691"/>
      <c r="BP32" s="691"/>
      <c r="BQ32" s="714"/>
      <c r="BR32" s="716">
        <v>99.1</v>
      </c>
      <c r="BS32" s="691"/>
      <c r="BT32" s="691"/>
      <c r="BU32" s="691"/>
      <c r="BV32" s="691"/>
      <c r="BW32" s="691"/>
      <c r="BX32" s="665">
        <v>98.1</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94422</v>
      </c>
      <c r="S33" s="660"/>
      <c r="T33" s="660"/>
      <c r="U33" s="660"/>
      <c r="V33" s="660"/>
      <c r="W33" s="660"/>
      <c r="X33" s="660"/>
      <c r="Y33" s="661"/>
      <c r="Z33" s="662">
        <v>0.3</v>
      </c>
      <c r="AA33" s="662"/>
      <c r="AB33" s="662"/>
      <c r="AC33" s="662"/>
      <c r="AD33" s="663">
        <v>83095</v>
      </c>
      <c r="AE33" s="663"/>
      <c r="AF33" s="663"/>
      <c r="AG33" s="663"/>
      <c r="AH33" s="663"/>
      <c r="AI33" s="663"/>
      <c r="AJ33" s="663"/>
      <c r="AK33" s="663"/>
      <c r="AL33" s="664">
        <v>0.5</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97.3</v>
      </c>
      <c r="BN33" s="718"/>
      <c r="BO33" s="718"/>
      <c r="BP33" s="718"/>
      <c r="BQ33" s="720"/>
      <c r="BR33" s="717">
        <v>99.4</v>
      </c>
      <c r="BS33" s="718"/>
      <c r="BT33" s="718"/>
      <c r="BU33" s="718"/>
      <c r="BV33" s="718"/>
      <c r="BW33" s="718"/>
      <c r="BX33" s="719">
        <v>97.2</v>
      </c>
      <c r="BY33" s="718"/>
      <c r="BZ33" s="718"/>
      <c r="CA33" s="718"/>
      <c r="CB33" s="720"/>
      <c r="CD33" s="656" t="s">
        <v>307</v>
      </c>
      <c r="CE33" s="657"/>
      <c r="CF33" s="657"/>
      <c r="CG33" s="657"/>
      <c r="CH33" s="657"/>
      <c r="CI33" s="657"/>
      <c r="CJ33" s="657"/>
      <c r="CK33" s="657"/>
      <c r="CL33" s="657"/>
      <c r="CM33" s="657"/>
      <c r="CN33" s="657"/>
      <c r="CO33" s="657"/>
      <c r="CP33" s="657"/>
      <c r="CQ33" s="658"/>
      <c r="CR33" s="659">
        <v>12306200</v>
      </c>
      <c r="CS33" s="691"/>
      <c r="CT33" s="691"/>
      <c r="CU33" s="691"/>
      <c r="CV33" s="691"/>
      <c r="CW33" s="691"/>
      <c r="CX33" s="691"/>
      <c r="CY33" s="692"/>
      <c r="CZ33" s="664">
        <v>38.700000000000003</v>
      </c>
      <c r="DA33" s="689"/>
      <c r="DB33" s="689"/>
      <c r="DC33" s="693"/>
      <c r="DD33" s="668">
        <v>9779272</v>
      </c>
      <c r="DE33" s="691"/>
      <c r="DF33" s="691"/>
      <c r="DG33" s="691"/>
      <c r="DH33" s="691"/>
      <c r="DI33" s="691"/>
      <c r="DJ33" s="691"/>
      <c r="DK33" s="692"/>
      <c r="DL33" s="668">
        <v>7458231</v>
      </c>
      <c r="DM33" s="691"/>
      <c r="DN33" s="691"/>
      <c r="DO33" s="691"/>
      <c r="DP33" s="691"/>
      <c r="DQ33" s="691"/>
      <c r="DR33" s="691"/>
      <c r="DS33" s="691"/>
      <c r="DT33" s="691"/>
      <c r="DU33" s="691"/>
      <c r="DV33" s="692"/>
      <c r="DW33" s="664">
        <v>42.4</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476901</v>
      </c>
      <c r="S34" s="660"/>
      <c r="T34" s="660"/>
      <c r="U34" s="660"/>
      <c r="V34" s="660"/>
      <c r="W34" s="660"/>
      <c r="X34" s="660"/>
      <c r="Y34" s="661"/>
      <c r="Z34" s="662">
        <v>1.5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2862386</v>
      </c>
      <c r="CS34" s="660"/>
      <c r="CT34" s="660"/>
      <c r="CU34" s="660"/>
      <c r="CV34" s="660"/>
      <c r="CW34" s="660"/>
      <c r="CX34" s="660"/>
      <c r="CY34" s="661"/>
      <c r="CZ34" s="664">
        <v>9</v>
      </c>
      <c r="DA34" s="689"/>
      <c r="DB34" s="689"/>
      <c r="DC34" s="693"/>
      <c r="DD34" s="668">
        <v>2160477</v>
      </c>
      <c r="DE34" s="660"/>
      <c r="DF34" s="660"/>
      <c r="DG34" s="660"/>
      <c r="DH34" s="660"/>
      <c r="DI34" s="660"/>
      <c r="DJ34" s="660"/>
      <c r="DK34" s="661"/>
      <c r="DL34" s="668">
        <v>1929788</v>
      </c>
      <c r="DM34" s="660"/>
      <c r="DN34" s="660"/>
      <c r="DO34" s="660"/>
      <c r="DP34" s="660"/>
      <c r="DQ34" s="660"/>
      <c r="DR34" s="660"/>
      <c r="DS34" s="660"/>
      <c r="DT34" s="660"/>
      <c r="DU34" s="660"/>
      <c r="DV34" s="661"/>
      <c r="DW34" s="664">
        <v>11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543135</v>
      </c>
      <c r="S35" s="660"/>
      <c r="T35" s="660"/>
      <c r="U35" s="660"/>
      <c r="V35" s="660"/>
      <c r="W35" s="660"/>
      <c r="X35" s="660"/>
      <c r="Y35" s="661"/>
      <c r="Z35" s="662">
        <v>1.7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318345</v>
      </c>
      <c r="CS35" s="691"/>
      <c r="CT35" s="691"/>
      <c r="CU35" s="691"/>
      <c r="CV35" s="691"/>
      <c r="CW35" s="691"/>
      <c r="CX35" s="691"/>
      <c r="CY35" s="692"/>
      <c r="CZ35" s="664">
        <v>1</v>
      </c>
      <c r="DA35" s="689"/>
      <c r="DB35" s="689"/>
      <c r="DC35" s="693"/>
      <c r="DD35" s="668">
        <v>280260</v>
      </c>
      <c r="DE35" s="691"/>
      <c r="DF35" s="691"/>
      <c r="DG35" s="691"/>
      <c r="DH35" s="691"/>
      <c r="DI35" s="691"/>
      <c r="DJ35" s="691"/>
      <c r="DK35" s="692"/>
      <c r="DL35" s="668">
        <v>275353</v>
      </c>
      <c r="DM35" s="691"/>
      <c r="DN35" s="691"/>
      <c r="DO35" s="691"/>
      <c r="DP35" s="691"/>
      <c r="DQ35" s="691"/>
      <c r="DR35" s="691"/>
      <c r="DS35" s="691"/>
      <c r="DT35" s="691"/>
      <c r="DU35" s="691"/>
      <c r="DV35" s="692"/>
      <c r="DW35" s="664">
        <v>1.6</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568364</v>
      </c>
      <c r="S36" s="660"/>
      <c r="T36" s="660"/>
      <c r="U36" s="660"/>
      <c r="V36" s="660"/>
      <c r="W36" s="660"/>
      <c r="X36" s="660"/>
      <c r="Y36" s="661"/>
      <c r="Z36" s="662">
        <v>1.8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5095082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168918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4281439</v>
      </c>
      <c r="CS36" s="660"/>
      <c r="CT36" s="660"/>
      <c r="CU36" s="660"/>
      <c r="CV36" s="660"/>
      <c r="CW36" s="660"/>
      <c r="CX36" s="660"/>
      <c r="CY36" s="661"/>
      <c r="CZ36" s="664">
        <v>13.5</v>
      </c>
      <c r="DA36" s="689"/>
      <c r="DB36" s="689"/>
      <c r="DC36" s="693"/>
      <c r="DD36" s="668">
        <v>4059211</v>
      </c>
      <c r="DE36" s="660"/>
      <c r="DF36" s="660"/>
      <c r="DG36" s="660"/>
      <c r="DH36" s="660"/>
      <c r="DI36" s="660"/>
      <c r="DJ36" s="660"/>
      <c r="DK36" s="661"/>
      <c r="DL36" s="668">
        <v>3136558</v>
      </c>
      <c r="DM36" s="660"/>
      <c r="DN36" s="660"/>
      <c r="DO36" s="660"/>
      <c r="DP36" s="660"/>
      <c r="DQ36" s="660"/>
      <c r="DR36" s="660"/>
      <c r="DS36" s="660"/>
      <c r="DT36" s="660"/>
      <c r="DU36" s="660"/>
      <c r="DV36" s="661"/>
      <c r="DW36" s="664">
        <v>17.8</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327345</v>
      </c>
      <c r="S37" s="660"/>
      <c r="T37" s="660"/>
      <c r="U37" s="660"/>
      <c r="V37" s="660"/>
      <c r="W37" s="660"/>
      <c r="X37" s="660"/>
      <c r="Y37" s="661"/>
      <c r="Z37" s="662">
        <v>1</v>
      </c>
      <c r="AA37" s="662"/>
      <c r="AB37" s="662"/>
      <c r="AC37" s="662"/>
      <c r="AD37" s="663">
        <v>33705</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1239977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168918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1354660</v>
      </c>
      <c r="CS37" s="691"/>
      <c r="CT37" s="691"/>
      <c r="CU37" s="691"/>
      <c r="CV37" s="691"/>
      <c r="CW37" s="691"/>
      <c r="CX37" s="691"/>
      <c r="CY37" s="692"/>
      <c r="CZ37" s="664">
        <v>4.3</v>
      </c>
      <c r="DA37" s="689"/>
      <c r="DB37" s="689"/>
      <c r="DC37" s="693"/>
      <c r="DD37" s="668">
        <v>1315474</v>
      </c>
      <c r="DE37" s="691"/>
      <c r="DF37" s="691"/>
      <c r="DG37" s="691"/>
      <c r="DH37" s="691"/>
      <c r="DI37" s="691"/>
      <c r="DJ37" s="691"/>
      <c r="DK37" s="692"/>
      <c r="DL37" s="668">
        <v>1300668</v>
      </c>
      <c r="DM37" s="691"/>
      <c r="DN37" s="691"/>
      <c r="DO37" s="691"/>
      <c r="DP37" s="691"/>
      <c r="DQ37" s="691"/>
      <c r="DR37" s="691"/>
      <c r="DS37" s="691"/>
      <c r="DT37" s="691"/>
      <c r="DU37" s="691"/>
      <c r="DV37" s="692"/>
      <c r="DW37" s="664">
        <v>7.4</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2071000</v>
      </c>
      <c r="S38" s="660"/>
      <c r="T38" s="660"/>
      <c r="U38" s="660"/>
      <c r="V38" s="660"/>
      <c r="W38" s="660"/>
      <c r="X38" s="660"/>
      <c r="Y38" s="661"/>
      <c r="Z38" s="662">
        <v>6.4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729464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9686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2871782</v>
      </c>
      <c r="CS38" s="660"/>
      <c r="CT38" s="660"/>
      <c r="CU38" s="660"/>
      <c r="CV38" s="660"/>
      <c r="CW38" s="660"/>
      <c r="CX38" s="660"/>
      <c r="CY38" s="661"/>
      <c r="CZ38" s="664">
        <v>9</v>
      </c>
      <c r="DA38" s="689"/>
      <c r="DB38" s="689"/>
      <c r="DC38" s="693"/>
      <c r="DD38" s="668">
        <v>2241069</v>
      </c>
      <c r="DE38" s="660"/>
      <c r="DF38" s="660"/>
      <c r="DG38" s="660"/>
      <c r="DH38" s="660"/>
      <c r="DI38" s="660"/>
      <c r="DJ38" s="660"/>
      <c r="DK38" s="661"/>
      <c r="DL38" s="668">
        <v>2116532</v>
      </c>
      <c r="DM38" s="660"/>
      <c r="DN38" s="660"/>
      <c r="DO38" s="660"/>
      <c r="DP38" s="660"/>
      <c r="DQ38" s="660"/>
      <c r="DR38" s="660"/>
      <c r="DS38" s="660"/>
      <c r="DT38" s="660"/>
      <c r="DU38" s="660"/>
      <c r="DV38" s="661"/>
      <c r="DW38" s="664">
        <v>12</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253859</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14262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1225002</v>
      </c>
      <c r="CS39" s="691"/>
      <c r="CT39" s="691"/>
      <c r="CU39" s="691"/>
      <c r="CV39" s="691"/>
      <c r="CW39" s="691"/>
      <c r="CX39" s="691"/>
      <c r="CY39" s="692"/>
      <c r="CZ39" s="664">
        <v>3.9</v>
      </c>
      <c r="DA39" s="689"/>
      <c r="DB39" s="689"/>
      <c r="DC39" s="693"/>
      <c r="DD39" s="668">
        <v>475034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163500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747246</v>
      </c>
      <c r="CS40" s="660"/>
      <c r="CT40" s="660"/>
      <c r="CU40" s="660"/>
      <c r="CV40" s="660"/>
      <c r="CW40" s="660"/>
      <c r="CX40" s="660"/>
      <c r="CY40" s="661"/>
      <c r="CZ40" s="664">
        <v>2.2999999999999998</v>
      </c>
      <c r="DA40" s="689"/>
      <c r="DB40" s="689"/>
      <c r="DC40" s="693"/>
      <c r="DD40" s="668">
        <v>563221</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32382032</v>
      </c>
      <c r="S41" s="732"/>
      <c r="T41" s="732"/>
      <c r="U41" s="732"/>
      <c r="V41" s="732"/>
      <c r="W41" s="732"/>
      <c r="X41" s="732"/>
      <c r="Y41" s="736"/>
      <c r="Z41" s="737">
        <v>100</v>
      </c>
      <c r="AA41" s="737"/>
      <c r="AB41" s="737"/>
      <c r="AC41" s="737"/>
      <c r="AD41" s="738">
        <v>17412939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544745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2327037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421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2473217</v>
      </c>
      <c r="CS42" s="691"/>
      <c r="CT42" s="691"/>
      <c r="CU42" s="691"/>
      <c r="CV42" s="691"/>
      <c r="CW42" s="691"/>
      <c r="CX42" s="691"/>
      <c r="CY42" s="692"/>
      <c r="CZ42" s="664">
        <v>7.8</v>
      </c>
      <c r="DA42" s="689"/>
      <c r="DB42" s="689"/>
      <c r="DC42" s="693"/>
      <c r="DD42" s="668">
        <v>174384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30734</v>
      </c>
      <c r="CS43" s="691"/>
      <c r="CT43" s="691"/>
      <c r="CU43" s="691"/>
      <c r="CV43" s="691"/>
      <c r="CW43" s="691"/>
      <c r="CX43" s="691"/>
      <c r="CY43" s="692"/>
      <c r="CZ43" s="664">
        <v>0.1</v>
      </c>
      <c r="DA43" s="689"/>
      <c r="DB43" s="689"/>
      <c r="DC43" s="693"/>
      <c r="DD43" s="668">
        <v>30734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2377918</v>
      </c>
      <c r="CS44" s="660"/>
      <c r="CT44" s="660"/>
      <c r="CU44" s="660"/>
      <c r="CV44" s="660"/>
      <c r="CW44" s="660"/>
      <c r="CX44" s="660"/>
      <c r="CY44" s="661"/>
      <c r="CZ44" s="664">
        <v>7.5</v>
      </c>
      <c r="DA44" s="665"/>
      <c r="DB44" s="665"/>
      <c r="DC44" s="671"/>
      <c r="DD44" s="668">
        <v>166435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1241244</v>
      </c>
      <c r="CS45" s="691"/>
      <c r="CT45" s="691"/>
      <c r="CU45" s="691"/>
      <c r="CV45" s="691"/>
      <c r="CW45" s="691"/>
      <c r="CX45" s="691"/>
      <c r="CY45" s="692"/>
      <c r="CZ45" s="664">
        <v>3.9</v>
      </c>
      <c r="DA45" s="689"/>
      <c r="DB45" s="689"/>
      <c r="DC45" s="693"/>
      <c r="DD45" s="668">
        <v>27537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1106990</v>
      </c>
      <c r="CS46" s="660"/>
      <c r="CT46" s="660"/>
      <c r="CU46" s="660"/>
      <c r="CV46" s="660"/>
      <c r="CW46" s="660"/>
      <c r="CX46" s="660"/>
      <c r="CY46" s="661"/>
      <c r="CZ46" s="664">
        <v>3.5</v>
      </c>
      <c r="DA46" s="665"/>
      <c r="DB46" s="665"/>
      <c r="DC46" s="671"/>
      <c r="DD46" s="668">
        <v>138140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95299</v>
      </c>
      <c r="CS47" s="691"/>
      <c r="CT47" s="691"/>
      <c r="CU47" s="691"/>
      <c r="CV47" s="691"/>
      <c r="CW47" s="691"/>
      <c r="CX47" s="691"/>
      <c r="CY47" s="692"/>
      <c r="CZ47" s="664">
        <v>0.3</v>
      </c>
      <c r="DA47" s="689"/>
      <c r="DB47" s="689"/>
      <c r="DC47" s="693"/>
      <c r="DD47" s="668">
        <v>7949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31810027</v>
      </c>
      <c r="CS49" s="718"/>
      <c r="CT49" s="718"/>
      <c r="CU49" s="718"/>
      <c r="CV49" s="718"/>
      <c r="CW49" s="718"/>
      <c r="CX49" s="718"/>
      <c r="CY49" s="747"/>
      <c r="CZ49" s="739">
        <v>100</v>
      </c>
      <c r="DA49" s="748"/>
      <c r="DB49" s="748"/>
      <c r="DC49" s="749"/>
      <c r="DD49" s="750">
        <v>21216927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lfeg6I2yiN9Cz8QGlD9rbFe8AzW+YemiDvMT8rIgrqfbKb6IG/gMmhBIzuQoYBKChKhqz9Mox3lY90WAWsoLw==" saltValue="jv2RWhbZirULo3i5JCAZ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32370</v>
      </c>
      <c r="R7" s="789"/>
      <c r="S7" s="789"/>
      <c r="T7" s="789"/>
      <c r="U7" s="789"/>
      <c r="V7" s="789">
        <v>31802</v>
      </c>
      <c r="W7" s="789"/>
      <c r="X7" s="789"/>
      <c r="Y7" s="789"/>
      <c r="Z7" s="789"/>
      <c r="AA7" s="789">
        <v>568</v>
      </c>
      <c r="AB7" s="789"/>
      <c r="AC7" s="789"/>
      <c r="AD7" s="789"/>
      <c r="AE7" s="790"/>
      <c r="AF7" s="791">
        <v>524</v>
      </c>
      <c r="AG7" s="792"/>
      <c r="AH7" s="792"/>
      <c r="AI7" s="792"/>
      <c r="AJ7" s="793"/>
      <c r="AK7" s="794">
        <v>507</v>
      </c>
      <c r="AL7" s="795"/>
      <c r="AM7" s="795"/>
      <c r="AN7" s="795"/>
      <c r="AO7" s="795"/>
      <c r="AP7" s="795">
        <v>31608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561</v>
      </c>
      <c r="BT7" s="783"/>
      <c r="BU7" s="783"/>
      <c r="BV7" s="783"/>
      <c r="BW7" s="783"/>
      <c r="BX7" s="783"/>
      <c r="BY7" s="783"/>
      <c r="BZ7" s="783"/>
      <c r="CA7" s="783"/>
      <c r="CB7" s="783"/>
      <c r="CC7" s="783"/>
      <c r="CD7" s="783"/>
      <c r="CE7" s="783"/>
      <c r="CF7" s="783"/>
      <c r="CG7" s="798"/>
      <c r="CH7" s="779">
        <v>7</v>
      </c>
      <c r="CI7" s="780"/>
      <c r="CJ7" s="780"/>
      <c r="CK7" s="780"/>
      <c r="CL7" s="781"/>
      <c r="CM7" s="779">
        <v>447</v>
      </c>
      <c r="CN7" s="780"/>
      <c r="CO7" s="780"/>
      <c r="CP7" s="780"/>
      <c r="CQ7" s="781"/>
      <c r="CR7" s="779">
        <v>25</v>
      </c>
      <c r="CS7" s="780"/>
      <c r="CT7" s="780"/>
      <c r="CU7" s="780"/>
      <c r="CV7" s="781"/>
      <c r="CW7" s="779" t="s">
        <v>550</v>
      </c>
      <c r="CX7" s="780"/>
      <c r="CY7" s="780"/>
      <c r="CZ7" s="780"/>
      <c r="DA7" s="781"/>
      <c r="DB7" s="779" t="s">
        <v>550</v>
      </c>
      <c r="DC7" s="780"/>
      <c r="DD7" s="780"/>
      <c r="DE7" s="780"/>
      <c r="DF7" s="781"/>
      <c r="DG7" s="779" t="s">
        <v>550</v>
      </c>
      <c r="DH7" s="780"/>
      <c r="DI7" s="780"/>
      <c r="DJ7" s="780"/>
      <c r="DK7" s="781"/>
      <c r="DL7" s="779" t="s">
        <v>550</v>
      </c>
      <c r="DM7" s="780"/>
      <c r="DN7" s="780"/>
      <c r="DO7" s="780"/>
      <c r="DP7" s="781"/>
      <c r="DQ7" s="779" t="s">
        <v>550</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5</v>
      </c>
      <c r="R8" s="820"/>
      <c r="S8" s="820"/>
      <c r="T8" s="820"/>
      <c r="U8" s="820"/>
      <c r="V8" s="820">
        <v>4</v>
      </c>
      <c r="W8" s="820"/>
      <c r="X8" s="820"/>
      <c r="Y8" s="820"/>
      <c r="Z8" s="820"/>
      <c r="AA8" s="820">
        <v>0</v>
      </c>
      <c r="AB8" s="820"/>
      <c r="AC8" s="820"/>
      <c r="AD8" s="820"/>
      <c r="AE8" s="821"/>
      <c r="AF8" s="822">
        <v>0</v>
      </c>
      <c r="AG8" s="823"/>
      <c r="AH8" s="823"/>
      <c r="AI8" s="823"/>
      <c r="AJ8" s="824"/>
      <c r="AK8" s="805">
        <v>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49</v>
      </c>
      <c r="R9" s="820"/>
      <c r="S9" s="820"/>
      <c r="T9" s="820"/>
      <c r="U9" s="820"/>
      <c r="V9" s="820">
        <v>45</v>
      </c>
      <c r="W9" s="820"/>
      <c r="X9" s="820"/>
      <c r="Y9" s="820"/>
      <c r="Z9" s="820"/>
      <c r="AA9" s="820">
        <v>3</v>
      </c>
      <c r="AB9" s="820"/>
      <c r="AC9" s="820"/>
      <c r="AD9" s="820"/>
      <c r="AE9" s="821"/>
      <c r="AF9" s="822">
        <v>3</v>
      </c>
      <c r="AG9" s="823"/>
      <c r="AH9" s="823"/>
      <c r="AI9" s="823"/>
      <c r="AJ9" s="824"/>
      <c r="AK9" s="805">
        <v>27</v>
      </c>
      <c r="AL9" s="806"/>
      <c r="AM9" s="806"/>
      <c r="AN9" s="806"/>
      <c r="AO9" s="806"/>
      <c r="AP9" s="806">
        <v>136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32382</v>
      </c>
      <c r="R23" s="829"/>
      <c r="S23" s="829"/>
      <c r="T23" s="829"/>
      <c r="U23" s="829"/>
      <c r="V23" s="829">
        <v>31810</v>
      </c>
      <c r="W23" s="829"/>
      <c r="X23" s="829"/>
      <c r="Y23" s="829"/>
      <c r="Z23" s="829"/>
      <c r="AA23" s="829">
        <v>572</v>
      </c>
      <c r="AB23" s="829"/>
      <c r="AC23" s="829"/>
      <c r="AD23" s="829"/>
      <c r="AE23" s="830"/>
      <c r="AF23" s="831">
        <v>528</v>
      </c>
      <c r="AG23" s="829"/>
      <c r="AH23" s="829"/>
      <c r="AI23" s="829"/>
      <c r="AJ23" s="832"/>
      <c r="AK23" s="833"/>
      <c r="AL23" s="834"/>
      <c r="AM23" s="834"/>
      <c r="AN23" s="834"/>
      <c r="AO23" s="834"/>
      <c r="AP23" s="829">
        <v>31744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8387</v>
      </c>
      <c r="R28" s="859"/>
      <c r="S28" s="859"/>
      <c r="T28" s="859"/>
      <c r="U28" s="859"/>
      <c r="V28" s="859">
        <v>8218</v>
      </c>
      <c r="W28" s="859"/>
      <c r="X28" s="859"/>
      <c r="Y28" s="859"/>
      <c r="Z28" s="859"/>
      <c r="AA28" s="859">
        <v>169</v>
      </c>
      <c r="AB28" s="859"/>
      <c r="AC28" s="859"/>
      <c r="AD28" s="859"/>
      <c r="AE28" s="860"/>
      <c r="AF28" s="861">
        <v>169</v>
      </c>
      <c r="AG28" s="859"/>
      <c r="AH28" s="859"/>
      <c r="AI28" s="859"/>
      <c r="AJ28" s="862"/>
      <c r="AK28" s="863">
        <v>545</v>
      </c>
      <c r="AL28" s="864"/>
      <c r="AM28" s="864"/>
      <c r="AN28" s="864"/>
      <c r="AO28" s="864"/>
      <c r="AP28" s="864" t="s">
        <v>550</v>
      </c>
      <c r="AQ28" s="864"/>
      <c r="AR28" s="864"/>
      <c r="AS28" s="864"/>
      <c r="AT28" s="864"/>
      <c r="AU28" s="864" t="s">
        <v>550</v>
      </c>
      <c r="AV28" s="864"/>
      <c r="AW28" s="864"/>
      <c r="AX28" s="864"/>
      <c r="AY28" s="864"/>
      <c r="AZ28" s="865" t="s">
        <v>550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7968</v>
      </c>
      <c r="R29" s="820"/>
      <c r="S29" s="820"/>
      <c r="T29" s="820"/>
      <c r="U29" s="820"/>
      <c r="V29" s="820">
        <v>7815</v>
      </c>
      <c r="W29" s="820"/>
      <c r="X29" s="820"/>
      <c r="Y29" s="820"/>
      <c r="Z29" s="820"/>
      <c r="AA29" s="820">
        <v>153</v>
      </c>
      <c r="AB29" s="820"/>
      <c r="AC29" s="820"/>
      <c r="AD29" s="820"/>
      <c r="AE29" s="821"/>
      <c r="AF29" s="822">
        <v>153</v>
      </c>
      <c r="AG29" s="823"/>
      <c r="AH29" s="823"/>
      <c r="AI29" s="823"/>
      <c r="AJ29" s="824"/>
      <c r="AK29" s="870">
        <v>1247</v>
      </c>
      <c r="AL29" s="866"/>
      <c r="AM29" s="866"/>
      <c r="AN29" s="866"/>
      <c r="AO29" s="866"/>
      <c r="AP29" s="866" t="s">
        <v>550</v>
      </c>
      <c r="AQ29" s="866"/>
      <c r="AR29" s="866"/>
      <c r="AS29" s="866"/>
      <c r="AT29" s="866"/>
      <c r="AU29" s="866" t="s">
        <v>550</v>
      </c>
      <c r="AV29" s="866"/>
      <c r="AW29" s="866"/>
      <c r="AX29" s="866"/>
      <c r="AY29" s="866"/>
      <c r="AZ29" s="867" t="s">
        <v>550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2073</v>
      </c>
      <c r="R30" s="820"/>
      <c r="S30" s="820"/>
      <c r="T30" s="820"/>
      <c r="U30" s="820"/>
      <c r="V30" s="820">
        <v>2065</v>
      </c>
      <c r="W30" s="820"/>
      <c r="X30" s="820"/>
      <c r="Y30" s="820"/>
      <c r="Z30" s="820"/>
      <c r="AA30" s="820">
        <v>8</v>
      </c>
      <c r="AB30" s="820"/>
      <c r="AC30" s="820"/>
      <c r="AD30" s="820"/>
      <c r="AE30" s="821"/>
      <c r="AF30" s="822">
        <v>8</v>
      </c>
      <c r="AG30" s="823"/>
      <c r="AH30" s="823"/>
      <c r="AI30" s="823"/>
      <c r="AJ30" s="824"/>
      <c r="AK30" s="870">
        <v>1090</v>
      </c>
      <c r="AL30" s="866"/>
      <c r="AM30" s="866"/>
      <c r="AN30" s="866"/>
      <c r="AO30" s="866"/>
      <c r="AP30" s="866" t="s">
        <v>550</v>
      </c>
      <c r="AQ30" s="866"/>
      <c r="AR30" s="866"/>
      <c r="AS30" s="866"/>
      <c r="AT30" s="866"/>
      <c r="AU30" s="866" t="s">
        <v>550</v>
      </c>
      <c r="AV30" s="866"/>
      <c r="AW30" s="866"/>
      <c r="AX30" s="866"/>
      <c r="AY30" s="866"/>
      <c r="AZ30" s="867" t="s">
        <v>550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1689</v>
      </c>
      <c r="R31" s="820"/>
      <c r="S31" s="820"/>
      <c r="T31" s="820"/>
      <c r="U31" s="820"/>
      <c r="V31" s="820">
        <v>1832</v>
      </c>
      <c r="W31" s="820"/>
      <c r="X31" s="820"/>
      <c r="Y31" s="820"/>
      <c r="Z31" s="820"/>
      <c r="AA31" s="820">
        <v>-144</v>
      </c>
      <c r="AB31" s="820"/>
      <c r="AC31" s="820"/>
      <c r="AD31" s="820"/>
      <c r="AE31" s="821"/>
      <c r="AF31" s="822">
        <v>2655</v>
      </c>
      <c r="AG31" s="823"/>
      <c r="AH31" s="823"/>
      <c r="AI31" s="823"/>
      <c r="AJ31" s="824"/>
      <c r="AK31" s="870">
        <v>241</v>
      </c>
      <c r="AL31" s="866"/>
      <c r="AM31" s="866"/>
      <c r="AN31" s="866"/>
      <c r="AO31" s="866"/>
      <c r="AP31" s="866">
        <v>1929</v>
      </c>
      <c r="AQ31" s="866"/>
      <c r="AR31" s="866"/>
      <c r="AS31" s="866"/>
      <c r="AT31" s="866"/>
      <c r="AU31" s="866">
        <v>558</v>
      </c>
      <c r="AV31" s="866"/>
      <c r="AW31" s="866"/>
      <c r="AX31" s="866"/>
      <c r="AY31" s="866"/>
      <c r="AZ31" s="867" t="s">
        <v>550</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5082</v>
      </c>
      <c r="R32" s="820"/>
      <c r="S32" s="820"/>
      <c r="T32" s="820"/>
      <c r="U32" s="820"/>
      <c r="V32" s="820">
        <v>5343</v>
      </c>
      <c r="W32" s="820"/>
      <c r="X32" s="820"/>
      <c r="Y32" s="820"/>
      <c r="Z32" s="820"/>
      <c r="AA32" s="820">
        <v>-261</v>
      </c>
      <c r="AB32" s="820"/>
      <c r="AC32" s="820"/>
      <c r="AD32" s="820"/>
      <c r="AE32" s="821"/>
      <c r="AF32" s="822">
        <v>962</v>
      </c>
      <c r="AG32" s="823"/>
      <c r="AH32" s="823"/>
      <c r="AI32" s="823"/>
      <c r="AJ32" s="824"/>
      <c r="AK32" s="870">
        <v>1223</v>
      </c>
      <c r="AL32" s="866"/>
      <c r="AM32" s="866"/>
      <c r="AN32" s="866"/>
      <c r="AO32" s="866"/>
      <c r="AP32" s="866">
        <v>1739</v>
      </c>
      <c r="AQ32" s="866"/>
      <c r="AR32" s="866"/>
      <c r="AS32" s="866"/>
      <c r="AT32" s="866"/>
      <c r="AU32" s="866">
        <v>1193</v>
      </c>
      <c r="AV32" s="866"/>
      <c r="AW32" s="866"/>
      <c r="AX32" s="866"/>
      <c r="AY32" s="866"/>
      <c r="AZ32" s="867" t="s">
        <v>550</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2488</v>
      </c>
      <c r="R33" s="820"/>
      <c r="S33" s="820"/>
      <c r="T33" s="820"/>
      <c r="U33" s="820"/>
      <c r="V33" s="820">
        <v>2438</v>
      </c>
      <c r="W33" s="820"/>
      <c r="X33" s="820"/>
      <c r="Y33" s="820"/>
      <c r="Z33" s="820"/>
      <c r="AA33" s="820">
        <v>50</v>
      </c>
      <c r="AB33" s="820"/>
      <c r="AC33" s="820"/>
      <c r="AD33" s="820"/>
      <c r="AE33" s="821"/>
      <c r="AF33" s="822">
        <v>22</v>
      </c>
      <c r="AG33" s="823"/>
      <c r="AH33" s="823"/>
      <c r="AI33" s="823"/>
      <c r="AJ33" s="824"/>
      <c r="AK33" s="870">
        <v>720</v>
      </c>
      <c r="AL33" s="866"/>
      <c r="AM33" s="866"/>
      <c r="AN33" s="866"/>
      <c r="AO33" s="866"/>
      <c r="AP33" s="866">
        <v>15138</v>
      </c>
      <c r="AQ33" s="866"/>
      <c r="AR33" s="866"/>
      <c r="AS33" s="866"/>
      <c r="AT33" s="866"/>
      <c r="AU33" s="866">
        <v>12807</v>
      </c>
      <c r="AV33" s="866"/>
      <c r="AW33" s="866"/>
      <c r="AX33" s="866"/>
      <c r="AY33" s="866"/>
      <c r="AZ33" s="867" t="s">
        <v>550</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3969</v>
      </c>
      <c r="AG63" s="880"/>
      <c r="AH63" s="880"/>
      <c r="AI63" s="880"/>
      <c r="AJ63" s="881"/>
      <c r="AK63" s="882"/>
      <c r="AL63" s="877"/>
      <c r="AM63" s="877"/>
      <c r="AN63" s="877"/>
      <c r="AO63" s="877"/>
      <c r="AP63" s="880">
        <v>18806</v>
      </c>
      <c r="AQ63" s="880"/>
      <c r="AR63" s="880"/>
      <c r="AS63" s="880"/>
      <c r="AT63" s="880"/>
      <c r="AU63" s="880">
        <v>14557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551</v>
      </c>
      <c r="C68" s="906"/>
      <c r="D68" s="906"/>
      <c r="E68" s="906"/>
      <c r="F68" s="906"/>
      <c r="G68" s="906"/>
      <c r="H68" s="906"/>
      <c r="I68" s="906"/>
      <c r="J68" s="906"/>
      <c r="K68" s="906"/>
      <c r="L68" s="906"/>
      <c r="M68" s="906"/>
      <c r="N68" s="906"/>
      <c r="O68" s="906"/>
      <c r="P68" s="907"/>
      <c r="Q68" s="908">
        <v>1795</v>
      </c>
      <c r="R68" s="902"/>
      <c r="S68" s="902"/>
      <c r="T68" s="902"/>
      <c r="U68" s="902"/>
      <c r="V68" s="902">
        <v>1726</v>
      </c>
      <c r="W68" s="902"/>
      <c r="X68" s="902"/>
      <c r="Y68" s="902"/>
      <c r="Z68" s="902"/>
      <c r="AA68" s="902">
        <v>68</v>
      </c>
      <c r="AB68" s="902"/>
      <c r="AC68" s="902"/>
      <c r="AD68" s="902"/>
      <c r="AE68" s="902"/>
      <c r="AF68" s="902">
        <v>68</v>
      </c>
      <c r="AG68" s="902"/>
      <c r="AH68" s="902"/>
      <c r="AI68" s="902"/>
      <c r="AJ68" s="902"/>
      <c r="AK68" s="902" t="s">
        <v>550</v>
      </c>
      <c r="AL68" s="902"/>
      <c r="AM68" s="902"/>
      <c r="AN68" s="902"/>
      <c r="AO68" s="902"/>
      <c r="AP68" s="902">
        <v>30</v>
      </c>
      <c r="AQ68" s="902"/>
      <c r="AR68" s="902"/>
      <c r="AS68" s="902"/>
      <c r="AT68" s="902"/>
      <c r="AU68" s="902">
        <v>30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552</v>
      </c>
      <c r="C69" s="910"/>
      <c r="D69" s="910"/>
      <c r="E69" s="910"/>
      <c r="F69" s="910"/>
      <c r="G69" s="910"/>
      <c r="H69" s="910"/>
      <c r="I69" s="910"/>
      <c r="J69" s="910"/>
      <c r="K69" s="910"/>
      <c r="L69" s="910"/>
      <c r="M69" s="910"/>
      <c r="N69" s="910"/>
      <c r="O69" s="910"/>
      <c r="P69" s="911"/>
      <c r="Q69" s="912">
        <v>237</v>
      </c>
      <c r="R69" s="866"/>
      <c r="S69" s="866"/>
      <c r="T69" s="866"/>
      <c r="U69" s="866"/>
      <c r="V69" s="866">
        <v>234</v>
      </c>
      <c r="W69" s="866"/>
      <c r="X69" s="866"/>
      <c r="Y69" s="866"/>
      <c r="Z69" s="866"/>
      <c r="AA69" s="866">
        <v>4</v>
      </c>
      <c r="AB69" s="866"/>
      <c r="AC69" s="866"/>
      <c r="AD69" s="866"/>
      <c r="AE69" s="866"/>
      <c r="AF69" s="866">
        <v>4</v>
      </c>
      <c r="AG69" s="866"/>
      <c r="AH69" s="866"/>
      <c r="AI69" s="866"/>
      <c r="AJ69" s="866"/>
      <c r="AK69" s="866">
        <v>12</v>
      </c>
      <c r="AL69" s="866"/>
      <c r="AM69" s="866"/>
      <c r="AN69" s="866"/>
      <c r="AO69" s="866"/>
      <c r="AP69" s="866" t="s">
        <v>550</v>
      </c>
      <c r="AQ69" s="866"/>
      <c r="AR69" s="866"/>
      <c r="AS69" s="866"/>
      <c r="AT69" s="866"/>
      <c r="AU69" s="866" t="s">
        <v>550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553</v>
      </c>
      <c r="C70" s="910"/>
      <c r="D70" s="910"/>
      <c r="E70" s="910"/>
      <c r="F70" s="910"/>
      <c r="G70" s="910"/>
      <c r="H70" s="910"/>
      <c r="I70" s="910"/>
      <c r="J70" s="910"/>
      <c r="K70" s="910"/>
      <c r="L70" s="910"/>
      <c r="M70" s="910"/>
      <c r="N70" s="910"/>
      <c r="O70" s="910"/>
      <c r="P70" s="911"/>
      <c r="Q70" s="912">
        <v>254366</v>
      </c>
      <c r="R70" s="866"/>
      <c r="S70" s="866"/>
      <c r="T70" s="866"/>
      <c r="U70" s="866"/>
      <c r="V70" s="866">
        <v>246438</v>
      </c>
      <c r="W70" s="866"/>
      <c r="X70" s="866"/>
      <c r="Y70" s="866"/>
      <c r="Z70" s="866"/>
      <c r="AA70" s="866">
        <v>7929</v>
      </c>
      <c r="AB70" s="866"/>
      <c r="AC70" s="866"/>
      <c r="AD70" s="866"/>
      <c r="AE70" s="866"/>
      <c r="AF70" s="866">
        <v>7525</v>
      </c>
      <c r="AG70" s="866"/>
      <c r="AH70" s="866"/>
      <c r="AI70" s="866"/>
      <c r="AJ70" s="866"/>
      <c r="AK70" s="866" t="s">
        <v>550</v>
      </c>
      <c r="AL70" s="866"/>
      <c r="AM70" s="866"/>
      <c r="AN70" s="866"/>
      <c r="AO70" s="866"/>
      <c r="AP70" s="866" t="s">
        <v>550</v>
      </c>
      <c r="AQ70" s="866"/>
      <c r="AR70" s="866"/>
      <c r="AS70" s="866"/>
      <c r="AT70" s="866"/>
      <c r="AU70" s="866" t="s">
        <v>550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554</v>
      </c>
      <c r="C71" s="910"/>
      <c r="D71" s="910"/>
      <c r="E71" s="910"/>
      <c r="F71" s="910"/>
      <c r="G71" s="910"/>
      <c r="H71" s="910"/>
      <c r="I71" s="910"/>
      <c r="J71" s="910"/>
      <c r="K71" s="910"/>
      <c r="L71" s="910"/>
      <c r="M71" s="910"/>
      <c r="N71" s="910"/>
      <c r="O71" s="910"/>
      <c r="P71" s="911"/>
      <c r="Q71" s="912">
        <v>313</v>
      </c>
      <c r="R71" s="866"/>
      <c r="S71" s="866"/>
      <c r="T71" s="866"/>
      <c r="U71" s="866"/>
      <c r="V71" s="866">
        <v>294</v>
      </c>
      <c r="W71" s="866"/>
      <c r="X71" s="866"/>
      <c r="Y71" s="866"/>
      <c r="Z71" s="866"/>
      <c r="AA71" s="866">
        <v>19</v>
      </c>
      <c r="AB71" s="866"/>
      <c r="AC71" s="866"/>
      <c r="AD71" s="866"/>
      <c r="AE71" s="866"/>
      <c r="AF71" s="866">
        <v>19</v>
      </c>
      <c r="AG71" s="866"/>
      <c r="AH71" s="866"/>
      <c r="AI71" s="866"/>
      <c r="AJ71" s="866"/>
      <c r="AK71" s="866">
        <v>83</v>
      </c>
      <c r="AL71" s="866"/>
      <c r="AM71" s="866"/>
      <c r="AN71" s="866"/>
      <c r="AO71" s="866"/>
      <c r="AP71" s="866" t="s">
        <v>550</v>
      </c>
      <c r="AQ71" s="866"/>
      <c r="AR71" s="866"/>
      <c r="AS71" s="866"/>
      <c r="AT71" s="866"/>
      <c r="AU71" s="866" t="s">
        <v>550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555</v>
      </c>
      <c r="C72" s="910"/>
      <c r="D72" s="910"/>
      <c r="E72" s="910"/>
      <c r="F72" s="910"/>
      <c r="G72" s="910"/>
      <c r="H72" s="910"/>
      <c r="I72" s="910"/>
      <c r="J72" s="910"/>
      <c r="K72" s="910"/>
      <c r="L72" s="910"/>
      <c r="M72" s="910"/>
      <c r="N72" s="910"/>
      <c r="O72" s="910"/>
      <c r="P72" s="911"/>
      <c r="Q72" s="912">
        <v>62</v>
      </c>
      <c r="R72" s="866"/>
      <c r="S72" s="866"/>
      <c r="T72" s="866"/>
      <c r="U72" s="866"/>
      <c r="V72" s="866">
        <v>61</v>
      </c>
      <c r="W72" s="866"/>
      <c r="X72" s="866"/>
      <c r="Y72" s="866"/>
      <c r="Z72" s="866"/>
      <c r="AA72" s="866">
        <v>1</v>
      </c>
      <c r="AB72" s="866"/>
      <c r="AC72" s="866"/>
      <c r="AD72" s="866"/>
      <c r="AE72" s="866"/>
      <c r="AF72" s="866">
        <v>1</v>
      </c>
      <c r="AG72" s="866"/>
      <c r="AH72" s="866"/>
      <c r="AI72" s="866"/>
      <c r="AJ72" s="866"/>
      <c r="AK72" s="866" t="s">
        <v>550</v>
      </c>
      <c r="AL72" s="866"/>
      <c r="AM72" s="866"/>
      <c r="AN72" s="866"/>
      <c r="AO72" s="866"/>
      <c r="AP72" s="866" t="s">
        <v>550</v>
      </c>
      <c r="AQ72" s="866"/>
      <c r="AR72" s="866"/>
      <c r="AS72" s="866"/>
      <c r="AT72" s="866"/>
      <c r="AU72" s="866" t="s">
        <v>550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556</v>
      </c>
      <c r="C73" s="910"/>
      <c r="D73" s="910"/>
      <c r="E73" s="910"/>
      <c r="F73" s="910"/>
      <c r="G73" s="910"/>
      <c r="H73" s="910"/>
      <c r="I73" s="910"/>
      <c r="J73" s="910"/>
      <c r="K73" s="910"/>
      <c r="L73" s="910"/>
      <c r="M73" s="910"/>
      <c r="N73" s="910"/>
      <c r="O73" s="910"/>
      <c r="P73" s="911"/>
      <c r="Q73" s="912">
        <v>155</v>
      </c>
      <c r="R73" s="866"/>
      <c r="S73" s="866"/>
      <c r="T73" s="866"/>
      <c r="U73" s="866"/>
      <c r="V73" s="866">
        <v>153</v>
      </c>
      <c r="W73" s="866"/>
      <c r="X73" s="866"/>
      <c r="Y73" s="866"/>
      <c r="Z73" s="866"/>
      <c r="AA73" s="866">
        <v>3</v>
      </c>
      <c r="AB73" s="866"/>
      <c r="AC73" s="866"/>
      <c r="AD73" s="866"/>
      <c r="AE73" s="866"/>
      <c r="AF73" s="866">
        <v>3</v>
      </c>
      <c r="AG73" s="866"/>
      <c r="AH73" s="866"/>
      <c r="AI73" s="866"/>
      <c r="AJ73" s="866"/>
      <c r="AK73" s="866" t="s">
        <v>550</v>
      </c>
      <c r="AL73" s="866"/>
      <c r="AM73" s="866"/>
      <c r="AN73" s="866"/>
      <c r="AO73" s="866"/>
      <c r="AP73" s="866" t="s">
        <v>550</v>
      </c>
      <c r="AQ73" s="866"/>
      <c r="AR73" s="866"/>
      <c r="AS73" s="866"/>
      <c r="AT73" s="866"/>
      <c r="AU73" s="866" t="s">
        <v>550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557</v>
      </c>
      <c r="C74" s="910"/>
      <c r="D74" s="910"/>
      <c r="E74" s="910"/>
      <c r="F74" s="910"/>
      <c r="G74" s="910"/>
      <c r="H74" s="910"/>
      <c r="I74" s="910"/>
      <c r="J74" s="910"/>
      <c r="K74" s="910"/>
      <c r="L74" s="910"/>
      <c r="M74" s="910"/>
      <c r="N74" s="910"/>
      <c r="O74" s="910"/>
      <c r="P74" s="911"/>
      <c r="Q74" s="912">
        <v>16</v>
      </c>
      <c r="R74" s="866"/>
      <c r="S74" s="866"/>
      <c r="T74" s="866"/>
      <c r="U74" s="866"/>
      <c r="V74" s="866">
        <v>14</v>
      </c>
      <c r="W74" s="866"/>
      <c r="X74" s="866"/>
      <c r="Y74" s="866"/>
      <c r="Z74" s="866"/>
      <c r="AA74" s="866">
        <v>2</v>
      </c>
      <c r="AB74" s="866"/>
      <c r="AC74" s="866"/>
      <c r="AD74" s="866"/>
      <c r="AE74" s="866"/>
      <c r="AF74" s="866">
        <v>2</v>
      </c>
      <c r="AG74" s="866"/>
      <c r="AH74" s="866"/>
      <c r="AI74" s="866"/>
      <c r="AJ74" s="866"/>
      <c r="AK74" s="866" t="s">
        <v>550</v>
      </c>
      <c r="AL74" s="866"/>
      <c r="AM74" s="866"/>
      <c r="AN74" s="866"/>
      <c r="AO74" s="866"/>
      <c r="AP74" s="866" t="s">
        <v>550</v>
      </c>
      <c r="AQ74" s="866"/>
      <c r="AR74" s="866"/>
      <c r="AS74" s="866"/>
      <c r="AT74" s="866"/>
      <c r="AU74" s="866" t="s">
        <v>550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558</v>
      </c>
      <c r="C75" s="910"/>
      <c r="D75" s="910"/>
      <c r="E75" s="910"/>
      <c r="F75" s="910"/>
      <c r="G75" s="910"/>
      <c r="H75" s="910"/>
      <c r="I75" s="910"/>
      <c r="J75" s="910"/>
      <c r="K75" s="910"/>
      <c r="L75" s="910"/>
      <c r="M75" s="910"/>
      <c r="N75" s="910"/>
      <c r="O75" s="910"/>
      <c r="P75" s="911"/>
      <c r="Q75" s="913">
        <v>5869</v>
      </c>
      <c r="R75" s="914"/>
      <c r="S75" s="914"/>
      <c r="T75" s="914"/>
      <c r="U75" s="870"/>
      <c r="V75" s="915">
        <v>4818</v>
      </c>
      <c r="W75" s="914"/>
      <c r="X75" s="914"/>
      <c r="Y75" s="914"/>
      <c r="Z75" s="870"/>
      <c r="AA75" s="915">
        <v>1051</v>
      </c>
      <c r="AB75" s="914"/>
      <c r="AC75" s="914"/>
      <c r="AD75" s="914"/>
      <c r="AE75" s="870"/>
      <c r="AF75" s="915">
        <v>1051</v>
      </c>
      <c r="AG75" s="914"/>
      <c r="AH75" s="914"/>
      <c r="AI75" s="914"/>
      <c r="AJ75" s="870"/>
      <c r="AK75" s="915">
        <v>18</v>
      </c>
      <c r="AL75" s="914"/>
      <c r="AM75" s="914"/>
      <c r="AN75" s="914"/>
      <c r="AO75" s="870"/>
      <c r="AP75" s="915" t="s">
        <v>550</v>
      </c>
      <c r="AQ75" s="914"/>
      <c r="AR75" s="914"/>
      <c r="AS75" s="914"/>
      <c r="AT75" s="870"/>
      <c r="AU75" s="915" t="s">
        <v>550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559</v>
      </c>
      <c r="C76" s="910"/>
      <c r="D76" s="910"/>
      <c r="E76" s="910"/>
      <c r="F76" s="910"/>
      <c r="G76" s="910"/>
      <c r="H76" s="910"/>
      <c r="I76" s="910"/>
      <c r="J76" s="910"/>
      <c r="K76" s="910"/>
      <c r="L76" s="910"/>
      <c r="M76" s="910"/>
      <c r="N76" s="910"/>
      <c r="O76" s="910"/>
      <c r="P76" s="911"/>
      <c r="Q76" s="913">
        <v>280</v>
      </c>
      <c r="R76" s="914"/>
      <c r="S76" s="914"/>
      <c r="T76" s="914"/>
      <c r="U76" s="870"/>
      <c r="V76" s="915">
        <v>269</v>
      </c>
      <c r="W76" s="914"/>
      <c r="X76" s="914"/>
      <c r="Y76" s="914"/>
      <c r="Z76" s="870"/>
      <c r="AA76" s="915">
        <v>11</v>
      </c>
      <c r="AB76" s="914"/>
      <c r="AC76" s="914"/>
      <c r="AD76" s="914"/>
      <c r="AE76" s="870"/>
      <c r="AF76" s="915">
        <v>11</v>
      </c>
      <c r="AG76" s="914"/>
      <c r="AH76" s="914"/>
      <c r="AI76" s="914"/>
      <c r="AJ76" s="870"/>
      <c r="AK76" s="915" t="s">
        <v>550</v>
      </c>
      <c r="AL76" s="914"/>
      <c r="AM76" s="914"/>
      <c r="AN76" s="914"/>
      <c r="AO76" s="870"/>
      <c r="AP76" s="915">
        <v>101</v>
      </c>
      <c r="AQ76" s="914"/>
      <c r="AR76" s="914"/>
      <c r="AS76" s="914"/>
      <c r="AT76" s="870"/>
      <c r="AU76" s="915">
        <v>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560</v>
      </c>
      <c r="C77" s="910"/>
      <c r="D77" s="910"/>
      <c r="E77" s="910"/>
      <c r="F77" s="910"/>
      <c r="G77" s="910"/>
      <c r="H77" s="910"/>
      <c r="I77" s="910"/>
      <c r="J77" s="910"/>
      <c r="K77" s="910"/>
      <c r="L77" s="910"/>
      <c r="M77" s="910"/>
      <c r="N77" s="910"/>
      <c r="O77" s="910"/>
      <c r="P77" s="911"/>
      <c r="Q77" s="913">
        <v>5</v>
      </c>
      <c r="R77" s="914"/>
      <c r="S77" s="914"/>
      <c r="T77" s="914"/>
      <c r="U77" s="870"/>
      <c r="V77" s="915">
        <v>3</v>
      </c>
      <c r="W77" s="914"/>
      <c r="X77" s="914"/>
      <c r="Y77" s="914"/>
      <c r="Z77" s="870"/>
      <c r="AA77" s="915">
        <v>2</v>
      </c>
      <c r="AB77" s="914"/>
      <c r="AC77" s="914"/>
      <c r="AD77" s="914"/>
      <c r="AE77" s="870"/>
      <c r="AF77" s="915">
        <v>2</v>
      </c>
      <c r="AG77" s="914"/>
      <c r="AH77" s="914"/>
      <c r="AI77" s="914"/>
      <c r="AJ77" s="870"/>
      <c r="AK77" s="915">
        <v>0</v>
      </c>
      <c r="AL77" s="914"/>
      <c r="AM77" s="914"/>
      <c r="AN77" s="914"/>
      <c r="AO77" s="870"/>
      <c r="AP77" s="915" t="s">
        <v>550</v>
      </c>
      <c r="AQ77" s="914"/>
      <c r="AR77" s="914"/>
      <c r="AS77" s="914"/>
      <c r="AT77" s="870"/>
      <c r="AU77" s="915" t="s">
        <v>550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8687</v>
      </c>
      <c r="AG88" s="880"/>
      <c r="AH88" s="880"/>
      <c r="AI88" s="880"/>
      <c r="AJ88" s="880"/>
      <c r="AK88" s="877"/>
      <c r="AL88" s="877"/>
      <c r="AM88" s="877"/>
      <c r="AN88" s="877"/>
      <c r="AO88" s="877"/>
      <c r="AP88" s="880">
        <v>131</v>
      </c>
      <c r="AQ88" s="880"/>
      <c r="AR88" s="880"/>
      <c r="AS88" s="880"/>
      <c r="AT88" s="880"/>
      <c r="AU88" s="880">
        <v>34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25</v>
      </c>
      <c r="CS102" s="888"/>
      <c r="CT102" s="888"/>
      <c r="CU102" s="888"/>
      <c r="CV102" s="927"/>
      <c r="CW102" s="926" t="s">
        <v>550</v>
      </c>
      <c r="CX102" s="888"/>
      <c r="CY102" s="888"/>
      <c r="CZ102" s="888"/>
      <c r="DA102" s="927"/>
      <c r="DB102" s="926" t="s">
        <v>550</v>
      </c>
      <c r="DC102" s="888"/>
      <c r="DD102" s="888"/>
      <c r="DE102" s="888"/>
      <c r="DF102" s="927"/>
      <c r="DG102" s="926" t="s">
        <v>550</v>
      </c>
      <c r="DH102" s="888"/>
      <c r="DI102" s="888"/>
      <c r="DJ102" s="888"/>
      <c r="DK102" s="927"/>
      <c r="DL102" s="926" t="s">
        <v>550</v>
      </c>
      <c r="DM102" s="888"/>
      <c r="DN102" s="888"/>
      <c r="DO102" s="888"/>
      <c r="DP102" s="927"/>
      <c r="DQ102" s="926" t="s">
        <v>550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3196721</v>
      </c>
      <c r="AB110" s="936"/>
      <c r="AC110" s="936"/>
      <c r="AD110" s="936"/>
      <c r="AE110" s="937"/>
      <c r="AF110" s="938">
        <v>3171173</v>
      </c>
      <c r="AG110" s="936"/>
      <c r="AH110" s="936"/>
      <c r="AI110" s="936"/>
      <c r="AJ110" s="937"/>
      <c r="AK110" s="938">
        <v>3164952</v>
      </c>
      <c r="AL110" s="936"/>
      <c r="AM110" s="936"/>
      <c r="AN110" s="936"/>
      <c r="AO110" s="937"/>
      <c r="AP110" s="939">
        <v>21.1</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34417458</v>
      </c>
      <c r="BR110" s="967"/>
      <c r="BS110" s="967"/>
      <c r="BT110" s="967"/>
      <c r="BU110" s="967"/>
      <c r="BV110" s="967">
        <v>32723712</v>
      </c>
      <c r="BW110" s="967"/>
      <c r="BX110" s="967"/>
      <c r="BY110" s="967"/>
      <c r="BZ110" s="967"/>
      <c r="CA110" s="967">
        <v>31743595</v>
      </c>
      <c r="CB110" s="967"/>
      <c r="CC110" s="967"/>
      <c r="CD110" s="967"/>
      <c r="CE110" s="967"/>
      <c r="CF110" s="980">
        <v>211.8</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7920</v>
      </c>
      <c r="BR111" s="962"/>
      <c r="BS111" s="962"/>
      <c r="BT111" s="962"/>
      <c r="BU111" s="962"/>
      <c r="BV111" s="962">
        <v>6054</v>
      </c>
      <c r="BW111" s="962"/>
      <c r="BX111" s="962"/>
      <c r="BY111" s="962"/>
      <c r="BZ111" s="962"/>
      <c r="CA111" s="962">
        <v>43273</v>
      </c>
      <c r="CB111" s="962"/>
      <c r="CC111" s="962"/>
      <c r="CD111" s="962"/>
      <c r="CE111" s="962"/>
      <c r="CF111" s="956">
        <v>0.3</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15537506</v>
      </c>
      <c r="BR112" s="962"/>
      <c r="BS112" s="962"/>
      <c r="BT112" s="962"/>
      <c r="BU112" s="962"/>
      <c r="BV112" s="962">
        <v>14615786</v>
      </c>
      <c r="BW112" s="962"/>
      <c r="BX112" s="962"/>
      <c r="BY112" s="962"/>
      <c r="BZ112" s="962"/>
      <c r="CA112" s="962">
        <v>14557232</v>
      </c>
      <c r="CB112" s="962"/>
      <c r="CC112" s="962"/>
      <c r="CD112" s="962"/>
      <c r="CE112" s="962"/>
      <c r="CF112" s="956">
        <v>97.1</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v>38103</v>
      </c>
      <c r="DR112" s="962"/>
      <c r="DS112" s="962"/>
      <c r="DT112" s="962"/>
      <c r="DU112" s="962"/>
      <c r="DV112" s="963">
        <v>0.3</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1201935</v>
      </c>
      <c r="AB113" s="974"/>
      <c r="AC113" s="974"/>
      <c r="AD113" s="974"/>
      <c r="AE113" s="975"/>
      <c r="AF113" s="976">
        <v>1188811</v>
      </c>
      <c r="AG113" s="974"/>
      <c r="AH113" s="974"/>
      <c r="AI113" s="974"/>
      <c r="AJ113" s="975"/>
      <c r="AK113" s="976">
        <v>1246084</v>
      </c>
      <c r="AL113" s="974"/>
      <c r="AM113" s="974"/>
      <c r="AN113" s="974"/>
      <c r="AO113" s="975"/>
      <c r="AP113" s="977">
        <v>8.3000000000000007</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390996</v>
      </c>
      <c r="BR113" s="962"/>
      <c r="BS113" s="962"/>
      <c r="BT113" s="962"/>
      <c r="BU113" s="962"/>
      <c r="BV113" s="962">
        <v>165250</v>
      </c>
      <c r="BW113" s="962"/>
      <c r="BX113" s="962"/>
      <c r="BY113" s="962"/>
      <c r="BZ113" s="962"/>
      <c r="CA113" s="962">
        <v>33989</v>
      </c>
      <c r="CB113" s="962"/>
      <c r="CC113" s="962"/>
      <c r="CD113" s="962"/>
      <c r="CE113" s="962"/>
      <c r="CF113" s="956">
        <v>0.2</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241524</v>
      </c>
      <c r="AB114" s="995"/>
      <c r="AC114" s="995"/>
      <c r="AD114" s="995"/>
      <c r="AE114" s="996"/>
      <c r="AF114" s="997">
        <v>227809</v>
      </c>
      <c r="AG114" s="995"/>
      <c r="AH114" s="995"/>
      <c r="AI114" s="995"/>
      <c r="AJ114" s="996"/>
      <c r="AK114" s="997">
        <v>130386</v>
      </c>
      <c r="AL114" s="995"/>
      <c r="AM114" s="995"/>
      <c r="AN114" s="995"/>
      <c r="AO114" s="996"/>
      <c r="AP114" s="998">
        <v>0.9</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4246784</v>
      </c>
      <c r="BR114" s="962"/>
      <c r="BS114" s="962"/>
      <c r="BT114" s="962"/>
      <c r="BU114" s="962"/>
      <c r="BV114" s="962">
        <v>4190125</v>
      </c>
      <c r="BW114" s="962"/>
      <c r="BX114" s="962"/>
      <c r="BY114" s="962"/>
      <c r="BZ114" s="962"/>
      <c r="CA114" s="962">
        <v>4129866</v>
      </c>
      <c r="CB114" s="962"/>
      <c r="CC114" s="962"/>
      <c r="CD114" s="962"/>
      <c r="CE114" s="962"/>
      <c r="CF114" s="956">
        <v>27.6</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1115</v>
      </c>
      <c r="AB115" s="974"/>
      <c r="AC115" s="974"/>
      <c r="AD115" s="974"/>
      <c r="AE115" s="975"/>
      <c r="AF115" s="976">
        <v>960</v>
      </c>
      <c r="AG115" s="974"/>
      <c r="AH115" s="974"/>
      <c r="AI115" s="974"/>
      <c r="AJ115" s="975"/>
      <c r="AK115" s="976">
        <v>961</v>
      </c>
      <c r="AL115" s="974"/>
      <c r="AM115" s="974"/>
      <c r="AN115" s="974"/>
      <c r="AO115" s="975"/>
      <c r="AP115" s="977">
        <v>0</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7853</v>
      </c>
      <c r="DH116" s="995"/>
      <c r="DI116" s="995"/>
      <c r="DJ116" s="995"/>
      <c r="DK116" s="996"/>
      <c r="DL116" s="997">
        <v>6054</v>
      </c>
      <c r="DM116" s="995"/>
      <c r="DN116" s="995"/>
      <c r="DO116" s="995"/>
      <c r="DP116" s="996"/>
      <c r="DQ116" s="997">
        <v>5170</v>
      </c>
      <c r="DR116" s="995"/>
      <c r="DS116" s="995"/>
      <c r="DT116" s="995"/>
      <c r="DU116" s="996"/>
      <c r="DV116" s="998">
        <v>0</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4641295</v>
      </c>
      <c r="AB117" s="1015"/>
      <c r="AC117" s="1015"/>
      <c r="AD117" s="1015"/>
      <c r="AE117" s="1016"/>
      <c r="AF117" s="1017">
        <v>4588753</v>
      </c>
      <c r="AG117" s="1015"/>
      <c r="AH117" s="1015"/>
      <c r="AI117" s="1015"/>
      <c r="AJ117" s="1016"/>
      <c r="AK117" s="1017">
        <v>4542383</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54600664</v>
      </c>
      <c r="BR119" s="1036"/>
      <c r="BS119" s="1036"/>
      <c r="BT119" s="1036"/>
      <c r="BU119" s="1036"/>
      <c r="BV119" s="1036">
        <v>51700927</v>
      </c>
      <c r="BW119" s="1036"/>
      <c r="BX119" s="1036"/>
      <c r="BY119" s="1036"/>
      <c r="BZ119" s="1036"/>
      <c r="CA119" s="1036">
        <v>50507955</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67</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3123674</v>
      </c>
      <c r="BR120" s="967"/>
      <c r="BS120" s="967"/>
      <c r="BT120" s="967"/>
      <c r="BU120" s="967"/>
      <c r="BV120" s="967">
        <v>4284037</v>
      </c>
      <c r="BW120" s="967"/>
      <c r="BX120" s="967"/>
      <c r="BY120" s="967"/>
      <c r="BZ120" s="967"/>
      <c r="CA120" s="967">
        <v>5313858</v>
      </c>
      <c r="CB120" s="967"/>
      <c r="CC120" s="967"/>
      <c r="CD120" s="967"/>
      <c r="CE120" s="967"/>
      <c r="CF120" s="980">
        <v>35.4</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11585652</v>
      </c>
      <c r="DH120" s="967"/>
      <c r="DI120" s="967"/>
      <c r="DJ120" s="967"/>
      <c r="DK120" s="967"/>
      <c r="DL120" s="967">
        <v>11829162</v>
      </c>
      <c r="DM120" s="967"/>
      <c r="DN120" s="967"/>
      <c r="DO120" s="967"/>
      <c r="DP120" s="967"/>
      <c r="DQ120" s="967">
        <v>12807004</v>
      </c>
      <c r="DR120" s="967"/>
      <c r="DS120" s="967"/>
      <c r="DT120" s="967"/>
      <c r="DU120" s="967"/>
      <c r="DV120" s="968">
        <v>85.4</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v>75</v>
      </c>
      <c r="AL121" s="995"/>
      <c r="AM121" s="995"/>
      <c r="AN121" s="995"/>
      <c r="AO121" s="996"/>
      <c r="AP121" s="998">
        <v>0</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77</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2191071</v>
      </c>
      <c r="DH121" s="962"/>
      <c r="DI121" s="962"/>
      <c r="DJ121" s="962"/>
      <c r="DK121" s="962"/>
      <c r="DL121" s="962">
        <v>1752932</v>
      </c>
      <c r="DM121" s="962"/>
      <c r="DN121" s="962"/>
      <c r="DO121" s="962"/>
      <c r="DP121" s="962"/>
      <c r="DQ121" s="962">
        <v>1192683</v>
      </c>
      <c r="DR121" s="962"/>
      <c r="DS121" s="962"/>
      <c r="DT121" s="962"/>
      <c r="DU121" s="962"/>
      <c r="DV121" s="963">
        <v>8</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27143337</v>
      </c>
      <c r="BR122" s="1036"/>
      <c r="BS122" s="1036"/>
      <c r="BT122" s="1036"/>
      <c r="BU122" s="1036"/>
      <c r="BV122" s="1036">
        <v>26209571</v>
      </c>
      <c r="BW122" s="1036"/>
      <c r="BX122" s="1036"/>
      <c r="BY122" s="1036"/>
      <c r="BZ122" s="1036"/>
      <c r="CA122" s="1036">
        <v>25619492</v>
      </c>
      <c r="CB122" s="1036"/>
      <c r="CC122" s="1036"/>
      <c r="CD122" s="1036"/>
      <c r="CE122" s="1036"/>
      <c r="CF122" s="1053">
        <v>170.9</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1760783</v>
      </c>
      <c r="DH122" s="962"/>
      <c r="DI122" s="962"/>
      <c r="DJ122" s="962"/>
      <c r="DK122" s="962"/>
      <c r="DL122" s="962">
        <v>1033692</v>
      </c>
      <c r="DM122" s="962"/>
      <c r="DN122" s="962"/>
      <c r="DO122" s="962"/>
      <c r="DP122" s="962"/>
      <c r="DQ122" s="962">
        <v>557545</v>
      </c>
      <c r="DR122" s="962"/>
      <c r="DS122" s="962"/>
      <c r="DT122" s="962"/>
      <c r="DU122" s="962"/>
      <c r="DV122" s="963">
        <v>3.7</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v>886</v>
      </c>
      <c r="AL123" s="995"/>
      <c r="AM123" s="995"/>
      <c r="AN123" s="995"/>
      <c r="AO123" s="996"/>
      <c r="AP123" s="998">
        <v>0</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30267088</v>
      </c>
      <c r="BR123" s="1100"/>
      <c r="BS123" s="1100"/>
      <c r="BT123" s="1100"/>
      <c r="BU123" s="1100"/>
      <c r="BV123" s="1100">
        <v>30493608</v>
      </c>
      <c r="BW123" s="1100"/>
      <c r="BX123" s="1100"/>
      <c r="BY123" s="1100"/>
      <c r="BZ123" s="1100"/>
      <c r="CA123" s="1100">
        <v>30933350</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161.6</v>
      </c>
      <c r="BR124" s="1063"/>
      <c r="BS124" s="1063"/>
      <c r="BT124" s="1063"/>
      <c r="BU124" s="1063"/>
      <c r="BV124" s="1063">
        <v>144.9</v>
      </c>
      <c r="BW124" s="1063"/>
      <c r="BX124" s="1063"/>
      <c r="BY124" s="1063"/>
      <c r="BZ124" s="1063"/>
      <c r="CA124" s="1063">
        <v>130.5</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900</v>
      </c>
      <c r="AB126" s="995"/>
      <c r="AC126" s="995"/>
      <c r="AD126" s="995"/>
      <c r="AE126" s="996"/>
      <c r="AF126" s="997">
        <v>893</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215</v>
      </c>
      <c r="AB127" s="995"/>
      <c r="AC127" s="995"/>
      <c r="AD127" s="995"/>
      <c r="AE127" s="996"/>
      <c r="AF127" s="997">
        <v>67</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1128</v>
      </c>
      <c r="AB128" s="1082"/>
      <c r="AC128" s="1082"/>
      <c r="AD128" s="1082"/>
      <c r="AE128" s="1083"/>
      <c r="AF128" s="1084">
        <v>2100</v>
      </c>
      <c r="AG128" s="1082"/>
      <c r="AH128" s="1082"/>
      <c r="AI128" s="1082"/>
      <c r="AJ128" s="1083"/>
      <c r="AK128" s="1084">
        <v>1800</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12.63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17358064</v>
      </c>
      <c r="AB129" s="995"/>
      <c r="AC129" s="995"/>
      <c r="AD129" s="995"/>
      <c r="AE129" s="996"/>
      <c r="AF129" s="997">
        <v>16929980</v>
      </c>
      <c r="AG129" s="995"/>
      <c r="AH129" s="995"/>
      <c r="AI129" s="995"/>
      <c r="AJ129" s="996"/>
      <c r="AK129" s="997">
        <v>17221232</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17.63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2302633</v>
      </c>
      <c r="AB130" s="995"/>
      <c r="AC130" s="995"/>
      <c r="AD130" s="995"/>
      <c r="AE130" s="996"/>
      <c r="AF130" s="997">
        <v>2295637</v>
      </c>
      <c r="AG130" s="995"/>
      <c r="AH130" s="995"/>
      <c r="AI130" s="995"/>
      <c r="AJ130" s="996"/>
      <c r="AK130" s="997">
        <v>2230919</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15.5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15055431</v>
      </c>
      <c r="AB131" s="1022"/>
      <c r="AC131" s="1022"/>
      <c r="AD131" s="1022"/>
      <c r="AE131" s="1023"/>
      <c r="AF131" s="1021">
        <v>14634343</v>
      </c>
      <c r="AG131" s="1022"/>
      <c r="AH131" s="1022"/>
      <c r="AI131" s="1022"/>
      <c r="AJ131" s="1023"/>
      <c r="AK131" s="1021">
        <v>14990313</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130.5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15.526184539999999</v>
      </c>
      <c r="AB132" s="1133"/>
      <c r="AC132" s="1133"/>
      <c r="AD132" s="1133"/>
      <c r="AE132" s="1134"/>
      <c r="AF132" s="1135">
        <v>15.65506562</v>
      </c>
      <c r="AG132" s="1133"/>
      <c r="AH132" s="1133"/>
      <c r="AI132" s="1133"/>
      <c r="AJ132" s="1134"/>
      <c r="AK132" s="1135">
        <v>15.4077103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15.8</v>
      </c>
      <c r="AB133" s="1116"/>
      <c r="AC133" s="1116"/>
      <c r="AD133" s="1116"/>
      <c r="AE133" s="1117"/>
      <c r="AF133" s="1115">
        <v>15.7</v>
      </c>
      <c r="AG133" s="1116"/>
      <c r="AH133" s="1116"/>
      <c r="AI133" s="1116"/>
      <c r="AJ133" s="1117"/>
      <c r="AK133" s="1115">
        <v>15.5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VTEjlp19S5jiBhEiElonBXh2i9M2sbTldWLVdAKhw1ytWseGgVoUYfiKBmf0z+GcwRNPOMd3/+naXvXNC3Gpg==" saltValue="WiGneDE9qRJt2pjfRniv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CL0jHdl+PtlHV7R7zmDvr335R1ERdi1xsRUMzZ8NB1VLJKidb/lOQ38JugYF2zanziApfiWRd4TOAIPayY+Dg==" saltValue="JK+Rqf4Gc+FBcE3ZCfjQ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16PPadbbMM10hSYIkZoTE6JS3b9tDIhDKzloZMLV9fZpEcxDK6Qny0rmkBXG8fd1G/QuC/5n947C3DU8E8vPg==" saltValue="d8bw7bBamSetYk09mLrX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5028973</v>
      </c>
      <c r="AP9" s="281">
        <v>66832</v>
      </c>
      <c r="AQ9" s="282">
        <v>73824</v>
      </c>
      <c r="AR9" s="283">
        <v>-9.5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160196</v>
      </c>
      <c r="AP10" s="284">
        <v>2129</v>
      </c>
      <c r="AQ10" s="285">
        <v>6244</v>
      </c>
      <c r="AR10" s="286">
        <v>-65.900000000000006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99543</v>
      </c>
      <c r="AP11" s="284">
        <v>1323</v>
      </c>
      <c r="AQ11" s="285">
        <v>1048</v>
      </c>
      <c r="AR11" s="286">
        <v>26.2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8</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115265</v>
      </c>
      <c r="AP13" s="284">
        <v>1532</v>
      </c>
      <c r="AQ13" s="285">
        <v>2350</v>
      </c>
      <c r="AR13" s="286">
        <v>-34.799999999999997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30734</v>
      </c>
      <c r="AP14" s="284">
        <v>408</v>
      </c>
      <c r="AQ14" s="285">
        <v>1698</v>
      </c>
      <c r="AR14" s="286">
        <v>-76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-242352</v>
      </c>
      <c r="AP15" s="284">
        <v>-3221</v>
      </c>
      <c r="AQ15" s="285">
        <v>-3564</v>
      </c>
      <c r="AR15" s="286">
        <v>-9.6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5192359</v>
      </c>
      <c r="AP16" s="284">
        <v>69003</v>
      </c>
      <c r="AQ16" s="285">
        <v>81608</v>
      </c>
      <c r="AR16" s="286">
        <v>-15.4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6.74</v>
      </c>
      <c r="AP21" s="298">
        <v>7.59</v>
      </c>
      <c r="AQ21" s="299">
        <v>-0.85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96</v>
      </c>
      <c r="AP22" s="303">
        <v>98.2</v>
      </c>
      <c r="AQ22" s="304">
        <v>-2.2000000000000002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3164952</v>
      </c>
      <c r="AP32" s="312">
        <v>42060</v>
      </c>
      <c r="AQ32" s="313">
        <v>42992</v>
      </c>
      <c r="AR32" s="314">
        <v>-2.2000000000000002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43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1246084</v>
      </c>
      <c r="AP35" s="312">
        <v>16560</v>
      </c>
      <c r="AQ35" s="313">
        <v>11969</v>
      </c>
      <c r="AR35" s="314">
        <v>38.4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130386</v>
      </c>
      <c r="AP36" s="312">
        <v>1733</v>
      </c>
      <c r="AQ36" s="313">
        <v>2138</v>
      </c>
      <c r="AR36" s="314">
        <v>-18.899999999999999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961</v>
      </c>
      <c r="AP37" s="312">
        <v>13</v>
      </c>
      <c r="AQ37" s="313">
        <v>592</v>
      </c>
      <c r="AR37" s="314">
        <v>-97.8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2</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-1800</v>
      </c>
      <c r="AP39" s="312">
        <v>-24</v>
      </c>
      <c r="AQ39" s="313">
        <v>-5777</v>
      </c>
      <c r="AR39" s="314">
        <v>-99.6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-2230919</v>
      </c>
      <c r="AP40" s="312">
        <v>-29648</v>
      </c>
      <c r="AQ40" s="313">
        <v>-36457</v>
      </c>
      <c r="AR40" s="314">
        <v>-18.7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2309664</v>
      </c>
      <c r="AP41" s="312">
        <v>30694</v>
      </c>
      <c r="AQ41" s="313">
        <v>15502</v>
      </c>
      <c r="AR41" s="314">
        <v>98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3476856</v>
      </c>
      <c r="AN51" s="334">
        <v>44349</v>
      </c>
      <c r="AO51" s="335">
        <v>49.2</v>
      </c>
      <c r="AP51" s="336">
        <v>62383</v>
      </c>
      <c r="AQ51" s="337">
        <v>14.1</v>
      </c>
      <c r="AR51" s="338">
        <v>35.1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1589044</v>
      </c>
      <c r="AN52" s="342">
        <v>20269</v>
      </c>
      <c r="AO52" s="343">
        <v>79.2</v>
      </c>
      <c r="AP52" s="344">
        <v>35325</v>
      </c>
      <c r="AQ52" s="345">
        <v>7.6</v>
      </c>
      <c r="AR52" s="346">
        <v>71.599999999999994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1997934</v>
      </c>
      <c r="AN53" s="334">
        <v>25752</v>
      </c>
      <c r="AO53" s="335">
        <v>-41.9</v>
      </c>
      <c r="AP53" s="336">
        <v>63812</v>
      </c>
      <c r="AQ53" s="337">
        <v>2.2999999999999998</v>
      </c>
      <c r="AR53" s="338">
        <v>-44.2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951086</v>
      </c>
      <c r="AN54" s="342">
        <v>12259</v>
      </c>
      <c r="AO54" s="343">
        <v>-39.5</v>
      </c>
      <c r="AP54" s="344">
        <v>33848</v>
      </c>
      <c r="AQ54" s="345">
        <v>-4.2</v>
      </c>
      <c r="AR54" s="346">
        <v>-35.299999999999997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1188044</v>
      </c>
      <c r="AN55" s="334">
        <v>15447</v>
      </c>
      <c r="AO55" s="335">
        <v>-40</v>
      </c>
      <c r="AP55" s="336">
        <v>54225</v>
      </c>
      <c r="AQ55" s="337">
        <v>-15</v>
      </c>
      <c r="AR55" s="338">
        <v>-25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569802</v>
      </c>
      <c r="AN56" s="342">
        <v>7409</v>
      </c>
      <c r="AO56" s="343">
        <v>-39.6</v>
      </c>
      <c r="AP56" s="344">
        <v>27337</v>
      </c>
      <c r="AQ56" s="345">
        <v>-19.2</v>
      </c>
      <c r="AR56" s="346">
        <v>-20.399999999999999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1479139</v>
      </c>
      <c r="AN57" s="334">
        <v>19414</v>
      </c>
      <c r="AO57" s="335">
        <v>25.7</v>
      </c>
      <c r="AP57" s="336">
        <v>54016</v>
      </c>
      <c r="AQ57" s="337">
        <v>-0.4</v>
      </c>
      <c r="AR57" s="338">
        <v>26.1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771483</v>
      </c>
      <c r="AN58" s="342">
        <v>10126</v>
      </c>
      <c r="AO58" s="343">
        <v>36.700000000000003</v>
      </c>
      <c r="AP58" s="344">
        <v>28078</v>
      </c>
      <c r="AQ58" s="345">
        <v>2.7</v>
      </c>
      <c r="AR58" s="346">
        <v>34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2377918</v>
      </c>
      <c r="AN59" s="334">
        <v>31601</v>
      </c>
      <c r="AO59" s="335">
        <v>62.8</v>
      </c>
      <c r="AP59" s="336">
        <v>52786</v>
      </c>
      <c r="AQ59" s="337">
        <v>-2.2999999999999998</v>
      </c>
      <c r="AR59" s="338">
        <v>65.099999999999994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1106990</v>
      </c>
      <c r="AN60" s="342">
        <v>14711</v>
      </c>
      <c r="AO60" s="343">
        <v>45.3</v>
      </c>
      <c r="AP60" s="344">
        <v>28742</v>
      </c>
      <c r="AQ60" s="345">
        <v>2.4</v>
      </c>
      <c r="AR60" s="346">
        <v>42.9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2103978</v>
      </c>
      <c r="AN61" s="349">
        <v>27313</v>
      </c>
      <c r="AO61" s="350">
        <v>11.2</v>
      </c>
      <c r="AP61" s="351">
        <v>57444</v>
      </c>
      <c r="AQ61" s="352">
        <v>-0.3</v>
      </c>
      <c r="AR61" s="338">
        <v>11.5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997681</v>
      </c>
      <c r="AN62" s="342">
        <v>12955</v>
      </c>
      <c r="AO62" s="343">
        <v>16.399999999999999</v>
      </c>
      <c r="AP62" s="344">
        <v>30666</v>
      </c>
      <c r="AQ62" s="345">
        <v>-2.1</v>
      </c>
      <c r="AR62" s="346">
        <v>18.5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1hNPjQVhpkRp9qvKaMP04bWDTfxfAiF1YFb/h//bDwJdM4wHVPUhMPPc9rd4vv2DH1u4aONVCIPZW9+gTmdUlA==" saltValue="NpABAvr0zLQssejm6Q6H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Ixm1a2QnjOb+i5TpiRUaxMDkTuFolAzt6Ucwp2Xtnx+Bz7LXfwIwkFNJ4S8iDJt9Y/GYiH0gncJO1a5Y2tCtTg==" saltValue="0TiIDMSfoTehFQCVJum/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Xi0pkZQ7iDvzLov4cwc9GlQz5jcOJoH4Zp4JFwPT7jjgmd/UlY0MFLqyuLQqYEXoR56XtwreqlYW/pdmt0RGYQ==" saltValue="RVOHIrGRu+yrgvEjnyTq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0.77</v>
      </c>
      <c r="G47" s="12">
        <v>1.4</v>
      </c>
      <c r="H47" s="12">
        <v>7.26</v>
      </c>
      <c r="I47" s="12">
        <v>11.19</v>
      </c>
      <c r="J47" s="13">
        <v>12.57</v>
      </c>
    </row>
    <row r="48" spans="2:10" ht="57.75" customHeight="1" x14ac:dyDescent="0.2">
      <c r="B48" s="14"/>
      <c r="C48" s="1177" t="s">
        <v>4</v>
      </c>
      <c r="D48" s="1177"/>
      <c r="E48" s="1178"/>
      <c r="F48" s="15">
        <v>1.28</v>
      </c>
      <c r="G48" s="16">
        <v>3.32</v>
      </c>
      <c r="H48" s="16">
        <v>7.29</v>
      </c>
      <c r="I48" s="16">
        <v>3.19</v>
      </c>
      <c r="J48" s="17">
        <v>3.07</v>
      </c>
    </row>
    <row r="49" spans="2:10" ht="57.75" customHeight="1" thickBot="1" x14ac:dyDescent="0.25">
      <c r="B49" s="18"/>
      <c r="C49" s="1179" t="s">
        <v>5</v>
      </c>
      <c r="D49" s="1179"/>
      <c r="E49" s="1180"/>
      <c r="F49" s="19" t="s">
        <v>532</v>
      </c>
      <c r="G49" s="20">
        <v>2.72</v>
      </c>
      <c r="H49" s="20">
        <v>10.06</v>
      </c>
      <c r="I49" s="20" t="s">
        <v>533</v>
      </c>
      <c r="J49" s="21">
        <v>1.5</v>
      </c>
    </row>
    <row r="50" spans="2:10" ht="13" x14ac:dyDescent="0.2"/>
  </sheetData>
  <sheetProtection algorithmName="SHA-512" hashValue="93+SxXiIx2v396cMFKrLbk4wqd8W2PCdVsOb64GbT3ZFzMnCU166UT+izfH0D7v1rwuSewwo70pTS00vVQOa4w==" saltValue="OIP69KZSpyvim6xW2d7y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