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filesv\k083400\03総務企画課\105_立入検査\立入検査\R08\02_病院\20_website\"/>
    </mc:Choice>
  </mc:AlternateContent>
  <xr:revisionPtr revIDLastSave="0" documentId="13_ncr:1_{77BED73B-5E3D-4D0E-AF07-08285210D2E0}" xr6:coauthVersionLast="47" xr6:coauthVersionMax="47" xr10:uidLastSave="{00000000-0000-0000-0000-000000000000}"/>
  <bookViews>
    <workbookView xWindow="28680" yWindow="-120" windowWidth="29040" windowHeight="15720" tabRatio="727" xr2:uid="{00000000-000D-0000-FFFF-FFFF00000000}"/>
  </bookViews>
  <sheets>
    <sheet name="第１表施設表" sheetId="1" r:id="rId1"/>
    <sheet name="外来患者数" sheetId="5" r:id="rId2"/>
    <sheet name="入院患者数" sheetId="6" r:id="rId3"/>
    <sheet name="調剤数" sheetId="7" r:id="rId4"/>
    <sheet name="リスト" sheetId="4" r:id="rId5"/>
  </sheets>
  <definedNames>
    <definedName name="_xlnm.Print_Area" localSheetId="4">リスト!$B$2:$H$34</definedName>
    <definedName name="_xlnm.Print_Area" localSheetId="1">外来患者数!$A$1:$H$19</definedName>
    <definedName name="_xlnm.Print_Area" localSheetId="0">第１表施設表!$B$1:$AK$182</definedName>
    <definedName name="_xlnm.Print_Area" localSheetId="3">調剤数!$A$1:$E$27</definedName>
    <definedName name="開設者">リスト!$A$2:$A$28</definedName>
    <definedName name="協力型">リスト!$B$32</definedName>
    <definedName name="病院名">リスト!$B$2:$B$22</definedName>
    <definedName name="有無">リスト!#REF!</definedName>
    <definedName name="臨床研修病院">リスト!$A$30:$A$33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7" l="1"/>
  <c r="E18" i="7"/>
  <c r="E17" i="7"/>
  <c r="AC7" i="1"/>
  <c r="AH16" i="1" l="1"/>
  <c r="Z16" i="1"/>
  <c r="Q16" i="1"/>
  <c r="H16" i="1" l="1"/>
  <c r="J5" i="6" l="1"/>
  <c r="J6" i="6"/>
  <c r="J7" i="6"/>
  <c r="J8" i="6"/>
  <c r="J9" i="6"/>
  <c r="J10" i="6"/>
  <c r="J11" i="6"/>
  <c r="J12" i="6"/>
  <c r="J13" i="6"/>
  <c r="J14" i="6"/>
  <c r="J15" i="6"/>
  <c r="J4" i="6"/>
  <c r="H4" i="5" l="1"/>
  <c r="E2" i="7"/>
  <c r="H7" i="1" l="1"/>
  <c r="H6" i="1"/>
  <c r="H3" i="1"/>
  <c r="H5" i="1"/>
  <c r="H4" i="1"/>
  <c r="P170" i="1" l="1"/>
  <c r="W170" i="1"/>
  <c r="H15" i="5" l="1"/>
  <c r="H14" i="5"/>
  <c r="H13" i="5"/>
  <c r="H12" i="5"/>
  <c r="H11" i="5"/>
  <c r="H10" i="5"/>
  <c r="H9" i="5"/>
  <c r="H8" i="5"/>
  <c r="H7" i="5"/>
  <c r="H6" i="5"/>
  <c r="H5" i="5"/>
  <c r="D16" i="7" l="1"/>
  <c r="C16" i="7"/>
  <c r="H51" i="1" s="1"/>
  <c r="B16" i="7"/>
  <c r="G16" i="5"/>
  <c r="F16" i="5"/>
  <c r="H16" i="5" s="1"/>
  <c r="D16" i="5"/>
  <c r="E16" i="7"/>
  <c r="I16" i="6"/>
  <c r="C16" i="6"/>
  <c r="D16" i="6"/>
  <c r="E16" i="6"/>
  <c r="F16" i="6"/>
  <c r="G16" i="6"/>
  <c r="H16" i="6"/>
  <c r="C16" i="5"/>
  <c r="G2" i="6"/>
  <c r="B16" i="6"/>
  <c r="B16" i="5"/>
  <c r="E16" i="5"/>
  <c r="E2" i="5"/>
  <c r="S14" i="1"/>
  <c r="M14" i="1"/>
  <c r="AI44" i="1"/>
  <c r="AG75" i="1"/>
  <c r="AG73" i="1"/>
  <c r="AG71" i="1"/>
  <c r="AG69" i="1"/>
  <c r="AG67" i="1"/>
  <c r="AG65" i="1"/>
  <c r="AG63" i="1"/>
  <c r="AG61" i="1"/>
  <c r="AG59" i="1"/>
  <c r="AG57" i="1"/>
  <c r="AG55" i="1"/>
  <c r="AF49" i="1" l="1"/>
  <c r="H17" i="5"/>
  <c r="E17" i="5"/>
  <c r="C17" i="5"/>
  <c r="I17" i="6"/>
  <c r="AI11" i="1" s="1"/>
  <c r="J16" i="6"/>
  <c r="G17" i="5"/>
  <c r="AG46" i="1" s="1"/>
  <c r="L51" i="1"/>
  <c r="P51" i="1" s="1"/>
  <c r="D17" i="5"/>
  <c r="F18" i="5"/>
  <c r="N46" i="1" s="1"/>
  <c r="F17" i="5"/>
  <c r="H17" i="6"/>
  <c r="AI9" i="1" s="1"/>
  <c r="C17" i="6"/>
  <c r="W9" i="1" s="1"/>
  <c r="E17" i="6"/>
  <c r="W11" i="1" s="1"/>
  <c r="G17" i="6"/>
  <c r="W13" i="1" s="1"/>
  <c r="J17" i="6"/>
  <c r="D17" i="6"/>
  <c r="W10" i="1" s="1"/>
  <c r="F17" i="6"/>
  <c r="W12" i="1" s="1"/>
  <c r="N45" i="1" l="1"/>
  <c r="W14" i="1"/>
</calcChain>
</file>

<file path=xl/sharedStrings.xml><?xml version="1.0" encoding="utf-8"?>
<sst xmlns="http://schemas.openxmlformats.org/spreadsheetml/2006/main" count="887" uniqueCount="615">
  <si>
    <t>②</t>
  </si>
  <si>
    <t>３．</t>
  </si>
  <si>
    <t>４．</t>
  </si>
  <si>
    <t>５．</t>
  </si>
  <si>
    <t>陽電子断層撮影診療用放射性同位元素</t>
    <rPh sb="0" eb="3">
      <t>ヨウデンシ</t>
    </rPh>
    <rPh sb="3" eb="5">
      <t>ダンソウ</t>
    </rPh>
    <rPh sb="5" eb="7">
      <t>サツエイ</t>
    </rPh>
    <rPh sb="7" eb="9">
      <t>シンリョウ</t>
    </rPh>
    <rPh sb="9" eb="10">
      <t>ヨウ</t>
    </rPh>
    <rPh sb="10" eb="13">
      <t>ホウシャセイ</t>
    </rPh>
    <rPh sb="13" eb="15">
      <t>ドウイ</t>
    </rPh>
    <rPh sb="15" eb="17">
      <t>ゲンソ</t>
    </rPh>
    <phoneticPr fontId="2"/>
  </si>
  <si>
    <t>サイクロトロン装置</t>
    <rPh sb="7" eb="9">
      <t>ソウチ</t>
    </rPh>
    <phoneticPr fontId="2"/>
  </si>
  <si>
    <t>医療用放射性汚染物質の廃棄業務</t>
    <rPh sb="0" eb="3">
      <t>イリョウヨウ</t>
    </rPh>
    <rPh sb="3" eb="6">
      <t>ホウシャセイ</t>
    </rPh>
    <rPh sb="6" eb="8">
      <t>オセン</t>
    </rPh>
    <rPh sb="8" eb="10">
      <t>ブッシツ</t>
    </rPh>
    <rPh sb="11" eb="13">
      <t>ハイキ</t>
    </rPh>
    <rPh sb="13" eb="15">
      <t>ギョウム</t>
    </rPh>
    <phoneticPr fontId="2"/>
  </si>
  <si>
    <t>医師配置標準の特例処置に係る許可</t>
    <rPh sb="0" eb="2">
      <t>イシ</t>
    </rPh>
    <rPh sb="2" eb="4">
      <t>ハイチ</t>
    </rPh>
    <rPh sb="4" eb="6">
      <t>ヒョウジュン</t>
    </rPh>
    <rPh sb="7" eb="9">
      <t>トクレイ</t>
    </rPh>
    <rPh sb="9" eb="11">
      <t>ショチ</t>
    </rPh>
    <rPh sb="12" eb="13">
      <t>カカ</t>
    </rPh>
    <rPh sb="14" eb="16">
      <t>キョカ</t>
    </rPh>
    <phoneticPr fontId="2"/>
  </si>
  <si>
    <t>呼吸器内科</t>
    <rPh sb="0" eb="3">
      <t>コキュウキ</t>
    </rPh>
    <rPh sb="3" eb="5">
      <t>ナイカ</t>
    </rPh>
    <phoneticPr fontId="2"/>
  </si>
  <si>
    <t>循環器内科</t>
    <rPh sb="0" eb="3">
      <t>ジュンカンキ</t>
    </rPh>
    <rPh sb="3" eb="5">
      <t>ナイカ</t>
    </rPh>
    <phoneticPr fontId="2"/>
  </si>
  <si>
    <t>消化器内科</t>
    <rPh sb="0" eb="3">
      <t>ショウカキ</t>
    </rPh>
    <rPh sb="3" eb="4">
      <t>ナイ</t>
    </rPh>
    <rPh sb="4" eb="5">
      <t>カ</t>
    </rPh>
    <phoneticPr fontId="2"/>
  </si>
  <si>
    <t>内科（循環器）</t>
    <rPh sb="0" eb="2">
      <t>ナイカ</t>
    </rPh>
    <rPh sb="3" eb="6">
      <t>ジュンカンキ</t>
    </rPh>
    <phoneticPr fontId="2"/>
  </si>
  <si>
    <t>心臓内科</t>
    <rPh sb="0" eb="1">
      <t>ココロ</t>
    </rPh>
    <rPh sb="1" eb="2">
      <t>ゾウ</t>
    </rPh>
    <rPh sb="2" eb="3">
      <t>ナイ</t>
    </rPh>
    <rPh sb="3" eb="4">
      <t>カ</t>
    </rPh>
    <phoneticPr fontId="2"/>
  </si>
  <si>
    <t>血液内科</t>
    <rPh sb="0" eb="2">
      <t>ケツエキ</t>
    </rPh>
    <rPh sb="2" eb="4">
      <t>ナイカ</t>
    </rPh>
    <phoneticPr fontId="2"/>
  </si>
  <si>
    <t>気管食道内科</t>
    <rPh sb="0" eb="2">
      <t>キカン</t>
    </rPh>
    <rPh sb="2" eb="4">
      <t>ショクドウ</t>
    </rPh>
    <rPh sb="4" eb="5">
      <t>ナイ</t>
    </rPh>
    <rPh sb="5" eb="6">
      <t>カ</t>
    </rPh>
    <phoneticPr fontId="2"/>
  </si>
  <si>
    <t>胃腸内科</t>
    <rPh sb="0" eb="2">
      <t>イチョウ</t>
    </rPh>
    <rPh sb="2" eb="3">
      <t>ナイ</t>
    </rPh>
    <rPh sb="3" eb="4">
      <t>カ</t>
    </rPh>
    <phoneticPr fontId="2"/>
  </si>
  <si>
    <t>腫瘍内科</t>
    <rPh sb="0" eb="2">
      <t>シュヨウ</t>
    </rPh>
    <rPh sb="2" eb="3">
      <t>ナイ</t>
    </rPh>
    <rPh sb="3" eb="4">
      <t>カ</t>
    </rPh>
    <phoneticPr fontId="2"/>
  </si>
  <si>
    <t>糖尿病内科</t>
    <rPh sb="0" eb="3">
      <t>トウニョウビョウ</t>
    </rPh>
    <rPh sb="3" eb="5">
      <t>ナイカ</t>
    </rPh>
    <phoneticPr fontId="2"/>
  </si>
  <si>
    <t>代謝内科</t>
    <rPh sb="0" eb="2">
      <t>タイシャ</t>
    </rPh>
    <rPh sb="2" eb="4">
      <t>ナイカ</t>
    </rPh>
    <phoneticPr fontId="2"/>
  </si>
  <si>
    <t>内分泌内科</t>
    <rPh sb="0" eb="3">
      <t>ナイブンピツ</t>
    </rPh>
    <rPh sb="3" eb="5">
      <t>ナイカ</t>
    </rPh>
    <phoneticPr fontId="2"/>
  </si>
  <si>
    <t>脂質代謝内科</t>
    <rPh sb="0" eb="2">
      <t>シシツ</t>
    </rPh>
    <rPh sb="2" eb="4">
      <t>タイシャ</t>
    </rPh>
    <rPh sb="4" eb="6">
      <t>ナイカ</t>
    </rPh>
    <phoneticPr fontId="2"/>
  </si>
  <si>
    <t>腎臓内科</t>
    <rPh sb="0" eb="2">
      <t>ジンゾウ</t>
    </rPh>
    <rPh sb="2" eb="4">
      <t>ナイカ</t>
    </rPh>
    <phoneticPr fontId="2"/>
  </si>
  <si>
    <t>神経内科</t>
    <rPh sb="0" eb="2">
      <t>シンケイ</t>
    </rPh>
    <rPh sb="2" eb="4">
      <t>ナイカ</t>
    </rPh>
    <phoneticPr fontId="2"/>
  </si>
  <si>
    <t>心療内科</t>
    <rPh sb="0" eb="4">
      <t>シンリョウナイカ</t>
    </rPh>
    <phoneticPr fontId="2"/>
  </si>
  <si>
    <t>感染症内科</t>
    <rPh sb="0" eb="3">
      <t>カンセンショウ</t>
    </rPh>
    <rPh sb="3" eb="5">
      <t>ナイカ</t>
    </rPh>
    <phoneticPr fontId="2"/>
  </si>
  <si>
    <t>漢方内科</t>
    <rPh sb="0" eb="2">
      <t>カンポウ</t>
    </rPh>
    <rPh sb="2" eb="4">
      <t>ナイカ</t>
    </rPh>
    <phoneticPr fontId="2"/>
  </si>
  <si>
    <t>老年内科</t>
    <rPh sb="0" eb="2">
      <t>ロウネン</t>
    </rPh>
    <rPh sb="2" eb="4">
      <t>ナイカ</t>
    </rPh>
    <phoneticPr fontId="2"/>
  </si>
  <si>
    <t>女性内科</t>
    <rPh sb="0" eb="2">
      <t>ジョセイ</t>
    </rPh>
    <rPh sb="2" eb="4">
      <t>ナイカ</t>
    </rPh>
    <phoneticPr fontId="2"/>
  </si>
  <si>
    <t>新生児内科</t>
    <rPh sb="0" eb="3">
      <t>シンセイジ</t>
    </rPh>
    <rPh sb="3" eb="5">
      <t>ナイカ</t>
    </rPh>
    <phoneticPr fontId="2"/>
  </si>
  <si>
    <t>性感染症内科</t>
    <rPh sb="0" eb="1">
      <t>セイ</t>
    </rPh>
    <rPh sb="1" eb="4">
      <t>カンセンショウ</t>
    </rPh>
    <rPh sb="4" eb="6">
      <t>ナイカ</t>
    </rPh>
    <phoneticPr fontId="2"/>
  </si>
  <si>
    <t>内視鏡内科</t>
    <rPh sb="0" eb="3">
      <t>ナイシキョウ</t>
    </rPh>
    <rPh sb="3" eb="5">
      <t>ナイカ</t>
    </rPh>
    <phoneticPr fontId="2"/>
  </si>
  <si>
    <t>人工透析内科</t>
    <rPh sb="0" eb="2">
      <t>ジンコウ</t>
    </rPh>
    <rPh sb="2" eb="4">
      <t>トウセキ</t>
    </rPh>
    <rPh sb="4" eb="6">
      <t>ナイカ</t>
    </rPh>
    <phoneticPr fontId="2"/>
  </si>
  <si>
    <t>疼痛緩和内科</t>
    <rPh sb="0" eb="2">
      <t>トウツウ</t>
    </rPh>
    <rPh sb="2" eb="4">
      <t>カンワ</t>
    </rPh>
    <rPh sb="4" eb="6">
      <t>ナイカ</t>
    </rPh>
    <phoneticPr fontId="2"/>
  </si>
  <si>
    <t>内科（薬物療法）</t>
    <rPh sb="0" eb="2">
      <t>ナイカ</t>
    </rPh>
    <rPh sb="3" eb="5">
      <t>ヤクブツ</t>
    </rPh>
    <rPh sb="5" eb="7">
      <t>リョウホウ</t>
    </rPh>
    <phoneticPr fontId="2"/>
  </si>
  <si>
    <t>内科（感染症）</t>
    <rPh sb="0" eb="2">
      <t>ナイカ</t>
    </rPh>
    <rPh sb="3" eb="6">
      <t>カンセンショウ</t>
    </rPh>
    <phoneticPr fontId="2"/>
  </si>
  <si>
    <t>内科（骨髄移植）</t>
    <rPh sb="0" eb="2">
      <t>ナイカ</t>
    </rPh>
    <rPh sb="3" eb="5">
      <t>コツズイ</t>
    </rPh>
    <rPh sb="5" eb="7">
      <t>イショク</t>
    </rPh>
    <phoneticPr fontId="2"/>
  </si>
  <si>
    <t>外科</t>
    <rPh sb="0" eb="2">
      <t>ゲカ</t>
    </rPh>
    <phoneticPr fontId="2"/>
  </si>
  <si>
    <t>呼吸器外科</t>
    <rPh sb="0" eb="3">
      <t>コキュウキ</t>
    </rPh>
    <rPh sb="3" eb="5">
      <t>ゲカ</t>
    </rPh>
    <phoneticPr fontId="2"/>
  </si>
  <si>
    <t>心臓血管外科</t>
    <rPh sb="0" eb="2">
      <t>シンゾウ</t>
    </rPh>
    <rPh sb="2" eb="4">
      <t>ケッカン</t>
    </rPh>
    <rPh sb="4" eb="6">
      <t>ゲカ</t>
    </rPh>
    <phoneticPr fontId="2"/>
  </si>
  <si>
    <t>心臓外科</t>
    <rPh sb="0" eb="2">
      <t>シンゾウ</t>
    </rPh>
    <rPh sb="2" eb="4">
      <t>ゲカ</t>
    </rPh>
    <phoneticPr fontId="2"/>
  </si>
  <si>
    <t>消化器外科</t>
    <rPh sb="0" eb="3">
      <t>ショウカキ</t>
    </rPh>
    <rPh sb="3" eb="5">
      <t>ゲカ</t>
    </rPh>
    <phoneticPr fontId="2"/>
  </si>
  <si>
    <t>乳腺外科</t>
    <rPh sb="0" eb="2">
      <t>ニュウセン</t>
    </rPh>
    <rPh sb="2" eb="4">
      <t>ゲカ</t>
    </rPh>
    <phoneticPr fontId="2"/>
  </si>
  <si>
    <t>小児外科</t>
    <rPh sb="0" eb="2">
      <t>ショウニ</t>
    </rPh>
    <rPh sb="2" eb="4">
      <t>ゲカ</t>
    </rPh>
    <phoneticPr fontId="2"/>
  </si>
  <si>
    <t>気管食道外科</t>
    <rPh sb="0" eb="2">
      <t>キカン</t>
    </rPh>
    <rPh sb="2" eb="4">
      <t>ショクドウ</t>
    </rPh>
    <rPh sb="4" eb="6">
      <t>ゲカ</t>
    </rPh>
    <phoneticPr fontId="2"/>
  </si>
  <si>
    <t>肛門外科</t>
    <rPh sb="0" eb="2">
      <t>コウモン</t>
    </rPh>
    <rPh sb="2" eb="4">
      <t>ゲカ</t>
    </rPh>
    <phoneticPr fontId="2"/>
  </si>
  <si>
    <t>整形外科</t>
    <rPh sb="0" eb="2">
      <t>セイケイ</t>
    </rPh>
    <rPh sb="2" eb="4">
      <t>ゲカ</t>
    </rPh>
    <phoneticPr fontId="2"/>
  </si>
  <si>
    <t>脳神経外科</t>
    <rPh sb="0" eb="3">
      <t>ノウシンケイ</t>
    </rPh>
    <rPh sb="3" eb="5">
      <t>ゲカ</t>
    </rPh>
    <phoneticPr fontId="2"/>
  </si>
  <si>
    <t>形成外科</t>
    <rPh sb="0" eb="2">
      <t>ケイセイ</t>
    </rPh>
    <rPh sb="2" eb="4">
      <t>ゲカ</t>
    </rPh>
    <phoneticPr fontId="2"/>
  </si>
  <si>
    <t>美容外科</t>
    <rPh sb="0" eb="2">
      <t>ビヨウ</t>
    </rPh>
    <rPh sb="2" eb="4">
      <t>ゲカ</t>
    </rPh>
    <phoneticPr fontId="2"/>
  </si>
  <si>
    <t>腫瘍外科</t>
    <rPh sb="0" eb="2">
      <t>シュヨウ</t>
    </rPh>
    <rPh sb="2" eb="4">
      <t>ゲカ</t>
    </rPh>
    <phoneticPr fontId="2"/>
  </si>
  <si>
    <t>移植外科</t>
    <rPh sb="0" eb="2">
      <t>イショク</t>
    </rPh>
    <rPh sb="2" eb="4">
      <t>ゲカ</t>
    </rPh>
    <phoneticPr fontId="2"/>
  </si>
  <si>
    <t>頭頸部外科</t>
    <rPh sb="0" eb="1">
      <t>トウ</t>
    </rPh>
    <rPh sb="1" eb="3">
      <t>ケイブ</t>
    </rPh>
    <rPh sb="3" eb="5">
      <t>ゲカ</t>
    </rPh>
    <phoneticPr fontId="2"/>
  </si>
  <si>
    <t>胸部外科</t>
    <rPh sb="0" eb="2">
      <t>キョウブ</t>
    </rPh>
    <rPh sb="2" eb="4">
      <t>ゲカ</t>
    </rPh>
    <phoneticPr fontId="2"/>
  </si>
  <si>
    <t>腹部外科</t>
    <rPh sb="0" eb="2">
      <t>フクブ</t>
    </rPh>
    <rPh sb="2" eb="4">
      <t>ゲカ</t>
    </rPh>
    <phoneticPr fontId="2"/>
  </si>
  <si>
    <t>肝臓外科</t>
    <rPh sb="0" eb="2">
      <t>カンゾウ</t>
    </rPh>
    <rPh sb="2" eb="4">
      <t>ゲカ</t>
    </rPh>
    <phoneticPr fontId="2"/>
  </si>
  <si>
    <t>膵臓外科</t>
    <rPh sb="0" eb="2">
      <t>スイゾウ</t>
    </rPh>
    <rPh sb="2" eb="4">
      <t>ゲカ</t>
    </rPh>
    <phoneticPr fontId="2"/>
  </si>
  <si>
    <t>胆のう外科</t>
    <rPh sb="0" eb="1">
      <t>タン</t>
    </rPh>
    <rPh sb="3" eb="5">
      <t>ゲカ</t>
    </rPh>
    <phoneticPr fontId="2"/>
  </si>
  <si>
    <t>食道外科</t>
    <rPh sb="0" eb="2">
      <t>ショクドウ</t>
    </rPh>
    <rPh sb="2" eb="4">
      <t>ゲカ</t>
    </rPh>
    <phoneticPr fontId="2"/>
  </si>
  <si>
    <t>大腸外科</t>
    <rPh sb="0" eb="2">
      <t>ダイチョウ</t>
    </rPh>
    <rPh sb="2" eb="4">
      <t>ゲカ</t>
    </rPh>
    <phoneticPr fontId="2"/>
  </si>
  <si>
    <t>内視鏡外科</t>
    <rPh sb="0" eb="3">
      <t>ナイシキョウ</t>
    </rPh>
    <rPh sb="3" eb="5">
      <t>ゲカ</t>
    </rPh>
    <phoneticPr fontId="2"/>
  </si>
  <si>
    <t>ペインクリニック外科</t>
    <rPh sb="8" eb="10">
      <t>ゲカ</t>
    </rPh>
    <phoneticPr fontId="2"/>
  </si>
  <si>
    <t>外科（内視鏡）</t>
    <rPh sb="0" eb="2">
      <t>ゲカ</t>
    </rPh>
    <rPh sb="3" eb="6">
      <t>ナイシキョウ</t>
    </rPh>
    <phoneticPr fontId="2"/>
  </si>
  <si>
    <t>外科（がん）</t>
    <rPh sb="0" eb="2">
      <t>ゲカ</t>
    </rPh>
    <phoneticPr fontId="2"/>
  </si>
  <si>
    <t>精神科</t>
    <rPh sb="0" eb="2">
      <t>セイシン</t>
    </rPh>
    <rPh sb="2" eb="3">
      <t>カ</t>
    </rPh>
    <phoneticPr fontId="2"/>
  </si>
  <si>
    <t>アレルギー科</t>
    <rPh sb="5" eb="6">
      <t>カ</t>
    </rPh>
    <phoneticPr fontId="2"/>
  </si>
  <si>
    <t>リウマチ科</t>
    <rPh sb="4" eb="5">
      <t>カ</t>
    </rPh>
    <phoneticPr fontId="2"/>
  </si>
  <si>
    <t>小児科</t>
    <rPh sb="0" eb="3">
      <t>ショウニカ</t>
    </rPh>
    <phoneticPr fontId="2"/>
  </si>
  <si>
    <t>皮膚科</t>
    <rPh sb="0" eb="3">
      <t>ヒフカ</t>
    </rPh>
    <phoneticPr fontId="2"/>
  </si>
  <si>
    <t>泌尿器科</t>
    <rPh sb="0" eb="4">
      <t>ヒニョウキカ</t>
    </rPh>
    <phoneticPr fontId="2"/>
  </si>
  <si>
    <t>産婦人科</t>
    <rPh sb="0" eb="4">
      <t>サンフジンカ</t>
    </rPh>
    <phoneticPr fontId="2"/>
  </si>
  <si>
    <t>産科</t>
    <rPh sb="0" eb="2">
      <t>サンカ</t>
    </rPh>
    <phoneticPr fontId="2"/>
  </si>
  <si>
    <t>婦人科</t>
    <rPh sb="0" eb="3">
      <t>フジンカ</t>
    </rPh>
    <phoneticPr fontId="2"/>
  </si>
  <si>
    <t>眼科</t>
    <rPh sb="0" eb="2">
      <t>ガンカ</t>
    </rPh>
    <phoneticPr fontId="2"/>
  </si>
  <si>
    <t>耳鼻いんこう科</t>
    <rPh sb="0" eb="2">
      <t>ジビ</t>
    </rPh>
    <rPh sb="6" eb="7">
      <t>カ</t>
    </rPh>
    <phoneticPr fontId="2"/>
  </si>
  <si>
    <t>リハビリテーション科</t>
    <rPh sb="9" eb="10">
      <t>カ</t>
    </rPh>
    <phoneticPr fontId="2"/>
  </si>
  <si>
    <t>放射線科</t>
    <rPh sb="0" eb="4">
      <t>ホウシャセンカ</t>
    </rPh>
    <phoneticPr fontId="2"/>
  </si>
  <si>
    <t>放射線診療科</t>
    <rPh sb="0" eb="3">
      <t>ホウシャセン</t>
    </rPh>
    <rPh sb="3" eb="6">
      <t>シンリョウカ</t>
    </rPh>
    <phoneticPr fontId="2"/>
  </si>
  <si>
    <t>放射線治療科</t>
    <rPh sb="0" eb="3">
      <t>ホウシャセン</t>
    </rPh>
    <rPh sb="3" eb="5">
      <t>チリョウ</t>
    </rPh>
    <rPh sb="5" eb="6">
      <t>カ</t>
    </rPh>
    <phoneticPr fontId="2"/>
  </si>
  <si>
    <t>病理診断科</t>
    <rPh sb="0" eb="2">
      <t>ビョウリ</t>
    </rPh>
    <rPh sb="2" eb="4">
      <t>シンダン</t>
    </rPh>
    <rPh sb="4" eb="5">
      <t>カ</t>
    </rPh>
    <phoneticPr fontId="2"/>
  </si>
  <si>
    <t>救急科</t>
    <rPh sb="0" eb="2">
      <t>キュウキュウ</t>
    </rPh>
    <rPh sb="2" eb="3">
      <t>カ</t>
    </rPh>
    <phoneticPr fontId="2"/>
  </si>
  <si>
    <t>児童精神科</t>
    <rPh sb="0" eb="2">
      <t>ジドウ</t>
    </rPh>
    <rPh sb="2" eb="5">
      <t>セイシンカ</t>
    </rPh>
    <phoneticPr fontId="2"/>
  </si>
  <si>
    <t>老年精神科</t>
    <rPh sb="0" eb="2">
      <t>ロウネン</t>
    </rPh>
    <rPh sb="2" eb="4">
      <t>セイシン</t>
    </rPh>
    <rPh sb="4" eb="5">
      <t>カ</t>
    </rPh>
    <phoneticPr fontId="2"/>
  </si>
  <si>
    <t>腫瘍放射線科</t>
    <rPh sb="0" eb="2">
      <t>シュヨウ</t>
    </rPh>
    <rPh sb="2" eb="6">
      <t>ホウシャセンカ</t>
    </rPh>
    <phoneticPr fontId="2"/>
  </si>
  <si>
    <t>男性泌尿器科</t>
    <rPh sb="0" eb="2">
      <t>ダンセイ</t>
    </rPh>
    <rPh sb="2" eb="6">
      <t>ヒニョウキカ</t>
    </rPh>
    <phoneticPr fontId="2"/>
  </si>
  <si>
    <t>神経泌尿器科</t>
    <rPh sb="0" eb="2">
      <t>シンケイ</t>
    </rPh>
    <rPh sb="2" eb="6">
      <t>ヒニョウキカ</t>
    </rPh>
    <phoneticPr fontId="2"/>
  </si>
  <si>
    <t>小児泌尿器科</t>
    <rPh sb="0" eb="2">
      <t>ショウニ</t>
    </rPh>
    <rPh sb="2" eb="6">
      <t>ヒニョウキカ</t>
    </rPh>
    <phoneticPr fontId="2"/>
  </si>
  <si>
    <t>小児科（新生児）</t>
    <rPh sb="0" eb="3">
      <t>ショウニカ</t>
    </rPh>
    <rPh sb="4" eb="7">
      <t>シンセイジ</t>
    </rPh>
    <phoneticPr fontId="2"/>
  </si>
  <si>
    <t>泌尿器科（不妊治療）</t>
    <rPh sb="0" eb="4">
      <t>ヒニョウキカ</t>
    </rPh>
    <rPh sb="5" eb="7">
      <t>フニン</t>
    </rPh>
    <rPh sb="7" eb="9">
      <t>チリョウ</t>
    </rPh>
    <phoneticPr fontId="2"/>
  </si>
  <si>
    <t>泌尿器科（人工透析）</t>
    <rPh sb="0" eb="4">
      <t>ヒニョウキカ</t>
    </rPh>
    <rPh sb="5" eb="7">
      <t>ジンコウ</t>
    </rPh>
    <rPh sb="7" eb="9">
      <t>トウセキ</t>
    </rPh>
    <phoneticPr fontId="2"/>
  </si>
  <si>
    <t>泌尿器科（生殖医療）</t>
    <rPh sb="0" eb="4">
      <t>ヒニョウキカ</t>
    </rPh>
    <rPh sb="5" eb="7">
      <t>セイショク</t>
    </rPh>
    <rPh sb="7" eb="9">
      <t>イリョウ</t>
    </rPh>
    <phoneticPr fontId="2"/>
  </si>
  <si>
    <t>美容皮膚科</t>
    <rPh sb="0" eb="2">
      <t>ビヨウ</t>
    </rPh>
    <rPh sb="2" eb="5">
      <t>ヒフカ</t>
    </rPh>
    <phoneticPr fontId="2"/>
  </si>
  <si>
    <t>歯科</t>
    <rPh sb="0" eb="2">
      <t>シカ</t>
    </rPh>
    <phoneticPr fontId="2"/>
  </si>
  <si>
    <t>小児歯科</t>
    <rPh sb="0" eb="4">
      <t>ショウニシカ</t>
    </rPh>
    <phoneticPr fontId="2"/>
  </si>
  <si>
    <t>矯正歯科</t>
    <rPh sb="0" eb="2">
      <t>キョウセイ</t>
    </rPh>
    <rPh sb="2" eb="4">
      <t>シカ</t>
    </rPh>
    <phoneticPr fontId="2"/>
  </si>
  <si>
    <t>歯科口腔外科</t>
    <rPh sb="0" eb="2">
      <t>シカ</t>
    </rPh>
    <rPh sb="2" eb="4">
      <t>コウクウ</t>
    </rPh>
    <rPh sb="4" eb="6">
      <t>ゲカ</t>
    </rPh>
    <phoneticPr fontId="2"/>
  </si>
  <si>
    <t>神経科</t>
    <rPh sb="0" eb="3">
      <t>シンケイカ</t>
    </rPh>
    <phoneticPr fontId="2"/>
  </si>
  <si>
    <t>呼吸器科</t>
    <rPh sb="0" eb="4">
      <t>コキュウキカ</t>
    </rPh>
    <phoneticPr fontId="2"/>
  </si>
  <si>
    <t>消化器科</t>
    <rPh sb="0" eb="3">
      <t>ショウカキ</t>
    </rPh>
    <rPh sb="3" eb="4">
      <t>カ</t>
    </rPh>
    <phoneticPr fontId="2"/>
  </si>
  <si>
    <t>胃腸科</t>
    <rPh sb="0" eb="2">
      <t>イチョウ</t>
    </rPh>
    <rPh sb="2" eb="3">
      <t>カ</t>
    </rPh>
    <phoneticPr fontId="2"/>
  </si>
  <si>
    <t>皮膚泌尿器科</t>
    <rPh sb="0" eb="2">
      <t>ヒフ</t>
    </rPh>
    <rPh sb="2" eb="6">
      <t>ヒニョウキカ</t>
    </rPh>
    <phoneticPr fontId="2"/>
  </si>
  <si>
    <t>性病科</t>
    <rPh sb="0" eb="3">
      <t>セイビョウカ</t>
    </rPh>
    <phoneticPr fontId="2"/>
  </si>
  <si>
    <t>こう門科</t>
    <rPh sb="2" eb="3">
      <t>モン</t>
    </rPh>
    <rPh sb="3" eb="4">
      <t>カ</t>
    </rPh>
    <phoneticPr fontId="2"/>
  </si>
  <si>
    <t>気管食道科</t>
    <rPh sb="0" eb="2">
      <t>キカン</t>
    </rPh>
    <rPh sb="2" eb="4">
      <t>ショクドウ</t>
    </rPh>
    <rPh sb="4" eb="5">
      <t>カ</t>
    </rPh>
    <phoneticPr fontId="2"/>
  </si>
  <si>
    <t>麻酔科</t>
    <rPh sb="0" eb="2">
      <t>マスイ</t>
    </rPh>
    <rPh sb="2" eb="3">
      <t>カ</t>
    </rPh>
    <phoneticPr fontId="2"/>
  </si>
  <si>
    <t>合計</t>
    <rPh sb="0" eb="2">
      <t>ゴウケイ</t>
    </rPh>
    <phoneticPr fontId="2"/>
  </si>
  <si>
    <t>（再掲）歯科・小児歯科・矯正歯科・歯科口腔外科</t>
    <rPh sb="1" eb="2">
      <t>サイ</t>
    </rPh>
    <rPh sb="2" eb="3">
      <t>ケイ</t>
    </rPh>
    <rPh sb="4" eb="6">
      <t>シカ</t>
    </rPh>
    <rPh sb="7" eb="11">
      <t>ショウニシカ</t>
    </rPh>
    <rPh sb="12" eb="14">
      <t>キョウセイ</t>
    </rPh>
    <rPh sb="14" eb="16">
      <t>シカ</t>
    </rPh>
    <rPh sb="17" eb="19">
      <t>シカ</t>
    </rPh>
    <rPh sb="19" eb="21">
      <t>コウクウ</t>
    </rPh>
    <rPh sb="21" eb="23">
      <t>ゲカ</t>
    </rPh>
    <phoneticPr fontId="2"/>
  </si>
  <si>
    <t>診療用放射線照射装置</t>
    <rPh sb="0" eb="2">
      <t>シンリョウ</t>
    </rPh>
    <rPh sb="2" eb="3">
      <t>ヨウ</t>
    </rPh>
    <rPh sb="3" eb="6">
      <t>ホウシャセン</t>
    </rPh>
    <rPh sb="6" eb="8">
      <t>ショウシャ</t>
    </rPh>
    <rPh sb="8" eb="10">
      <t>ソウチ</t>
    </rPh>
    <phoneticPr fontId="2"/>
  </si>
  <si>
    <t>診療用粒子線照射装置</t>
    <rPh sb="0" eb="2">
      <t>シンリョウ</t>
    </rPh>
    <rPh sb="2" eb="3">
      <t>ヨウ</t>
    </rPh>
    <rPh sb="3" eb="5">
      <t>リュウシ</t>
    </rPh>
    <rPh sb="5" eb="6">
      <t>セン</t>
    </rPh>
    <rPh sb="6" eb="8">
      <t>ショウシャ</t>
    </rPh>
    <rPh sb="8" eb="10">
      <t>ソウチ</t>
    </rPh>
    <phoneticPr fontId="2"/>
  </si>
  <si>
    <t>ﾍﾟｲﾝｸﾘﾆｯｸ内科</t>
    <rPh sb="9" eb="10">
      <t>ナイ</t>
    </rPh>
    <rPh sb="10" eb="11">
      <t>カ</t>
    </rPh>
    <phoneticPr fontId="2"/>
  </si>
  <si>
    <t>ｱﾚﾙｷﾞｰ疾患内科</t>
    <rPh sb="6" eb="8">
      <t>シッカン</t>
    </rPh>
    <rPh sb="8" eb="10">
      <t>ナイカ</t>
    </rPh>
    <phoneticPr fontId="2"/>
  </si>
  <si>
    <t>内科(ﾍﾟｲﾝｸﾘﾆｯｸ)</t>
    <rPh sb="0" eb="2">
      <t>ナイカ</t>
    </rPh>
    <phoneticPr fontId="2"/>
  </si>
  <si>
    <t>番　号</t>
    <rPh sb="0" eb="1">
      <t>バン</t>
    </rPh>
    <rPh sb="2" eb="3">
      <t>ゴウ</t>
    </rPh>
    <phoneticPr fontId="2"/>
  </si>
  <si>
    <t>循環器科</t>
    <rPh sb="0" eb="3">
      <t>ジュンカンキ</t>
    </rPh>
    <rPh sb="3" eb="4">
      <t>カ</t>
    </rPh>
    <phoneticPr fontId="2"/>
  </si>
  <si>
    <t>3</t>
  </si>
  <si>
    <t>4</t>
  </si>
  <si>
    <t>5</t>
  </si>
  <si>
    <t>6</t>
  </si>
  <si>
    <t>7</t>
  </si>
  <si>
    <t>8</t>
  </si>
  <si>
    <t>9</t>
  </si>
  <si>
    <t>10</t>
  </si>
  <si>
    <t>有（全部）・有（一部）・無</t>
    <rPh sb="0" eb="1">
      <t>ア</t>
    </rPh>
    <rPh sb="2" eb="4">
      <t>ゼンブ</t>
    </rPh>
    <rPh sb="6" eb="7">
      <t>ア</t>
    </rPh>
    <rPh sb="8" eb="10">
      <t>イチブ</t>
    </rPh>
    <rPh sb="12" eb="13">
      <t>ナ</t>
    </rPh>
    <phoneticPr fontId="2"/>
  </si>
  <si>
    <t>開設者</t>
    <rPh sb="0" eb="2">
      <t>カイセツ</t>
    </rPh>
    <rPh sb="2" eb="3">
      <t>シャ</t>
    </rPh>
    <phoneticPr fontId="2"/>
  </si>
  <si>
    <t>11</t>
  </si>
  <si>
    <t>12</t>
  </si>
  <si>
    <t>13</t>
  </si>
  <si>
    <t>14</t>
  </si>
  <si>
    <t>15</t>
  </si>
  <si>
    <t>16</t>
  </si>
  <si>
    <t>17</t>
  </si>
  <si>
    <t>18</t>
  </si>
  <si>
    <t>19</t>
  </si>
  <si>
    <t>20</t>
  </si>
  <si>
    <t>21</t>
  </si>
  <si>
    <t>22</t>
  </si>
  <si>
    <t>23</t>
  </si>
  <si>
    <t>24</t>
  </si>
  <si>
    <t>25</t>
  </si>
  <si>
    <t>26</t>
  </si>
  <si>
    <t>27</t>
  </si>
  <si>
    <t>28</t>
  </si>
  <si>
    <t>29</t>
  </si>
  <si>
    <t>30</t>
  </si>
  <si>
    <t>31</t>
  </si>
  <si>
    <t>32</t>
  </si>
  <si>
    <t>33</t>
  </si>
  <si>
    <t>34</t>
  </si>
  <si>
    <t>病院名</t>
    <rPh sb="0" eb="2">
      <t>ビョウイン</t>
    </rPh>
    <rPh sb="2" eb="3">
      <t>ナ</t>
    </rPh>
    <phoneticPr fontId="2"/>
  </si>
  <si>
    <t>住所</t>
    <rPh sb="0" eb="2">
      <t>ジュウショ</t>
    </rPh>
    <phoneticPr fontId="2"/>
  </si>
  <si>
    <t>電話番号</t>
    <rPh sb="0" eb="2">
      <t>デンワ</t>
    </rPh>
    <rPh sb="2" eb="4">
      <t>バンゴウ</t>
    </rPh>
    <phoneticPr fontId="2"/>
  </si>
  <si>
    <t>管理者</t>
    <rPh sb="0" eb="3">
      <t>カンリシャ</t>
    </rPh>
    <phoneticPr fontId="2"/>
  </si>
  <si>
    <t>プルダウンで選んでください。</t>
    <rPh sb="6" eb="7">
      <t>エラ</t>
    </rPh>
    <phoneticPr fontId="2"/>
  </si>
  <si>
    <t>直接入力してください。</t>
    <rPh sb="0" eb="2">
      <t>チョクセツ</t>
    </rPh>
    <rPh sb="2" eb="4">
      <t>ニュウリョク</t>
    </rPh>
    <phoneticPr fontId="2"/>
  </si>
  <si>
    <t>自動的に入力されます。（違っている場合は、検査日当日に教えてください。）</t>
    <rPh sb="0" eb="3">
      <t>ジドウテキ</t>
    </rPh>
    <rPh sb="4" eb="6">
      <t>ニュウリョク</t>
    </rPh>
    <rPh sb="12" eb="13">
      <t>チガ</t>
    </rPh>
    <rPh sb="17" eb="19">
      <t>バアイ</t>
    </rPh>
    <rPh sb="21" eb="24">
      <t>ケンサビ</t>
    </rPh>
    <rPh sb="24" eb="26">
      <t>トウジツ</t>
    </rPh>
    <rPh sb="27" eb="28">
      <t>オシ</t>
    </rPh>
    <phoneticPr fontId="2"/>
  </si>
  <si>
    <t>標榜科目をプルダウンで「○」を選んでください。</t>
    <rPh sb="0" eb="2">
      <t>ヒョウボウ</t>
    </rPh>
    <rPh sb="2" eb="4">
      <t>カモク</t>
    </rPh>
    <rPh sb="15" eb="16">
      <t>エラ</t>
    </rPh>
    <phoneticPr fontId="2"/>
  </si>
  <si>
    <t>設備がある場合は、プルダウンで「有」を選んでください。</t>
    <rPh sb="0" eb="2">
      <t>セツビ</t>
    </rPh>
    <rPh sb="5" eb="7">
      <t>バアイ</t>
    </rPh>
    <rPh sb="16" eb="17">
      <t>アリ</t>
    </rPh>
    <rPh sb="19" eb="20">
      <t>エラ</t>
    </rPh>
    <phoneticPr fontId="2"/>
  </si>
  <si>
    <t>業務委託の形態を、プルダウンで選んでください。</t>
    <rPh sb="0" eb="2">
      <t>ギョウム</t>
    </rPh>
    <rPh sb="2" eb="4">
      <t>イタク</t>
    </rPh>
    <rPh sb="5" eb="7">
      <t>ケイタイ</t>
    </rPh>
    <rPh sb="15" eb="16">
      <t>エラ</t>
    </rPh>
    <phoneticPr fontId="2"/>
  </si>
  <si>
    <t>直接入力してください。 H○/○/○　と半角で入力してください。</t>
    <rPh sb="0" eb="2">
      <t>チョクセツ</t>
    </rPh>
    <rPh sb="2" eb="4">
      <t>ニュウリョク</t>
    </rPh>
    <rPh sb="20" eb="22">
      <t>ハンカク</t>
    </rPh>
    <rPh sb="23" eb="25">
      <t>ニュウリョク</t>
    </rPh>
    <phoneticPr fontId="2"/>
  </si>
  <si>
    <t>種別</t>
    <rPh sb="0" eb="2">
      <t>シュベツ</t>
    </rPh>
    <phoneticPr fontId="2"/>
  </si>
  <si>
    <t>許可病床数</t>
    <rPh sb="0" eb="2">
      <t>キョカ</t>
    </rPh>
    <rPh sb="2" eb="5">
      <t>ビョウショウスウ</t>
    </rPh>
    <phoneticPr fontId="2"/>
  </si>
  <si>
    <t>一般</t>
    <rPh sb="0" eb="2">
      <t>イッパン</t>
    </rPh>
    <phoneticPr fontId="2"/>
  </si>
  <si>
    <t>療養</t>
    <rPh sb="0" eb="2">
      <t>リョウヨウ</t>
    </rPh>
    <phoneticPr fontId="2"/>
  </si>
  <si>
    <t>精神</t>
    <rPh sb="0" eb="2">
      <t>セイシン</t>
    </rPh>
    <phoneticPr fontId="2"/>
  </si>
  <si>
    <t>結核</t>
    <rPh sb="0" eb="2">
      <t>ケッカク</t>
    </rPh>
    <phoneticPr fontId="2"/>
  </si>
  <si>
    <t>感染症</t>
    <rPh sb="0" eb="3">
      <t>カンセンショウ</t>
    </rPh>
    <phoneticPr fontId="2"/>
  </si>
  <si>
    <t>計</t>
    <rPh sb="0" eb="1">
      <t>ケイ</t>
    </rPh>
    <phoneticPr fontId="2"/>
  </si>
  <si>
    <t>(稼働病床数)</t>
    <rPh sb="1" eb="3">
      <t>カドウ</t>
    </rPh>
    <rPh sb="3" eb="6">
      <t>ビョウショウスウ</t>
    </rPh>
    <phoneticPr fontId="2"/>
  </si>
  <si>
    <t>第　１　表　　　　　　施　　　設　　　表</t>
    <rPh sb="0" eb="1">
      <t>ダイ</t>
    </rPh>
    <rPh sb="4" eb="5">
      <t>ヒョウ</t>
    </rPh>
    <rPh sb="11" eb="16">
      <t>シセツ</t>
    </rPh>
    <rPh sb="19" eb="20">
      <t>ヒョウ</t>
    </rPh>
    <phoneticPr fontId="2"/>
  </si>
  <si>
    <t>１／４</t>
    <phoneticPr fontId="2"/>
  </si>
  <si>
    <t>←</t>
    <phoneticPr fontId="2"/>
  </si>
  <si>
    <t>←</t>
    <phoneticPr fontId="2"/>
  </si>
  <si>
    <t>←</t>
    <phoneticPr fontId="2"/>
  </si>
  <si>
    <t>←</t>
    <phoneticPr fontId="2"/>
  </si>
  <si>
    <t>１日平均
入院患者数</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</si>
  <si>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</si>
  <si>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</si>
  <si>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</si>
  <si>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</si>
  <si>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</si>
  <si>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</si>
  <si>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</si>
  <si>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</si>
  <si>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</si>
  <si>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</si>
  <si>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</si>
  <si>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</si>
  <si>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内科</t>
    <rPh sb="0" eb="2">
      <t>ナイカ</t>
    </rPh>
    <phoneticPr fontId="2"/>
  </si>
  <si>
    <t>２／４</t>
    <phoneticPr fontId="2"/>
  </si>
  <si>
    <t>入　　院</t>
    <rPh sb="0" eb="4">
      <t>ニュウイン</t>
    </rPh>
    <phoneticPr fontId="2"/>
  </si>
  <si>
    <t>外　　来</t>
    <rPh sb="0" eb="4">
      <t>ガイライ</t>
    </rPh>
    <phoneticPr fontId="2"/>
  </si>
  <si>
    <t>←</t>
    <phoneticPr fontId="2"/>
  </si>
  <si>
    <t>職種別</t>
    <rPh sb="0" eb="3">
      <t>ショクシュベツ</t>
    </rPh>
    <phoneticPr fontId="2"/>
  </si>
  <si>
    <t>常勤</t>
    <rPh sb="0" eb="2">
      <t>ジョウキン</t>
    </rPh>
    <phoneticPr fontId="2"/>
  </si>
  <si>
    <t>非常勤</t>
    <rPh sb="0" eb="3">
      <t>ヒジョウキン</t>
    </rPh>
    <phoneticPr fontId="2"/>
  </si>
  <si>
    <t>常勤換算後</t>
    <rPh sb="0" eb="2">
      <t>ジョウキン</t>
    </rPh>
    <rPh sb="2" eb="4">
      <t>カンサン</t>
    </rPh>
    <rPh sb="4" eb="5">
      <t>ゴ</t>
    </rPh>
    <phoneticPr fontId="2"/>
  </si>
  <si>
    <t>常勤　合計</t>
    <rPh sb="0" eb="2">
      <t>ジョウキン</t>
    </rPh>
    <rPh sb="3" eb="5">
      <t>ゴウケイ</t>
    </rPh>
    <phoneticPr fontId="2"/>
  </si>
  <si>
    <t>　従事者数</t>
    <rPh sb="1" eb="4">
      <t>ジュウジシャ</t>
    </rPh>
    <rPh sb="4" eb="5">
      <t>スウ</t>
    </rPh>
    <phoneticPr fontId="2"/>
  </si>
  <si>
    <t>1</t>
    <phoneticPr fontId="2"/>
  </si>
  <si>
    <t>医師</t>
    <rPh sb="0" eb="2">
      <t>イシ</t>
    </rPh>
    <phoneticPr fontId="2"/>
  </si>
  <si>
    <t>2</t>
    <phoneticPr fontId="2"/>
  </si>
  <si>
    <t>歯科医師</t>
    <rPh sb="0" eb="4">
      <t>シカイシ</t>
    </rPh>
    <phoneticPr fontId="2"/>
  </si>
  <si>
    <t>薬剤師</t>
    <rPh sb="0" eb="3">
      <t>ヤクザイシ</t>
    </rPh>
    <phoneticPr fontId="2"/>
  </si>
  <si>
    <t>看護師</t>
    <rPh sb="0" eb="2">
      <t>カンゴ</t>
    </rPh>
    <rPh sb="2" eb="3">
      <t>シ</t>
    </rPh>
    <phoneticPr fontId="2"/>
  </si>
  <si>
    <t>准看護師</t>
    <rPh sb="0" eb="3">
      <t>ジュンカンゴシ</t>
    </rPh>
    <rPh sb="3" eb="4">
      <t>シ</t>
    </rPh>
    <phoneticPr fontId="2"/>
  </si>
  <si>
    <t>看護補助者</t>
    <rPh sb="0" eb="2">
      <t>カンゴ</t>
    </rPh>
    <rPh sb="2" eb="4">
      <t>ホジョ</t>
    </rPh>
    <rPh sb="4" eb="5">
      <t>シャ</t>
    </rPh>
    <phoneticPr fontId="2"/>
  </si>
  <si>
    <t>7-①</t>
    <phoneticPr fontId="2"/>
  </si>
  <si>
    <t>管理栄養士</t>
    <rPh sb="0" eb="2">
      <t>カンリ</t>
    </rPh>
    <rPh sb="2" eb="5">
      <t>エイヨウシ</t>
    </rPh>
    <phoneticPr fontId="2"/>
  </si>
  <si>
    <t>栄養士</t>
    <rPh sb="0" eb="3">
      <t>エイヨウシ</t>
    </rPh>
    <phoneticPr fontId="2"/>
  </si>
  <si>
    <t>8</t>
    <phoneticPr fontId="2"/>
  </si>
  <si>
    <t>診療放射線技師</t>
    <rPh sb="0" eb="2">
      <t>シンリョウ</t>
    </rPh>
    <rPh sb="2" eb="5">
      <t>ホウシャセン</t>
    </rPh>
    <rPh sb="5" eb="7">
      <t>ギシ</t>
    </rPh>
    <phoneticPr fontId="2"/>
  </si>
  <si>
    <t>9</t>
    <phoneticPr fontId="2"/>
  </si>
  <si>
    <t>理学療法士</t>
    <rPh sb="0" eb="2">
      <t>リガク</t>
    </rPh>
    <rPh sb="2" eb="5">
      <t>リョウホウシ</t>
    </rPh>
    <phoneticPr fontId="2"/>
  </si>
  <si>
    <t>作業療法士</t>
    <rPh sb="0" eb="2">
      <t>サギョウ</t>
    </rPh>
    <rPh sb="2" eb="5">
      <t>リョウホウシ</t>
    </rPh>
    <phoneticPr fontId="2"/>
  </si>
  <si>
    <t>助産師</t>
    <rPh sb="0" eb="2">
      <t>ジョサンシ</t>
    </rPh>
    <rPh sb="2" eb="3">
      <t>シ</t>
    </rPh>
    <phoneticPr fontId="2"/>
  </si>
  <si>
    <t>←</t>
    <phoneticPr fontId="2"/>
  </si>
  <si>
    <t>診療エックス線技師</t>
    <rPh sb="0" eb="2">
      <t>シンリョウ</t>
    </rPh>
    <rPh sb="2" eb="7">
      <t>エックスセン</t>
    </rPh>
    <rPh sb="7" eb="9">
      <t>ギシ</t>
    </rPh>
    <phoneticPr fontId="2"/>
  </si>
  <si>
    <t>臨床検査技師</t>
    <rPh sb="0" eb="2">
      <t>リンショウ</t>
    </rPh>
    <rPh sb="2" eb="4">
      <t>ケンサ</t>
    </rPh>
    <rPh sb="4" eb="6">
      <t>ギシ</t>
    </rPh>
    <phoneticPr fontId="2"/>
  </si>
  <si>
    <t>衛生検査技師</t>
    <rPh sb="0" eb="2">
      <t>エイセイ</t>
    </rPh>
    <rPh sb="2" eb="4">
      <t>ケンサ</t>
    </rPh>
    <rPh sb="4" eb="6">
      <t>ギシ</t>
    </rPh>
    <phoneticPr fontId="2"/>
  </si>
  <si>
    <t>臨床工学技士</t>
    <rPh sb="0" eb="2">
      <t>リンショウ</t>
    </rPh>
    <rPh sb="2" eb="4">
      <t>コウガク</t>
    </rPh>
    <rPh sb="4" eb="5">
      <t>ギシ</t>
    </rPh>
    <rPh sb="5" eb="6">
      <t>シ</t>
    </rPh>
    <phoneticPr fontId="2"/>
  </si>
  <si>
    <t>視能訓練士</t>
    <rPh sb="0" eb="1">
      <t>シリョク</t>
    </rPh>
    <rPh sb="1" eb="2">
      <t>ノウ</t>
    </rPh>
    <rPh sb="2" eb="4">
      <t>クンレン</t>
    </rPh>
    <rPh sb="4" eb="5">
      <t>シ</t>
    </rPh>
    <phoneticPr fontId="2"/>
  </si>
  <si>
    <t>義肢装具士</t>
    <rPh sb="0" eb="2">
      <t>ギシ</t>
    </rPh>
    <rPh sb="2" eb="4">
      <t>ソウグ</t>
    </rPh>
    <rPh sb="4" eb="5">
      <t>シ</t>
    </rPh>
    <phoneticPr fontId="2"/>
  </si>
  <si>
    <t>言語聴覚士</t>
    <rPh sb="0" eb="2">
      <t>ゲンゴ</t>
    </rPh>
    <rPh sb="2" eb="4">
      <t>チョウカク</t>
    </rPh>
    <rPh sb="4" eb="5">
      <t>シ</t>
    </rPh>
    <phoneticPr fontId="2"/>
  </si>
  <si>
    <t>精神保健福祉士</t>
    <rPh sb="0" eb="2">
      <t>セイシン</t>
    </rPh>
    <rPh sb="2" eb="4">
      <t>ホケン</t>
    </rPh>
    <rPh sb="4" eb="7">
      <t>フクシシ</t>
    </rPh>
    <phoneticPr fontId="2"/>
  </si>
  <si>
    <t>歯科衛生士</t>
    <rPh sb="0" eb="2">
      <t>シカ</t>
    </rPh>
    <rPh sb="2" eb="5">
      <t>エイセイシ</t>
    </rPh>
    <phoneticPr fontId="2"/>
  </si>
  <si>
    <t>歯科技工士</t>
    <rPh sb="0" eb="2">
      <t>シカ</t>
    </rPh>
    <rPh sb="2" eb="5">
      <t>ギコウシ</t>
    </rPh>
    <phoneticPr fontId="2"/>
  </si>
  <si>
    <t>臨床研修医</t>
    <rPh sb="0" eb="2">
      <t>リンショウ</t>
    </rPh>
    <rPh sb="2" eb="5">
      <t>ケンシュウイ</t>
    </rPh>
    <phoneticPr fontId="2"/>
  </si>
  <si>
    <t>23</t>
    <phoneticPr fontId="2"/>
  </si>
  <si>
    <t>↓</t>
    <phoneticPr fontId="2"/>
  </si>
  <si>
    <t>「24　その他」に該当するのは、上記職種以外で何らかの免許を有する者であって特に記載を必要がある場合のみです。</t>
    <phoneticPr fontId="2"/>
  </si>
  <si>
    <t>その他</t>
    <rPh sb="0" eb="3">
      <t>ソノホカ</t>
    </rPh>
    <phoneticPr fontId="2"/>
  </si>
  <si>
    <t xml:space="preserve"> </t>
    <phoneticPr fontId="2"/>
  </si>
  <si>
    <t>←</t>
    <phoneticPr fontId="2"/>
  </si>
  <si>
    <t>職員が見える場合は、プルダウンで「有」を選んでください。</t>
    <phoneticPr fontId="2"/>
  </si>
  <si>
    <t>３／４</t>
    <phoneticPr fontId="2"/>
  </si>
  <si>
    <t>設備</t>
    <rPh sb="0" eb="2">
      <t>セツビ</t>
    </rPh>
    <phoneticPr fontId="2"/>
  </si>
  <si>
    <t>室・床数等</t>
    <rPh sb="0" eb="1">
      <t>シツ</t>
    </rPh>
    <rPh sb="2" eb="3">
      <t>ユカ</t>
    </rPh>
    <rPh sb="3" eb="4">
      <t>スウ</t>
    </rPh>
    <rPh sb="4" eb="5">
      <t>ナド</t>
    </rPh>
    <phoneticPr fontId="2"/>
  </si>
  <si>
    <t>　構造設備</t>
    <rPh sb="1" eb="3">
      <t>コウゾウ</t>
    </rPh>
    <rPh sb="3" eb="5">
      <t>セツビ</t>
    </rPh>
    <phoneticPr fontId="2"/>
  </si>
  <si>
    <t>1</t>
    <phoneticPr fontId="2"/>
  </si>
  <si>
    <t>手術室</t>
    <rPh sb="0" eb="3">
      <t>シュジュツシツ</t>
    </rPh>
    <phoneticPr fontId="2"/>
  </si>
  <si>
    <t>室</t>
    <rPh sb="0" eb="1">
      <t>シツ</t>
    </rPh>
    <phoneticPr fontId="2"/>
  </si>
  <si>
    <t>2</t>
    <phoneticPr fontId="2"/>
  </si>
  <si>
    <t>臨床検査施設</t>
    <rPh sb="0" eb="2">
      <t>リンショウ</t>
    </rPh>
    <rPh sb="2" eb="4">
      <t>ケンサ</t>
    </rPh>
    <rPh sb="4" eb="6">
      <t>シセツ</t>
    </rPh>
    <phoneticPr fontId="2"/>
  </si>
  <si>
    <t>エックス線装置</t>
    <rPh sb="0" eb="5">
      <t>エックスセン</t>
    </rPh>
    <rPh sb="5" eb="7">
      <t>ソウチ</t>
    </rPh>
    <phoneticPr fontId="2"/>
  </si>
  <si>
    <t>調剤所</t>
    <rPh sb="0" eb="2">
      <t>チョウザイ</t>
    </rPh>
    <rPh sb="2" eb="3">
      <t>ショ</t>
    </rPh>
    <phoneticPr fontId="2"/>
  </si>
  <si>
    <t>給食施設</t>
    <rPh sb="0" eb="2">
      <t>キュウショク</t>
    </rPh>
    <rPh sb="2" eb="4">
      <t>シセツ</t>
    </rPh>
    <phoneticPr fontId="2"/>
  </si>
  <si>
    <t>分べん室</t>
    <rPh sb="0" eb="1">
      <t>ブン</t>
    </rPh>
    <rPh sb="3" eb="4">
      <t>シツ</t>
    </rPh>
    <phoneticPr fontId="2"/>
  </si>
  <si>
    <t>新生児の入浴施設</t>
    <rPh sb="0" eb="3">
      <t>シンセイジ</t>
    </rPh>
    <rPh sb="4" eb="6">
      <t>ニュウヨク</t>
    </rPh>
    <rPh sb="6" eb="8">
      <t>シセツ</t>
    </rPh>
    <phoneticPr fontId="2"/>
  </si>
  <si>
    <t>機能訓練室（単位：平方メートル）</t>
    <rPh sb="0" eb="2">
      <t>キノウ</t>
    </rPh>
    <rPh sb="2" eb="4">
      <t>クンレン</t>
    </rPh>
    <rPh sb="4" eb="5">
      <t>シツ</t>
    </rPh>
    <rPh sb="6" eb="8">
      <t>タンイ</t>
    </rPh>
    <rPh sb="9" eb="11">
      <t>ヘイホウ</t>
    </rPh>
    <phoneticPr fontId="2"/>
  </si>
  <si>
    <t>㎡</t>
    <phoneticPr fontId="2"/>
  </si>
  <si>
    <t>←</t>
    <phoneticPr fontId="2"/>
  </si>
  <si>
    <t>談話室</t>
    <rPh sb="0" eb="3">
      <t>ダンワシツ</t>
    </rPh>
    <phoneticPr fontId="2"/>
  </si>
  <si>
    <t>食堂（単位：平方メートル）</t>
    <rPh sb="0" eb="2">
      <t>ショクドウ</t>
    </rPh>
    <rPh sb="3" eb="5">
      <t>タンイ</t>
    </rPh>
    <rPh sb="6" eb="8">
      <t>ヘイホウ</t>
    </rPh>
    <phoneticPr fontId="2"/>
  </si>
  <si>
    <t>㎡</t>
    <phoneticPr fontId="2"/>
  </si>
  <si>
    <t>浴室</t>
    <rPh sb="0" eb="2">
      <t>ヨクシツ</t>
    </rPh>
    <phoneticPr fontId="2"/>
  </si>
  <si>
    <t>集中治療室</t>
    <rPh sb="0" eb="2">
      <t>シュウチュウ</t>
    </rPh>
    <rPh sb="2" eb="5">
      <t>チリョウシツ</t>
    </rPh>
    <phoneticPr fontId="2"/>
  </si>
  <si>
    <t>床</t>
    <rPh sb="0" eb="1">
      <t>ユカ</t>
    </rPh>
    <phoneticPr fontId="2"/>
  </si>
  <si>
    <t>←</t>
    <phoneticPr fontId="2"/>
  </si>
  <si>
    <t>化学、細菌及び病理の検査施設</t>
    <rPh sb="0" eb="2">
      <t>カガク</t>
    </rPh>
    <rPh sb="3" eb="5">
      <t>サイキン</t>
    </rPh>
    <rPh sb="5" eb="6">
      <t>オヨ</t>
    </rPh>
    <rPh sb="7" eb="9">
      <t>ビョウリ</t>
    </rPh>
    <rPh sb="10" eb="12">
      <t>ケンサ</t>
    </rPh>
    <rPh sb="12" eb="14">
      <t>シセツ</t>
    </rPh>
    <phoneticPr fontId="2"/>
  </si>
  <si>
    <t>病理解剖室</t>
    <rPh sb="0" eb="2">
      <t>ビョウリ</t>
    </rPh>
    <rPh sb="2" eb="4">
      <t>カイボウ</t>
    </rPh>
    <rPh sb="4" eb="5">
      <t>シツ</t>
    </rPh>
    <phoneticPr fontId="2"/>
  </si>
  <si>
    <t>研究室</t>
    <rPh sb="0" eb="3">
      <t>ケンキュウシツ</t>
    </rPh>
    <phoneticPr fontId="2"/>
  </si>
  <si>
    <t>講義室</t>
    <rPh sb="0" eb="3">
      <t>コウギシツ</t>
    </rPh>
    <phoneticPr fontId="2"/>
  </si>
  <si>
    <t>図書室</t>
    <rPh sb="0" eb="3">
      <t>トショシツ</t>
    </rPh>
    <phoneticPr fontId="2"/>
  </si>
  <si>
    <t>医薬品情報管理室</t>
    <rPh sb="0" eb="3">
      <t>イヤクヒン</t>
    </rPh>
    <rPh sb="3" eb="5">
      <t>ジョウホウ</t>
    </rPh>
    <rPh sb="5" eb="8">
      <t>カンリシツ</t>
    </rPh>
    <phoneticPr fontId="2"/>
  </si>
  <si>
    <t>救急用又は患者輸送用自動車</t>
    <rPh sb="0" eb="3">
      <t>キュウキュウヨウ</t>
    </rPh>
    <rPh sb="3" eb="4">
      <t>マタ</t>
    </rPh>
    <rPh sb="5" eb="7">
      <t>カンジャ</t>
    </rPh>
    <rPh sb="7" eb="9">
      <t>ユソウ</t>
    </rPh>
    <rPh sb="9" eb="10">
      <t>ヨウ</t>
    </rPh>
    <rPh sb="10" eb="13">
      <t>ジドウシャ</t>
    </rPh>
    <phoneticPr fontId="2"/>
  </si>
  <si>
    <t>無菌状態の維持された病室</t>
    <rPh sb="0" eb="2">
      <t>ムキン</t>
    </rPh>
    <rPh sb="2" eb="4">
      <t>ジョウタイ</t>
    </rPh>
    <rPh sb="5" eb="7">
      <t>イジ</t>
    </rPh>
    <rPh sb="10" eb="12">
      <t>ビョウシツ</t>
    </rPh>
    <phoneticPr fontId="2"/>
  </si>
  <si>
    <t>診療用高エネルギー放射線発生装置</t>
    <rPh sb="0" eb="2">
      <t>シンリョウ</t>
    </rPh>
    <rPh sb="2" eb="3">
      <t>ヨウ</t>
    </rPh>
    <rPh sb="3" eb="4">
      <t>コウ</t>
    </rPh>
    <rPh sb="9" eb="12">
      <t>ホウシャセン</t>
    </rPh>
    <rPh sb="12" eb="14">
      <t>ハッセイ</t>
    </rPh>
    <rPh sb="14" eb="16">
      <t>ソウチ</t>
    </rPh>
    <phoneticPr fontId="2"/>
  </si>
  <si>
    <t>診療用放射線照射器具</t>
    <rPh sb="0" eb="2">
      <t>シンリョウ</t>
    </rPh>
    <rPh sb="2" eb="3">
      <t>ヨウ</t>
    </rPh>
    <rPh sb="3" eb="6">
      <t>ホウシャセン</t>
    </rPh>
    <rPh sb="6" eb="8">
      <t>ショウシャ</t>
    </rPh>
    <rPh sb="8" eb="10">
      <t>キグ</t>
    </rPh>
    <phoneticPr fontId="2"/>
  </si>
  <si>
    <t>放射性同位元素装備診療機器</t>
    <rPh sb="0" eb="3">
      <t>ホウシャセイ</t>
    </rPh>
    <rPh sb="3" eb="5">
      <t>ドウイ</t>
    </rPh>
    <rPh sb="5" eb="7">
      <t>ゲンソ</t>
    </rPh>
    <rPh sb="7" eb="9">
      <t>ソウビ</t>
    </rPh>
    <rPh sb="9" eb="11">
      <t>シンリョウ</t>
    </rPh>
    <rPh sb="11" eb="13">
      <t>キキ</t>
    </rPh>
    <phoneticPr fontId="2"/>
  </si>
  <si>
    <t>診療用放射性同位元素</t>
    <rPh sb="0" eb="2">
      <t>シンリョウ</t>
    </rPh>
    <rPh sb="2" eb="3">
      <t>ヨウ</t>
    </rPh>
    <rPh sb="3" eb="6">
      <t>ホウシャセイ</t>
    </rPh>
    <rPh sb="6" eb="8">
      <t>ドウイ</t>
    </rPh>
    <rPh sb="8" eb="10">
      <t>ゲンソ</t>
    </rPh>
    <phoneticPr fontId="2"/>
  </si>
  <si>
    <t>ＣＴスキャン</t>
    <phoneticPr fontId="2"/>
  </si>
  <si>
    <t>血管連続撮影装置</t>
    <rPh sb="0" eb="2">
      <t>ケッカン</t>
    </rPh>
    <rPh sb="2" eb="4">
      <t>レンゾク</t>
    </rPh>
    <rPh sb="4" eb="6">
      <t>サツエイ</t>
    </rPh>
    <rPh sb="6" eb="8">
      <t>ソウチ</t>
    </rPh>
    <phoneticPr fontId="2"/>
  </si>
  <si>
    <t>ＭＲＩ</t>
    <phoneticPr fontId="2"/>
  </si>
  <si>
    <t>スプリンクラー</t>
    <phoneticPr fontId="2"/>
  </si>
  <si>
    <t>自家発電装置</t>
    <rPh sb="0" eb="2">
      <t>ジカ</t>
    </rPh>
    <rPh sb="2" eb="4">
      <t>ハツデン</t>
    </rPh>
    <rPh sb="4" eb="6">
      <t>ソウチ</t>
    </rPh>
    <phoneticPr fontId="2"/>
  </si>
  <si>
    <t>４／４</t>
    <phoneticPr fontId="2"/>
  </si>
  <si>
    <t>業　　　　　　　　　　　　務</t>
    <rPh sb="0" eb="14">
      <t>ギョウム</t>
    </rPh>
    <phoneticPr fontId="2"/>
  </si>
  <si>
    <t>1</t>
    <phoneticPr fontId="2"/>
  </si>
  <si>
    <t>検体検査業務</t>
    <rPh sb="0" eb="2">
      <t>ケンタイ</t>
    </rPh>
    <rPh sb="2" eb="4">
      <t>ケンサ</t>
    </rPh>
    <rPh sb="4" eb="6">
      <t>ギョウム</t>
    </rPh>
    <phoneticPr fontId="2"/>
  </si>
  <si>
    <t>2</t>
    <phoneticPr fontId="2"/>
  </si>
  <si>
    <t>医療用具等の滅菌消毒業務</t>
    <rPh sb="0" eb="2">
      <t>イリョウ</t>
    </rPh>
    <rPh sb="2" eb="4">
      <t>ヨウグ</t>
    </rPh>
    <rPh sb="4" eb="5">
      <t>ナド</t>
    </rPh>
    <rPh sb="6" eb="8">
      <t>メッキン</t>
    </rPh>
    <rPh sb="8" eb="10">
      <t>ショウドク</t>
    </rPh>
    <rPh sb="10" eb="12">
      <t>ギョウム</t>
    </rPh>
    <phoneticPr fontId="2"/>
  </si>
  <si>
    <t>患者給食業務</t>
    <rPh sb="0" eb="2">
      <t>カンジャ</t>
    </rPh>
    <rPh sb="2" eb="4">
      <t>キュウショク</t>
    </rPh>
    <rPh sb="4" eb="6">
      <t>ギョウム</t>
    </rPh>
    <phoneticPr fontId="2"/>
  </si>
  <si>
    <t>患者搬送業務</t>
    <rPh sb="0" eb="2">
      <t>カンジャ</t>
    </rPh>
    <rPh sb="2" eb="4">
      <t>ハンソウ</t>
    </rPh>
    <rPh sb="4" eb="6">
      <t>ギョウム</t>
    </rPh>
    <phoneticPr fontId="2"/>
  </si>
  <si>
    <t>医療機器の保守点検業務</t>
    <rPh sb="0" eb="2">
      <t>イリョウ</t>
    </rPh>
    <rPh sb="2" eb="4">
      <t>キキ</t>
    </rPh>
    <rPh sb="5" eb="7">
      <t>ホシュ</t>
    </rPh>
    <rPh sb="7" eb="9">
      <t>テンケン</t>
    </rPh>
    <rPh sb="9" eb="11">
      <t>ギョウム</t>
    </rPh>
    <phoneticPr fontId="2"/>
  </si>
  <si>
    <t>医療ガス供給設備の保守点検業務</t>
    <rPh sb="0" eb="2">
      <t>イリョウ</t>
    </rPh>
    <rPh sb="4" eb="6">
      <t>キョウキュウ</t>
    </rPh>
    <rPh sb="6" eb="8">
      <t>セツビ</t>
    </rPh>
    <rPh sb="9" eb="11">
      <t>ホシュ</t>
    </rPh>
    <rPh sb="11" eb="13">
      <t>テンケン</t>
    </rPh>
    <rPh sb="13" eb="15">
      <t>ギョウム</t>
    </rPh>
    <phoneticPr fontId="2"/>
  </si>
  <si>
    <t>寝具等の洗濯業務</t>
    <rPh sb="0" eb="2">
      <t>シング</t>
    </rPh>
    <rPh sb="2" eb="3">
      <t>ナド</t>
    </rPh>
    <rPh sb="4" eb="6">
      <t>センタク</t>
    </rPh>
    <rPh sb="6" eb="8">
      <t>ギョウム</t>
    </rPh>
    <phoneticPr fontId="2"/>
  </si>
  <si>
    <t>施設の清掃業務</t>
    <rPh sb="0" eb="2">
      <t>シセツ</t>
    </rPh>
    <rPh sb="3" eb="5">
      <t>セイソウ</t>
    </rPh>
    <rPh sb="5" eb="7">
      <t>ギョウム</t>
    </rPh>
    <phoneticPr fontId="2"/>
  </si>
  <si>
    <t>感染性廃棄物の処理業務</t>
    <rPh sb="0" eb="3">
      <t>カンセンセイ</t>
    </rPh>
    <rPh sb="3" eb="6">
      <t>ハイキブツ</t>
    </rPh>
    <rPh sb="7" eb="9">
      <t>ショリ</t>
    </rPh>
    <rPh sb="9" eb="11">
      <t>ギョウム</t>
    </rPh>
    <phoneticPr fontId="2"/>
  </si>
  <si>
    <t>建　　　　　　　　　　　　　物</t>
    <rPh sb="0" eb="15">
      <t>タテモノ</t>
    </rPh>
    <phoneticPr fontId="2"/>
  </si>
  <si>
    <t>（単位：平方メートル）</t>
    <rPh sb="1" eb="3">
      <t>タンイ</t>
    </rPh>
    <rPh sb="4" eb="6">
      <t>ヘイホウ</t>
    </rPh>
    <phoneticPr fontId="2"/>
  </si>
  <si>
    <t>構造</t>
    <rPh sb="0" eb="2">
      <t>コウゾウ</t>
    </rPh>
    <phoneticPr fontId="2"/>
  </si>
  <si>
    <t>建築面積</t>
    <rPh sb="0" eb="2">
      <t>ケンチク</t>
    </rPh>
    <rPh sb="2" eb="4">
      <t>メンセキ</t>
    </rPh>
    <phoneticPr fontId="2"/>
  </si>
  <si>
    <t>延面積</t>
    <rPh sb="0" eb="1">
      <t>ノ</t>
    </rPh>
    <rPh sb="1" eb="3">
      <t>メンセキ</t>
    </rPh>
    <phoneticPr fontId="2"/>
  </si>
  <si>
    <t>耐火構造</t>
    <rPh sb="0" eb="2">
      <t>タイカ</t>
    </rPh>
    <rPh sb="2" eb="4">
      <t>コウゾウ</t>
    </rPh>
    <phoneticPr fontId="2"/>
  </si>
  <si>
    <t>←</t>
    <phoneticPr fontId="2"/>
  </si>
  <si>
    <t>簡易耐火構造</t>
    <rPh sb="0" eb="2">
      <t>カンイ</t>
    </rPh>
    <rPh sb="2" eb="4">
      <t>タイカ</t>
    </rPh>
    <rPh sb="4" eb="6">
      <t>コウゾウ</t>
    </rPh>
    <phoneticPr fontId="2"/>
  </si>
  <si>
    <t>その他</t>
    <rPh sb="0" eb="3">
      <t>ソノタ</t>
    </rPh>
    <phoneticPr fontId="2"/>
  </si>
  <si>
    <t xml:space="preserve"> </t>
    <phoneticPr fontId="2"/>
  </si>
  <si>
    <t>土　　　　　　　　　　　　　地</t>
    <rPh sb="0" eb="15">
      <t>トチ</t>
    </rPh>
    <phoneticPr fontId="2"/>
  </si>
  <si>
    <t>病院敷地面積</t>
    <rPh sb="0" eb="2">
      <t>ビョウイン</t>
    </rPh>
    <rPh sb="2" eb="4">
      <t>シキチ</t>
    </rPh>
    <rPh sb="4" eb="6">
      <t>メンセキ</t>
    </rPh>
    <phoneticPr fontId="2"/>
  </si>
  <si>
    <t>許　　可　　事　　項　　</t>
    <rPh sb="0" eb="4">
      <t>キョカ</t>
    </rPh>
    <rPh sb="6" eb="10">
      <t>ジコウ</t>
    </rPh>
    <phoneticPr fontId="2"/>
  </si>
  <si>
    <t>許可年月日</t>
    <rPh sb="0" eb="2">
      <t>キョカ</t>
    </rPh>
    <rPh sb="2" eb="5">
      <t>ネンガッピ</t>
    </rPh>
    <phoneticPr fontId="2"/>
  </si>
  <si>
    <t>１．</t>
    <phoneticPr fontId="2"/>
  </si>
  <si>
    <t>第</t>
    <rPh sb="0" eb="1">
      <t>ダイ</t>
    </rPh>
    <phoneticPr fontId="2"/>
  </si>
  <si>
    <t>号</t>
    <rPh sb="0" eb="1">
      <t>ゴウ</t>
    </rPh>
    <phoneticPr fontId="2"/>
  </si>
  <si>
    <t>←</t>
    <phoneticPr fontId="2"/>
  </si>
  <si>
    <t>２．</t>
    <phoneticPr fontId="2"/>
  </si>
  <si>
    <t>管理者兼任許可</t>
    <rPh sb="0" eb="3">
      <t>カンリシャ</t>
    </rPh>
    <rPh sb="3" eb="5">
      <t>ケンニン</t>
    </rPh>
    <rPh sb="5" eb="7">
      <t>キョカ</t>
    </rPh>
    <phoneticPr fontId="2"/>
  </si>
  <si>
    <t>宿直医師免除許可</t>
    <rPh sb="0" eb="2">
      <t>シュクチョク</t>
    </rPh>
    <rPh sb="2" eb="4">
      <t>イシ</t>
    </rPh>
    <rPh sb="4" eb="6">
      <t>メンジョ</t>
    </rPh>
    <rPh sb="6" eb="8">
      <t>キョカ</t>
    </rPh>
    <phoneticPr fontId="2"/>
  </si>
  <si>
    <t>専属薬剤師免除許可</t>
    <rPh sb="0" eb="2">
      <t>センゾク</t>
    </rPh>
    <rPh sb="2" eb="5">
      <t>ヤクザイシ</t>
    </rPh>
    <rPh sb="5" eb="7">
      <t>メンジョ</t>
    </rPh>
    <rPh sb="7" eb="9">
      <t>キョカ</t>
    </rPh>
    <phoneticPr fontId="2"/>
  </si>
  <si>
    <t>従業者の標準定員適用除外許可等</t>
    <rPh sb="0" eb="3">
      <t>ジュウギョウシャ</t>
    </rPh>
    <rPh sb="4" eb="6">
      <t>ヒョウジュン</t>
    </rPh>
    <rPh sb="6" eb="8">
      <t>テイイン</t>
    </rPh>
    <rPh sb="8" eb="10">
      <t>テキヨウ</t>
    </rPh>
    <rPh sb="10" eb="12">
      <t>ジョガイ</t>
    </rPh>
    <rPh sb="12" eb="14">
      <t>キョカ</t>
    </rPh>
    <rPh sb="14" eb="15">
      <t>ナド</t>
    </rPh>
    <phoneticPr fontId="2"/>
  </si>
  <si>
    <t>（精神）</t>
    <rPh sb="1" eb="3">
      <t>セイシン</t>
    </rPh>
    <phoneticPr fontId="2"/>
  </si>
  <si>
    <t>（精神・結核・老人・療養型病床群）</t>
    <rPh sb="1" eb="3">
      <t>セイシン</t>
    </rPh>
    <rPh sb="4" eb="6">
      <t>ケッカク</t>
    </rPh>
    <rPh sb="7" eb="9">
      <t>ロウジン</t>
    </rPh>
    <rPh sb="10" eb="13">
      <t>リョウヨウガタ</t>
    </rPh>
    <rPh sb="13" eb="15">
      <t>ビョウショウ</t>
    </rPh>
    <rPh sb="15" eb="16">
      <t>グン</t>
    </rPh>
    <phoneticPr fontId="2"/>
  </si>
  <si>
    <t>（結核）</t>
    <rPh sb="1" eb="3">
      <t>ケッカク</t>
    </rPh>
    <phoneticPr fontId="2"/>
  </si>
  <si>
    <t>（老人）</t>
    <rPh sb="1" eb="3">
      <t>ロウジン</t>
    </rPh>
    <phoneticPr fontId="2"/>
  </si>
  <si>
    <t>（療養）</t>
    <rPh sb="1" eb="3">
      <t>リョウヨウ</t>
    </rPh>
    <phoneticPr fontId="2"/>
  </si>
  <si>
    <t>６．</t>
    <phoneticPr fontId="2"/>
  </si>
  <si>
    <t>臨床検査科</t>
    <rPh sb="0" eb="2">
      <t>リンショウ</t>
    </rPh>
    <rPh sb="2" eb="4">
      <t>ケンサ</t>
    </rPh>
    <rPh sb="4" eb="5">
      <t>カ</t>
    </rPh>
    <phoneticPr fontId="2"/>
  </si>
  <si>
    <t>国（厚生労働省）</t>
  </si>
  <si>
    <t>国((独)国立高度専門医療研究センター)</t>
  </si>
  <si>
    <t>国（その他）</t>
  </si>
  <si>
    <t>都道府県</t>
  </si>
  <si>
    <t>市町村</t>
  </si>
  <si>
    <t>地方独立行政法人</t>
  </si>
  <si>
    <t>日赤</t>
  </si>
  <si>
    <t>済生会</t>
  </si>
  <si>
    <t>厚生連</t>
  </si>
  <si>
    <t>国民健康保険団体連合会</t>
  </si>
  <si>
    <t>健康保険組合及びその連合会</t>
  </si>
  <si>
    <t>共済組合及びその連合会</t>
  </si>
  <si>
    <t>国民健康保険組合</t>
  </si>
  <si>
    <t>公益法人</t>
  </si>
  <si>
    <t>医療法人</t>
  </si>
  <si>
    <t>私立学校法人</t>
  </si>
  <si>
    <t>社会福祉法人</t>
  </si>
  <si>
    <t>医療生協</t>
  </si>
  <si>
    <t>会社</t>
  </si>
  <si>
    <t>その他の法人</t>
  </si>
  <si>
    <t>個人</t>
  </si>
  <si>
    <t>非対象</t>
    <rPh sb="0" eb="1">
      <t>ヒ</t>
    </rPh>
    <rPh sb="1" eb="3">
      <t>タイショウ</t>
    </rPh>
    <phoneticPr fontId="2"/>
  </si>
  <si>
    <t>単独型</t>
    <rPh sb="0" eb="2">
      <t>タンドク</t>
    </rPh>
    <rPh sb="2" eb="3">
      <t>カタ</t>
    </rPh>
    <phoneticPr fontId="2"/>
  </si>
  <si>
    <t>管理型</t>
    <rPh sb="0" eb="2">
      <t>カンリ</t>
    </rPh>
    <rPh sb="2" eb="3">
      <t>カタ</t>
    </rPh>
    <phoneticPr fontId="2"/>
  </si>
  <si>
    <t>協力型</t>
    <rPh sb="0" eb="2">
      <t>キョウリョク</t>
    </rPh>
    <rPh sb="2" eb="3">
      <t>カタ</t>
    </rPh>
    <phoneticPr fontId="2"/>
  </si>
  <si>
    <t>開設者以外の管理者に選任することの許可</t>
    <rPh sb="0" eb="2">
      <t>カイセツ</t>
    </rPh>
    <rPh sb="2" eb="3">
      <t>シャ</t>
    </rPh>
    <rPh sb="3" eb="5">
      <t>イガイ</t>
    </rPh>
    <rPh sb="6" eb="9">
      <t>カンリシャ</t>
    </rPh>
    <rPh sb="10" eb="12">
      <t>センニン</t>
    </rPh>
    <phoneticPr fontId="2"/>
  </si>
  <si>
    <t>医療法に基づく
許可の状況</t>
    <rPh sb="0" eb="3">
      <t>イリョウホウ</t>
    </rPh>
    <rPh sb="4" eb="5">
      <t>モト</t>
    </rPh>
    <phoneticPr fontId="2"/>
  </si>
  <si>
    <t>許可年月日は、H○/○/○　と半角で入力してください。</t>
    <rPh sb="0" eb="2">
      <t>キョカ</t>
    </rPh>
    <rPh sb="2" eb="5">
      <t>ネンガッピ</t>
    </rPh>
    <phoneticPr fontId="2"/>
  </si>
  <si>
    <t>１日平均調剤数</t>
    <rPh sb="4" eb="6">
      <t>チョウザイ</t>
    </rPh>
    <rPh sb="6" eb="7">
      <t>スウ</t>
    </rPh>
    <phoneticPr fontId="2"/>
  </si>
  <si>
    <t>施設名</t>
    <rPh sb="0" eb="2">
      <t>シセツ</t>
    </rPh>
    <rPh sb="2" eb="3">
      <t>メイ</t>
    </rPh>
    <phoneticPr fontId="2"/>
  </si>
  <si>
    <t>開設年月日</t>
    <rPh sb="0" eb="2">
      <t>カイセツ</t>
    </rPh>
    <rPh sb="2" eb="5">
      <t>ネンガッピ</t>
    </rPh>
    <phoneticPr fontId="2"/>
  </si>
  <si>
    <t>所在地</t>
    <rPh sb="0" eb="3">
      <t>ショザイチ</t>
    </rPh>
    <phoneticPr fontId="2"/>
  </si>
  <si>
    <t>管理者氏名</t>
    <rPh sb="0" eb="3">
      <t>カンリシャメイ</t>
    </rPh>
    <rPh sb="3" eb="5">
      <t>シメイ</t>
    </rPh>
    <phoneticPr fontId="2"/>
  </si>
  <si>
    <t>病床区分の届出年月日</t>
    <rPh sb="0" eb="2">
      <t>ビョウショウ</t>
    </rPh>
    <rPh sb="2" eb="4">
      <t>クブン</t>
    </rPh>
    <rPh sb="5" eb="6">
      <t>トドケデ</t>
    </rPh>
    <rPh sb="6" eb="7">
      <t>デ</t>
    </rPh>
    <rPh sb="7" eb="10">
      <t>ネンガッピ</t>
    </rPh>
    <phoneticPr fontId="2"/>
  </si>
  <si>
    <t>特定機能病院</t>
    <rPh sb="0" eb="2">
      <t>トクテイ</t>
    </rPh>
    <rPh sb="2" eb="4">
      <t>キノウ</t>
    </rPh>
    <rPh sb="4" eb="6">
      <t>ビョウイン</t>
    </rPh>
    <phoneticPr fontId="2"/>
  </si>
  <si>
    <t>診療科名　</t>
    <rPh sb="0" eb="2">
      <t>シンリョウ</t>
    </rPh>
    <rPh sb="2" eb="3">
      <t>カ</t>
    </rPh>
    <rPh sb="3" eb="4">
      <t>メイ</t>
    </rPh>
    <phoneticPr fontId="2"/>
  </si>
  <si>
    <t>許可病床数等
及び
１日平均入院患者数</t>
    <phoneticPr fontId="2"/>
  </si>
  <si>
    <t>１日平均外来患者数</t>
    <rPh sb="1" eb="2">
      <t>ニチ</t>
    </rPh>
    <rPh sb="2" eb="4">
      <t>ヘイキン</t>
    </rPh>
    <rPh sb="4" eb="6">
      <t>ガイライ</t>
    </rPh>
    <rPh sb="6" eb="9">
      <t>カンジャスウ</t>
    </rPh>
    <phoneticPr fontId="2"/>
  </si>
  <si>
    <t>業務委託</t>
    <rPh sb="0" eb="2">
      <t>ギョウム</t>
    </rPh>
    <rPh sb="2" eb="4">
      <t>イタク</t>
    </rPh>
    <phoneticPr fontId="2"/>
  </si>
  <si>
    <t>建物の構造面積
・
敷地の面積</t>
    <phoneticPr fontId="2"/>
  </si>
  <si>
    <t>地域医療支援病院の承認年月日</t>
    <rPh sb="0" eb="2">
      <t>チイキ</t>
    </rPh>
    <rPh sb="2" eb="4">
      <t>イリョウ</t>
    </rPh>
    <rPh sb="4" eb="6">
      <t>シエン</t>
    </rPh>
    <rPh sb="6" eb="8">
      <t>ビョウイン</t>
    </rPh>
    <rPh sb="9" eb="11">
      <t>ショウニン</t>
    </rPh>
    <rPh sb="11" eb="14">
      <t>ネンガッピ</t>
    </rPh>
    <phoneticPr fontId="2"/>
  </si>
  <si>
    <t>１日平均入院新生児数</t>
    <phoneticPr fontId="2"/>
  </si>
  <si>
    <t>ここに無い機器を追加する必要はありません</t>
    <rPh sb="3" eb="4">
      <t>ナ</t>
    </rPh>
    <rPh sb="5" eb="7">
      <t>キキ</t>
    </rPh>
    <rPh sb="8" eb="10">
      <t>ツイカ</t>
    </rPh>
    <rPh sb="12" eb="14">
      <t>ヒツヨウ</t>
    </rPh>
    <phoneticPr fontId="2"/>
  </si>
  <si>
    <t>計</t>
  </si>
  <si>
    <t>年月</t>
    <rPh sb="0" eb="1">
      <t>ネン</t>
    </rPh>
    <rPh sb="1" eb="2">
      <t>ツキ</t>
    </rPh>
    <phoneticPr fontId="2"/>
  </si>
  <si>
    <t>月別外来患者数</t>
    <rPh sb="2" eb="4">
      <t>ガイライ</t>
    </rPh>
    <rPh sb="4" eb="6">
      <t>カンジャ</t>
    </rPh>
    <phoneticPr fontId="2"/>
  </si>
  <si>
    <t xml:space="preserve">  　                                      　</t>
    <phoneticPr fontId="2"/>
  </si>
  <si>
    <t>平均外来患者数</t>
    <rPh sb="0" eb="2">
      <t>ヘイキン</t>
    </rPh>
    <rPh sb="2" eb="4">
      <t>ガイライ</t>
    </rPh>
    <rPh sb="4" eb="6">
      <t>カンジャ</t>
    </rPh>
    <rPh sb="6" eb="7">
      <t>スウ</t>
    </rPh>
    <phoneticPr fontId="2"/>
  </si>
  <si>
    <t>月別入院患者数調</t>
    <rPh sb="2" eb="4">
      <t>ニュウイン</t>
    </rPh>
    <rPh sb="4" eb="6">
      <t>カンジャ</t>
    </rPh>
    <phoneticPr fontId="2"/>
  </si>
  <si>
    <t>日数</t>
    <rPh sb="0" eb="1">
      <t>ビ</t>
    </rPh>
    <rPh sb="1" eb="2">
      <t>スウ</t>
    </rPh>
    <phoneticPr fontId="2"/>
  </si>
  <si>
    <t>療養</t>
    <phoneticPr fontId="2"/>
  </si>
  <si>
    <t>精神</t>
    <phoneticPr fontId="2"/>
  </si>
  <si>
    <t>結核</t>
    <phoneticPr fontId="2"/>
  </si>
  <si>
    <t>感染症</t>
    <phoneticPr fontId="2"/>
  </si>
  <si>
    <t>←</t>
    <phoneticPr fontId="2"/>
  </si>
  <si>
    <t>外来患者数のタブにデーターを入れると計算されます。</t>
    <rPh sb="0" eb="2">
      <t>ガイライ</t>
    </rPh>
    <rPh sb="2" eb="5">
      <t>カンジャスウ</t>
    </rPh>
    <rPh sb="14" eb="15">
      <t>イ</t>
    </rPh>
    <rPh sb="18" eb="20">
      <t>ケイサン</t>
    </rPh>
    <phoneticPr fontId="2"/>
  </si>
  <si>
    <t>平均入院患者数</t>
    <rPh sb="0" eb="2">
      <t>ヘイキン</t>
    </rPh>
    <rPh sb="2" eb="4">
      <t>ニュウイン</t>
    </rPh>
    <rPh sb="4" eb="6">
      <t>カンジャ</t>
    </rPh>
    <rPh sb="6" eb="7">
      <t>スウ</t>
    </rPh>
    <phoneticPr fontId="2"/>
  </si>
  <si>
    <t>一般</t>
    <phoneticPr fontId="2"/>
  </si>
  <si>
    <t>１日平均入院患者数    
（歯科・矯正歯科・小児歯科・歯科口腔外科再掲）</t>
    <phoneticPr fontId="2"/>
  </si>
  <si>
    <t>月別調剤数調</t>
  </si>
  <si>
    <t>１日平均外来者に係る取扱処方箋数</t>
    <rPh sb="1" eb="2">
      <t>ヒ</t>
    </rPh>
    <rPh sb="2" eb="4">
      <t>ヘイキン</t>
    </rPh>
    <rPh sb="4" eb="7">
      <t>ガイライシャ</t>
    </rPh>
    <rPh sb="8" eb="9">
      <t>カカ</t>
    </rPh>
    <rPh sb="10" eb="12">
      <t>トリアツカイ</t>
    </rPh>
    <rPh sb="12" eb="15">
      <t>ショホウセン</t>
    </rPh>
    <rPh sb="15" eb="16">
      <t>スウ</t>
    </rPh>
    <phoneticPr fontId="2"/>
  </si>
  <si>
    <t>注意：</t>
    <rPh sb="0" eb="2">
      <t>チュウイ</t>
    </rPh>
    <phoneticPr fontId="2"/>
  </si>
  <si>
    <t>年月</t>
    <phoneticPr fontId="2"/>
  </si>
  <si>
    <t>外来日数</t>
    <rPh sb="0" eb="2">
      <t>ガイライ</t>
    </rPh>
    <phoneticPr fontId="2"/>
  </si>
  <si>
    <t>←</t>
  </si>
  <si>
    <t>調剤数のタブにデーターを入れると計算されます。</t>
    <rPh sb="0" eb="2">
      <t>チョウザイ</t>
    </rPh>
    <rPh sb="2" eb="3">
      <t>スウ</t>
    </rPh>
    <rPh sb="12" eb="13">
      <t>イ</t>
    </rPh>
    <rPh sb="16" eb="18">
      <t>ケイサン</t>
    </rPh>
    <phoneticPr fontId="2"/>
  </si>
  <si>
    <t>外来処方箋数</t>
    <phoneticPr fontId="2"/>
  </si>
  <si>
    <t>国((独)地域医療機能推進機構)</t>
    <rPh sb="5" eb="7">
      <t>チイキ</t>
    </rPh>
    <rPh sb="7" eb="9">
      <t>イリョウ</t>
    </rPh>
    <rPh sb="9" eb="11">
      <t>キノウ</t>
    </rPh>
    <rPh sb="11" eb="13">
      <t>スイシン</t>
    </rPh>
    <rPh sb="13" eb="15">
      <t>キコウ</t>
    </rPh>
    <phoneticPr fontId="2"/>
  </si>
  <si>
    <t>耳鼻咽喉科</t>
    <phoneticPr fontId="2"/>
  </si>
  <si>
    <t>眼科</t>
    <phoneticPr fontId="2"/>
  </si>
  <si>
    <t>（再掲）耳鼻咽喉科・眼科・精神科</t>
    <rPh sb="1" eb="2">
      <t>サイ</t>
    </rPh>
    <rPh sb="2" eb="3">
      <t>ケイ</t>
    </rPh>
    <rPh sb="4" eb="9">
      <t>ジビインコウカ</t>
    </rPh>
    <rPh sb="10" eb="12">
      <t>ガンカ</t>
    </rPh>
    <rPh sb="13" eb="15">
      <t>セイシン</t>
    </rPh>
    <rPh sb="15" eb="16">
      <t>カ</t>
    </rPh>
    <phoneticPr fontId="2"/>
  </si>
  <si>
    <t>胃腸外科</t>
    <rPh sb="0" eb="1">
      <t>イ</t>
    </rPh>
    <rPh sb="1" eb="2">
      <t>チョウ</t>
    </rPh>
    <rPh sb="2" eb="4">
      <t>ゲカ</t>
    </rPh>
    <phoneticPr fontId="2"/>
  </si>
  <si>
    <t>入院患者調剤数</t>
    <rPh sb="0" eb="2">
      <t>ニュウイン</t>
    </rPh>
    <rPh sb="2" eb="4">
      <t>カンジャ</t>
    </rPh>
    <rPh sb="4" eb="6">
      <t>チョウザイ</t>
    </rPh>
    <rPh sb="6" eb="7">
      <t>スウ</t>
    </rPh>
    <phoneticPr fontId="2"/>
  </si>
  <si>
    <t>外来患者調剤数</t>
    <rPh sb="0" eb="2">
      <t>ガイライ</t>
    </rPh>
    <rPh sb="2" eb="4">
      <t>カンジャ</t>
    </rPh>
    <rPh sb="4" eb="6">
      <t>チョウザイ</t>
    </rPh>
    <rPh sb="6" eb="7">
      <t>スウ</t>
    </rPh>
    <phoneticPr fontId="2"/>
  </si>
  <si>
    <t>1日平均調剤数</t>
    <rPh sb="1" eb="2">
      <t>ニチ</t>
    </rPh>
    <rPh sb="2" eb="4">
      <t>ヘイキン</t>
    </rPh>
    <rPh sb="4" eb="6">
      <t>チョウザイ</t>
    </rPh>
    <rPh sb="6" eb="7">
      <t>スウ</t>
    </rPh>
    <phoneticPr fontId="2"/>
  </si>
  <si>
    <t>入院</t>
    <rPh sb="0" eb="2">
      <t>ニュウイン</t>
    </rPh>
    <phoneticPr fontId="2"/>
  </si>
  <si>
    <t>外来</t>
    <rPh sb="0" eb="2">
      <t>ガイライ</t>
    </rPh>
    <phoneticPr fontId="2"/>
  </si>
  <si>
    <t>歯科
矯正歯科
小児歯科
歯科口腔外科</t>
    <rPh sb="3" eb="5">
      <t>キョウセイ</t>
    </rPh>
    <rPh sb="5" eb="7">
      <t>シカ</t>
    </rPh>
    <rPh sb="8" eb="10">
      <t>ショウニ</t>
    </rPh>
    <rPh sb="10" eb="12">
      <t>シカ</t>
    </rPh>
    <rPh sb="13" eb="15">
      <t>シカ</t>
    </rPh>
    <rPh sb="15" eb="17">
      <t>コウクウ</t>
    </rPh>
    <rPh sb="17" eb="19">
      <t>ゲカ</t>
    </rPh>
    <phoneticPr fontId="2"/>
  </si>
  <si>
    <t>包括的なリハビリテーションの指示が行われた通院リハビリ患者数を用いる場合のみ記入</t>
    <rPh sb="0" eb="3">
      <t>ホウカツテキ</t>
    </rPh>
    <rPh sb="14" eb="16">
      <t>シジ</t>
    </rPh>
    <rPh sb="17" eb="18">
      <t>オコナ</t>
    </rPh>
    <rPh sb="21" eb="23">
      <t>ツウイン</t>
    </rPh>
    <rPh sb="27" eb="29">
      <t>カンジャ</t>
    </rPh>
    <rPh sb="29" eb="30">
      <t>スウ</t>
    </rPh>
    <rPh sb="31" eb="32">
      <t>モチ</t>
    </rPh>
    <rPh sb="34" eb="36">
      <t>バアイ</t>
    </rPh>
    <rPh sb="38" eb="40">
      <t>キニュウ</t>
    </rPh>
    <phoneticPr fontId="2"/>
  </si>
  <si>
    <t>三重県立こころの医療センター</t>
  </si>
  <si>
    <t>独立行政法人国立病院機構　三重病院</t>
  </si>
  <si>
    <t>遠山病院</t>
  </si>
  <si>
    <t>武内病院</t>
  </si>
  <si>
    <t>医療法人 永井病院</t>
  </si>
  <si>
    <t>若葉病院</t>
  </si>
  <si>
    <t>医療法人 吉田クリニック</t>
  </si>
  <si>
    <t>津生協病院</t>
  </si>
  <si>
    <t>医療法人倉本病院　倉本内科病院</t>
  </si>
  <si>
    <t>岩崎病院</t>
  </si>
  <si>
    <t>独立行政法人国立病院機構　三重中央医療センター</t>
  </si>
  <si>
    <t>第二岩崎病院</t>
  </si>
  <si>
    <t>大門病院</t>
  </si>
  <si>
    <t>独立行政法人国立病院機構　榊原病院</t>
  </si>
  <si>
    <t>医療法人 久居病院</t>
  </si>
  <si>
    <t>榊原温泉病院</t>
  </si>
  <si>
    <t>三重県立一志病院</t>
  </si>
  <si>
    <t>榊原白鳳病院</t>
  </si>
  <si>
    <t>社会医療法人畿内会岡波総合病院</t>
  </si>
  <si>
    <t>森川病院</t>
  </si>
  <si>
    <t>医療法人寺田病院</t>
  </si>
  <si>
    <t>名張市立病院</t>
  </si>
  <si>
    <t>伊賀市立上野総合市民病院</t>
  </si>
  <si>
    <t>一般財団法人信貴山病院分院上野病院</t>
  </si>
  <si>
    <t>尾鷲総合病院</t>
  </si>
  <si>
    <t>長島回生病院</t>
  </si>
  <si>
    <t>第一病院</t>
  </si>
  <si>
    <t>医療法人紀南会熊野病院</t>
  </si>
  <si>
    <t>紀南病院</t>
  </si>
  <si>
    <t>津市城山１丁目１２－１</t>
  </si>
  <si>
    <t>津市大里窪田町３５７</t>
  </si>
  <si>
    <t>津市南中央２８番１３号</t>
  </si>
  <si>
    <t>津市栗真中山町７９－５</t>
  </si>
  <si>
    <t>津市一身田町３３３番地</t>
  </si>
  <si>
    <t>津市一身田町３８７番地</t>
  </si>
  <si>
    <t>津市榊原町７７７</t>
  </si>
  <si>
    <t>津市久居戸木町５０４３</t>
  </si>
  <si>
    <t>津市白山町南家城６１６</t>
  </si>
  <si>
    <t>伊賀市上野忍町２５１６の７</t>
  </si>
  <si>
    <t>伊賀市四十九町２８８８</t>
  </si>
  <si>
    <t>059-235-2125</t>
  </si>
  <si>
    <t>059-232-2531</t>
  </si>
  <si>
    <t>059-234-2178</t>
  </si>
  <si>
    <t>059-227-6171</t>
  </si>
  <si>
    <t>059-226-1111</t>
  </si>
  <si>
    <t>059-228-5181</t>
  </si>
  <si>
    <t>059-227-0207</t>
  </si>
  <si>
    <t>059-232-1111</t>
  </si>
  <si>
    <t>059-232-3001</t>
  </si>
  <si>
    <t>059-225-2848</t>
  </si>
  <si>
    <t>059-227-6711</t>
  </si>
  <si>
    <t>059-232-2216</t>
  </si>
  <si>
    <t>059-259-1211</t>
  </si>
  <si>
    <t>059-256-6665</t>
  </si>
  <si>
    <t>059-232-2316</t>
  </si>
  <si>
    <t>059-226-5525</t>
  </si>
  <si>
    <t>059-252-0211</t>
  </si>
  <si>
    <t>059-255-2986</t>
  </si>
  <si>
    <t>059-252-1111</t>
  </si>
  <si>
    <t>059-262-0600</t>
  </si>
  <si>
    <t>059-252-1555</t>
  </si>
  <si>
    <t>059-252-2300</t>
  </si>
  <si>
    <t>0595-21-3135</t>
  </si>
  <si>
    <t>0595-21-2425</t>
  </si>
  <si>
    <t>0595-63-9001</t>
  </si>
  <si>
    <t>0595-61-1100</t>
  </si>
  <si>
    <t>0595-24-1111</t>
  </si>
  <si>
    <t>0595-21-5010</t>
  </si>
  <si>
    <t>0597-22-3111</t>
  </si>
  <si>
    <t>05974-7-1651</t>
  </si>
  <si>
    <t>0597-36-1111</t>
  </si>
  <si>
    <t>0597-89-2711</t>
  </si>
  <si>
    <t>05979-2-1333</t>
  </si>
  <si>
    <t>森川将行</t>
  </si>
  <si>
    <t>池田雄三</t>
  </si>
  <si>
    <t>森川文博</t>
  </si>
  <si>
    <t>帆刈睦男</t>
  </si>
  <si>
    <t>岩崎　誠</t>
    <phoneticPr fontId="2"/>
  </si>
  <si>
    <t>棚橋　裕</t>
    <phoneticPr fontId="2"/>
  </si>
  <si>
    <t>板野　聡</t>
    <phoneticPr fontId="2"/>
  </si>
  <si>
    <t>猪木　達</t>
    <phoneticPr fontId="2"/>
  </si>
  <si>
    <t>外来診療日数</t>
    <rPh sb="0" eb="2">
      <t>ガイライ</t>
    </rPh>
    <rPh sb="2" eb="4">
      <t>シンリョウ</t>
    </rPh>
    <rPh sb="4" eb="5">
      <t>ビ</t>
    </rPh>
    <rPh sb="5" eb="6">
      <t>スウ</t>
    </rPh>
    <phoneticPr fontId="2"/>
  </si>
  <si>
    <t>右記以外</t>
    <rPh sb="0" eb="2">
      <t>ウキ</t>
    </rPh>
    <rPh sb="2" eb="4">
      <t>イガイ</t>
    </rPh>
    <phoneticPr fontId="2"/>
  </si>
  <si>
    <t>合計</t>
    <rPh sb="0" eb="2">
      <t>ゴウケイ</t>
    </rPh>
    <phoneticPr fontId="2"/>
  </si>
  <si>
    <t>精神科
児童精神科
老年精神科</t>
    <rPh sb="0" eb="2">
      <t>セイシン</t>
    </rPh>
    <rPh sb="2" eb="3">
      <t>カ</t>
    </rPh>
    <phoneticPr fontId="2"/>
  </si>
  <si>
    <t>開設者名</t>
    <rPh sb="0" eb="3">
      <t>カイセツシャ</t>
    </rPh>
    <rPh sb="3" eb="4">
      <t>ナ</t>
    </rPh>
    <phoneticPr fontId="2"/>
  </si>
  <si>
    <t>開設者種別</t>
    <rPh sb="0" eb="2">
      <t>カイセツ</t>
    </rPh>
    <rPh sb="2" eb="3">
      <t>シャ</t>
    </rPh>
    <rPh sb="3" eb="5">
      <t>シュベツ</t>
    </rPh>
    <phoneticPr fontId="2"/>
  </si>
  <si>
    <t>開設者種別一覧</t>
    <rPh sb="0" eb="2">
      <t>カイセツ</t>
    </rPh>
    <rPh sb="2" eb="3">
      <t>シャ</t>
    </rPh>
    <rPh sb="3" eb="5">
      <t>シュベツ</t>
    </rPh>
    <rPh sb="5" eb="7">
      <t>イチラン</t>
    </rPh>
    <phoneticPr fontId="2"/>
  </si>
  <si>
    <t>独立行政法人国立病院機構</t>
  </si>
  <si>
    <t>三重県</t>
  </si>
  <si>
    <t>医療法人愛誠会</t>
  </si>
  <si>
    <t>みえ医療福祉生活協同組合</t>
  </si>
  <si>
    <t>医療法人永井病院</t>
  </si>
  <si>
    <t>国立大学法人三重大学</t>
  </si>
  <si>
    <t>医療法人社団壽康会</t>
  </si>
  <si>
    <t>医療法人倉本病院</t>
  </si>
  <si>
    <t>医療法人思源会</t>
  </si>
  <si>
    <t>医療法人社団雄飛会</t>
  </si>
  <si>
    <t>医療法人久居病院</t>
  </si>
  <si>
    <t>学校法人藤田学園</t>
  </si>
  <si>
    <t>医療法人凰林会</t>
  </si>
  <si>
    <t>社会医療法人畿内会</t>
  </si>
  <si>
    <t>医療法人森川病院</t>
  </si>
  <si>
    <t>医療法人(社団)寺田病院</t>
  </si>
  <si>
    <t>名張市</t>
  </si>
  <si>
    <t>伊賀市</t>
  </si>
  <si>
    <t>一般財団法人信貴山病院</t>
  </si>
  <si>
    <t>尾鷲市</t>
  </si>
  <si>
    <t>医療法人紀南会</t>
  </si>
  <si>
    <t>紀南病院組合</t>
  </si>
  <si>
    <t>社会医療法人峰和会</t>
  </si>
  <si>
    <t>医療法人慈心会</t>
    <phoneticPr fontId="2"/>
  </si>
  <si>
    <t>医療法人</t>
    <phoneticPr fontId="2"/>
  </si>
  <si>
    <t>臨床研修病院の型</t>
    <phoneticPr fontId="2"/>
  </si>
  <si>
    <t>臨床研修病院の型</t>
    <phoneticPr fontId="2"/>
  </si>
  <si>
    <t>非対象</t>
    <rPh sb="0" eb="3">
      <t>ヒタイショウ</t>
    </rPh>
    <phoneticPr fontId="2"/>
  </si>
  <si>
    <t>医療法人</t>
    <phoneticPr fontId="2"/>
  </si>
  <si>
    <t>協力型</t>
    <rPh sb="0" eb="3">
      <t>キョウリョクガタ</t>
    </rPh>
    <phoneticPr fontId="2"/>
  </si>
  <si>
    <t>その他の法人</t>
    <rPh sb="2" eb="3">
      <t>タ</t>
    </rPh>
    <rPh sb="4" eb="6">
      <t>ホウジン</t>
    </rPh>
    <phoneticPr fontId="2"/>
  </si>
  <si>
    <t>都道府県</t>
    <rPh sb="0" eb="4">
      <t>トドウフケン</t>
    </rPh>
    <phoneticPr fontId="2"/>
  </si>
  <si>
    <t>国（(独)国立病院機構）</t>
    <phoneticPr fontId="2"/>
  </si>
  <si>
    <t>医療法人同心会</t>
    <phoneticPr fontId="2"/>
  </si>
  <si>
    <t>医療法人</t>
    <phoneticPr fontId="2"/>
  </si>
  <si>
    <t>国（国立大学法人）</t>
    <phoneticPr fontId="2"/>
  </si>
  <si>
    <t>開設日</t>
    <rPh sb="0" eb="3">
      <t>カイセツビ</t>
    </rPh>
    <phoneticPr fontId="2"/>
  </si>
  <si>
    <t>国立大学法人　三重大学医学部附属病院</t>
    <phoneticPr fontId="2"/>
  </si>
  <si>
    <t>特定機能病院</t>
    <rPh sb="0" eb="2">
      <t>トクテイ</t>
    </rPh>
    <rPh sb="2" eb="4">
      <t>キノウ</t>
    </rPh>
    <rPh sb="4" eb="6">
      <t>ビョウイン</t>
    </rPh>
    <phoneticPr fontId="2"/>
  </si>
  <si>
    <t>×</t>
    <phoneticPr fontId="2"/>
  </si>
  <si>
    <t>○</t>
    <phoneticPr fontId="2"/>
  </si>
  <si>
    <t>１日平均外来患者に係る取扱処方せん数</t>
    <phoneticPr fontId="2"/>
  </si>
  <si>
    <t>平尾文雄</t>
    <rPh sb="1" eb="2">
      <t>オ</t>
    </rPh>
    <phoneticPr fontId="2"/>
  </si>
  <si>
    <t>医育機関</t>
    <phoneticPr fontId="2"/>
  </si>
  <si>
    <t>（再掲）１日平均外来患者数(通ﾘﾊ除)</t>
    <rPh sb="5" eb="6">
      <t>ニチ</t>
    </rPh>
    <rPh sb="6" eb="8">
      <t>ヘイキン</t>
    </rPh>
    <rPh sb="8" eb="10">
      <t>ガイライ</t>
    </rPh>
    <rPh sb="10" eb="13">
      <t>カンジャスウ</t>
    </rPh>
    <rPh sb="14" eb="15">
      <t>ツウ</t>
    </rPh>
    <rPh sb="17" eb="18">
      <t>ノゾ</t>
    </rPh>
    <phoneticPr fontId="2"/>
  </si>
  <si>
    <t>＊病床数は、許可病床数を入れてください。</t>
    <phoneticPr fontId="2"/>
  </si>
  <si>
    <t>＊バックベッドの場合は、「0」を入れてください。</t>
    <rPh sb="8" eb="10">
      <t>バアイ</t>
    </rPh>
    <rPh sb="16" eb="17">
      <t>イ</t>
    </rPh>
    <phoneticPr fontId="2"/>
  </si>
  <si>
    <t>・有（全部）：その業務（設備）があり、全ての業務を委託している場合</t>
    <rPh sb="1" eb="2">
      <t>ユウ</t>
    </rPh>
    <rPh sb="3" eb="5">
      <t>ゼンブ</t>
    </rPh>
    <rPh sb="9" eb="11">
      <t>ギョウム</t>
    </rPh>
    <rPh sb="12" eb="14">
      <t>セツビ</t>
    </rPh>
    <rPh sb="19" eb="20">
      <t>スベ</t>
    </rPh>
    <rPh sb="22" eb="24">
      <t>ギョウム</t>
    </rPh>
    <rPh sb="25" eb="27">
      <t>イタク</t>
    </rPh>
    <rPh sb="31" eb="33">
      <t>バアイ</t>
    </rPh>
    <phoneticPr fontId="2"/>
  </si>
  <si>
    <t>・有（一部）：その業務（設備）があり、一部の業務を委託している場合</t>
    <rPh sb="1" eb="2">
      <t>ユウ</t>
    </rPh>
    <rPh sb="3" eb="5">
      <t>イチブ</t>
    </rPh>
    <rPh sb="9" eb="11">
      <t>ギョウム</t>
    </rPh>
    <rPh sb="12" eb="14">
      <t>セツビ</t>
    </rPh>
    <rPh sb="19" eb="21">
      <t>イチブ</t>
    </rPh>
    <rPh sb="22" eb="24">
      <t>ギョウム</t>
    </rPh>
    <rPh sb="25" eb="27">
      <t>イタク</t>
    </rPh>
    <rPh sb="31" eb="33">
      <t>バアイ</t>
    </rPh>
    <phoneticPr fontId="2"/>
  </si>
  <si>
    <t>・無：その業務（設備）はあるが、委託してない場合</t>
    <rPh sb="1" eb="2">
      <t>ナシ</t>
    </rPh>
    <rPh sb="5" eb="7">
      <t>ギョウム</t>
    </rPh>
    <rPh sb="8" eb="10">
      <t>セツビ</t>
    </rPh>
    <rPh sb="16" eb="18">
      <t>イタク</t>
    </rPh>
    <rPh sb="22" eb="24">
      <t>バアイ</t>
    </rPh>
    <phoneticPr fontId="2"/>
  </si>
  <si>
    <t>・該当なし：その業務（設備）そのものがない場合</t>
    <rPh sb="1" eb="3">
      <t>ガイトウ</t>
    </rPh>
    <rPh sb="8" eb="10">
      <t>ギョウム</t>
    </rPh>
    <rPh sb="11" eb="13">
      <t>セツビ</t>
    </rPh>
    <rPh sb="21" eb="23">
      <t>バアイ</t>
    </rPh>
    <phoneticPr fontId="2"/>
  </si>
  <si>
    <t>職員がいる場合は、プルダウンで「有」を選んでください。</t>
    <rPh sb="0" eb="2">
      <t>ショクイン</t>
    </rPh>
    <rPh sb="5" eb="7">
      <t>バアイ</t>
    </rPh>
    <rPh sb="16" eb="17">
      <t>アリ</t>
    </rPh>
    <rPh sb="19" eb="20">
      <t>エラ</t>
    </rPh>
    <phoneticPr fontId="2"/>
  </si>
  <si>
    <t>（いない場合は、無記入です。）</t>
    <rPh sb="4" eb="6">
      <t>バアイ</t>
    </rPh>
    <rPh sb="8" eb="9">
      <t>ム</t>
    </rPh>
    <rPh sb="9" eb="11">
      <t>キニュウ</t>
    </rPh>
    <phoneticPr fontId="2"/>
  </si>
  <si>
    <t>放射線治療病室</t>
    <rPh sb="0" eb="3">
      <t>ホウシャセン</t>
    </rPh>
    <rPh sb="3" eb="5">
      <t>チリョウ</t>
    </rPh>
    <rPh sb="5" eb="7">
      <t>ビョウシツ</t>
    </rPh>
    <phoneticPr fontId="2"/>
  </si>
  <si>
    <t>無い場合は、無記入です。</t>
    <rPh sb="0" eb="1">
      <t>ナ</t>
    </rPh>
    <rPh sb="2" eb="4">
      <t>バアイ</t>
    </rPh>
    <rPh sb="6" eb="7">
      <t>ム</t>
    </rPh>
    <rPh sb="7" eb="9">
      <t>キニュウ</t>
    </rPh>
    <phoneticPr fontId="2"/>
  </si>
  <si>
    <t>〇担当させている業務内容が２以上にわたる場合は、その主たる業務内容によってその該当欄に計上する。したがって、取得資格のみによって記入しないよう注意する。
例えば、看護師の資格を有する者を専ら看護学生の教育に従事させている場合は「その他」の欄に計上し、「看護師」の欄に計上しない。
また、看護師及び助産師の免許を併せて有する者については、現に主として行っている業務内容により、そのいずれか一方に計上する。
○「医師」、「歯科医師」欄については、医師（歯科医師）の免許を有し、診療に従事する者（研修医（研修歯科医）も含む。ただし、特定機能病院については、免許取得後２年以上経過していない医師を除く。）の数を、別紙「常勤医師等の取扱いについて」の３に基づき、それぞれ常勤又は非常勤の欄に計上し、「薬剤師」欄以降の各欄についても同様に常勤、非常勤別に計上する。
なお、特定機能病院にあっては、免許取得後２年以上経過していない医師の有無を「臨床研修医」欄に記入する。</t>
    <phoneticPr fontId="2"/>
  </si>
  <si>
    <t>注意</t>
    <rPh sb="0" eb="2">
      <t>チュウイ</t>
    </rPh>
    <phoneticPr fontId="2"/>
  </si>
  <si>
    <t>※「業務委託の考え方」を参考にしてください。</t>
    <rPh sb="12" eb="14">
      <t>サンコウ</t>
    </rPh>
    <phoneticPr fontId="2"/>
  </si>
  <si>
    <t>三重県立子ども心身発達医療センター</t>
    <rPh sb="4" eb="5">
      <t>コ</t>
    </rPh>
    <rPh sb="7" eb="9">
      <t>シンシン</t>
    </rPh>
    <rPh sb="9" eb="11">
      <t>ハッタツ</t>
    </rPh>
    <rPh sb="11" eb="13">
      <t>イリョウ</t>
    </rPh>
    <phoneticPr fontId="2"/>
  </si>
  <si>
    <t>津市大里窪田町３４０番５</t>
    <rPh sb="2" eb="4">
      <t>オオサト</t>
    </rPh>
    <rPh sb="4" eb="7">
      <t>クボタチョウ</t>
    </rPh>
    <rPh sb="10" eb="11">
      <t>バン</t>
    </rPh>
    <phoneticPr fontId="2"/>
  </si>
  <si>
    <t>国（(独)労働者健康安全機構）</t>
    <rPh sb="10" eb="12">
      <t>アンゼン</t>
    </rPh>
    <phoneticPr fontId="2"/>
  </si>
  <si>
    <t>35</t>
    <phoneticPr fontId="2"/>
  </si>
  <si>
    <t>滅菌装置（オートクレーブ等）</t>
    <rPh sb="0" eb="2">
      <t>メッキン</t>
    </rPh>
    <rPh sb="2" eb="4">
      <t>ソウチ</t>
    </rPh>
    <rPh sb="12" eb="13">
      <t>ナド</t>
    </rPh>
    <phoneticPr fontId="2"/>
  </si>
  <si>
    <t>田中久雄</t>
    <rPh sb="0" eb="2">
      <t>タナカ</t>
    </rPh>
    <rPh sb="2" eb="4">
      <t>ヒサオ</t>
    </rPh>
    <phoneticPr fontId="2"/>
  </si>
  <si>
    <t>医育機関の有無</t>
    <rPh sb="0" eb="1">
      <t>イ</t>
    </rPh>
    <rPh sb="1" eb="2">
      <t>イク</t>
    </rPh>
    <rPh sb="2" eb="4">
      <t>キカン</t>
    </rPh>
    <rPh sb="5" eb="7">
      <t>ウム</t>
    </rPh>
    <phoneticPr fontId="2"/>
  </si>
  <si>
    <t>臨床研究中核病院</t>
    <rPh sb="2" eb="4">
      <t>ケンキュウ</t>
    </rPh>
    <rPh sb="4" eb="6">
      <t>チュウカク</t>
    </rPh>
    <phoneticPr fontId="2"/>
  </si>
  <si>
    <t>臨床研究中核病院</t>
    <phoneticPr fontId="2"/>
  </si>
  <si>
    <t>倉本　徹</t>
    <rPh sb="0" eb="2">
      <t>クラモト</t>
    </rPh>
    <rPh sb="3" eb="4">
      <t>トオル</t>
    </rPh>
    <phoneticPr fontId="2"/>
  </si>
  <si>
    <t>丸山　昭</t>
    <rPh sb="0" eb="2">
      <t>マルヤマ</t>
    </rPh>
    <rPh sb="3" eb="4">
      <t>アキラ</t>
    </rPh>
    <phoneticPr fontId="2"/>
  </si>
  <si>
    <t>武内　操</t>
    <phoneticPr fontId="2"/>
  </si>
  <si>
    <t>藤井英太郎</t>
    <phoneticPr fontId="2"/>
  </si>
  <si>
    <t>臨床研修病院の型</t>
    <phoneticPr fontId="2"/>
  </si>
  <si>
    <r>
      <t>「外来患者に係る取扱処方せん」とは、院内の調剤所で薬剤師が外来患者に投与する薬剤を調剤するため必要な文書等を指し、その名称の如何を問わないものであり、患者に院外で調剤を受けさせるために交付する処方せん（院外処方せん）を含まないものです。
また、入院患者調剤数と外来患者調剤数は、</t>
    </r>
    <r>
      <rPr>
        <b/>
        <sz val="11"/>
        <color rgb="FFFF0000"/>
        <rFont val="HGｺﾞｼｯｸM"/>
        <family val="3"/>
        <charset val="128"/>
      </rPr>
      <t>特定機能病院のみ記入</t>
    </r>
    <r>
      <rPr>
        <sz val="11"/>
        <rFont val="HGｺﾞｼｯｸM"/>
        <family val="3"/>
        <charset val="128"/>
      </rPr>
      <t>してください。</t>
    </r>
    <rPh sb="139" eb="141">
      <t>トクテイ</t>
    </rPh>
    <rPh sb="141" eb="143">
      <t>キノウ</t>
    </rPh>
    <rPh sb="143" eb="145">
      <t>ビョウイン</t>
    </rPh>
    <rPh sb="147" eb="149">
      <t>キニュウ</t>
    </rPh>
    <phoneticPr fontId="2"/>
  </si>
  <si>
    <t>三重県</t>
    <phoneticPr fontId="2"/>
  </si>
  <si>
    <t>中西大介</t>
    <phoneticPr fontId="2"/>
  </si>
  <si>
    <t>井上靖浩</t>
    <phoneticPr fontId="2"/>
  </si>
  <si>
    <t>星野康三</t>
    <phoneticPr fontId="2"/>
  </si>
  <si>
    <t>井口普敬</t>
    <rPh sb="0" eb="2">
      <t>イグチ</t>
    </rPh>
    <rPh sb="2" eb="3">
      <t>フ</t>
    </rPh>
    <rPh sb="3" eb="4">
      <t>ケイ</t>
    </rPh>
    <phoneticPr fontId="2"/>
  </si>
  <si>
    <t>吉田光宏</t>
    <rPh sb="0" eb="2">
      <t>ヨシダ</t>
    </rPh>
    <rPh sb="2" eb="4">
      <t>ミツヒロ</t>
    </rPh>
    <phoneticPr fontId="2"/>
  </si>
  <si>
    <t>下村　誠</t>
    <phoneticPr fontId="2"/>
  </si>
  <si>
    <t>矢田隆志</t>
    <phoneticPr fontId="2"/>
  </si>
  <si>
    <t>丸山貴也</t>
    <phoneticPr fontId="2"/>
  </si>
  <si>
    <t>田中光司</t>
    <phoneticPr fontId="2"/>
  </si>
  <si>
    <t>加藤弘幸</t>
    <phoneticPr fontId="2"/>
  </si>
  <si>
    <r>
      <rPr>
        <b/>
        <sz val="12"/>
        <color rgb="FFFF0000"/>
        <rFont val="HGｺﾞｼｯｸM"/>
        <family val="3"/>
        <charset val="128"/>
      </rPr>
      <t>（外数）</t>
    </r>
    <r>
      <rPr>
        <sz val="12"/>
        <rFont val="HGｺﾞｼｯｸM"/>
        <family val="3"/>
        <charset val="128"/>
      </rPr>
      <t xml:space="preserve">
新生児</t>
    </r>
    <rPh sb="1" eb="2">
      <t>ソト</t>
    </rPh>
    <rPh sb="2" eb="3">
      <t>スウ</t>
    </rPh>
    <phoneticPr fontId="2"/>
  </si>
  <si>
    <r>
      <rPr>
        <b/>
        <sz val="10"/>
        <color rgb="FFFF0000"/>
        <rFont val="HGｺﾞｼｯｸM"/>
        <family val="3"/>
        <charset val="128"/>
      </rPr>
      <t>(再掲）</t>
    </r>
    <r>
      <rPr>
        <sz val="10"/>
        <rFont val="HGｺﾞｼｯｸM"/>
        <family val="3"/>
        <charset val="128"/>
      </rPr>
      <t xml:space="preserve">
歯科
矯正歯科
小児歯科
歯科口腔外科</t>
    </r>
    <rPh sb="1" eb="3">
      <t>サイケイ</t>
    </rPh>
    <phoneticPr fontId="2"/>
  </si>
  <si>
    <t>研修歯科医</t>
    <rPh sb="0" eb="2">
      <t>ケンシュウ</t>
    </rPh>
    <rPh sb="2" eb="5">
      <t>シカイ</t>
    </rPh>
    <phoneticPr fontId="2"/>
  </si>
  <si>
    <t>幸治隆文</t>
    <rPh sb="0" eb="2">
      <t>コウジ</t>
    </rPh>
    <rPh sb="2" eb="4">
      <t>タカフミ</t>
    </rPh>
    <phoneticPr fontId="2"/>
  </si>
  <si>
    <t>野嵜　徹</t>
    <phoneticPr fontId="2"/>
  </si>
  <si>
    <t>津市寿町１６番地２４号</t>
    <phoneticPr fontId="2"/>
  </si>
  <si>
    <t>三重県</t>
    <phoneticPr fontId="2"/>
  </si>
  <si>
    <t>24</t>
    <phoneticPr fontId="2"/>
  </si>
  <si>
    <t>中村　覚</t>
    <rPh sb="0" eb="2">
      <t>ナカムラ</t>
    </rPh>
    <rPh sb="3" eb="4">
      <t>カク</t>
    </rPh>
    <phoneticPr fontId="2"/>
  </si>
  <si>
    <t>鬼塚俊明</t>
    <rPh sb="0" eb="2">
      <t>オニヅカ</t>
    </rPh>
    <rPh sb="2" eb="4">
      <t>トシアキ</t>
    </rPh>
    <phoneticPr fontId="2"/>
  </si>
  <si>
    <t>大高洋平</t>
    <rPh sb="0" eb="2">
      <t>オオタカ</t>
    </rPh>
    <rPh sb="2" eb="4">
      <t>ヨウヘイ</t>
    </rPh>
    <phoneticPr fontId="2"/>
  </si>
  <si>
    <t>宮原利行</t>
    <rPh sb="0" eb="2">
      <t>ミヤハラ</t>
    </rPh>
    <rPh sb="2" eb="4">
      <t>トシユキ</t>
    </rPh>
    <phoneticPr fontId="2"/>
  </si>
  <si>
    <t>岡　宏次</t>
    <rPh sb="0" eb="1">
      <t>オカ</t>
    </rPh>
    <rPh sb="2" eb="4">
      <t>ヒロツグ</t>
    </rPh>
    <phoneticPr fontId="2"/>
  </si>
  <si>
    <t>大学附属病院等</t>
    <rPh sb="2" eb="4">
      <t>フゾク</t>
    </rPh>
    <phoneticPr fontId="2"/>
  </si>
  <si>
    <t>菅　秀</t>
    <rPh sb="0" eb="1">
      <t>カン</t>
    </rPh>
    <rPh sb="2" eb="3">
      <t>シュウ</t>
    </rPh>
    <phoneticPr fontId="2"/>
  </si>
  <si>
    <t xml:space="preserve">佐久間肇 </t>
    <phoneticPr fontId="2"/>
  </si>
  <si>
    <t>気管食道・耳鼻咽喉科</t>
    <rPh sb="0" eb="2">
      <t>キカン</t>
    </rPh>
    <rPh sb="2" eb="4">
      <t>ショクドウ</t>
    </rPh>
    <rPh sb="5" eb="7">
      <t>ジビ</t>
    </rPh>
    <rPh sb="7" eb="9">
      <t>インコウ</t>
    </rPh>
    <rPh sb="9" eb="10">
      <t>カ</t>
    </rPh>
    <phoneticPr fontId="2"/>
  </si>
  <si>
    <t>津市大門１番３号</t>
    <phoneticPr fontId="2"/>
  </si>
  <si>
    <t>津市久居明神町２１５８番地５</t>
    <rPh sb="11" eb="13">
      <t>バンチ</t>
    </rPh>
    <phoneticPr fontId="2"/>
  </si>
  <si>
    <t>津市下弁財町津興３０４０番地</t>
    <rPh sb="12" eb="14">
      <t>バンチ</t>
    </rPh>
    <phoneticPr fontId="2"/>
  </si>
  <si>
    <t>津市久居井戸山町７５９番地</t>
    <rPh sb="11" eb="13">
      <t>バンチ</t>
    </rPh>
    <phoneticPr fontId="2"/>
  </si>
  <si>
    <t>ひさい内科病院</t>
    <phoneticPr fontId="2"/>
  </si>
  <si>
    <t>医療法人社団みどりの風</t>
    <rPh sb="4" eb="6">
      <t>シャダン</t>
    </rPh>
    <rPh sb="10" eb="11">
      <t>カゼ</t>
    </rPh>
    <phoneticPr fontId="2"/>
  </si>
  <si>
    <t>津市榊原町５６３０番地</t>
    <rPh sb="9" eb="11">
      <t>バンチ</t>
    </rPh>
    <phoneticPr fontId="2"/>
  </si>
  <si>
    <t>津市大鳥町４２４番地１</t>
    <rPh sb="8" eb="10">
      <t>バンチ</t>
    </rPh>
    <phoneticPr fontId="2"/>
  </si>
  <si>
    <t>藤田医科大学　七栗記念病院</t>
    <rPh sb="2" eb="4">
      <t>イカ</t>
    </rPh>
    <phoneticPr fontId="2"/>
  </si>
  <si>
    <t>伊賀市四十九町８３１番地</t>
    <rPh sb="10" eb="12">
      <t>バンチ</t>
    </rPh>
    <phoneticPr fontId="2"/>
  </si>
  <si>
    <t>名張市夏見３２６０番地１</t>
    <rPh sb="9" eb="11">
      <t>バンチ</t>
    </rPh>
    <phoneticPr fontId="2"/>
  </si>
  <si>
    <t>特定医療法人暲純会</t>
    <rPh sb="0" eb="2">
      <t>トクテイ</t>
    </rPh>
    <phoneticPr fontId="2"/>
  </si>
  <si>
    <t>南牟婁郡御浜町阿田和４７５０</t>
    <phoneticPr fontId="2"/>
  </si>
  <si>
    <t>熊野市久生屋町８６８番地</t>
    <rPh sb="10" eb="12">
      <t>バンチ</t>
    </rPh>
    <phoneticPr fontId="2"/>
  </si>
  <si>
    <t>北牟婁郡紀北町上里２２５番地８</t>
    <phoneticPr fontId="2"/>
  </si>
  <si>
    <t xml:space="preserve">伊賀市上之庄２７１１番地１ </t>
    <phoneticPr fontId="2"/>
  </si>
  <si>
    <t>名張市百合が丘西１番町１７８番地</t>
    <phoneticPr fontId="2"/>
  </si>
  <si>
    <t>津市西丸之内２９番２９号</t>
    <rPh sb="8" eb="9">
      <t>バン</t>
    </rPh>
    <rPh sb="11" eb="12">
      <t>ゴウ</t>
    </rPh>
    <phoneticPr fontId="2"/>
  </si>
  <si>
    <t>北牟婁郡紀北町東長島２番地</t>
    <phoneticPr fontId="2"/>
  </si>
  <si>
    <t>尾鷲市上野町５番２５号</t>
    <phoneticPr fontId="2"/>
  </si>
  <si>
    <t>津市榊原町１０３３番地の４</t>
    <rPh sb="9" eb="11">
      <t>バンチ</t>
    </rPh>
    <phoneticPr fontId="2"/>
  </si>
  <si>
    <t>津市南新町１７番地の２２</t>
    <rPh sb="7" eb="9">
      <t>バンチ</t>
    </rPh>
    <phoneticPr fontId="2"/>
  </si>
  <si>
    <t>津市江戸橋２丁目１７４</t>
    <rPh sb="6" eb="8">
      <t>チョウメ</t>
    </rPh>
    <phoneticPr fontId="2"/>
  </si>
  <si>
    <t>津市一色町寺門２１５番地１</t>
    <phoneticPr fontId="2"/>
  </si>
  <si>
    <t>＊ 数値は病院報告に合わせてください。</t>
    <rPh sb="2" eb="4">
      <t>スウチ</t>
    </rPh>
    <rPh sb="5" eb="7">
      <t>ビョウイン</t>
    </rPh>
    <rPh sb="7" eb="9">
      <t>ホウコク</t>
    </rPh>
    <rPh sb="10" eb="11">
      <t>ア</t>
    </rPh>
    <phoneticPr fontId="2"/>
  </si>
  <si>
    <t>・数値は病院報告に合わせてください。
・新生児は、入院患者以外の数を計上してください。</t>
    <rPh sb="1" eb="3">
      <t>スウチ</t>
    </rPh>
    <rPh sb="4" eb="6">
      <t>ビョウイン</t>
    </rPh>
    <rPh sb="6" eb="8">
      <t>ホウコク</t>
    </rPh>
    <rPh sb="9" eb="10">
      <t>ア</t>
    </rPh>
    <rPh sb="20" eb="23">
      <t>シンセイジ</t>
    </rPh>
    <rPh sb="25" eb="27">
      <t>ニュウイン</t>
    </rPh>
    <rPh sb="27" eb="29">
      <t>カンジャ</t>
    </rPh>
    <rPh sb="29" eb="31">
      <t>イガイ</t>
    </rPh>
    <rPh sb="32" eb="33">
      <t>カズ</t>
    </rPh>
    <rPh sb="34" eb="36">
      <t>ケイジョウ</t>
    </rPh>
    <phoneticPr fontId="2"/>
  </si>
  <si>
    <t>36</t>
    <phoneticPr fontId="2"/>
  </si>
  <si>
    <t>診療用放射線同位元素使用器具</t>
    <rPh sb="0" eb="3">
      <t>シンリョウヨウ</t>
    </rPh>
    <rPh sb="3" eb="6">
      <t>ホウシャセン</t>
    </rPh>
    <rPh sb="6" eb="8">
      <t>ドウイ</t>
    </rPh>
    <rPh sb="8" eb="10">
      <t>ゲンソ</t>
    </rPh>
    <rPh sb="10" eb="12">
      <t>シヨウ</t>
    </rPh>
    <rPh sb="12" eb="14">
      <t>キグ</t>
    </rPh>
    <phoneticPr fontId="2"/>
  </si>
  <si>
    <t>基幹型</t>
    <rPh sb="0" eb="2">
      <t>キカン</t>
    </rPh>
    <rPh sb="2" eb="3">
      <t>ガタ</t>
    </rPh>
    <phoneticPr fontId="2"/>
  </si>
  <si>
    <t>協力型</t>
    <rPh sb="0" eb="2">
      <t>キョウリョク</t>
    </rPh>
    <rPh sb="2" eb="3">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</si>
</sst>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411]ggge&quot;年&quot;m&quot;月&quot;;@"/>
    <numFmt numFmtId="178" formatCode="#,##0.0_ "/>
    <numFmt numFmtId="179" formatCode="&quot;昨年は&quot;0&quot;日です。&quot;"/>
    <numFmt numFmtId="180" formatCode="0.0_ "/>
    <numFmt numFmtId="181" formatCode="0.000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b/>
      <sz val="11"/>
      <name val="HGｺﾞｼｯｸM"/>
      <family val="3"/>
      <charset val="128"/>
    </font>
    <font>
      <b/>
      <sz val="10"/>
      <name val="HGｺﾞｼｯｸM"/>
      <family val="3"/>
      <charset val="128"/>
    </font>
    <font>
      <b/>
      <sz val="9"/>
      <name val="HGｺﾞｼｯｸM"/>
      <family val="3"/>
      <charset val="128"/>
    </font>
    <font>
      <sz val="10"/>
      <name val="HGｺﾞｼｯｸM"/>
      <family val="3"/>
      <charset val="128"/>
    </font>
    <font>
      <sz val="12"/>
      <name val="HGｺﾞｼｯｸM"/>
      <family val="3"/>
      <charset val="128"/>
    </font>
    <font>
      <b/>
      <sz val="16"/>
      <name val="HGｺﾞｼｯｸM"/>
      <family val="3"/>
      <charset val="128"/>
    </font>
    <font>
      <b/>
      <sz val="12"/>
      <name val="HGｺﾞｼｯｸM"/>
      <family val="3"/>
      <charset val="128"/>
    </font>
    <font>
      <b/>
      <sz val="11"/>
      <color rgb="FFFF0000"/>
      <name val="HGｺﾞｼｯｸM"/>
      <family val="3"/>
      <charset val="128"/>
    </font>
    <font>
      <sz val="10"/>
      <color rgb="FF000000"/>
      <name val="HGｺﾞｼｯｸM"/>
      <family val="3"/>
      <charset val="128"/>
    </font>
    <font>
      <sz val="9"/>
      <name val="HGｺﾞｼｯｸM"/>
      <family val="3"/>
      <charset val="128"/>
    </font>
    <font>
      <b/>
      <sz val="12"/>
      <color rgb="FFFF0000"/>
      <name val="HGｺﾞｼｯｸM"/>
      <family val="3"/>
      <charset val="128"/>
    </font>
    <font>
      <b/>
      <sz val="10"/>
      <color rgb="FFFF0000"/>
      <name val="HGｺﾞｼｯｸM"/>
      <family val="3"/>
      <charset val="128"/>
    </font>
  </fonts>
  <fills count="15">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rgb="FFFFFF99"/>
        <bgColor indexed="64"/>
      </patternFill>
    </fill>
    <fill>
      <patternFill patternType="solid">
        <fgColor rgb="FFFF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1" tint="0.3499862666707357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38" fontId="1" fillId="0" borderId="0" applyFont="0" applyFill="0" applyBorder="0" applyAlignment="0" applyProtection="0"/>
  </cellStyleXfs>
  <cellXfs count="37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vertical="center"/>
    </xf>
    <xf numFmtId="0" fontId="3" fillId="0" borderId="2" xfId="0" applyFont="1" applyFill="1" applyBorder="1" applyAlignment="1">
      <alignment horizontal="right" vertical="center"/>
    </xf>
    <xf numFmtId="0" fontId="3" fillId="0" borderId="4" xfId="0" applyFont="1" applyFill="1" applyBorder="1" applyAlignment="1">
      <alignment vertical="center"/>
    </xf>
    <xf numFmtId="0" fontId="3" fillId="8" borderId="1" xfId="0" applyFont="1" applyFill="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3" fillId="0" borderId="0" xfId="0" applyFont="1"/>
    <xf numFmtId="0" fontId="3" fillId="0" borderId="0" xfId="0" applyFont="1" applyAlignment="1">
      <alignment wrapText="1" shrinkToFit="1"/>
    </xf>
    <xf numFmtId="0" fontId="3" fillId="0" borderId="4" xfId="0" applyFont="1" applyBorder="1" applyAlignment="1">
      <alignment horizontal="right" vertical="center"/>
    </xf>
    <xf numFmtId="0" fontId="3" fillId="0" borderId="0" xfId="0" applyFont="1" applyAlignment="1"/>
    <xf numFmtId="0" fontId="3" fillId="0" borderId="8" xfId="0" applyFont="1" applyBorder="1" applyAlignment="1">
      <alignment vertical="center"/>
    </xf>
    <xf numFmtId="0" fontId="3" fillId="0" borderId="9" xfId="0" applyFont="1" applyBorder="1" applyAlignment="1">
      <alignment horizontal="right" vertical="center"/>
    </xf>
    <xf numFmtId="0" fontId="3" fillId="0" borderId="2" xfId="0" applyFont="1" applyBorder="1" applyAlignment="1">
      <alignment vertical="center"/>
    </xf>
    <xf numFmtId="0" fontId="3" fillId="0" borderId="5" xfId="0" applyFont="1" applyBorder="1"/>
    <xf numFmtId="0" fontId="3" fillId="0" borderId="0" xfId="0" applyFont="1" applyBorder="1"/>
    <xf numFmtId="0" fontId="3" fillId="0" borderId="6" xfId="0" applyFont="1" applyBorder="1"/>
    <xf numFmtId="0" fontId="3" fillId="0" borderId="7" xfId="0" applyFont="1" applyBorder="1"/>
    <xf numFmtId="0" fontId="10" fillId="0" borderId="0" xfId="0" applyFont="1" applyAlignment="1">
      <alignment horizontal="center" vertical="center"/>
    </xf>
    <xf numFmtId="0" fontId="8" fillId="0" borderId="0" xfId="0" applyFont="1"/>
    <xf numFmtId="0" fontId="8" fillId="0" borderId="7"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7" borderId="8"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vertical="center"/>
    </xf>
    <xf numFmtId="38" fontId="8" fillId="3" borderId="11" xfId="1" applyFont="1" applyFill="1" applyBorder="1" applyAlignment="1" applyProtection="1">
      <alignment horizontal="right" vertical="center"/>
      <protection locked="0"/>
    </xf>
    <xf numFmtId="38" fontId="8" fillId="3" borderId="22" xfId="1" applyFont="1" applyFill="1" applyBorder="1" applyProtection="1">
      <protection locked="0"/>
    </xf>
    <xf numFmtId="38" fontId="8" fillId="3" borderId="1" xfId="1" applyFont="1" applyFill="1" applyBorder="1" applyProtection="1">
      <protection locked="0"/>
    </xf>
    <xf numFmtId="38" fontId="8" fillId="5" borderId="1" xfId="1" applyFont="1" applyFill="1" applyBorder="1" applyProtection="1">
      <protection locked="0"/>
    </xf>
    <xf numFmtId="38" fontId="8" fillId="0" borderId="1" xfId="1" applyFont="1" applyBorder="1"/>
    <xf numFmtId="0" fontId="8" fillId="0" borderId="2" xfId="0" applyFont="1" applyBorder="1" applyAlignment="1">
      <alignment horizontal="center" vertical="center"/>
    </xf>
    <xf numFmtId="38" fontId="8" fillId="0" borderId="22" xfId="1" applyFont="1" applyBorder="1" applyProtection="1"/>
    <xf numFmtId="38" fontId="8" fillId="0" borderId="1" xfId="1" applyFont="1" applyBorder="1" applyProtection="1"/>
    <xf numFmtId="0" fontId="8" fillId="0" borderId="2" xfId="0" applyNumberFormat="1" applyFont="1" applyBorder="1" applyProtection="1"/>
    <xf numFmtId="0" fontId="8" fillId="0" borderId="22" xfId="1" applyNumberFormat="1" applyFont="1" applyBorder="1" applyAlignment="1" applyProtection="1">
      <alignment horizontal="right"/>
    </xf>
    <xf numFmtId="0" fontId="8" fillId="0" borderId="1" xfId="1" applyNumberFormat="1" applyFont="1" applyBorder="1" applyAlignment="1" applyProtection="1">
      <alignment horizontal="right"/>
    </xf>
    <xf numFmtId="0" fontId="8" fillId="0" borderId="0" xfId="0" applyFont="1" applyProtection="1"/>
    <xf numFmtId="0" fontId="8" fillId="0" borderId="0" xfId="0" applyFont="1" applyFill="1" applyAlignment="1" applyProtection="1">
      <alignment horizontal="right"/>
      <protection hidden="1"/>
    </xf>
    <xf numFmtId="0" fontId="8" fillId="0" borderId="0" xfId="0" applyFont="1" applyAlignment="1">
      <alignment horizontal="right"/>
    </xf>
    <xf numFmtId="0" fontId="8" fillId="0" borderId="1" xfId="0" applyFont="1" applyBorder="1" applyAlignment="1">
      <alignment horizontal="center" vertical="center" wrapText="1"/>
    </xf>
    <xf numFmtId="38" fontId="8" fillId="0" borderId="1" xfId="1" applyFont="1" applyBorder="1" applyAlignment="1">
      <alignment horizontal="right" vertical="center"/>
    </xf>
    <xf numFmtId="0" fontId="8" fillId="0" borderId="0" xfId="0" applyFont="1" applyAlignment="1">
      <alignment vertical="center"/>
    </xf>
    <xf numFmtId="0" fontId="8" fillId="0" borderId="7" xfId="0" applyFont="1" applyBorder="1" applyAlignment="1">
      <alignment horizontal="right" vertical="center"/>
    </xf>
    <xf numFmtId="38" fontId="8" fillId="3" borderId="2" xfId="1" applyFont="1" applyFill="1" applyBorder="1" applyAlignment="1" applyProtection="1">
      <alignment horizontal="right" vertical="center"/>
      <protection locked="0"/>
    </xf>
    <xf numFmtId="38" fontId="8" fillId="3" borderId="22"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8" fillId="3" borderId="1" xfId="1" applyFont="1" applyFill="1" applyBorder="1" applyAlignment="1" applyProtection="1">
      <alignment vertical="center"/>
      <protection locked="0"/>
    </xf>
    <xf numFmtId="38" fontId="8" fillId="0" borderId="2" xfId="1" applyFont="1" applyBorder="1" applyAlignment="1">
      <alignment horizontal="right" vertical="center"/>
    </xf>
    <xf numFmtId="38" fontId="8" fillId="0" borderId="22" xfId="1" applyFont="1" applyBorder="1" applyAlignment="1">
      <alignment horizontal="right" vertical="center"/>
    </xf>
    <xf numFmtId="0" fontId="8" fillId="0" borderId="1" xfId="0" applyFont="1" applyBorder="1" applyAlignment="1">
      <alignment horizontal="right" vertical="center"/>
    </xf>
    <xf numFmtId="179" fontId="8" fillId="0" borderId="0" xfId="0" applyNumberFormat="1" applyFont="1" applyAlignment="1" applyProtection="1">
      <alignment vertical="center"/>
      <protection locked="0"/>
    </xf>
    <xf numFmtId="178" fontId="8" fillId="0" borderId="1" xfId="0" applyNumberFormat="1" applyFont="1" applyBorder="1" applyAlignment="1">
      <alignment horizontal="right" vertical="center"/>
    </xf>
    <xf numFmtId="0" fontId="8" fillId="0" borderId="2" xfId="0" applyFont="1" applyBorder="1" applyAlignment="1">
      <alignment horizontal="left" vertical="center" indent="1"/>
    </xf>
    <xf numFmtId="0" fontId="8" fillId="0" borderId="11" xfId="0" applyFont="1" applyBorder="1" applyAlignment="1">
      <alignment vertical="center"/>
    </xf>
    <xf numFmtId="0" fontId="8" fillId="0" borderId="0" xfId="0" applyFont="1" applyBorder="1" applyAlignment="1">
      <alignment horizontal="center" vertical="center"/>
    </xf>
    <xf numFmtId="0" fontId="7" fillId="9" borderId="1" xfId="0" applyFont="1" applyFill="1" applyBorder="1" applyAlignment="1">
      <alignment vertical="top" wrapText="1"/>
    </xf>
    <xf numFmtId="0" fontId="7" fillId="9" borderId="1" xfId="0" applyFont="1" applyFill="1" applyBorder="1" applyAlignment="1">
      <alignment horizontal="center" vertical="top" wrapText="1"/>
    </xf>
    <xf numFmtId="0" fontId="7" fillId="0" borderId="0" xfId="0" applyFont="1" applyBorder="1"/>
    <xf numFmtId="0" fontId="7" fillId="0" borderId="1" xfId="0" applyFont="1" applyFill="1" applyBorder="1" applyAlignment="1">
      <alignment vertical="center"/>
    </xf>
    <xf numFmtId="0" fontId="12" fillId="6" borderId="24" xfId="0" applyFont="1" applyFill="1" applyBorder="1" applyAlignment="1">
      <alignment vertical="center" wrapText="1"/>
    </xf>
    <xf numFmtId="0" fontId="12" fillId="6" borderId="25" xfId="0" applyFont="1" applyFill="1" applyBorder="1" applyAlignment="1">
      <alignment vertical="center" wrapText="1"/>
    </xf>
    <xf numFmtId="0" fontId="12" fillId="6" borderId="3" xfId="0" applyFont="1" applyFill="1" applyBorder="1" applyAlignment="1">
      <alignment vertical="center" wrapText="1"/>
    </xf>
    <xf numFmtId="58" fontId="12" fillId="6" borderId="3" xfId="0" applyNumberFormat="1" applyFont="1" applyFill="1" applyBorder="1" applyAlignment="1">
      <alignment vertical="center" wrapText="1"/>
    </xf>
    <xf numFmtId="58" fontId="12" fillId="6" borderId="1" xfId="0" applyNumberFormat="1" applyFont="1" applyFill="1" applyBorder="1" applyAlignment="1">
      <alignment horizontal="center" vertical="center" wrapText="1"/>
    </xf>
    <xf numFmtId="58" fontId="12" fillId="6" borderId="3" xfId="0" applyNumberFormat="1" applyFont="1" applyFill="1" applyBorder="1" applyAlignment="1">
      <alignment horizontal="center" vertical="center" wrapText="1"/>
    </xf>
    <xf numFmtId="0" fontId="12" fillId="6" borderId="19" xfId="0" applyFont="1" applyFill="1" applyBorder="1" applyAlignment="1">
      <alignment vertical="center" wrapText="1"/>
    </xf>
    <xf numFmtId="0" fontId="12" fillId="6" borderId="20" xfId="0" applyFont="1" applyFill="1" applyBorder="1" applyAlignment="1">
      <alignment vertical="center" wrapText="1"/>
    </xf>
    <xf numFmtId="0" fontId="12" fillId="6" borderId="1" xfId="0" applyFont="1" applyFill="1" applyBorder="1" applyAlignment="1">
      <alignment vertical="center" wrapText="1"/>
    </xf>
    <xf numFmtId="58" fontId="12" fillId="6" borderId="1" xfId="0" applyNumberFormat="1" applyFont="1" applyFill="1" applyBorder="1" applyAlignment="1">
      <alignment vertical="center" wrapText="1"/>
    </xf>
    <xf numFmtId="58" fontId="12" fillId="0" borderId="1" xfId="0" applyNumberFormat="1" applyFont="1" applyBorder="1" applyAlignment="1">
      <alignment vertical="center"/>
    </xf>
    <xf numFmtId="0" fontId="7" fillId="0" borderId="1" xfId="0" applyFont="1" applyBorder="1" applyAlignment="1">
      <alignment vertical="center"/>
    </xf>
    <xf numFmtId="0" fontId="7" fillId="0" borderId="1" xfId="0" applyFont="1" applyBorder="1"/>
    <xf numFmtId="0" fontId="7" fillId="9" borderId="1" xfId="0" applyFont="1" applyFill="1" applyBorder="1"/>
    <xf numFmtId="0" fontId="7" fillId="0" borderId="4"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7" fillId="0" borderId="1" xfId="0" applyFont="1" applyBorder="1" applyAlignment="1">
      <alignment horizontal="center" vertical="center" wrapText="1"/>
    </xf>
    <xf numFmtId="38" fontId="8" fillId="0" borderId="4" xfId="1" applyFont="1" applyBorder="1" applyAlignment="1" applyProtection="1">
      <alignment horizontal="right" vertical="center"/>
      <protection locked="0"/>
    </xf>
    <xf numFmtId="38" fontId="8" fillId="13" borderId="1" xfId="1" applyFont="1" applyFill="1" applyBorder="1" applyProtection="1">
      <protection locked="0"/>
    </xf>
    <xf numFmtId="0" fontId="8" fillId="0" borderId="1" xfId="1" applyNumberFormat="1" applyFont="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Fill="1" applyBorder="1" applyAlignment="1">
      <alignment horizontal="center" vertical="center"/>
    </xf>
    <xf numFmtId="0" fontId="6" fillId="0" borderId="8" xfId="0" applyFont="1" applyBorder="1" applyAlignment="1">
      <alignment vertical="center" wrapText="1"/>
    </xf>
    <xf numFmtId="0" fontId="6" fillId="0" borderId="14" xfId="0" applyFont="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3" xfId="0" applyFont="1" applyBorder="1" applyAlignment="1">
      <alignment vertical="center" wrapText="1"/>
    </xf>
    <xf numFmtId="0" fontId="3" fillId="0" borderId="1" xfId="0" applyFont="1" applyFill="1" applyBorder="1" applyAlignment="1">
      <alignment horizontal="left" vertical="center" indent="1"/>
    </xf>
    <xf numFmtId="0" fontId="3" fillId="14" borderId="1" xfId="0" applyFont="1" applyFill="1" applyBorder="1" applyAlignment="1">
      <alignment horizontal="center" vertical="center"/>
    </xf>
    <xf numFmtId="0" fontId="3" fillId="14" borderId="10" xfId="0" applyFont="1" applyFill="1" applyBorder="1" applyAlignment="1">
      <alignment horizontal="center" vertical="center"/>
    </xf>
    <xf numFmtId="0" fontId="3" fillId="0" borderId="8" xfId="0" applyFont="1" applyFill="1" applyBorder="1" applyAlignment="1">
      <alignment horizontal="right" vertical="center"/>
    </xf>
    <xf numFmtId="0" fontId="3" fillId="0" borderId="14" xfId="0" applyFont="1" applyFill="1" applyBorder="1" applyAlignment="1">
      <alignment horizontal="right" vertical="center"/>
    </xf>
    <xf numFmtId="0" fontId="3" fillId="0" borderId="9"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 xfId="0" applyFont="1" applyBorder="1" applyAlignment="1">
      <alignment horizontal="center" vertical="center"/>
    </xf>
    <xf numFmtId="0" fontId="3" fillId="8" borderId="1" xfId="0" applyFont="1" applyFill="1" applyBorder="1" applyAlignment="1" applyProtection="1">
      <alignment horizontal="right" vertical="center"/>
      <protection locked="0"/>
    </xf>
    <xf numFmtId="0" fontId="6" fillId="0" borderId="8" xfId="0" applyFont="1" applyBorder="1" applyAlignment="1">
      <alignment vertical="center" wrapText="1" shrinkToFit="1"/>
    </xf>
    <xf numFmtId="0" fontId="6" fillId="0" borderId="1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13" xfId="0" applyFont="1" applyBorder="1" applyAlignment="1">
      <alignment vertical="center" shrinkToFit="1"/>
    </xf>
    <xf numFmtId="0" fontId="3" fillId="0" borderId="0" xfId="0" applyFont="1" applyFill="1" applyAlignment="1">
      <alignment horizontal="center" vertical="center"/>
    </xf>
    <xf numFmtId="0" fontId="3" fillId="0" borderId="1"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14" borderId="2" xfId="0" applyFont="1" applyFill="1" applyBorder="1" applyAlignment="1">
      <alignment horizontal="center" vertical="center"/>
    </xf>
    <xf numFmtId="0" fontId="3" fillId="14" borderId="11" xfId="0" applyFont="1" applyFill="1" applyBorder="1" applyAlignment="1">
      <alignment horizontal="center" vertical="center"/>
    </xf>
    <xf numFmtId="0" fontId="3" fillId="14" borderId="4" xfId="0" applyFont="1" applyFill="1" applyBorder="1" applyAlignment="1">
      <alignment horizontal="center" vertical="center"/>
    </xf>
    <xf numFmtId="0" fontId="3" fillId="14" borderId="6"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13"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3" xfId="0" applyFont="1" applyFill="1" applyBorder="1" applyAlignment="1">
      <alignment horizontal="center" vertical="center"/>
    </xf>
    <xf numFmtId="0" fontId="7"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0" fontId="13" fillId="0" borderId="1" xfId="0" applyFont="1" applyBorder="1" applyAlignment="1">
      <alignment vertical="center"/>
    </xf>
    <xf numFmtId="0" fontId="3" fillId="4" borderId="10" xfId="0" applyFont="1" applyFill="1" applyBorder="1" applyAlignment="1">
      <alignment wrapText="1" shrinkToFit="1"/>
    </xf>
    <xf numFmtId="0" fontId="3" fillId="4" borderId="3" xfId="0" applyFont="1" applyFill="1" applyBorder="1" applyAlignment="1">
      <alignment wrapText="1" shrinkToFit="1"/>
    </xf>
    <xf numFmtId="0" fontId="9" fillId="4" borderId="10" xfId="0" applyFont="1" applyFill="1" applyBorder="1" applyAlignment="1">
      <alignment horizontal="right"/>
    </xf>
    <xf numFmtId="0" fontId="9" fillId="4" borderId="3" xfId="0" applyFont="1" applyFill="1" applyBorder="1" applyAlignment="1">
      <alignment horizontal="right"/>
    </xf>
    <xf numFmtId="0" fontId="3" fillId="0" borderId="0" xfId="0" applyFont="1" applyBorder="1" applyAlignment="1">
      <alignment horizontal="left" vertical="center"/>
    </xf>
    <xf numFmtId="49" fontId="3" fillId="0" borderId="14"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7" fillId="0" borderId="1" xfId="0" applyFont="1" applyBorder="1" applyAlignment="1">
      <alignment horizontal="center" vertical="center"/>
    </xf>
    <xf numFmtId="0" fontId="3" fillId="0" borderId="5" xfId="0" applyFont="1" applyBorder="1" applyAlignment="1">
      <alignment horizontal="left" vertical="center"/>
    </xf>
    <xf numFmtId="180" fontId="3" fillId="0" borderId="1" xfId="0" applyNumberFormat="1" applyFont="1" applyBorder="1" applyAlignment="1">
      <alignment horizontal="right" vertical="center"/>
    </xf>
    <xf numFmtId="0" fontId="3" fillId="0" borderId="10" xfId="0" applyFont="1" applyBorder="1" applyAlignment="1">
      <alignment horizontal="left" vertical="top" wrapText="1"/>
    </xf>
    <xf numFmtId="0" fontId="3" fillId="0" borderId="23" xfId="0" applyFont="1" applyBorder="1" applyAlignment="1">
      <alignment horizontal="left" vertical="top"/>
    </xf>
    <xf numFmtId="0" fontId="3" fillId="0" borderId="3" xfId="0" applyFont="1" applyBorder="1" applyAlignment="1">
      <alignment horizontal="left" vertical="top"/>
    </xf>
    <xf numFmtId="0" fontId="13" fillId="0" borderId="8"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49" fontId="3" fillId="0" borderId="1" xfId="0" applyNumberFormat="1" applyFont="1" applyBorder="1" applyAlignment="1">
      <alignment horizontal="right" vertical="center"/>
    </xf>
    <xf numFmtId="49" fontId="3" fillId="0" borderId="2" xfId="0" applyNumberFormat="1" applyFont="1" applyBorder="1" applyAlignment="1">
      <alignment horizontal="right" vertical="center"/>
    </xf>
    <xf numFmtId="0" fontId="3" fillId="0" borderId="4" xfId="0" applyFont="1" applyBorder="1" applyAlignment="1">
      <alignment vertical="center"/>
    </xf>
    <xf numFmtId="0" fontId="3" fillId="0" borderId="1" xfId="0" applyFont="1" applyBorder="1" applyAlignment="1">
      <alignment vertical="center"/>
    </xf>
    <xf numFmtId="0" fontId="3" fillId="8" borderId="2" xfId="0" applyFont="1" applyFill="1" applyBorder="1" applyAlignment="1">
      <alignment horizontal="right" vertical="center"/>
    </xf>
    <xf numFmtId="0" fontId="3" fillId="8" borderId="11" xfId="0" applyFont="1" applyFill="1" applyBorder="1" applyAlignment="1">
      <alignment horizontal="right" vertical="center"/>
    </xf>
    <xf numFmtId="0" fontId="3" fillId="8" borderId="4" xfId="0" applyFont="1" applyFill="1" applyBorder="1" applyAlignment="1">
      <alignment horizontal="right"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4" fillId="0" borderId="2" xfId="0" applyFont="1" applyFill="1" applyBorder="1" applyAlignment="1">
      <alignment vertical="center" shrinkToFit="1"/>
    </xf>
    <xf numFmtId="0" fontId="4" fillId="0" borderId="11" xfId="0" applyFont="1" applyFill="1" applyBorder="1" applyAlignment="1">
      <alignment vertical="center" shrinkToFit="1"/>
    </xf>
    <xf numFmtId="0" fontId="4" fillId="0" borderId="4" xfId="0" applyFont="1" applyFill="1" applyBorder="1" applyAlignment="1">
      <alignment vertical="center" shrinkToFit="1"/>
    </xf>
    <xf numFmtId="181" fontId="3" fillId="0" borderId="1" xfId="0" applyNumberFormat="1" applyFont="1" applyBorder="1" applyAlignment="1">
      <alignment horizontal="righ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11" xfId="0" applyFont="1" applyBorder="1" applyAlignment="1">
      <alignment vertical="center"/>
    </xf>
    <xf numFmtId="0" fontId="7" fillId="0" borderId="4" xfId="0" applyFont="1" applyBorder="1" applyAlignment="1">
      <alignment vertical="center"/>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49" fontId="3" fillId="0" borderId="8" xfId="0" applyNumberFormat="1" applyFont="1" applyBorder="1" applyAlignment="1">
      <alignment horizontal="right" vertical="center" shrinkToFit="1"/>
    </xf>
    <xf numFmtId="49" fontId="3" fillId="0" borderId="14" xfId="0" applyNumberFormat="1" applyFont="1" applyBorder="1" applyAlignment="1">
      <alignment horizontal="right" vertical="center" shrinkToFit="1"/>
    </xf>
    <xf numFmtId="49" fontId="3" fillId="0" borderId="5" xfId="0" applyNumberFormat="1" applyFont="1" applyBorder="1" applyAlignment="1">
      <alignment horizontal="right" vertical="center" shrinkToFit="1"/>
    </xf>
    <xf numFmtId="49" fontId="3" fillId="0" borderId="0" xfId="0" applyNumberFormat="1" applyFont="1" applyBorder="1" applyAlignment="1">
      <alignment horizontal="right" vertical="center" shrinkToFit="1"/>
    </xf>
    <xf numFmtId="0" fontId="3" fillId="10" borderId="1" xfId="0" applyFont="1" applyFill="1" applyBorder="1" applyAlignment="1">
      <alignment horizontal="righ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3" fillId="0" borderId="15" xfId="0" applyFont="1" applyBorder="1" applyAlignment="1">
      <alignment horizontal="right" vertical="center"/>
    </xf>
    <xf numFmtId="0" fontId="3" fillId="0" borderId="14" xfId="0" applyFont="1" applyBorder="1" applyAlignment="1">
      <alignment vertical="center"/>
    </xf>
    <xf numFmtId="49" fontId="3" fillId="0" borderId="1" xfId="0" applyNumberFormat="1" applyFont="1" applyFill="1" applyBorder="1" applyAlignment="1">
      <alignment horizontal="right" vertical="center"/>
    </xf>
    <xf numFmtId="49" fontId="3" fillId="0" borderId="2" xfId="0" applyNumberFormat="1" applyFont="1" applyFill="1" applyBorder="1" applyAlignment="1">
      <alignment horizontal="right" vertical="center"/>
    </xf>
    <xf numFmtId="0" fontId="3" fillId="8" borderId="11" xfId="0" applyFont="1" applyFill="1" applyBorder="1" applyAlignment="1" applyProtection="1">
      <alignment horizontal="center" vertical="center" shrinkToFit="1"/>
      <protection locked="0"/>
    </xf>
    <xf numFmtId="0" fontId="3" fillId="8" borderId="4" xfId="0" applyFont="1" applyFill="1" applyBorder="1" applyAlignment="1" applyProtection="1">
      <alignment horizontal="center" vertical="center" shrinkToFit="1"/>
      <protection locked="0"/>
    </xf>
    <xf numFmtId="0" fontId="7" fillId="0" borderId="9" xfId="0" applyFont="1" applyBorder="1" applyAlignment="1">
      <alignment vertical="center"/>
    </xf>
    <xf numFmtId="0" fontId="7" fillId="0" borderId="10" xfId="0" applyFont="1" applyBorder="1" applyAlignment="1">
      <alignment vertical="center"/>
    </xf>
    <xf numFmtId="180" fontId="3" fillId="8" borderId="1" xfId="0" applyNumberFormat="1" applyFont="1" applyFill="1" applyBorder="1" applyAlignment="1" applyProtection="1">
      <alignment horizontal="right" vertical="center"/>
      <protection locked="0"/>
    </xf>
    <xf numFmtId="0" fontId="3" fillId="0" borderId="11" xfId="0" applyFont="1" applyBorder="1" applyAlignment="1">
      <alignment vertical="center"/>
    </xf>
    <xf numFmtId="0" fontId="3" fillId="0" borderId="2" xfId="0" applyFont="1" applyBorder="1" applyAlignment="1">
      <alignment vertical="center"/>
    </xf>
    <xf numFmtId="0" fontId="3" fillId="8" borderId="14" xfId="0" applyFont="1" applyFill="1" applyBorder="1" applyAlignment="1" applyProtection="1">
      <alignment horizontal="right" vertical="center"/>
      <protection locked="0"/>
    </xf>
    <xf numFmtId="180" fontId="3" fillId="8" borderId="2" xfId="0" applyNumberFormat="1" applyFont="1" applyFill="1" applyBorder="1" applyAlignment="1" applyProtection="1">
      <alignment horizontal="right" vertical="center"/>
      <protection locked="0"/>
    </xf>
    <xf numFmtId="180" fontId="3" fillId="8" borderId="11" xfId="0" applyNumberFormat="1" applyFont="1" applyFill="1" applyBorder="1" applyAlignment="1" applyProtection="1">
      <alignment horizontal="right" vertical="center"/>
      <protection locked="0"/>
    </xf>
    <xf numFmtId="180" fontId="3" fillId="8" borderId="4" xfId="0" applyNumberFormat="1" applyFont="1" applyFill="1" applyBorder="1" applyAlignment="1" applyProtection="1">
      <alignment horizontal="right" vertical="center"/>
      <protection locked="0"/>
    </xf>
    <xf numFmtId="49" fontId="3" fillId="0" borderId="10" xfId="0" applyNumberFormat="1" applyFont="1" applyBorder="1" applyAlignment="1">
      <alignment horizontal="right" vertical="center"/>
    </xf>
    <xf numFmtId="49" fontId="3" fillId="0" borderId="8" xfId="0" applyNumberFormat="1" applyFont="1" applyBorder="1" applyAlignment="1">
      <alignment horizontal="right" vertical="center"/>
    </xf>
    <xf numFmtId="0" fontId="3" fillId="2" borderId="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11" xfId="0" applyFont="1" applyBorder="1" applyAlignment="1">
      <alignment horizontal="right" vertical="center"/>
    </xf>
    <xf numFmtId="0" fontId="3" fillId="0" borderId="4" xfId="0" applyFont="1" applyBorder="1" applyAlignment="1">
      <alignment horizontal="right" vertical="center"/>
    </xf>
    <xf numFmtId="49" fontId="3" fillId="0" borderId="0" xfId="0" applyNumberFormat="1" applyFont="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8" borderId="8" xfId="0" applyFont="1" applyFill="1" applyBorder="1" applyAlignment="1" applyProtection="1">
      <alignment horizontal="center" vertical="center"/>
      <protection locked="0"/>
    </xf>
    <xf numFmtId="0" fontId="3" fillId="8" borderId="14"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3" fillId="8" borderId="6" xfId="0" applyFont="1" applyFill="1" applyBorder="1" applyAlignment="1" applyProtection="1">
      <alignment horizontal="center" vertical="center"/>
      <protection locked="0"/>
    </xf>
    <xf numFmtId="0" fontId="3" fillId="8" borderId="7" xfId="0" applyFont="1" applyFill="1" applyBorder="1" applyAlignment="1" applyProtection="1">
      <alignment horizontal="center" vertical="center"/>
      <protection locked="0"/>
    </xf>
    <xf numFmtId="0" fontId="3" fillId="8" borderId="13" xfId="0" applyFont="1" applyFill="1" applyBorder="1" applyAlignment="1" applyProtection="1">
      <alignment horizontal="center" vertical="center"/>
      <protection locked="0"/>
    </xf>
    <xf numFmtId="0" fontId="3" fillId="8" borderId="2" xfId="0" applyFont="1" applyFill="1" applyBorder="1" applyAlignment="1" applyProtection="1">
      <alignment horizontal="right" vertical="center"/>
      <protection locked="0"/>
    </xf>
    <xf numFmtId="0" fontId="3" fillId="8" borderId="11" xfId="0" applyFont="1" applyFill="1" applyBorder="1" applyAlignment="1" applyProtection="1">
      <alignment horizontal="right" vertical="center"/>
      <protection locked="0"/>
    </xf>
    <xf numFmtId="0" fontId="3" fillId="0" borderId="7" xfId="0" applyFont="1" applyBorder="1" applyAlignment="1">
      <alignment vertical="center"/>
    </xf>
    <xf numFmtId="0" fontId="3" fillId="0" borderId="13" xfId="0" applyFont="1" applyBorder="1" applyAlignment="1">
      <alignment vertical="center"/>
    </xf>
    <xf numFmtId="49" fontId="3" fillId="0" borderId="14" xfId="0" applyNumberFormat="1" applyFont="1" applyBorder="1" applyAlignment="1">
      <alignment horizontal="right"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0" fontId="3" fillId="0" borderId="0" xfId="0" applyFont="1" applyAlignment="1">
      <alignment horizontal="center" vertical="center"/>
    </xf>
    <xf numFmtId="49" fontId="3" fillId="0" borderId="3" xfId="0" applyNumberFormat="1" applyFont="1" applyBorder="1" applyAlignment="1">
      <alignment horizontal="right" vertical="center"/>
    </xf>
    <xf numFmtId="0" fontId="3" fillId="0" borderId="6" xfId="0" applyFont="1" applyBorder="1" applyAlignment="1">
      <alignment horizontal="right" vertical="center"/>
    </xf>
    <xf numFmtId="0" fontId="3" fillId="0" borderId="3" xfId="0" applyFont="1" applyBorder="1" applyAlignment="1">
      <alignment vertical="center"/>
    </xf>
    <xf numFmtId="0" fontId="4" fillId="0" borderId="1" xfId="0" applyFont="1" applyFill="1" applyBorder="1" applyAlignment="1">
      <alignment horizontal="center" vertical="center"/>
    </xf>
    <xf numFmtId="0" fontId="3" fillId="14" borderId="2" xfId="0" applyFont="1" applyFill="1" applyBorder="1" applyAlignment="1">
      <alignment horizontal="center"/>
    </xf>
    <xf numFmtId="0" fontId="3" fillId="14" borderId="11" xfId="0" applyFont="1" applyFill="1" applyBorder="1" applyAlignment="1">
      <alignment horizontal="center"/>
    </xf>
    <xf numFmtId="0" fontId="3" fillId="14" borderId="21" xfId="0" applyFont="1" applyFill="1" applyBorder="1" applyAlignment="1">
      <alignment horizontal="center"/>
    </xf>
    <xf numFmtId="0" fontId="3" fillId="10" borderId="1" xfId="0" applyFont="1" applyFill="1" applyBorder="1" applyAlignment="1">
      <alignment vertical="center"/>
    </xf>
    <xf numFmtId="0" fontId="3" fillId="10" borderId="2" xfId="0" applyFont="1" applyFill="1" applyBorder="1" applyAlignment="1">
      <alignmen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3" xfId="0" applyFont="1" applyFill="1" applyBorder="1" applyAlignment="1">
      <alignment horizontal="center" vertical="center"/>
    </xf>
    <xf numFmtId="176" fontId="3" fillId="8" borderId="2" xfId="0" applyNumberFormat="1" applyFont="1" applyFill="1" applyBorder="1" applyAlignment="1" applyProtection="1">
      <alignment horizontal="center" vertical="center"/>
      <protection locked="0"/>
    </xf>
    <xf numFmtId="176" fontId="3" fillId="8" borderId="11" xfId="0" applyNumberFormat="1" applyFont="1" applyFill="1" applyBorder="1" applyAlignment="1" applyProtection="1">
      <alignment horizontal="center" vertical="center"/>
      <protection locked="0"/>
    </xf>
    <xf numFmtId="0" fontId="3" fillId="14" borderId="8"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9" xfId="0" applyFont="1" applyFill="1" applyBorder="1" applyAlignment="1">
      <alignment horizontal="center" vertical="center"/>
    </xf>
    <xf numFmtId="0" fontId="3" fillId="14" borderId="0" xfId="0" applyFont="1" applyFill="1" applyBorder="1" applyAlignment="1">
      <alignment horizontal="center" vertical="center"/>
    </xf>
    <xf numFmtId="0" fontId="3" fillId="14" borderId="12" xfId="0" applyFont="1" applyFill="1" applyBorder="1" applyAlignment="1">
      <alignment horizontal="center" vertical="center"/>
    </xf>
    <xf numFmtId="0" fontId="5"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center"/>
    </xf>
    <xf numFmtId="0" fontId="4" fillId="0" borderId="4" xfId="0" applyFont="1" applyFill="1" applyBorder="1" applyAlignment="1">
      <alignment horizontal="center"/>
    </xf>
    <xf numFmtId="176" fontId="3" fillId="10" borderId="1" xfId="0" applyNumberFormat="1" applyFont="1" applyFill="1" applyBorder="1" applyAlignment="1">
      <alignment vertical="center"/>
    </xf>
    <xf numFmtId="0" fontId="3" fillId="8" borderId="11" xfId="0" applyFont="1" applyFill="1" applyBorder="1" applyAlignment="1" applyProtection="1">
      <alignment horizontal="center" vertical="center"/>
      <protection locked="0"/>
    </xf>
    <xf numFmtId="0" fontId="4" fillId="0" borderId="2" xfId="0" applyFont="1" applyFill="1" applyBorder="1" applyAlignment="1">
      <alignment vertical="center"/>
    </xf>
    <xf numFmtId="0" fontId="4" fillId="0" borderId="11" xfId="0" applyFont="1" applyFill="1" applyBorder="1" applyAlignment="1">
      <alignment vertical="center"/>
    </xf>
    <xf numFmtId="0" fontId="4" fillId="0" borderId="4" xfId="0" applyFont="1" applyFill="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4" xfId="0" applyFont="1" applyFill="1" applyBorder="1" applyAlignment="1">
      <alignment horizontal="left" vertical="center" indent="1"/>
    </xf>
    <xf numFmtId="176" fontId="3" fillId="8" borderId="2" xfId="0" applyNumberFormat="1" applyFont="1" applyFill="1" applyBorder="1" applyAlignment="1">
      <alignment horizontal="center" vertical="center"/>
    </xf>
    <xf numFmtId="176" fontId="3" fillId="8" borderId="11" xfId="0" applyNumberFormat="1" applyFont="1" applyFill="1" applyBorder="1" applyAlignment="1">
      <alignment horizontal="center" vertical="center"/>
    </xf>
    <xf numFmtId="176" fontId="3" fillId="8" borderId="4" xfId="0" applyNumberFormat="1" applyFont="1" applyFill="1" applyBorder="1" applyAlignment="1">
      <alignment horizontal="center" vertical="center"/>
    </xf>
    <xf numFmtId="176" fontId="3" fillId="14" borderId="2" xfId="0" applyNumberFormat="1" applyFont="1" applyFill="1" applyBorder="1" applyAlignment="1">
      <alignment horizontal="center" vertical="center"/>
    </xf>
    <xf numFmtId="176" fontId="3" fillId="14" borderId="11"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10" borderId="2" xfId="0" applyFont="1" applyFill="1" applyBorder="1" applyAlignment="1" applyProtection="1">
      <alignment horizontal="center" vertical="center"/>
      <protection locked="0"/>
    </xf>
    <xf numFmtId="0" fontId="3" fillId="10" borderId="11"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3" fillId="8" borderId="4" xfId="0" applyFont="1" applyFill="1" applyBorder="1" applyAlignment="1" applyProtection="1">
      <alignment horizontal="right" vertical="center"/>
      <protection locked="0"/>
    </xf>
    <xf numFmtId="0" fontId="3" fillId="8" borderId="1" xfId="0" applyFont="1" applyFill="1" applyBorder="1" applyAlignment="1" applyProtection="1">
      <alignment horizontal="center" vertical="center"/>
      <protection locked="0"/>
    </xf>
    <xf numFmtId="0" fontId="3" fillId="0" borderId="1" xfId="0" applyFont="1" applyBorder="1" applyAlignment="1">
      <alignment horizontal="center" vertical="top"/>
    </xf>
    <xf numFmtId="0" fontId="3" fillId="0" borderId="0" xfId="0" applyFont="1" applyBorder="1" applyAlignment="1">
      <alignment vertical="top"/>
    </xf>
    <xf numFmtId="0" fontId="3" fillId="0" borderId="12" xfId="0" applyFont="1" applyBorder="1" applyAlignment="1">
      <alignment vertical="top"/>
    </xf>
    <xf numFmtId="0" fontId="3" fillId="0" borderId="7" xfId="0" applyFont="1" applyBorder="1" applyAlignment="1">
      <alignment vertical="top"/>
    </xf>
    <xf numFmtId="0" fontId="3" fillId="0" borderId="13" xfId="0" applyFont="1" applyBorder="1" applyAlignment="1">
      <alignment vertical="top"/>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15" xfId="0" applyFont="1" applyBorder="1" applyAlignment="1"/>
    <xf numFmtId="0" fontId="3" fillId="0" borderId="12" xfId="0" applyFont="1" applyBorder="1" applyAlignment="1">
      <alignment horizontal="center" vertical="center"/>
    </xf>
    <xf numFmtId="0" fontId="3" fillId="2" borderId="10"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49" fontId="3" fillId="0" borderId="8"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4" fillId="10" borderId="2"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4"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9" xfId="0" applyFont="1" applyFill="1" applyBorder="1" applyAlignment="1">
      <alignment horizontal="center" vertical="center"/>
    </xf>
    <xf numFmtId="0" fontId="3" fillId="0" borderId="1" xfId="0" applyFont="1" applyBorder="1" applyAlignment="1">
      <alignment horizontal="distributed" vertical="center"/>
    </xf>
    <xf numFmtId="0" fontId="4" fillId="0" borderId="10" xfId="0" applyFont="1" applyFill="1" applyBorder="1" applyAlignment="1">
      <alignment horizontal="left" vertical="center"/>
    </xf>
    <xf numFmtId="0" fontId="4" fillId="0" borderId="2" xfId="0" applyFont="1" applyFill="1" applyBorder="1" applyAlignment="1">
      <alignment horizontal="left" vertical="center"/>
    </xf>
    <xf numFmtId="0" fontId="4" fillId="0" borderId="11" xfId="0" applyFont="1" applyFill="1" applyBorder="1" applyAlignment="1">
      <alignment horizontal="left" vertical="center"/>
    </xf>
    <xf numFmtId="0" fontId="3" fillId="0" borderId="1" xfId="0" applyFont="1" applyFill="1" applyBorder="1" applyAlignment="1">
      <alignment horizontal="center" vertical="center"/>
    </xf>
    <xf numFmtId="0" fontId="4" fillId="10" borderId="8" xfId="0" applyFont="1" applyFill="1" applyBorder="1" applyAlignment="1">
      <alignment horizontal="left" vertical="center"/>
    </xf>
    <xf numFmtId="0" fontId="4" fillId="10" borderId="14" xfId="0" applyFont="1" applyFill="1" applyBorder="1" applyAlignment="1">
      <alignment horizontal="left" vertical="center"/>
    </xf>
    <xf numFmtId="0" fontId="4" fillId="10" borderId="9" xfId="0" applyFont="1" applyFill="1" applyBorder="1" applyAlignment="1">
      <alignment horizontal="left" vertical="center"/>
    </xf>
    <xf numFmtId="0" fontId="3" fillId="10" borderId="10" xfId="0" applyFont="1" applyFill="1" applyBorder="1" applyAlignment="1">
      <alignment horizontal="center" vertical="center"/>
    </xf>
    <xf numFmtId="0" fontId="4" fillId="10" borderId="10" xfId="0" applyFont="1" applyFill="1" applyBorder="1" applyAlignment="1">
      <alignment horizontal="left" vertical="center"/>
    </xf>
    <xf numFmtId="0" fontId="10" fillId="0" borderId="0" xfId="0" applyFont="1" applyAlignment="1">
      <alignment horizontal="center" vertical="center"/>
    </xf>
    <xf numFmtId="0" fontId="8" fillId="0" borderId="7" xfId="0" applyFont="1" applyBorder="1" applyAlignment="1">
      <alignment horizontal="righ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left" vertical="top" wrapText="1"/>
    </xf>
    <xf numFmtId="0" fontId="8" fillId="0" borderId="8" xfId="0" applyFont="1" applyBorder="1" applyAlignment="1">
      <alignment horizontal="left" vertical="center" indent="1"/>
    </xf>
    <xf numFmtId="0" fontId="8" fillId="0" borderId="14" xfId="0" applyFont="1" applyBorder="1" applyAlignment="1">
      <alignment horizontal="left" vertical="center" indent="1"/>
    </xf>
    <xf numFmtId="0" fontId="8" fillId="0" borderId="9" xfId="0" applyFont="1" applyBorder="1" applyAlignment="1">
      <alignment horizontal="left" vertical="center" indent="1"/>
    </xf>
    <xf numFmtId="0" fontId="8" fillId="0" borderId="6" xfId="0" applyFont="1" applyBorder="1" applyAlignment="1">
      <alignment horizontal="left" vertical="center" indent="1"/>
    </xf>
    <xf numFmtId="0" fontId="8" fillId="0" borderId="7" xfId="0" applyFont="1" applyBorder="1" applyAlignment="1">
      <alignment horizontal="left" vertical="center" indent="1"/>
    </xf>
    <xf numFmtId="0" fontId="8" fillId="0" borderId="13" xfId="0" applyFont="1" applyBorder="1" applyAlignment="1">
      <alignment horizontal="left" vertical="center" indent="1"/>
    </xf>
    <xf numFmtId="0" fontId="3" fillId="0" borderId="0" xfId="0" applyFont="1" applyAlignment="1">
      <alignment horizontal="left" vertical="top" wrapText="1"/>
    </xf>
    <xf numFmtId="38" fontId="8" fillId="0" borderId="2" xfId="1" applyFont="1" applyBorder="1" applyAlignment="1" applyProtection="1">
      <alignment horizontal="right"/>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B1:AO222"/>
  <sheetViews>
    <sheetView tabSelected="1" view="pageBreakPreview" topLeftCell="A69" zoomScaleNormal="100" zoomScaleSheetLayoutView="100" workbookViewId="0">
      <selection activeCell="AO82" sqref="AO82"/>
    </sheetView>
  </sheetViews>
  <sheetFormatPr defaultColWidth="9" defaultRowHeight="13" x14ac:dyDescent="0.2"/>
  <cols>
    <col min="1" max="1" width="0.7265625" style="13" customWidth="1"/>
    <col min="2" max="38" width="2.6328125" style="13" customWidth="1"/>
    <col min="39" max="39" width="9" style="13"/>
    <col min="40" max="40" width="3.26953125" style="13" customWidth="1"/>
    <col min="41" max="41" width="89.6328125" style="13" customWidth="1"/>
    <col min="42" max="16384" width="9" style="13"/>
  </cols>
  <sheetData>
    <row r="1" spans="2:41" s="1" customFormat="1" ht="13" customHeight="1" x14ac:dyDescent="0.2">
      <c r="B1" s="264" t="s">
        <v>167</v>
      </c>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39" t="s">
        <v>168</v>
      </c>
      <c r="AI1" s="239"/>
      <c r="AJ1" s="239"/>
      <c r="AK1" s="239"/>
    </row>
    <row r="2" spans="2:41" s="1" customFormat="1" ht="18" customHeight="1" x14ac:dyDescent="0.2">
      <c r="B2" s="268" t="s">
        <v>346</v>
      </c>
      <c r="C2" s="268"/>
      <c r="D2" s="268"/>
      <c r="E2" s="268"/>
      <c r="F2" s="268"/>
      <c r="G2" s="268"/>
      <c r="H2" s="142" t="s">
        <v>396</v>
      </c>
      <c r="I2" s="142"/>
      <c r="J2" s="142"/>
      <c r="K2" s="142"/>
      <c r="L2" s="142"/>
      <c r="M2" s="142"/>
      <c r="N2" s="142"/>
      <c r="O2" s="142"/>
      <c r="P2" s="142"/>
      <c r="Q2" s="142"/>
      <c r="R2" s="142"/>
      <c r="S2" s="142"/>
      <c r="T2" s="142"/>
      <c r="U2" s="142"/>
      <c r="V2" s="142"/>
      <c r="W2" s="142"/>
      <c r="X2" s="142"/>
      <c r="Y2" s="142"/>
      <c r="Z2" s="142"/>
      <c r="AA2" s="142"/>
      <c r="AB2" s="142"/>
      <c r="AC2" s="269"/>
      <c r="AD2" s="270"/>
      <c r="AE2" s="270"/>
      <c r="AF2" s="270"/>
      <c r="AG2" s="270"/>
      <c r="AH2" s="270"/>
      <c r="AI2" s="270"/>
      <c r="AJ2" s="270"/>
      <c r="AK2" s="271"/>
      <c r="AM2" s="2" t="s">
        <v>169</v>
      </c>
      <c r="AN2" s="3"/>
      <c r="AO2" s="1" t="s">
        <v>151</v>
      </c>
    </row>
    <row r="3" spans="2:41" s="1" customFormat="1" ht="18" customHeight="1" x14ac:dyDescent="0.2">
      <c r="B3" s="268" t="s">
        <v>347</v>
      </c>
      <c r="C3" s="268"/>
      <c r="D3" s="268"/>
      <c r="E3" s="268"/>
      <c r="F3" s="268"/>
      <c r="G3" s="268"/>
      <c r="H3" s="302">
        <f>IFERROR(VLOOKUP(H2,リスト!B2:I34,8,FALSE),"")</f>
        <v>18347</v>
      </c>
      <c r="I3" s="302"/>
      <c r="J3" s="302"/>
      <c r="K3" s="302"/>
      <c r="L3" s="302"/>
      <c r="M3" s="302"/>
      <c r="N3" s="302"/>
      <c r="O3" s="302"/>
      <c r="P3" s="307" t="s">
        <v>357</v>
      </c>
      <c r="Q3" s="308"/>
      <c r="R3" s="308"/>
      <c r="S3" s="308"/>
      <c r="T3" s="308"/>
      <c r="U3" s="308"/>
      <c r="V3" s="308"/>
      <c r="W3" s="308"/>
      <c r="X3" s="308"/>
      <c r="Y3" s="308"/>
      <c r="Z3" s="308"/>
      <c r="AA3" s="308"/>
      <c r="AB3" s="309"/>
      <c r="AC3" s="313"/>
      <c r="AD3" s="314"/>
      <c r="AE3" s="314"/>
      <c r="AF3" s="314"/>
      <c r="AG3" s="314"/>
      <c r="AH3" s="314"/>
      <c r="AI3" s="315"/>
      <c r="AJ3" s="316"/>
      <c r="AK3" s="317"/>
      <c r="AM3" s="2" t="s">
        <v>169</v>
      </c>
      <c r="AN3" s="97" t="s">
        <v>153</v>
      </c>
      <c r="AO3" s="97"/>
    </row>
    <row r="4" spans="2:41" s="1" customFormat="1" ht="18" customHeight="1" x14ac:dyDescent="0.2">
      <c r="B4" s="268" t="s">
        <v>348</v>
      </c>
      <c r="C4" s="268"/>
      <c r="D4" s="268"/>
      <c r="E4" s="268"/>
      <c r="F4" s="268"/>
      <c r="G4" s="268"/>
      <c r="H4" s="310" t="str">
        <f>IFERROR(VLOOKUP(H2,リスト!B2:E34,2,FALSE),"")</f>
        <v>津市城山１丁目１２－１</v>
      </c>
      <c r="I4" s="311"/>
      <c r="J4" s="311"/>
      <c r="K4" s="311"/>
      <c r="L4" s="311"/>
      <c r="M4" s="311"/>
      <c r="N4" s="311"/>
      <c r="O4" s="311"/>
      <c r="P4" s="311"/>
      <c r="Q4" s="311"/>
      <c r="R4" s="311"/>
      <c r="S4" s="311"/>
      <c r="T4" s="311"/>
      <c r="U4" s="311"/>
      <c r="V4" s="311"/>
      <c r="W4" s="311"/>
      <c r="X4" s="311"/>
      <c r="Y4" s="311"/>
      <c r="Z4" s="311"/>
      <c r="AA4" s="311"/>
      <c r="AB4" s="312"/>
      <c r="AC4" s="109"/>
      <c r="AD4" s="109"/>
      <c r="AE4" s="109"/>
      <c r="AF4" s="109"/>
      <c r="AG4" s="109"/>
      <c r="AH4" s="109"/>
      <c r="AI4" s="109"/>
      <c r="AJ4" s="109"/>
      <c r="AK4" s="109"/>
      <c r="AM4" s="2" t="s">
        <v>169</v>
      </c>
      <c r="AN4" s="97" t="s">
        <v>153</v>
      </c>
      <c r="AO4" s="97"/>
    </row>
    <row r="5" spans="2:41" s="1" customFormat="1" ht="18" customHeight="1" x14ac:dyDescent="0.2">
      <c r="B5" s="268" t="s">
        <v>149</v>
      </c>
      <c r="C5" s="268"/>
      <c r="D5" s="268"/>
      <c r="E5" s="268"/>
      <c r="F5" s="268"/>
      <c r="G5" s="268"/>
      <c r="H5" s="310" t="str">
        <f>IFERROR(VLOOKUP(H2,リスト!B2:E34,3,FALSE),"")</f>
        <v>059-235-2125</v>
      </c>
      <c r="I5" s="311"/>
      <c r="J5" s="311"/>
      <c r="K5" s="311"/>
      <c r="L5" s="311"/>
      <c r="M5" s="311"/>
      <c r="N5" s="311"/>
      <c r="O5" s="312"/>
      <c r="P5" s="133"/>
      <c r="Q5" s="134"/>
      <c r="R5" s="134"/>
      <c r="S5" s="134"/>
      <c r="T5" s="134"/>
      <c r="U5" s="134"/>
      <c r="V5" s="134"/>
      <c r="W5" s="134"/>
      <c r="X5" s="134"/>
      <c r="Y5" s="134"/>
      <c r="Z5" s="134"/>
      <c r="AA5" s="134"/>
      <c r="AB5" s="134"/>
      <c r="AC5" s="134"/>
      <c r="AD5" s="134"/>
      <c r="AE5" s="134"/>
      <c r="AF5" s="134"/>
      <c r="AG5" s="134"/>
      <c r="AH5" s="134"/>
      <c r="AI5" s="134"/>
      <c r="AJ5" s="134"/>
      <c r="AK5" s="135"/>
      <c r="AM5" s="2" t="s">
        <v>170</v>
      </c>
      <c r="AN5" s="97" t="s">
        <v>153</v>
      </c>
      <c r="AO5" s="97"/>
    </row>
    <row r="6" spans="2:41" s="1" customFormat="1" ht="18" customHeight="1" x14ac:dyDescent="0.2">
      <c r="B6" s="268" t="s">
        <v>349</v>
      </c>
      <c r="C6" s="268"/>
      <c r="D6" s="268"/>
      <c r="E6" s="268"/>
      <c r="F6" s="268"/>
      <c r="G6" s="268"/>
      <c r="H6" s="108" t="str">
        <f>IFERROR(VLOOKUP(H2,リスト!B2:E34,4,FALSE),"")</f>
        <v>森川将行</v>
      </c>
      <c r="I6" s="108"/>
      <c r="J6" s="108"/>
      <c r="K6" s="108"/>
      <c r="L6" s="108"/>
      <c r="M6" s="108"/>
      <c r="N6" s="108"/>
      <c r="O6" s="108"/>
      <c r="P6" s="109"/>
      <c r="Q6" s="109"/>
      <c r="R6" s="109"/>
      <c r="S6" s="109"/>
      <c r="T6" s="109"/>
      <c r="U6" s="110"/>
      <c r="V6" s="110"/>
      <c r="W6" s="110"/>
      <c r="X6" s="110"/>
      <c r="Y6" s="110"/>
      <c r="Z6" s="110"/>
      <c r="AA6" s="110"/>
      <c r="AB6" s="110"/>
      <c r="AC6" s="110"/>
      <c r="AD6" s="110"/>
      <c r="AE6" s="110"/>
      <c r="AF6" s="110"/>
      <c r="AG6" s="110"/>
      <c r="AH6" s="110"/>
      <c r="AI6" s="110"/>
      <c r="AJ6" s="110"/>
      <c r="AK6" s="110"/>
      <c r="AM6" s="2" t="s">
        <v>171</v>
      </c>
      <c r="AN6" s="97" t="s">
        <v>153</v>
      </c>
      <c r="AO6" s="97"/>
    </row>
    <row r="7" spans="2:41" s="1" customFormat="1" ht="18" customHeight="1" x14ac:dyDescent="0.2">
      <c r="B7" s="268" t="s">
        <v>122</v>
      </c>
      <c r="C7" s="268"/>
      <c r="D7" s="268"/>
      <c r="E7" s="268"/>
      <c r="F7" s="268"/>
      <c r="G7" s="268"/>
      <c r="H7" s="272" t="str">
        <f>IFERROR(VLOOKUP(H2,リスト!B2:H34,6,FALSE),"")</f>
        <v>都道府県</v>
      </c>
      <c r="I7" s="272"/>
      <c r="J7" s="272"/>
      <c r="K7" s="272"/>
      <c r="L7" s="272"/>
      <c r="M7" s="272"/>
      <c r="N7" s="272"/>
      <c r="O7" s="272"/>
      <c r="P7" s="272"/>
      <c r="Q7" s="272"/>
      <c r="R7" s="272"/>
      <c r="S7" s="272"/>
      <c r="T7" s="273"/>
      <c r="U7" s="348" t="s">
        <v>555</v>
      </c>
      <c r="V7" s="349"/>
      <c r="W7" s="349"/>
      <c r="X7" s="349"/>
      <c r="Y7" s="349"/>
      <c r="Z7" s="349"/>
      <c r="AA7" s="349"/>
      <c r="AB7" s="350"/>
      <c r="AC7" s="319" t="str">
        <f>IFERROR(VLOOKUP(H2,リスト!B2:H34,7,FALSE),"")</f>
        <v>非対象</v>
      </c>
      <c r="AD7" s="320"/>
      <c r="AE7" s="320"/>
      <c r="AF7" s="320"/>
      <c r="AG7" s="320"/>
      <c r="AH7" s="320"/>
      <c r="AI7" s="320"/>
      <c r="AJ7" s="320"/>
      <c r="AK7" s="321"/>
      <c r="AM7" s="2" t="s">
        <v>169</v>
      </c>
      <c r="AN7" s="97" t="s">
        <v>153</v>
      </c>
      <c r="AO7" s="97"/>
    </row>
    <row r="8" spans="2:41" s="1" customFormat="1" ht="30" customHeight="1" x14ac:dyDescent="0.2">
      <c r="B8" s="291" t="s">
        <v>353</v>
      </c>
      <c r="C8" s="292"/>
      <c r="D8" s="292"/>
      <c r="E8" s="292"/>
      <c r="F8" s="292"/>
      <c r="G8" s="293"/>
      <c r="H8" s="274" t="s">
        <v>158</v>
      </c>
      <c r="I8" s="275"/>
      <c r="J8" s="275"/>
      <c r="K8" s="275"/>
      <c r="L8" s="276"/>
      <c r="M8" s="274" t="s">
        <v>159</v>
      </c>
      <c r="N8" s="275"/>
      <c r="O8" s="275"/>
      <c r="P8" s="275"/>
      <c r="Q8" s="276"/>
      <c r="R8" s="318" t="s">
        <v>166</v>
      </c>
      <c r="S8" s="275"/>
      <c r="T8" s="275"/>
      <c r="U8" s="278"/>
      <c r="V8" s="278"/>
      <c r="W8" s="277" t="s">
        <v>173</v>
      </c>
      <c r="X8" s="278"/>
      <c r="Y8" s="278"/>
      <c r="Z8" s="278"/>
      <c r="AA8" s="279"/>
      <c r="AB8" s="136"/>
      <c r="AC8" s="137"/>
      <c r="AD8" s="137"/>
      <c r="AE8" s="137"/>
      <c r="AF8" s="137"/>
      <c r="AG8" s="137"/>
      <c r="AH8" s="137"/>
      <c r="AI8" s="137"/>
      <c r="AJ8" s="137"/>
      <c r="AK8" s="138"/>
    </row>
    <row r="9" spans="2:41" s="1" customFormat="1" ht="15" customHeight="1" x14ac:dyDescent="0.2">
      <c r="B9" s="294"/>
      <c r="C9" s="295"/>
      <c r="D9" s="295"/>
      <c r="E9" s="295"/>
      <c r="F9" s="295"/>
      <c r="G9" s="296"/>
      <c r="H9" s="120" t="s">
        <v>160</v>
      </c>
      <c r="I9" s="120"/>
      <c r="J9" s="120"/>
      <c r="K9" s="120"/>
      <c r="L9" s="120"/>
      <c r="M9" s="121"/>
      <c r="N9" s="121"/>
      <c r="O9" s="121"/>
      <c r="P9" s="121"/>
      <c r="Q9" s="121"/>
      <c r="R9" s="4" t="s">
        <v>174</v>
      </c>
      <c r="S9" s="303"/>
      <c r="T9" s="303"/>
      <c r="U9" s="303"/>
      <c r="V9" s="5" t="s">
        <v>175</v>
      </c>
      <c r="W9" s="129">
        <f>+入院患者数!C17</f>
        <v>0</v>
      </c>
      <c r="X9" s="129"/>
      <c r="Y9" s="129"/>
      <c r="Z9" s="129"/>
      <c r="AA9" s="129"/>
      <c r="AB9" s="122" t="s">
        <v>358</v>
      </c>
      <c r="AC9" s="123"/>
      <c r="AD9" s="123"/>
      <c r="AE9" s="123"/>
      <c r="AF9" s="123"/>
      <c r="AG9" s="123"/>
      <c r="AH9" s="124"/>
      <c r="AI9" s="111">
        <f>+入院患者数!H17</f>
        <v>0</v>
      </c>
      <c r="AJ9" s="112"/>
      <c r="AK9" s="113"/>
      <c r="AM9" s="2" t="s">
        <v>172</v>
      </c>
      <c r="AN9" s="6"/>
      <c r="AO9" s="1" t="s">
        <v>152</v>
      </c>
    </row>
    <row r="10" spans="2:41" s="1" customFormat="1" ht="15" customHeight="1" x14ac:dyDescent="0.2">
      <c r="B10" s="294"/>
      <c r="C10" s="295"/>
      <c r="D10" s="295"/>
      <c r="E10" s="295"/>
      <c r="F10" s="295"/>
      <c r="G10" s="296"/>
      <c r="H10" s="120" t="s">
        <v>161</v>
      </c>
      <c r="I10" s="120"/>
      <c r="J10" s="120"/>
      <c r="K10" s="120"/>
      <c r="L10" s="120"/>
      <c r="M10" s="121"/>
      <c r="N10" s="121"/>
      <c r="O10" s="121"/>
      <c r="P10" s="121"/>
      <c r="Q10" s="121"/>
      <c r="R10" s="4" t="s">
        <v>176</v>
      </c>
      <c r="S10" s="303"/>
      <c r="T10" s="303"/>
      <c r="U10" s="303"/>
      <c r="V10" s="5" t="s">
        <v>177</v>
      </c>
      <c r="W10" s="129">
        <f>+入院患者数!D17</f>
        <v>0</v>
      </c>
      <c r="X10" s="129"/>
      <c r="Y10" s="129"/>
      <c r="Z10" s="129"/>
      <c r="AA10" s="129"/>
      <c r="AB10" s="125"/>
      <c r="AC10" s="126"/>
      <c r="AD10" s="126"/>
      <c r="AE10" s="126"/>
      <c r="AF10" s="126"/>
      <c r="AG10" s="126"/>
      <c r="AH10" s="127"/>
      <c r="AI10" s="117"/>
      <c r="AJ10" s="118"/>
      <c r="AK10" s="119"/>
    </row>
    <row r="11" spans="2:41" s="1" customFormat="1" ht="15" customHeight="1" x14ac:dyDescent="0.2">
      <c r="B11" s="294"/>
      <c r="C11" s="295"/>
      <c r="D11" s="295"/>
      <c r="E11" s="295"/>
      <c r="F11" s="295"/>
      <c r="G11" s="296"/>
      <c r="H11" s="120" t="s">
        <v>162</v>
      </c>
      <c r="I11" s="120"/>
      <c r="J11" s="120"/>
      <c r="K11" s="120"/>
      <c r="L11" s="120"/>
      <c r="M11" s="121"/>
      <c r="N11" s="121"/>
      <c r="O11" s="121"/>
      <c r="P11" s="121"/>
      <c r="Q11" s="121"/>
      <c r="R11" s="4" t="s">
        <v>178</v>
      </c>
      <c r="S11" s="303"/>
      <c r="T11" s="303"/>
      <c r="U11" s="303"/>
      <c r="V11" s="5" t="s">
        <v>179</v>
      </c>
      <c r="W11" s="129">
        <f>+入院患者数!E17</f>
        <v>0</v>
      </c>
      <c r="X11" s="129"/>
      <c r="Y11" s="129"/>
      <c r="Z11" s="129"/>
      <c r="AA11" s="129"/>
      <c r="AB11" s="99" t="s">
        <v>375</v>
      </c>
      <c r="AC11" s="100"/>
      <c r="AD11" s="100"/>
      <c r="AE11" s="100"/>
      <c r="AF11" s="100"/>
      <c r="AG11" s="100"/>
      <c r="AH11" s="101"/>
      <c r="AI11" s="111">
        <f>+入院患者数!I17</f>
        <v>0</v>
      </c>
      <c r="AJ11" s="112"/>
      <c r="AK11" s="113"/>
    </row>
    <row r="12" spans="2:41" s="1" customFormat="1" ht="15" customHeight="1" x14ac:dyDescent="0.2">
      <c r="B12" s="294"/>
      <c r="C12" s="295"/>
      <c r="D12" s="295"/>
      <c r="E12" s="295"/>
      <c r="F12" s="295"/>
      <c r="G12" s="296"/>
      <c r="H12" s="120" t="s">
        <v>163</v>
      </c>
      <c r="I12" s="120"/>
      <c r="J12" s="120"/>
      <c r="K12" s="120"/>
      <c r="L12" s="120"/>
      <c r="M12" s="121"/>
      <c r="N12" s="121"/>
      <c r="O12" s="121"/>
      <c r="P12" s="121"/>
      <c r="Q12" s="121"/>
      <c r="R12" s="4" t="s">
        <v>180</v>
      </c>
      <c r="S12" s="303"/>
      <c r="T12" s="303"/>
      <c r="U12" s="303"/>
      <c r="V12" s="5" t="s">
        <v>181</v>
      </c>
      <c r="W12" s="129">
        <f>+入院患者数!F17</f>
        <v>0</v>
      </c>
      <c r="X12" s="129"/>
      <c r="Y12" s="129"/>
      <c r="Z12" s="129"/>
      <c r="AA12" s="129"/>
      <c r="AB12" s="102"/>
      <c r="AC12" s="103"/>
      <c r="AD12" s="103"/>
      <c r="AE12" s="103"/>
      <c r="AF12" s="103"/>
      <c r="AG12" s="103"/>
      <c r="AH12" s="104"/>
      <c r="AI12" s="114"/>
      <c r="AJ12" s="115"/>
      <c r="AK12" s="116"/>
      <c r="AM12" s="128"/>
      <c r="AN12" s="130"/>
      <c r="AO12" s="131"/>
    </row>
    <row r="13" spans="2:41" s="1" customFormat="1" ht="15" customHeight="1" x14ac:dyDescent="0.2">
      <c r="B13" s="294"/>
      <c r="C13" s="295"/>
      <c r="D13" s="295"/>
      <c r="E13" s="295"/>
      <c r="F13" s="295"/>
      <c r="G13" s="296"/>
      <c r="H13" s="120" t="s">
        <v>164</v>
      </c>
      <c r="I13" s="120"/>
      <c r="J13" s="120"/>
      <c r="K13" s="120"/>
      <c r="L13" s="120"/>
      <c r="M13" s="121"/>
      <c r="N13" s="121"/>
      <c r="O13" s="121"/>
      <c r="P13" s="121"/>
      <c r="Q13" s="121"/>
      <c r="R13" s="4" t="s">
        <v>182</v>
      </c>
      <c r="S13" s="303"/>
      <c r="T13" s="303"/>
      <c r="U13" s="303"/>
      <c r="V13" s="5" t="s">
        <v>183</v>
      </c>
      <c r="W13" s="129">
        <f>+入院患者数!G17</f>
        <v>0</v>
      </c>
      <c r="X13" s="129"/>
      <c r="Y13" s="129"/>
      <c r="Z13" s="129"/>
      <c r="AA13" s="129"/>
      <c r="AB13" s="105"/>
      <c r="AC13" s="106"/>
      <c r="AD13" s="106"/>
      <c r="AE13" s="106"/>
      <c r="AF13" s="106"/>
      <c r="AG13" s="106"/>
      <c r="AH13" s="107"/>
      <c r="AI13" s="117"/>
      <c r="AJ13" s="118"/>
      <c r="AK13" s="119"/>
      <c r="AM13" s="128"/>
      <c r="AN13" s="130"/>
      <c r="AO13" s="132"/>
    </row>
    <row r="14" spans="2:41" s="1" customFormat="1" ht="15" customHeight="1" x14ac:dyDescent="0.2">
      <c r="B14" s="297"/>
      <c r="C14" s="298"/>
      <c r="D14" s="298"/>
      <c r="E14" s="298"/>
      <c r="F14" s="298"/>
      <c r="G14" s="299"/>
      <c r="H14" s="353" t="s">
        <v>165</v>
      </c>
      <c r="I14" s="353"/>
      <c r="J14" s="353"/>
      <c r="K14" s="353"/>
      <c r="L14" s="353"/>
      <c r="M14" s="185">
        <f>SUM(M9:M13)</f>
        <v>0</v>
      </c>
      <c r="N14" s="185"/>
      <c r="O14" s="185"/>
      <c r="P14" s="185"/>
      <c r="Q14" s="185"/>
      <c r="R14" s="7" t="s">
        <v>184</v>
      </c>
      <c r="S14" s="237">
        <f>SUM(S9:S13)</f>
        <v>0</v>
      </c>
      <c r="T14" s="237"/>
      <c r="U14" s="237"/>
      <c r="V14" s="8" t="s">
        <v>181</v>
      </c>
      <c r="W14" s="236">
        <f>SUM(W9:W13)</f>
        <v>0</v>
      </c>
      <c r="X14" s="237"/>
      <c r="Y14" s="237"/>
      <c r="Z14" s="237"/>
      <c r="AA14" s="237"/>
      <c r="AB14" s="286"/>
      <c r="AC14" s="287"/>
      <c r="AD14" s="287"/>
      <c r="AE14" s="287"/>
      <c r="AF14" s="287"/>
      <c r="AG14" s="287"/>
      <c r="AH14" s="287"/>
      <c r="AI14" s="287"/>
      <c r="AJ14" s="287"/>
      <c r="AK14" s="288"/>
      <c r="AM14" s="9"/>
      <c r="AN14" s="10"/>
      <c r="AO14" s="11"/>
    </row>
    <row r="15" spans="2:41" s="1" customFormat="1" ht="18" customHeight="1" x14ac:dyDescent="0.2">
      <c r="B15" s="280" t="s">
        <v>350</v>
      </c>
      <c r="C15" s="281"/>
      <c r="D15" s="281"/>
      <c r="E15" s="281"/>
      <c r="F15" s="281"/>
      <c r="G15" s="281"/>
      <c r="H15" s="281"/>
      <c r="I15" s="281"/>
      <c r="J15" s="281"/>
      <c r="K15" s="281"/>
      <c r="L15" s="281"/>
      <c r="M15" s="300"/>
      <c r="N15" s="300"/>
      <c r="O15" s="300"/>
      <c r="P15" s="300"/>
      <c r="Q15" s="301"/>
      <c r="R15" s="284"/>
      <c r="S15" s="285"/>
      <c r="T15" s="285"/>
      <c r="U15" s="285"/>
      <c r="V15" s="285"/>
      <c r="W15" s="285"/>
      <c r="X15" s="285"/>
      <c r="Y15" s="285"/>
      <c r="Z15" s="285"/>
      <c r="AA15" s="285"/>
      <c r="AB15" s="136"/>
      <c r="AC15" s="137"/>
      <c r="AD15" s="137"/>
      <c r="AE15" s="137"/>
      <c r="AF15" s="137"/>
      <c r="AG15" s="137"/>
      <c r="AH15" s="137"/>
      <c r="AI15" s="137"/>
      <c r="AJ15" s="289"/>
      <c r="AK15" s="290"/>
      <c r="AM15" s="2" t="s">
        <v>185</v>
      </c>
      <c r="AN15" s="6"/>
      <c r="AO15" s="1" t="s">
        <v>157</v>
      </c>
    </row>
    <row r="16" spans="2:41" s="1" customFormat="1" ht="18" customHeight="1" x14ac:dyDescent="0.2">
      <c r="B16" s="355" t="s">
        <v>351</v>
      </c>
      <c r="C16" s="356"/>
      <c r="D16" s="356"/>
      <c r="E16" s="356"/>
      <c r="F16" s="356"/>
      <c r="G16" s="356"/>
      <c r="H16" s="357" t="str">
        <f>IFERROR(VLOOKUP(H2,リスト!B2:K34,9,FALSE),"")</f>
        <v>×</v>
      </c>
      <c r="I16" s="357"/>
      <c r="J16" s="358" t="s">
        <v>581</v>
      </c>
      <c r="K16" s="359"/>
      <c r="L16" s="359"/>
      <c r="M16" s="359"/>
      <c r="N16" s="359"/>
      <c r="O16" s="359"/>
      <c r="P16" s="360"/>
      <c r="Q16" s="361" t="str">
        <f>IFERROR(VLOOKUP(H2,リスト!B2:M34,10,FALSE),"")</f>
        <v>×</v>
      </c>
      <c r="R16" s="361"/>
      <c r="S16" s="362" t="s">
        <v>549</v>
      </c>
      <c r="T16" s="362"/>
      <c r="U16" s="362"/>
      <c r="V16" s="362"/>
      <c r="W16" s="362"/>
      <c r="X16" s="362"/>
      <c r="Y16" s="362"/>
      <c r="Z16" s="98" t="str">
        <f>IFERROR(VLOOKUP(H2,リスト!B2:M34,11,FALSE),"")</f>
        <v>×</v>
      </c>
      <c r="AA16" s="98"/>
      <c r="AB16" s="354" t="s">
        <v>548</v>
      </c>
      <c r="AC16" s="354"/>
      <c r="AD16" s="354"/>
      <c r="AE16" s="354"/>
      <c r="AF16" s="354"/>
      <c r="AG16" s="354"/>
      <c r="AH16" s="98" t="str">
        <f>IFERROR(VLOOKUP(H2,リスト!B2:M34,12,FALSE),"")</f>
        <v>×</v>
      </c>
      <c r="AI16" s="189"/>
      <c r="AJ16" s="351"/>
      <c r="AK16" s="352"/>
      <c r="AM16" s="2" t="s">
        <v>169</v>
      </c>
      <c r="AN16" s="97" t="s">
        <v>153</v>
      </c>
      <c r="AO16" s="97"/>
    </row>
    <row r="17" spans="2:41" s="1" customFormat="1" ht="18" customHeight="1" x14ac:dyDescent="0.2">
      <c r="B17" s="280" t="s">
        <v>352</v>
      </c>
      <c r="C17" s="281"/>
      <c r="D17" s="281"/>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2"/>
      <c r="AK17" s="283"/>
    </row>
    <row r="18" spans="2:41" s="1" customFormat="1" ht="17" customHeight="1" x14ac:dyDescent="0.2">
      <c r="B18" s="186" t="s">
        <v>186</v>
      </c>
      <c r="C18" s="187"/>
      <c r="D18" s="187"/>
      <c r="E18" s="187"/>
      <c r="F18" s="187"/>
      <c r="G18" s="188"/>
      <c r="H18" s="142"/>
      <c r="I18" s="142"/>
      <c r="J18" s="142"/>
      <c r="K18" s="143" t="s">
        <v>110</v>
      </c>
      <c r="L18" s="143"/>
      <c r="M18" s="143"/>
      <c r="N18" s="143"/>
      <c r="O18" s="143"/>
      <c r="P18" s="142"/>
      <c r="Q18" s="142"/>
      <c r="R18" s="142"/>
      <c r="S18" s="141" t="s">
        <v>388</v>
      </c>
      <c r="T18" s="141"/>
      <c r="U18" s="141"/>
      <c r="V18" s="141"/>
      <c r="W18" s="141"/>
      <c r="X18" s="141"/>
      <c r="Y18" s="141"/>
      <c r="Z18" s="142"/>
      <c r="AA18" s="142"/>
      <c r="AB18" s="142"/>
      <c r="AC18" s="141" t="s">
        <v>82</v>
      </c>
      <c r="AD18" s="141"/>
      <c r="AE18" s="141"/>
      <c r="AF18" s="141"/>
      <c r="AG18" s="141"/>
      <c r="AH18" s="141"/>
      <c r="AI18" s="142"/>
      <c r="AJ18" s="142"/>
      <c r="AK18" s="142"/>
      <c r="AM18" s="2" t="s">
        <v>169</v>
      </c>
      <c r="AN18" s="3"/>
      <c r="AO18" s="1" t="s">
        <v>154</v>
      </c>
    </row>
    <row r="19" spans="2:41" s="1" customFormat="1" ht="17" customHeight="1" x14ac:dyDescent="0.2">
      <c r="B19" s="186" t="s">
        <v>8</v>
      </c>
      <c r="C19" s="187"/>
      <c r="D19" s="187"/>
      <c r="E19" s="187"/>
      <c r="F19" s="187"/>
      <c r="G19" s="188"/>
      <c r="H19" s="142"/>
      <c r="I19" s="142"/>
      <c r="J19" s="142"/>
      <c r="K19" s="143" t="s">
        <v>11</v>
      </c>
      <c r="L19" s="143"/>
      <c r="M19" s="143"/>
      <c r="N19" s="143"/>
      <c r="O19" s="143"/>
      <c r="P19" s="142"/>
      <c r="Q19" s="142"/>
      <c r="R19" s="142"/>
      <c r="S19" s="141" t="s">
        <v>58</v>
      </c>
      <c r="T19" s="141"/>
      <c r="U19" s="141"/>
      <c r="V19" s="141"/>
      <c r="W19" s="141"/>
      <c r="X19" s="141"/>
      <c r="Y19" s="141"/>
      <c r="Z19" s="142"/>
      <c r="AA19" s="142"/>
      <c r="AB19" s="142"/>
      <c r="AC19" s="141" t="s">
        <v>83</v>
      </c>
      <c r="AD19" s="141"/>
      <c r="AE19" s="141"/>
      <c r="AF19" s="141"/>
      <c r="AG19" s="141"/>
      <c r="AH19" s="141"/>
      <c r="AI19" s="142"/>
      <c r="AJ19" s="142"/>
      <c r="AK19" s="142"/>
    </row>
    <row r="20" spans="2:41" s="1" customFormat="1" ht="17" customHeight="1" x14ac:dyDescent="0.2">
      <c r="B20" s="186" t="s">
        <v>9</v>
      </c>
      <c r="C20" s="187"/>
      <c r="D20" s="187"/>
      <c r="E20" s="187"/>
      <c r="F20" s="187"/>
      <c r="G20" s="188"/>
      <c r="H20" s="142"/>
      <c r="I20" s="142"/>
      <c r="J20" s="142"/>
      <c r="K20" s="143" t="s">
        <v>33</v>
      </c>
      <c r="L20" s="143"/>
      <c r="M20" s="143"/>
      <c r="N20" s="143"/>
      <c r="O20" s="143"/>
      <c r="P20" s="142"/>
      <c r="Q20" s="142"/>
      <c r="R20" s="142"/>
      <c r="S20" s="141" t="s">
        <v>59</v>
      </c>
      <c r="T20" s="141"/>
      <c r="U20" s="141"/>
      <c r="V20" s="141"/>
      <c r="W20" s="141"/>
      <c r="X20" s="141"/>
      <c r="Y20" s="141"/>
      <c r="Z20" s="142"/>
      <c r="AA20" s="142"/>
      <c r="AB20" s="142"/>
      <c r="AC20" s="141" t="s">
        <v>84</v>
      </c>
      <c r="AD20" s="141"/>
      <c r="AE20" s="141"/>
      <c r="AF20" s="141"/>
      <c r="AG20" s="141"/>
      <c r="AH20" s="141"/>
      <c r="AI20" s="142"/>
      <c r="AJ20" s="142"/>
      <c r="AK20" s="142"/>
    </row>
    <row r="21" spans="2:41" s="1" customFormat="1" ht="17" customHeight="1" x14ac:dyDescent="0.2">
      <c r="B21" s="186" t="s">
        <v>10</v>
      </c>
      <c r="C21" s="187"/>
      <c r="D21" s="187"/>
      <c r="E21" s="187"/>
      <c r="F21" s="187"/>
      <c r="G21" s="188"/>
      <c r="H21" s="142"/>
      <c r="I21" s="142"/>
      <c r="J21" s="142"/>
      <c r="K21" s="143" t="s">
        <v>34</v>
      </c>
      <c r="L21" s="143"/>
      <c r="M21" s="143"/>
      <c r="N21" s="143"/>
      <c r="O21" s="143"/>
      <c r="P21" s="142"/>
      <c r="Q21" s="142"/>
      <c r="R21" s="142"/>
      <c r="S21" s="143" t="s">
        <v>60</v>
      </c>
      <c r="T21" s="143"/>
      <c r="U21" s="143"/>
      <c r="V21" s="143"/>
      <c r="W21" s="143"/>
      <c r="X21" s="143"/>
      <c r="Y21" s="143"/>
      <c r="Z21" s="142"/>
      <c r="AA21" s="142"/>
      <c r="AB21" s="142"/>
      <c r="AC21" s="141" t="s">
        <v>85</v>
      </c>
      <c r="AD21" s="141"/>
      <c r="AE21" s="141"/>
      <c r="AF21" s="141"/>
      <c r="AG21" s="141"/>
      <c r="AH21" s="141"/>
      <c r="AI21" s="142"/>
      <c r="AJ21" s="142"/>
      <c r="AK21" s="142"/>
    </row>
    <row r="22" spans="2:41" s="1" customFormat="1" ht="17" customHeight="1" x14ac:dyDescent="0.2">
      <c r="B22" s="186" t="s">
        <v>12</v>
      </c>
      <c r="C22" s="187"/>
      <c r="D22" s="187"/>
      <c r="E22" s="187"/>
      <c r="F22" s="187"/>
      <c r="G22" s="188"/>
      <c r="H22" s="142"/>
      <c r="I22" s="142"/>
      <c r="J22" s="142"/>
      <c r="K22" s="143" t="s">
        <v>35</v>
      </c>
      <c r="L22" s="143"/>
      <c r="M22" s="143"/>
      <c r="N22" s="143"/>
      <c r="O22" s="143"/>
      <c r="P22" s="142"/>
      <c r="Q22" s="142"/>
      <c r="R22" s="142"/>
      <c r="S22" s="141" t="s">
        <v>61</v>
      </c>
      <c r="T22" s="141"/>
      <c r="U22" s="141"/>
      <c r="V22" s="141"/>
      <c r="W22" s="141"/>
      <c r="X22" s="141"/>
      <c r="Y22" s="141"/>
      <c r="Z22" s="142"/>
      <c r="AA22" s="142"/>
      <c r="AB22" s="142"/>
      <c r="AC22" s="141" t="s">
        <v>86</v>
      </c>
      <c r="AD22" s="141"/>
      <c r="AE22" s="141"/>
      <c r="AF22" s="141"/>
      <c r="AG22" s="141"/>
      <c r="AH22" s="141"/>
      <c r="AI22" s="142"/>
      <c r="AJ22" s="142"/>
      <c r="AK22" s="142"/>
    </row>
    <row r="23" spans="2:41" s="1" customFormat="1" ht="17" customHeight="1" x14ac:dyDescent="0.2">
      <c r="B23" s="186" t="s">
        <v>13</v>
      </c>
      <c r="C23" s="187"/>
      <c r="D23" s="187"/>
      <c r="E23" s="187"/>
      <c r="F23" s="187"/>
      <c r="G23" s="188"/>
      <c r="H23" s="142"/>
      <c r="I23" s="142"/>
      <c r="J23" s="142"/>
      <c r="K23" s="141" t="s">
        <v>36</v>
      </c>
      <c r="L23" s="141"/>
      <c r="M23" s="141"/>
      <c r="N23" s="141"/>
      <c r="O23" s="141"/>
      <c r="P23" s="142"/>
      <c r="Q23" s="142"/>
      <c r="R23" s="142"/>
      <c r="S23" s="141" t="s">
        <v>62</v>
      </c>
      <c r="T23" s="141"/>
      <c r="U23" s="141"/>
      <c r="V23" s="141"/>
      <c r="W23" s="141"/>
      <c r="X23" s="141"/>
      <c r="Y23" s="141"/>
      <c r="Z23" s="142"/>
      <c r="AA23" s="142"/>
      <c r="AB23" s="142"/>
      <c r="AC23" s="143" t="s">
        <v>87</v>
      </c>
      <c r="AD23" s="143"/>
      <c r="AE23" s="143"/>
      <c r="AF23" s="143"/>
      <c r="AG23" s="143"/>
      <c r="AH23" s="143"/>
      <c r="AI23" s="142"/>
      <c r="AJ23" s="142"/>
      <c r="AK23" s="142"/>
    </row>
    <row r="24" spans="2:41" s="1" customFormat="1" ht="17" customHeight="1" x14ac:dyDescent="0.2">
      <c r="B24" s="186" t="s">
        <v>14</v>
      </c>
      <c r="C24" s="187"/>
      <c r="D24" s="187"/>
      <c r="E24" s="187"/>
      <c r="F24" s="187"/>
      <c r="G24" s="188"/>
      <c r="H24" s="142"/>
      <c r="I24" s="142"/>
      <c r="J24" s="142"/>
      <c r="K24" s="141" t="s">
        <v>37</v>
      </c>
      <c r="L24" s="141"/>
      <c r="M24" s="141"/>
      <c r="N24" s="141"/>
      <c r="O24" s="141"/>
      <c r="P24" s="142"/>
      <c r="Q24" s="142"/>
      <c r="R24" s="142"/>
      <c r="S24" s="141" t="s">
        <v>63</v>
      </c>
      <c r="T24" s="141"/>
      <c r="U24" s="141"/>
      <c r="V24" s="141"/>
      <c r="W24" s="141"/>
      <c r="X24" s="141"/>
      <c r="Y24" s="141"/>
      <c r="Z24" s="142"/>
      <c r="AA24" s="142"/>
      <c r="AB24" s="142"/>
      <c r="AC24" s="143" t="s">
        <v>88</v>
      </c>
      <c r="AD24" s="143"/>
      <c r="AE24" s="143"/>
      <c r="AF24" s="143"/>
      <c r="AG24" s="143"/>
      <c r="AH24" s="143"/>
      <c r="AI24" s="142"/>
      <c r="AJ24" s="142"/>
      <c r="AK24" s="142"/>
    </row>
    <row r="25" spans="2:41" s="1" customFormat="1" ht="17" customHeight="1" x14ac:dyDescent="0.2">
      <c r="B25" s="186" t="s">
        <v>15</v>
      </c>
      <c r="C25" s="187"/>
      <c r="D25" s="187"/>
      <c r="E25" s="187"/>
      <c r="F25" s="187"/>
      <c r="G25" s="188"/>
      <c r="H25" s="142"/>
      <c r="I25" s="142"/>
      <c r="J25" s="142"/>
      <c r="K25" s="141" t="s">
        <v>38</v>
      </c>
      <c r="L25" s="141"/>
      <c r="M25" s="141"/>
      <c r="N25" s="141"/>
      <c r="O25" s="141"/>
      <c r="P25" s="142"/>
      <c r="Q25" s="142"/>
      <c r="R25" s="142"/>
      <c r="S25" s="141" t="s">
        <v>64</v>
      </c>
      <c r="T25" s="141"/>
      <c r="U25" s="141"/>
      <c r="V25" s="141"/>
      <c r="W25" s="141"/>
      <c r="X25" s="141"/>
      <c r="Y25" s="141"/>
      <c r="Z25" s="142"/>
      <c r="AA25" s="142"/>
      <c r="AB25" s="142"/>
      <c r="AC25" s="143" t="s">
        <v>89</v>
      </c>
      <c r="AD25" s="143"/>
      <c r="AE25" s="143"/>
      <c r="AF25" s="143"/>
      <c r="AG25" s="143"/>
      <c r="AH25" s="143"/>
      <c r="AI25" s="142"/>
      <c r="AJ25" s="142"/>
      <c r="AK25" s="142"/>
    </row>
    <row r="26" spans="2:41" s="1" customFormat="1" ht="17" customHeight="1" x14ac:dyDescent="0.2">
      <c r="B26" s="186" t="s">
        <v>16</v>
      </c>
      <c r="C26" s="187"/>
      <c r="D26" s="187"/>
      <c r="E26" s="187"/>
      <c r="F26" s="187"/>
      <c r="G26" s="188"/>
      <c r="H26" s="142"/>
      <c r="I26" s="142"/>
      <c r="J26" s="142"/>
      <c r="K26" s="141" t="s">
        <v>39</v>
      </c>
      <c r="L26" s="141"/>
      <c r="M26" s="141"/>
      <c r="N26" s="141"/>
      <c r="O26" s="141"/>
      <c r="P26" s="142"/>
      <c r="Q26" s="142"/>
      <c r="R26" s="142"/>
      <c r="S26" s="141" t="s">
        <v>65</v>
      </c>
      <c r="T26" s="141"/>
      <c r="U26" s="141"/>
      <c r="V26" s="141"/>
      <c r="W26" s="141"/>
      <c r="X26" s="141"/>
      <c r="Y26" s="141"/>
      <c r="Z26" s="142"/>
      <c r="AA26" s="142"/>
      <c r="AB26" s="142"/>
      <c r="AC26" s="141" t="s">
        <v>90</v>
      </c>
      <c r="AD26" s="141"/>
      <c r="AE26" s="141"/>
      <c r="AF26" s="141"/>
      <c r="AG26" s="141"/>
      <c r="AH26" s="141"/>
      <c r="AI26" s="142"/>
      <c r="AJ26" s="142"/>
      <c r="AK26" s="142"/>
    </row>
    <row r="27" spans="2:41" s="1" customFormat="1" ht="17" customHeight="1" x14ac:dyDescent="0.2">
      <c r="B27" s="186" t="s">
        <v>17</v>
      </c>
      <c r="C27" s="187"/>
      <c r="D27" s="187"/>
      <c r="E27" s="187"/>
      <c r="F27" s="187"/>
      <c r="G27" s="188"/>
      <c r="H27" s="142"/>
      <c r="I27" s="142"/>
      <c r="J27" s="142"/>
      <c r="K27" s="141" t="s">
        <v>40</v>
      </c>
      <c r="L27" s="141"/>
      <c r="M27" s="141"/>
      <c r="N27" s="141"/>
      <c r="O27" s="141"/>
      <c r="P27" s="142"/>
      <c r="Q27" s="142"/>
      <c r="R27" s="142"/>
      <c r="S27" s="141" t="s">
        <v>66</v>
      </c>
      <c r="T27" s="141"/>
      <c r="U27" s="141"/>
      <c r="V27" s="141"/>
      <c r="W27" s="141"/>
      <c r="X27" s="141"/>
      <c r="Y27" s="141"/>
      <c r="Z27" s="142"/>
      <c r="AA27" s="142"/>
      <c r="AB27" s="142"/>
      <c r="AC27" s="141" t="s">
        <v>91</v>
      </c>
      <c r="AD27" s="141"/>
      <c r="AE27" s="141"/>
      <c r="AF27" s="141"/>
      <c r="AG27" s="141"/>
      <c r="AH27" s="141"/>
      <c r="AI27" s="142"/>
      <c r="AJ27" s="142"/>
      <c r="AK27" s="142"/>
    </row>
    <row r="28" spans="2:41" s="1" customFormat="1" ht="17" customHeight="1" x14ac:dyDescent="0.2">
      <c r="B28" s="186" t="s">
        <v>18</v>
      </c>
      <c r="C28" s="187"/>
      <c r="D28" s="187"/>
      <c r="E28" s="187"/>
      <c r="F28" s="187"/>
      <c r="G28" s="188"/>
      <c r="H28" s="142"/>
      <c r="I28" s="142"/>
      <c r="J28" s="142"/>
      <c r="K28" s="141" t="s">
        <v>41</v>
      </c>
      <c r="L28" s="141"/>
      <c r="M28" s="141"/>
      <c r="N28" s="141"/>
      <c r="O28" s="141"/>
      <c r="P28" s="142"/>
      <c r="Q28" s="142"/>
      <c r="R28" s="142"/>
      <c r="S28" s="141" t="s">
        <v>67</v>
      </c>
      <c r="T28" s="141"/>
      <c r="U28" s="141"/>
      <c r="V28" s="141"/>
      <c r="W28" s="141"/>
      <c r="X28" s="141"/>
      <c r="Y28" s="141"/>
      <c r="Z28" s="142"/>
      <c r="AA28" s="142"/>
      <c r="AB28" s="142"/>
      <c r="AC28" s="141" t="s">
        <v>92</v>
      </c>
      <c r="AD28" s="141"/>
      <c r="AE28" s="141"/>
      <c r="AF28" s="141"/>
      <c r="AG28" s="141"/>
      <c r="AH28" s="141"/>
      <c r="AI28" s="142"/>
      <c r="AJ28" s="142"/>
      <c r="AK28" s="142"/>
    </row>
    <row r="29" spans="2:41" s="1" customFormat="1" ht="17" customHeight="1" x14ac:dyDescent="0.2">
      <c r="B29" s="186" t="s">
        <v>19</v>
      </c>
      <c r="C29" s="187"/>
      <c r="D29" s="187"/>
      <c r="E29" s="187"/>
      <c r="F29" s="187"/>
      <c r="G29" s="188"/>
      <c r="H29" s="142"/>
      <c r="I29" s="142"/>
      <c r="J29" s="142"/>
      <c r="K29" s="141" t="s">
        <v>42</v>
      </c>
      <c r="L29" s="141"/>
      <c r="M29" s="141"/>
      <c r="N29" s="141"/>
      <c r="O29" s="141"/>
      <c r="P29" s="142"/>
      <c r="Q29" s="142"/>
      <c r="R29" s="142"/>
      <c r="S29" s="141" t="s">
        <v>68</v>
      </c>
      <c r="T29" s="141"/>
      <c r="U29" s="141"/>
      <c r="V29" s="141"/>
      <c r="W29" s="141"/>
      <c r="X29" s="141"/>
      <c r="Y29" s="141"/>
      <c r="Z29" s="142"/>
      <c r="AA29" s="142"/>
      <c r="AB29" s="142"/>
      <c r="AC29" s="141" t="s">
        <v>93</v>
      </c>
      <c r="AD29" s="141"/>
      <c r="AE29" s="141"/>
      <c r="AF29" s="141"/>
      <c r="AG29" s="141"/>
      <c r="AH29" s="141"/>
      <c r="AI29" s="142"/>
      <c r="AJ29" s="142"/>
      <c r="AK29" s="142"/>
    </row>
    <row r="30" spans="2:41" s="1" customFormat="1" ht="17" customHeight="1" x14ac:dyDescent="0.2">
      <c r="B30" s="186" t="s">
        <v>20</v>
      </c>
      <c r="C30" s="187"/>
      <c r="D30" s="187"/>
      <c r="E30" s="187"/>
      <c r="F30" s="187"/>
      <c r="G30" s="188"/>
      <c r="H30" s="142"/>
      <c r="I30" s="142"/>
      <c r="J30" s="142"/>
      <c r="K30" s="141" t="s">
        <v>43</v>
      </c>
      <c r="L30" s="141"/>
      <c r="M30" s="141"/>
      <c r="N30" s="141"/>
      <c r="O30" s="141"/>
      <c r="P30" s="142"/>
      <c r="Q30" s="142"/>
      <c r="R30" s="142"/>
      <c r="S30" s="141" t="s">
        <v>69</v>
      </c>
      <c r="T30" s="141"/>
      <c r="U30" s="141"/>
      <c r="V30" s="141"/>
      <c r="W30" s="141"/>
      <c r="X30" s="141"/>
      <c r="Y30" s="141"/>
      <c r="Z30" s="142"/>
      <c r="AA30" s="142"/>
      <c r="AB30" s="142"/>
      <c r="AC30" s="141" t="s">
        <v>94</v>
      </c>
      <c r="AD30" s="141"/>
      <c r="AE30" s="141"/>
      <c r="AF30" s="141"/>
      <c r="AG30" s="141"/>
      <c r="AH30" s="141"/>
      <c r="AI30" s="142"/>
      <c r="AJ30" s="142"/>
      <c r="AK30" s="142"/>
    </row>
    <row r="31" spans="2:41" s="1" customFormat="1" ht="17" customHeight="1" x14ac:dyDescent="0.2">
      <c r="B31" s="186" t="s">
        <v>21</v>
      </c>
      <c r="C31" s="187"/>
      <c r="D31" s="187"/>
      <c r="E31" s="187"/>
      <c r="F31" s="187"/>
      <c r="G31" s="188"/>
      <c r="H31" s="142"/>
      <c r="I31" s="142"/>
      <c r="J31" s="142"/>
      <c r="K31" s="141" t="s">
        <v>44</v>
      </c>
      <c r="L31" s="141"/>
      <c r="M31" s="141"/>
      <c r="N31" s="141"/>
      <c r="O31" s="141"/>
      <c r="P31" s="142"/>
      <c r="Q31" s="142"/>
      <c r="R31" s="142"/>
      <c r="S31" s="141" t="s">
        <v>70</v>
      </c>
      <c r="T31" s="141"/>
      <c r="U31" s="141"/>
      <c r="V31" s="141"/>
      <c r="W31" s="141"/>
      <c r="X31" s="141"/>
      <c r="Y31" s="141"/>
      <c r="Z31" s="142"/>
      <c r="AA31" s="142"/>
      <c r="AB31" s="142"/>
      <c r="AC31" s="141" t="s">
        <v>95</v>
      </c>
      <c r="AD31" s="141"/>
      <c r="AE31" s="141"/>
      <c r="AF31" s="141"/>
      <c r="AG31" s="141"/>
      <c r="AH31" s="141"/>
      <c r="AI31" s="142"/>
      <c r="AJ31" s="142"/>
      <c r="AK31" s="142"/>
    </row>
    <row r="32" spans="2:41" s="1" customFormat="1" ht="17" customHeight="1" x14ac:dyDescent="0.2">
      <c r="B32" s="186" t="s">
        <v>22</v>
      </c>
      <c r="C32" s="187"/>
      <c r="D32" s="187"/>
      <c r="E32" s="187"/>
      <c r="F32" s="187"/>
      <c r="G32" s="188"/>
      <c r="H32" s="142"/>
      <c r="I32" s="142"/>
      <c r="J32" s="142"/>
      <c r="K32" s="141" t="s">
        <v>45</v>
      </c>
      <c r="L32" s="141"/>
      <c r="M32" s="141"/>
      <c r="N32" s="141"/>
      <c r="O32" s="141"/>
      <c r="P32" s="142"/>
      <c r="Q32" s="142"/>
      <c r="R32" s="142"/>
      <c r="S32" s="141" t="s">
        <v>71</v>
      </c>
      <c r="T32" s="141"/>
      <c r="U32" s="141"/>
      <c r="V32" s="141"/>
      <c r="W32" s="141"/>
      <c r="X32" s="141"/>
      <c r="Y32" s="141"/>
      <c r="Z32" s="142"/>
      <c r="AA32" s="142"/>
      <c r="AB32" s="142"/>
      <c r="AC32" s="141" t="s">
        <v>96</v>
      </c>
      <c r="AD32" s="141"/>
      <c r="AE32" s="141"/>
      <c r="AF32" s="141"/>
      <c r="AG32" s="141"/>
      <c r="AH32" s="141"/>
      <c r="AI32" s="142"/>
      <c r="AJ32" s="142"/>
      <c r="AK32" s="142"/>
    </row>
    <row r="33" spans="2:41" s="1" customFormat="1" ht="17" customHeight="1" x14ac:dyDescent="0.2">
      <c r="B33" s="186" t="s">
        <v>23</v>
      </c>
      <c r="C33" s="187"/>
      <c r="D33" s="187"/>
      <c r="E33" s="187"/>
      <c r="F33" s="187"/>
      <c r="G33" s="188"/>
      <c r="H33" s="142"/>
      <c r="I33" s="142"/>
      <c r="J33" s="142"/>
      <c r="K33" s="141" t="s">
        <v>46</v>
      </c>
      <c r="L33" s="141"/>
      <c r="M33" s="141"/>
      <c r="N33" s="141"/>
      <c r="O33" s="141"/>
      <c r="P33" s="142"/>
      <c r="Q33" s="142"/>
      <c r="R33" s="142"/>
      <c r="S33" s="141" t="s">
        <v>72</v>
      </c>
      <c r="T33" s="141"/>
      <c r="U33" s="141"/>
      <c r="V33" s="141"/>
      <c r="W33" s="141"/>
      <c r="X33" s="141"/>
      <c r="Y33" s="141"/>
      <c r="Z33" s="142"/>
      <c r="AA33" s="142"/>
      <c r="AB33" s="142"/>
      <c r="AC33" s="141" t="s">
        <v>97</v>
      </c>
      <c r="AD33" s="141"/>
      <c r="AE33" s="141"/>
      <c r="AF33" s="141"/>
      <c r="AG33" s="141"/>
      <c r="AH33" s="141"/>
      <c r="AI33" s="142"/>
      <c r="AJ33" s="142"/>
      <c r="AK33" s="142"/>
    </row>
    <row r="34" spans="2:41" s="1" customFormat="1" ht="17" customHeight="1" x14ac:dyDescent="0.2">
      <c r="B34" s="186" t="s">
        <v>24</v>
      </c>
      <c r="C34" s="187"/>
      <c r="D34" s="187"/>
      <c r="E34" s="187"/>
      <c r="F34" s="187"/>
      <c r="G34" s="188"/>
      <c r="H34" s="142"/>
      <c r="I34" s="142"/>
      <c r="J34" s="142"/>
      <c r="K34" s="141" t="s">
        <v>47</v>
      </c>
      <c r="L34" s="141"/>
      <c r="M34" s="141"/>
      <c r="N34" s="141"/>
      <c r="O34" s="141"/>
      <c r="P34" s="142"/>
      <c r="Q34" s="142"/>
      <c r="R34" s="142"/>
      <c r="S34" s="141" t="s">
        <v>73</v>
      </c>
      <c r="T34" s="141"/>
      <c r="U34" s="141"/>
      <c r="V34" s="141"/>
      <c r="W34" s="141"/>
      <c r="X34" s="141"/>
      <c r="Y34" s="141"/>
      <c r="Z34" s="142"/>
      <c r="AA34" s="142"/>
      <c r="AB34" s="142"/>
      <c r="AC34" s="141" t="s">
        <v>98</v>
      </c>
      <c r="AD34" s="141"/>
      <c r="AE34" s="141"/>
      <c r="AF34" s="141"/>
      <c r="AG34" s="141"/>
      <c r="AH34" s="141"/>
      <c r="AI34" s="142"/>
      <c r="AJ34" s="142"/>
      <c r="AK34" s="142"/>
    </row>
    <row r="35" spans="2:41" s="1" customFormat="1" ht="17" customHeight="1" x14ac:dyDescent="0.2">
      <c r="B35" s="186" t="s">
        <v>25</v>
      </c>
      <c r="C35" s="187"/>
      <c r="D35" s="187"/>
      <c r="E35" s="187"/>
      <c r="F35" s="187"/>
      <c r="G35" s="188"/>
      <c r="H35" s="142"/>
      <c r="I35" s="142"/>
      <c r="J35" s="142"/>
      <c r="K35" s="141" t="s">
        <v>48</v>
      </c>
      <c r="L35" s="141"/>
      <c r="M35" s="141"/>
      <c r="N35" s="141"/>
      <c r="O35" s="141"/>
      <c r="P35" s="142"/>
      <c r="Q35" s="142"/>
      <c r="R35" s="142"/>
      <c r="S35" s="143" t="s">
        <v>74</v>
      </c>
      <c r="T35" s="143"/>
      <c r="U35" s="143"/>
      <c r="V35" s="143"/>
      <c r="W35" s="143"/>
      <c r="X35" s="143"/>
      <c r="Y35" s="143"/>
      <c r="Z35" s="142"/>
      <c r="AA35" s="142"/>
      <c r="AB35" s="142"/>
      <c r="AC35" s="141" t="s">
        <v>112</v>
      </c>
      <c r="AD35" s="141"/>
      <c r="AE35" s="141"/>
      <c r="AF35" s="141"/>
      <c r="AG35" s="141"/>
      <c r="AH35" s="141"/>
      <c r="AI35" s="142"/>
      <c r="AJ35" s="142"/>
      <c r="AK35" s="142"/>
    </row>
    <row r="36" spans="2:41" s="1" customFormat="1" ht="17" customHeight="1" x14ac:dyDescent="0.2">
      <c r="B36" s="186" t="s">
        <v>26</v>
      </c>
      <c r="C36" s="187"/>
      <c r="D36" s="187"/>
      <c r="E36" s="187"/>
      <c r="F36" s="187"/>
      <c r="G36" s="188"/>
      <c r="H36" s="142"/>
      <c r="I36" s="142"/>
      <c r="J36" s="142"/>
      <c r="K36" s="141" t="s">
        <v>49</v>
      </c>
      <c r="L36" s="141"/>
      <c r="M36" s="141"/>
      <c r="N36" s="141"/>
      <c r="O36" s="141"/>
      <c r="P36" s="142"/>
      <c r="Q36" s="142"/>
      <c r="R36" s="142"/>
      <c r="S36" s="141" t="s">
        <v>75</v>
      </c>
      <c r="T36" s="141"/>
      <c r="U36" s="141"/>
      <c r="V36" s="141"/>
      <c r="W36" s="141"/>
      <c r="X36" s="141"/>
      <c r="Y36" s="141"/>
      <c r="Z36" s="142"/>
      <c r="AA36" s="142"/>
      <c r="AB36" s="142"/>
      <c r="AC36" s="141" t="s">
        <v>99</v>
      </c>
      <c r="AD36" s="141"/>
      <c r="AE36" s="141"/>
      <c r="AF36" s="141"/>
      <c r="AG36" s="141"/>
      <c r="AH36" s="141"/>
      <c r="AI36" s="142"/>
      <c r="AJ36" s="142"/>
      <c r="AK36" s="142"/>
    </row>
    <row r="37" spans="2:41" s="1" customFormat="1" ht="17" customHeight="1" x14ac:dyDescent="0.2">
      <c r="B37" s="186" t="s">
        <v>27</v>
      </c>
      <c r="C37" s="187"/>
      <c r="D37" s="187"/>
      <c r="E37" s="187"/>
      <c r="F37" s="187"/>
      <c r="G37" s="188"/>
      <c r="H37" s="142"/>
      <c r="I37" s="142"/>
      <c r="J37" s="142"/>
      <c r="K37" s="141" t="s">
        <v>50</v>
      </c>
      <c r="L37" s="141"/>
      <c r="M37" s="141"/>
      <c r="N37" s="141"/>
      <c r="O37" s="141"/>
      <c r="P37" s="142"/>
      <c r="Q37" s="142"/>
      <c r="R37" s="142"/>
      <c r="S37" s="141" t="s">
        <v>76</v>
      </c>
      <c r="T37" s="141"/>
      <c r="U37" s="141"/>
      <c r="V37" s="141"/>
      <c r="W37" s="141"/>
      <c r="X37" s="141"/>
      <c r="Y37" s="141"/>
      <c r="Z37" s="142"/>
      <c r="AA37" s="142"/>
      <c r="AB37" s="142"/>
      <c r="AC37" s="141" t="s">
        <v>100</v>
      </c>
      <c r="AD37" s="141"/>
      <c r="AE37" s="141"/>
      <c r="AF37" s="141"/>
      <c r="AG37" s="141"/>
      <c r="AH37" s="141"/>
      <c r="AI37" s="142"/>
      <c r="AJ37" s="142"/>
      <c r="AK37" s="142"/>
    </row>
    <row r="38" spans="2:41" s="1" customFormat="1" ht="17" customHeight="1" x14ac:dyDescent="0.2">
      <c r="B38" s="186" t="s">
        <v>28</v>
      </c>
      <c r="C38" s="187"/>
      <c r="D38" s="187"/>
      <c r="E38" s="187"/>
      <c r="F38" s="187"/>
      <c r="G38" s="188"/>
      <c r="H38" s="142"/>
      <c r="I38" s="142"/>
      <c r="J38" s="142"/>
      <c r="K38" s="141" t="s">
        <v>51</v>
      </c>
      <c r="L38" s="141"/>
      <c r="M38" s="141"/>
      <c r="N38" s="141"/>
      <c r="O38" s="141"/>
      <c r="P38" s="142"/>
      <c r="Q38" s="142"/>
      <c r="R38" s="142"/>
      <c r="S38" s="141" t="s">
        <v>77</v>
      </c>
      <c r="T38" s="141"/>
      <c r="U38" s="141"/>
      <c r="V38" s="141"/>
      <c r="W38" s="141"/>
      <c r="X38" s="141"/>
      <c r="Y38" s="141"/>
      <c r="Z38" s="142"/>
      <c r="AA38" s="142"/>
      <c r="AB38" s="142"/>
      <c r="AC38" s="141" t="s">
        <v>101</v>
      </c>
      <c r="AD38" s="141"/>
      <c r="AE38" s="141"/>
      <c r="AF38" s="141"/>
      <c r="AG38" s="141"/>
      <c r="AH38" s="141"/>
      <c r="AI38" s="142"/>
      <c r="AJ38" s="142"/>
      <c r="AK38" s="142"/>
    </row>
    <row r="39" spans="2:41" s="1" customFormat="1" ht="17" customHeight="1" x14ac:dyDescent="0.2">
      <c r="B39" s="186" t="s">
        <v>29</v>
      </c>
      <c r="C39" s="187"/>
      <c r="D39" s="187"/>
      <c r="E39" s="187"/>
      <c r="F39" s="187"/>
      <c r="G39" s="188"/>
      <c r="H39" s="142"/>
      <c r="I39" s="142"/>
      <c r="J39" s="142"/>
      <c r="K39" s="141" t="s">
        <v>52</v>
      </c>
      <c r="L39" s="141"/>
      <c r="M39" s="141"/>
      <c r="N39" s="141"/>
      <c r="O39" s="141"/>
      <c r="P39" s="142"/>
      <c r="Q39" s="142"/>
      <c r="R39" s="142"/>
      <c r="S39" s="141" t="s">
        <v>78</v>
      </c>
      <c r="T39" s="141"/>
      <c r="U39" s="141"/>
      <c r="V39" s="141"/>
      <c r="W39" s="141"/>
      <c r="X39" s="141"/>
      <c r="Y39" s="141"/>
      <c r="Z39" s="142"/>
      <c r="AA39" s="142"/>
      <c r="AB39" s="142"/>
      <c r="AC39" s="141" t="s">
        <v>102</v>
      </c>
      <c r="AD39" s="141"/>
      <c r="AE39" s="141"/>
      <c r="AF39" s="141"/>
      <c r="AG39" s="141"/>
      <c r="AH39" s="141"/>
      <c r="AI39" s="142"/>
      <c r="AJ39" s="142"/>
      <c r="AK39" s="142"/>
    </row>
    <row r="40" spans="2:41" s="1" customFormat="1" ht="17" customHeight="1" x14ac:dyDescent="0.2">
      <c r="B40" s="186" t="s">
        <v>30</v>
      </c>
      <c r="C40" s="187"/>
      <c r="D40" s="187"/>
      <c r="E40" s="187"/>
      <c r="F40" s="187"/>
      <c r="G40" s="188"/>
      <c r="H40" s="142"/>
      <c r="I40" s="142"/>
      <c r="J40" s="142"/>
      <c r="K40" s="141" t="s">
        <v>53</v>
      </c>
      <c r="L40" s="141"/>
      <c r="M40" s="141"/>
      <c r="N40" s="141"/>
      <c r="O40" s="141"/>
      <c r="P40" s="142"/>
      <c r="Q40" s="142"/>
      <c r="R40" s="142"/>
      <c r="S40" s="141" t="s">
        <v>316</v>
      </c>
      <c r="T40" s="141"/>
      <c r="U40" s="141"/>
      <c r="V40" s="141"/>
      <c r="W40" s="141"/>
      <c r="X40" s="141"/>
      <c r="Y40" s="141"/>
      <c r="Z40" s="142"/>
      <c r="AA40" s="142"/>
      <c r="AB40" s="142"/>
      <c r="AC40" s="141" t="s">
        <v>103</v>
      </c>
      <c r="AD40" s="141"/>
      <c r="AE40" s="141"/>
      <c r="AF40" s="141"/>
      <c r="AG40" s="141"/>
      <c r="AH40" s="141"/>
      <c r="AI40" s="142"/>
      <c r="AJ40" s="142"/>
      <c r="AK40" s="142"/>
    </row>
    <row r="41" spans="2:41" s="1" customFormat="1" ht="17" customHeight="1" x14ac:dyDescent="0.2">
      <c r="B41" s="186" t="s">
        <v>31</v>
      </c>
      <c r="C41" s="187"/>
      <c r="D41" s="187"/>
      <c r="E41" s="187"/>
      <c r="F41" s="187"/>
      <c r="G41" s="188"/>
      <c r="H41" s="142"/>
      <c r="I41" s="142"/>
      <c r="J41" s="142"/>
      <c r="K41" s="141" t="s">
        <v>54</v>
      </c>
      <c r="L41" s="141"/>
      <c r="M41" s="141"/>
      <c r="N41" s="141"/>
      <c r="O41" s="141"/>
      <c r="P41" s="142"/>
      <c r="Q41" s="142"/>
      <c r="R41" s="142"/>
      <c r="S41" s="141" t="s">
        <v>79</v>
      </c>
      <c r="T41" s="141"/>
      <c r="U41" s="141"/>
      <c r="V41" s="141"/>
      <c r="W41" s="141"/>
      <c r="X41" s="141"/>
      <c r="Y41" s="141"/>
      <c r="Z41" s="142"/>
      <c r="AA41" s="142"/>
      <c r="AB41" s="142"/>
      <c r="AC41" s="151"/>
      <c r="AD41" s="151"/>
      <c r="AE41" s="151"/>
      <c r="AF41" s="151"/>
      <c r="AG41" s="151"/>
      <c r="AH41" s="151"/>
      <c r="AI41" s="142"/>
      <c r="AJ41" s="142"/>
      <c r="AK41" s="142"/>
    </row>
    <row r="42" spans="2:41" s="1" customFormat="1" ht="17" customHeight="1" x14ac:dyDescent="0.2">
      <c r="B42" s="186" t="s">
        <v>32</v>
      </c>
      <c r="C42" s="187"/>
      <c r="D42" s="187"/>
      <c r="E42" s="187"/>
      <c r="F42" s="187"/>
      <c r="G42" s="188"/>
      <c r="H42" s="142"/>
      <c r="I42" s="142"/>
      <c r="J42" s="142"/>
      <c r="K42" s="141" t="s">
        <v>55</v>
      </c>
      <c r="L42" s="141"/>
      <c r="M42" s="141"/>
      <c r="N42" s="141"/>
      <c r="O42" s="141"/>
      <c r="P42" s="142"/>
      <c r="Q42" s="142"/>
      <c r="R42" s="142"/>
      <c r="S42" s="141" t="s">
        <v>80</v>
      </c>
      <c r="T42" s="141"/>
      <c r="U42" s="141"/>
      <c r="V42" s="141"/>
      <c r="W42" s="141"/>
      <c r="X42" s="141"/>
      <c r="Y42" s="141"/>
      <c r="Z42" s="142"/>
      <c r="AA42" s="142"/>
      <c r="AB42" s="142"/>
      <c r="AC42" s="151"/>
      <c r="AD42" s="151"/>
      <c r="AE42" s="151"/>
      <c r="AF42" s="151"/>
      <c r="AG42" s="151"/>
      <c r="AH42" s="151"/>
      <c r="AI42" s="142"/>
      <c r="AJ42" s="142"/>
      <c r="AK42" s="142"/>
    </row>
    <row r="43" spans="2:41" s="1" customFormat="1" ht="17" customHeight="1" x14ac:dyDescent="0.2">
      <c r="B43" s="186" t="s">
        <v>108</v>
      </c>
      <c r="C43" s="187"/>
      <c r="D43" s="187"/>
      <c r="E43" s="187"/>
      <c r="F43" s="187"/>
      <c r="G43" s="188"/>
      <c r="H43" s="142"/>
      <c r="I43" s="142"/>
      <c r="J43" s="142"/>
      <c r="K43" s="141" t="s">
        <v>56</v>
      </c>
      <c r="L43" s="141"/>
      <c r="M43" s="141"/>
      <c r="N43" s="141"/>
      <c r="O43" s="141"/>
      <c r="P43" s="142"/>
      <c r="Q43" s="142"/>
      <c r="R43" s="142"/>
      <c r="S43" s="141" t="s">
        <v>81</v>
      </c>
      <c r="T43" s="141"/>
      <c r="U43" s="141"/>
      <c r="V43" s="141"/>
      <c r="W43" s="141"/>
      <c r="X43" s="141"/>
      <c r="Y43" s="141"/>
      <c r="Z43" s="142"/>
      <c r="AA43" s="142"/>
      <c r="AB43" s="142"/>
      <c r="AC43" s="151"/>
      <c r="AD43" s="151"/>
      <c r="AE43" s="151"/>
      <c r="AF43" s="151"/>
      <c r="AG43" s="151"/>
      <c r="AH43" s="151"/>
      <c r="AI43" s="142"/>
      <c r="AJ43" s="142"/>
      <c r="AK43" s="142"/>
    </row>
    <row r="44" spans="2:41" s="1" customFormat="1" ht="17" customHeight="1" x14ac:dyDescent="0.2">
      <c r="B44" s="186" t="s">
        <v>109</v>
      </c>
      <c r="C44" s="187"/>
      <c r="D44" s="187"/>
      <c r="E44" s="187"/>
      <c r="F44" s="187"/>
      <c r="G44" s="188"/>
      <c r="H44" s="142"/>
      <c r="I44" s="142"/>
      <c r="J44" s="142"/>
      <c r="K44" s="141" t="s">
        <v>57</v>
      </c>
      <c r="L44" s="141"/>
      <c r="M44" s="141"/>
      <c r="N44" s="141"/>
      <c r="O44" s="141"/>
      <c r="P44" s="142"/>
      <c r="Q44" s="142"/>
      <c r="R44" s="142"/>
      <c r="S44" s="143" t="s">
        <v>584</v>
      </c>
      <c r="T44" s="143"/>
      <c r="U44" s="143"/>
      <c r="V44" s="143"/>
      <c r="W44" s="143"/>
      <c r="X44" s="143"/>
      <c r="Y44" s="143"/>
      <c r="Z44" s="142"/>
      <c r="AA44" s="142"/>
      <c r="AB44" s="142"/>
      <c r="AC44" s="120" t="s">
        <v>104</v>
      </c>
      <c r="AD44" s="120"/>
      <c r="AE44" s="120"/>
      <c r="AF44" s="120"/>
      <c r="AG44" s="120"/>
      <c r="AH44" s="120"/>
      <c r="AI44" s="236">
        <f>COUNTIF(H18:J44,"○")+COUNTIF(P18:R44,"○")+COUNTIF(Z18:AB44,"○")+COUNTIF(AI18:AK43,"○")</f>
        <v>0</v>
      </c>
      <c r="AJ44" s="237"/>
      <c r="AK44" s="238"/>
    </row>
    <row r="45" spans="2:41" s="1" customFormat="1" ht="15.75" customHeight="1" x14ac:dyDescent="0.2">
      <c r="B45" s="304" t="s">
        <v>354</v>
      </c>
      <c r="C45" s="305"/>
      <c r="D45" s="305"/>
      <c r="E45" s="305"/>
      <c r="F45" s="305"/>
      <c r="G45" s="305"/>
      <c r="H45" s="305"/>
      <c r="I45" s="305"/>
      <c r="J45" s="305"/>
      <c r="K45" s="305"/>
      <c r="L45" s="305"/>
      <c r="M45" s="306"/>
      <c r="N45" s="129" t="str">
        <f>IFERROR(+外来患者数!H17,"")</f>
        <v/>
      </c>
      <c r="O45" s="129"/>
      <c r="P45" s="129"/>
      <c r="Q45" s="129"/>
      <c r="R45" s="129"/>
      <c r="S45" s="336"/>
      <c r="T45" s="337"/>
      <c r="U45" s="337"/>
      <c r="V45" s="337"/>
      <c r="W45" s="337"/>
      <c r="X45" s="337"/>
      <c r="Y45" s="337"/>
      <c r="Z45" s="337"/>
      <c r="AA45" s="337"/>
      <c r="AB45" s="337"/>
      <c r="AC45" s="337"/>
      <c r="AD45" s="337"/>
      <c r="AE45" s="337"/>
      <c r="AF45" s="337"/>
      <c r="AG45" s="337"/>
      <c r="AH45" s="337"/>
      <c r="AI45" s="337"/>
      <c r="AJ45" s="337"/>
      <c r="AK45" s="338"/>
      <c r="AM45" s="2" t="s">
        <v>371</v>
      </c>
      <c r="AN45" s="12"/>
      <c r="AO45" s="1" t="s">
        <v>372</v>
      </c>
    </row>
    <row r="46" spans="2:41" s="1" customFormat="1" ht="15.75" customHeight="1" x14ac:dyDescent="0.2">
      <c r="B46" s="181" t="s">
        <v>387</v>
      </c>
      <c r="C46" s="182"/>
      <c r="D46" s="182"/>
      <c r="E46" s="182"/>
      <c r="F46" s="182"/>
      <c r="G46" s="182"/>
      <c r="H46" s="182"/>
      <c r="I46" s="182"/>
      <c r="J46" s="182"/>
      <c r="K46" s="182"/>
      <c r="L46" s="182"/>
      <c r="M46" s="183"/>
      <c r="N46" s="129" t="str">
        <f>IFERROR(+外来患者数!F18,"")</f>
        <v/>
      </c>
      <c r="O46" s="129"/>
      <c r="P46" s="129"/>
      <c r="Q46" s="129"/>
      <c r="R46" s="129"/>
      <c r="S46" s="181" t="s">
        <v>105</v>
      </c>
      <c r="T46" s="182"/>
      <c r="U46" s="182"/>
      <c r="V46" s="182"/>
      <c r="W46" s="182"/>
      <c r="X46" s="182"/>
      <c r="Y46" s="182"/>
      <c r="Z46" s="182"/>
      <c r="AA46" s="182"/>
      <c r="AB46" s="182"/>
      <c r="AC46" s="182"/>
      <c r="AD46" s="182"/>
      <c r="AE46" s="182"/>
      <c r="AF46" s="183"/>
      <c r="AG46" s="236" t="str">
        <f>IFERROR(+外来患者数!G17,"")</f>
        <v/>
      </c>
      <c r="AH46" s="237"/>
      <c r="AI46" s="237"/>
      <c r="AJ46" s="237"/>
      <c r="AK46" s="238"/>
      <c r="AM46" s="2" t="s">
        <v>371</v>
      </c>
      <c r="AN46" s="12"/>
      <c r="AO46" s="1" t="s">
        <v>372</v>
      </c>
    </row>
    <row r="47" spans="2:41" s="1" customFormat="1" ht="15.75" customHeight="1" x14ac:dyDescent="0.2">
      <c r="B47" s="181" t="s">
        <v>528</v>
      </c>
      <c r="C47" s="182"/>
      <c r="D47" s="182"/>
      <c r="E47" s="182"/>
      <c r="F47" s="182"/>
      <c r="G47" s="182"/>
      <c r="H47" s="182"/>
      <c r="I47" s="182"/>
      <c r="J47" s="182"/>
      <c r="K47" s="182"/>
      <c r="L47" s="182"/>
      <c r="M47" s="183"/>
      <c r="N47" s="176"/>
      <c r="O47" s="177"/>
      <c r="P47" s="177"/>
      <c r="Q47" s="177"/>
      <c r="R47" s="178"/>
      <c r="S47" s="213"/>
      <c r="T47" s="214"/>
      <c r="U47" s="214"/>
      <c r="V47" s="214"/>
      <c r="W47" s="214"/>
      <c r="X47" s="214"/>
      <c r="Y47" s="214"/>
      <c r="Z47" s="214"/>
      <c r="AA47" s="214"/>
      <c r="AB47" s="214"/>
      <c r="AC47" s="214"/>
      <c r="AD47" s="214"/>
      <c r="AE47" s="214"/>
      <c r="AF47" s="214"/>
      <c r="AG47" s="214"/>
      <c r="AH47" s="214"/>
      <c r="AI47" s="214"/>
      <c r="AJ47" s="214"/>
      <c r="AK47" s="215"/>
      <c r="AM47" s="2" t="s">
        <v>169</v>
      </c>
      <c r="AN47" s="6"/>
      <c r="AO47" s="1" t="s">
        <v>395</v>
      </c>
    </row>
    <row r="48" spans="2:41" s="1" customFormat="1" ht="15" customHeight="1" x14ac:dyDescent="0.2">
      <c r="B48" s="179" t="s">
        <v>167</v>
      </c>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49" t="s">
        <v>187</v>
      </c>
      <c r="AI48" s="149"/>
      <c r="AJ48" s="149"/>
      <c r="AK48" s="150"/>
    </row>
    <row r="49" spans="2:41" ht="14.15" customHeight="1" x14ac:dyDescent="0.2">
      <c r="B49" s="197" t="s">
        <v>345</v>
      </c>
      <c r="C49" s="198"/>
      <c r="D49" s="198"/>
      <c r="E49" s="198"/>
      <c r="F49" s="198"/>
      <c r="G49" s="199"/>
      <c r="H49" s="120" t="s">
        <v>188</v>
      </c>
      <c r="I49" s="120"/>
      <c r="J49" s="120"/>
      <c r="K49" s="120"/>
      <c r="L49" s="120" t="s">
        <v>189</v>
      </c>
      <c r="M49" s="120"/>
      <c r="N49" s="120"/>
      <c r="O49" s="120"/>
      <c r="P49" s="120" t="s">
        <v>165</v>
      </c>
      <c r="Q49" s="120"/>
      <c r="R49" s="120"/>
      <c r="S49" s="120"/>
      <c r="T49" s="157" t="s">
        <v>525</v>
      </c>
      <c r="U49" s="158"/>
      <c r="V49" s="158"/>
      <c r="W49" s="158"/>
      <c r="X49" s="158"/>
      <c r="Y49" s="158"/>
      <c r="Z49" s="158"/>
      <c r="AA49" s="158"/>
      <c r="AB49" s="158"/>
      <c r="AC49" s="158"/>
      <c r="AD49" s="158"/>
      <c r="AE49" s="159"/>
      <c r="AF49" s="111" t="str">
        <f>IFERROR(+調剤数!E19,"0")</f>
        <v/>
      </c>
      <c r="AG49" s="112"/>
      <c r="AH49" s="112"/>
      <c r="AI49" s="112"/>
      <c r="AJ49" s="112"/>
      <c r="AK49" s="113"/>
      <c r="AM49" s="264" t="s">
        <v>381</v>
      </c>
      <c r="AN49" s="130"/>
      <c r="AO49" s="148" t="s">
        <v>382</v>
      </c>
    </row>
    <row r="50" spans="2:41" ht="14.15" customHeight="1" x14ac:dyDescent="0.2">
      <c r="B50" s="200"/>
      <c r="C50" s="201"/>
      <c r="D50" s="201"/>
      <c r="E50" s="201"/>
      <c r="F50" s="201"/>
      <c r="G50" s="202"/>
      <c r="H50" s="120"/>
      <c r="I50" s="120"/>
      <c r="J50" s="120"/>
      <c r="K50" s="120"/>
      <c r="L50" s="120"/>
      <c r="M50" s="120"/>
      <c r="N50" s="120"/>
      <c r="O50" s="120"/>
      <c r="P50" s="120"/>
      <c r="Q50" s="120"/>
      <c r="R50" s="120"/>
      <c r="S50" s="120"/>
      <c r="T50" s="160"/>
      <c r="U50" s="161"/>
      <c r="V50" s="161"/>
      <c r="W50" s="161"/>
      <c r="X50" s="161"/>
      <c r="Y50" s="161"/>
      <c r="Z50" s="161"/>
      <c r="AA50" s="161"/>
      <c r="AB50" s="161"/>
      <c r="AC50" s="161"/>
      <c r="AD50" s="161"/>
      <c r="AE50" s="162"/>
      <c r="AF50" s="114"/>
      <c r="AG50" s="115"/>
      <c r="AH50" s="115"/>
      <c r="AI50" s="115"/>
      <c r="AJ50" s="115"/>
      <c r="AK50" s="116"/>
      <c r="AM50" s="264"/>
      <c r="AN50" s="130"/>
      <c r="AO50" s="148"/>
    </row>
    <row r="51" spans="2:41" ht="14.15" customHeight="1" x14ac:dyDescent="0.2">
      <c r="B51" s="200"/>
      <c r="C51" s="201"/>
      <c r="D51" s="201"/>
      <c r="E51" s="201"/>
      <c r="F51" s="201"/>
      <c r="G51" s="202"/>
      <c r="H51" s="212">
        <f>+調剤数!E17</f>
        <v>0</v>
      </c>
      <c r="I51" s="212"/>
      <c r="J51" s="212"/>
      <c r="K51" s="212"/>
      <c r="L51" s="212" t="str">
        <f>IFERROR(+調剤数!E18,"0")</f>
        <v/>
      </c>
      <c r="M51" s="212"/>
      <c r="N51" s="212"/>
      <c r="O51" s="212"/>
      <c r="P51" s="185">
        <f>SUM(H51:O52)</f>
        <v>0</v>
      </c>
      <c r="Q51" s="185"/>
      <c r="R51" s="185"/>
      <c r="S51" s="185"/>
      <c r="T51" s="160"/>
      <c r="U51" s="161"/>
      <c r="V51" s="161"/>
      <c r="W51" s="161"/>
      <c r="X51" s="161"/>
      <c r="Y51" s="161"/>
      <c r="Z51" s="161"/>
      <c r="AA51" s="161"/>
      <c r="AB51" s="161"/>
      <c r="AC51" s="161"/>
      <c r="AD51" s="161"/>
      <c r="AE51" s="162"/>
      <c r="AF51" s="114"/>
      <c r="AG51" s="115"/>
      <c r="AH51" s="115"/>
      <c r="AI51" s="115"/>
      <c r="AJ51" s="115"/>
      <c r="AK51" s="116"/>
      <c r="AM51" s="264"/>
      <c r="AN51" s="130"/>
      <c r="AO51" s="148"/>
    </row>
    <row r="52" spans="2:41" ht="14.15" customHeight="1" x14ac:dyDescent="0.2">
      <c r="B52" s="203"/>
      <c r="C52" s="204"/>
      <c r="D52" s="204"/>
      <c r="E52" s="204"/>
      <c r="F52" s="204"/>
      <c r="G52" s="205"/>
      <c r="H52" s="212"/>
      <c r="I52" s="212"/>
      <c r="J52" s="212"/>
      <c r="K52" s="212"/>
      <c r="L52" s="212"/>
      <c r="M52" s="212"/>
      <c r="N52" s="212"/>
      <c r="O52" s="212"/>
      <c r="P52" s="185"/>
      <c r="Q52" s="185"/>
      <c r="R52" s="185"/>
      <c r="S52" s="185"/>
      <c r="T52" s="163"/>
      <c r="U52" s="164"/>
      <c r="V52" s="164"/>
      <c r="W52" s="164"/>
      <c r="X52" s="164"/>
      <c r="Y52" s="164"/>
      <c r="Z52" s="164"/>
      <c r="AA52" s="164"/>
      <c r="AB52" s="164"/>
      <c r="AC52" s="164"/>
      <c r="AD52" s="164"/>
      <c r="AE52" s="165"/>
      <c r="AF52" s="117"/>
      <c r="AG52" s="118"/>
      <c r="AH52" s="118"/>
      <c r="AI52" s="118"/>
      <c r="AJ52" s="118"/>
      <c r="AK52" s="119"/>
      <c r="AM52" s="264"/>
      <c r="AN52" s="130"/>
      <c r="AO52" s="148"/>
    </row>
    <row r="53" spans="2:41" ht="14.15" customHeight="1" x14ac:dyDescent="0.2">
      <c r="B53" s="189" t="s">
        <v>196</v>
      </c>
      <c r="C53" s="190"/>
      <c r="D53" s="190"/>
      <c r="E53" s="190"/>
      <c r="F53" s="190"/>
      <c r="G53" s="191"/>
      <c r="H53" s="120" t="s">
        <v>191</v>
      </c>
      <c r="I53" s="120"/>
      <c r="J53" s="120"/>
      <c r="K53" s="120"/>
      <c r="L53" s="120"/>
      <c r="M53" s="120"/>
      <c r="N53" s="120"/>
      <c r="O53" s="120"/>
      <c r="P53" s="120"/>
      <c r="Q53" s="120"/>
      <c r="R53" s="120" t="s">
        <v>192</v>
      </c>
      <c r="S53" s="120"/>
      <c r="T53" s="120"/>
      <c r="U53" s="120"/>
      <c r="V53" s="120"/>
      <c r="W53" s="120" t="s">
        <v>193</v>
      </c>
      <c r="X53" s="120"/>
      <c r="Y53" s="120"/>
      <c r="Z53" s="120"/>
      <c r="AA53" s="120"/>
      <c r="AB53" s="120" t="s">
        <v>194</v>
      </c>
      <c r="AC53" s="120"/>
      <c r="AD53" s="120"/>
      <c r="AE53" s="120"/>
      <c r="AF53" s="120"/>
      <c r="AG53" s="120" t="s">
        <v>195</v>
      </c>
      <c r="AH53" s="120"/>
      <c r="AI53" s="120"/>
      <c r="AJ53" s="120"/>
      <c r="AK53" s="120"/>
    </row>
    <row r="54" spans="2:41" ht="14.15" customHeight="1" x14ac:dyDescent="0.2">
      <c r="B54" s="192"/>
      <c r="C54" s="130"/>
      <c r="D54" s="130"/>
      <c r="E54" s="130"/>
      <c r="F54" s="130"/>
      <c r="G54" s="193"/>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row>
    <row r="55" spans="2:41" ht="14.15" customHeight="1" x14ac:dyDescent="0.2">
      <c r="B55" s="192"/>
      <c r="C55" s="130"/>
      <c r="D55" s="130"/>
      <c r="E55" s="130"/>
      <c r="F55" s="130"/>
      <c r="G55" s="193"/>
      <c r="H55" s="172" t="s">
        <v>197</v>
      </c>
      <c r="I55" s="173"/>
      <c r="J55" s="174" t="s">
        <v>198</v>
      </c>
      <c r="K55" s="175"/>
      <c r="L55" s="175"/>
      <c r="M55" s="175"/>
      <c r="N55" s="175"/>
      <c r="O55" s="175"/>
      <c r="P55" s="175"/>
      <c r="Q55" s="175"/>
      <c r="R55" s="121"/>
      <c r="S55" s="121"/>
      <c r="T55" s="121"/>
      <c r="U55" s="121"/>
      <c r="V55" s="121"/>
      <c r="W55" s="121"/>
      <c r="X55" s="121"/>
      <c r="Y55" s="121"/>
      <c r="Z55" s="121"/>
      <c r="AA55" s="121"/>
      <c r="AB55" s="121"/>
      <c r="AC55" s="121"/>
      <c r="AD55" s="121"/>
      <c r="AE55" s="121"/>
      <c r="AF55" s="121"/>
      <c r="AG55" s="184">
        <f>SUM(R55+AB55)</f>
        <v>0</v>
      </c>
      <c r="AH55" s="184"/>
      <c r="AI55" s="184"/>
      <c r="AJ55" s="184"/>
      <c r="AK55" s="184"/>
      <c r="AM55" s="264" t="s">
        <v>172</v>
      </c>
      <c r="AN55" s="139"/>
      <c r="AO55" s="97" t="s">
        <v>152</v>
      </c>
    </row>
    <row r="56" spans="2:41" ht="14.15" customHeight="1" x14ac:dyDescent="0.2">
      <c r="B56" s="192"/>
      <c r="C56" s="130"/>
      <c r="D56" s="130"/>
      <c r="E56" s="130"/>
      <c r="F56" s="130"/>
      <c r="G56" s="193"/>
      <c r="H56" s="172"/>
      <c r="I56" s="173"/>
      <c r="J56" s="174"/>
      <c r="K56" s="175"/>
      <c r="L56" s="175"/>
      <c r="M56" s="175"/>
      <c r="N56" s="175"/>
      <c r="O56" s="175"/>
      <c r="P56" s="175"/>
      <c r="Q56" s="175"/>
      <c r="R56" s="121"/>
      <c r="S56" s="121"/>
      <c r="T56" s="121"/>
      <c r="U56" s="121"/>
      <c r="V56" s="121"/>
      <c r="W56" s="121"/>
      <c r="X56" s="121"/>
      <c r="Y56" s="121"/>
      <c r="Z56" s="121"/>
      <c r="AA56" s="121"/>
      <c r="AB56" s="121"/>
      <c r="AC56" s="121"/>
      <c r="AD56" s="121"/>
      <c r="AE56" s="121"/>
      <c r="AF56" s="121"/>
      <c r="AG56" s="184"/>
      <c r="AH56" s="184"/>
      <c r="AI56" s="184"/>
      <c r="AJ56" s="184"/>
      <c r="AK56" s="184"/>
      <c r="AM56" s="264"/>
      <c r="AN56" s="140"/>
      <c r="AO56" s="97"/>
    </row>
    <row r="57" spans="2:41" ht="14.15" customHeight="1" x14ac:dyDescent="0.2">
      <c r="B57" s="192"/>
      <c r="C57" s="130"/>
      <c r="D57" s="130"/>
      <c r="E57" s="130"/>
      <c r="F57" s="130"/>
      <c r="G57" s="193"/>
      <c r="H57" s="172" t="s">
        <v>199</v>
      </c>
      <c r="I57" s="173"/>
      <c r="J57" s="174" t="s">
        <v>200</v>
      </c>
      <c r="K57" s="175"/>
      <c r="L57" s="175"/>
      <c r="M57" s="175"/>
      <c r="N57" s="175"/>
      <c r="O57" s="175"/>
      <c r="P57" s="175"/>
      <c r="Q57" s="175"/>
      <c r="R57" s="121"/>
      <c r="S57" s="121"/>
      <c r="T57" s="121"/>
      <c r="U57" s="121"/>
      <c r="V57" s="121"/>
      <c r="W57" s="121"/>
      <c r="X57" s="121"/>
      <c r="Y57" s="121"/>
      <c r="Z57" s="121"/>
      <c r="AA57" s="121"/>
      <c r="AB57" s="121"/>
      <c r="AC57" s="121"/>
      <c r="AD57" s="121"/>
      <c r="AE57" s="121"/>
      <c r="AF57" s="121"/>
      <c r="AG57" s="153">
        <f>SUM(R57+AB57)</f>
        <v>0</v>
      </c>
      <c r="AH57" s="153"/>
      <c r="AI57" s="153"/>
      <c r="AJ57" s="153"/>
      <c r="AK57" s="153"/>
    </row>
    <row r="58" spans="2:41" ht="14.15" customHeight="1" x14ac:dyDescent="0.2">
      <c r="B58" s="192"/>
      <c r="C58" s="130"/>
      <c r="D58" s="130"/>
      <c r="E58" s="130"/>
      <c r="F58" s="130"/>
      <c r="G58" s="193"/>
      <c r="H58" s="172"/>
      <c r="I58" s="173"/>
      <c r="J58" s="174"/>
      <c r="K58" s="175"/>
      <c r="L58" s="175"/>
      <c r="M58" s="175"/>
      <c r="N58" s="175"/>
      <c r="O58" s="175"/>
      <c r="P58" s="175"/>
      <c r="Q58" s="175"/>
      <c r="R58" s="121"/>
      <c r="S58" s="121"/>
      <c r="T58" s="121"/>
      <c r="U58" s="121"/>
      <c r="V58" s="121"/>
      <c r="W58" s="121"/>
      <c r="X58" s="121"/>
      <c r="Y58" s="121"/>
      <c r="Z58" s="121"/>
      <c r="AA58" s="121"/>
      <c r="AB58" s="121"/>
      <c r="AC58" s="121"/>
      <c r="AD58" s="121"/>
      <c r="AE58" s="121"/>
      <c r="AF58" s="121"/>
      <c r="AG58" s="153"/>
      <c r="AH58" s="153"/>
      <c r="AI58" s="153"/>
      <c r="AJ58" s="153"/>
      <c r="AK58" s="153"/>
      <c r="AO58" s="154" t="s">
        <v>539</v>
      </c>
    </row>
    <row r="59" spans="2:41" ht="14.15" customHeight="1" x14ac:dyDescent="0.2">
      <c r="B59" s="192"/>
      <c r="C59" s="130"/>
      <c r="D59" s="130"/>
      <c r="E59" s="130"/>
      <c r="F59" s="130"/>
      <c r="G59" s="193"/>
      <c r="H59" s="172" t="s">
        <v>113</v>
      </c>
      <c r="I59" s="173"/>
      <c r="J59" s="174" t="s">
        <v>201</v>
      </c>
      <c r="K59" s="175"/>
      <c r="L59" s="175"/>
      <c r="M59" s="175"/>
      <c r="N59" s="175"/>
      <c r="O59" s="175"/>
      <c r="P59" s="175"/>
      <c r="Q59" s="175"/>
      <c r="R59" s="121"/>
      <c r="S59" s="121"/>
      <c r="T59" s="121"/>
      <c r="U59" s="121"/>
      <c r="V59" s="121"/>
      <c r="W59" s="121"/>
      <c r="X59" s="121"/>
      <c r="Y59" s="121"/>
      <c r="Z59" s="121"/>
      <c r="AA59" s="121"/>
      <c r="AB59" s="121"/>
      <c r="AC59" s="121"/>
      <c r="AD59" s="121"/>
      <c r="AE59" s="121"/>
      <c r="AF59" s="121"/>
      <c r="AG59" s="153">
        <f>SUM(R59+AB59)</f>
        <v>0</v>
      </c>
      <c r="AH59" s="153"/>
      <c r="AI59" s="153"/>
      <c r="AJ59" s="153"/>
      <c r="AK59" s="153"/>
      <c r="AO59" s="155"/>
    </row>
    <row r="60" spans="2:41" ht="14.15" customHeight="1" x14ac:dyDescent="0.2">
      <c r="B60" s="192"/>
      <c r="C60" s="130"/>
      <c r="D60" s="130"/>
      <c r="E60" s="130"/>
      <c r="F60" s="130"/>
      <c r="G60" s="193"/>
      <c r="H60" s="172"/>
      <c r="I60" s="173"/>
      <c r="J60" s="174"/>
      <c r="K60" s="175"/>
      <c r="L60" s="175"/>
      <c r="M60" s="175"/>
      <c r="N60" s="175"/>
      <c r="O60" s="175"/>
      <c r="P60" s="175"/>
      <c r="Q60" s="175"/>
      <c r="R60" s="121"/>
      <c r="S60" s="121"/>
      <c r="T60" s="121"/>
      <c r="U60" s="121"/>
      <c r="V60" s="121"/>
      <c r="W60" s="121"/>
      <c r="X60" s="121"/>
      <c r="Y60" s="121"/>
      <c r="Z60" s="121"/>
      <c r="AA60" s="121"/>
      <c r="AB60" s="121"/>
      <c r="AC60" s="121"/>
      <c r="AD60" s="121"/>
      <c r="AE60" s="121"/>
      <c r="AF60" s="121"/>
      <c r="AG60" s="153"/>
      <c r="AH60" s="153"/>
      <c r="AI60" s="153"/>
      <c r="AJ60" s="153"/>
      <c r="AK60" s="153"/>
      <c r="AO60" s="155"/>
    </row>
    <row r="61" spans="2:41" ht="14.15" customHeight="1" x14ac:dyDescent="0.2">
      <c r="B61" s="192"/>
      <c r="C61" s="130"/>
      <c r="D61" s="130"/>
      <c r="E61" s="130"/>
      <c r="F61" s="130"/>
      <c r="G61" s="193"/>
      <c r="H61" s="172" t="s">
        <v>114</v>
      </c>
      <c r="I61" s="173"/>
      <c r="J61" s="174" t="s">
        <v>202</v>
      </c>
      <c r="K61" s="175"/>
      <c r="L61" s="175"/>
      <c r="M61" s="175"/>
      <c r="N61" s="175"/>
      <c r="O61" s="175"/>
      <c r="P61" s="175"/>
      <c r="Q61" s="175"/>
      <c r="R61" s="121"/>
      <c r="S61" s="121"/>
      <c r="T61" s="121"/>
      <c r="U61" s="121"/>
      <c r="V61" s="121"/>
      <c r="W61" s="121"/>
      <c r="X61" s="121"/>
      <c r="Y61" s="121"/>
      <c r="Z61" s="121"/>
      <c r="AA61" s="121"/>
      <c r="AB61" s="121"/>
      <c r="AC61" s="121"/>
      <c r="AD61" s="121"/>
      <c r="AE61" s="121"/>
      <c r="AF61" s="121"/>
      <c r="AG61" s="153">
        <f>SUM(R61+AB61)</f>
        <v>0</v>
      </c>
      <c r="AH61" s="153"/>
      <c r="AI61" s="153"/>
      <c r="AJ61" s="153"/>
      <c r="AK61" s="153"/>
      <c r="AO61" s="155"/>
    </row>
    <row r="62" spans="2:41" ht="14.15" customHeight="1" x14ac:dyDescent="0.2">
      <c r="B62" s="192"/>
      <c r="C62" s="130"/>
      <c r="D62" s="130"/>
      <c r="E62" s="130"/>
      <c r="F62" s="130"/>
      <c r="G62" s="193"/>
      <c r="H62" s="172"/>
      <c r="I62" s="173"/>
      <c r="J62" s="174"/>
      <c r="K62" s="175"/>
      <c r="L62" s="175"/>
      <c r="M62" s="175"/>
      <c r="N62" s="175"/>
      <c r="O62" s="175"/>
      <c r="P62" s="175"/>
      <c r="Q62" s="175"/>
      <c r="R62" s="121"/>
      <c r="S62" s="121"/>
      <c r="T62" s="121"/>
      <c r="U62" s="121"/>
      <c r="V62" s="121"/>
      <c r="W62" s="121"/>
      <c r="X62" s="121"/>
      <c r="Y62" s="121"/>
      <c r="Z62" s="121"/>
      <c r="AA62" s="121"/>
      <c r="AB62" s="121"/>
      <c r="AC62" s="121"/>
      <c r="AD62" s="121"/>
      <c r="AE62" s="121"/>
      <c r="AF62" s="121"/>
      <c r="AG62" s="153"/>
      <c r="AH62" s="153"/>
      <c r="AI62" s="153"/>
      <c r="AJ62" s="153"/>
      <c r="AK62" s="153"/>
      <c r="AO62" s="155"/>
    </row>
    <row r="63" spans="2:41" ht="14.15" customHeight="1" x14ac:dyDescent="0.2">
      <c r="B63" s="192"/>
      <c r="C63" s="130"/>
      <c r="D63" s="130"/>
      <c r="E63" s="130"/>
      <c r="F63" s="130"/>
      <c r="G63" s="193"/>
      <c r="H63" s="172" t="s">
        <v>115</v>
      </c>
      <c r="I63" s="173"/>
      <c r="J63" s="174" t="s">
        <v>203</v>
      </c>
      <c r="K63" s="175"/>
      <c r="L63" s="175"/>
      <c r="M63" s="175"/>
      <c r="N63" s="175"/>
      <c r="O63" s="175"/>
      <c r="P63" s="175"/>
      <c r="Q63" s="175"/>
      <c r="R63" s="121"/>
      <c r="S63" s="121"/>
      <c r="T63" s="121"/>
      <c r="U63" s="121"/>
      <c r="V63" s="121"/>
      <c r="W63" s="121"/>
      <c r="X63" s="121"/>
      <c r="Y63" s="121"/>
      <c r="Z63" s="121"/>
      <c r="AA63" s="121"/>
      <c r="AB63" s="121"/>
      <c r="AC63" s="121"/>
      <c r="AD63" s="121"/>
      <c r="AE63" s="121"/>
      <c r="AF63" s="121"/>
      <c r="AG63" s="153">
        <f>SUM(R63+AB63)</f>
        <v>0</v>
      </c>
      <c r="AH63" s="153"/>
      <c r="AI63" s="153"/>
      <c r="AJ63" s="153"/>
      <c r="AK63" s="153"/>
      <c r="AO63" s="155"/>
    </row>
    <row r="64" spans="2:41" ht="14.15" customHeight="1" x14ac:dyDescent="0.2">
      <c r="B64" s="192"/>
      <c r="C64" s="130"/>
      <c r="D64" s="130"/>
      <c r="E64" s="130"/>
      <c r="F64" s="130"/>
      <c r="G64" s="193"/>
      <c r="H64" s="172"/>
      <c r="I64" s="173"/>
      <c r="J64" s="174"/>
      <c r="K64" s="175"/>
      <c r="L64" s="175"/>
      <c r="M64" s="175"/>
      <c r="N64" s="175"/>
      <c r="O64" s="175"/>
      <c r="P64" s="175"/>
      <c r="Q64" s="175"/>
      <c r="R64" s="121"/>
      <c r="S64" s="121"/>
      <c r="T64" s="121"/>
      <c r="U64" s="121"/>
      <c r="V64" s="121"/>
      <c r="W64" s="121"/>
      <c r="X64" s="121"/>
      <c r="Y64" s="121"/>
      <c r="Z64" s="121"/>
      <c r="AA64" s="121"/>
      <c r="AB64" s="121"/>
      <c r="AC64" s="121"/>
      <c r="AD64" s="121"/>
      <c r="AE64" s="121"/>
      <c r="AF64" s="121"/>
      <c r="AG64" s="153"/>
      <c r="AH64" s="153"/>
      <c r="AI64" s="153"/>
      <c r="AJ64" s="153"/>
      <c r="AK64" s="153"/>
      <c r="AO64" s="155"/>
    </row>
    <row r="65" spans="2:41" ht="14.15" customHeight="1" x14ac:dyDescent="0.2">
      <c r="B65" s="192"/>
      <c r="C65" s="130"/>
      <c r="D65" s="130"/>
      <c r="E65" s="130"/>
      <c r="F65" s="130"/>
      <c r="G65" s="193"/>
      <c r="H65" s="172" t="s">
        <v>116</v>
      </c>
      <c r="I65" s="173"/>
      <c r="J65" s="174" t="s">
        <v>204</v>
      </c>
      <c r="K65" s="175"/>
      <c r="L65" s="175"/>
      <c r="M65" s="175"/>
      <c r="N65" s="175"/>
      <c r="O65" s="175"/>
      <c r="P65" s="175"/>
      <c r="Q65" s="175"/>
      <c r="R65" s="121"/>
      <c r="S65" s="121"/>
      <c r="T65" s="121"/>
      <c r="U65" s="121"/>
      <c r="V65" s="121"/>
      <c r="W65" s="121"/>
      <c r="X65" s="121"/>
      <c r="Y65" s="121"/>
      <c r="Z65" s="121"/>
      <c r="AA65" s="121"/>
      <c r="AB65" s="121"/>
      <c r="AC65" s="121"/>
      <c r="AD65" s="121"/>
      <c r="AE65" s="121"/>
      <c r="AF65" s="121"/>
      <c r="AG65" s="153">
        <f>SUM(R65+AB65)</f>
        <v>0</v>
      </c>
      <c r="AH65" s="153"/>
      <c r="AI65" s="153"/>
      <c r="AJ65" s="153"/>
      <c r="AK65" s="153"/>
      <c r="AO65" s="155"/>
    </row>
    <row r="66" spans="2:41" ht="14.15" customHeight="1" x14ac:dyDescent="0.2">
      <c r="B66" s="192"/>
      <c r="C66" s="130"/>
      <c r="D66" s="130"/>
      <c r="E66" s="130"/>
      <c r="F66" s="130"/>
      <c r="G66" s="193"/>
      <c r="H66" s="172"/>
      <c r="I66" s="173"/>
      <c r="J66" s="174"/>
      <c r="K66" s="175"/>
      <c r="L66" s="175"/>
      <c r="M66" s="175"/>
      <c r="N66" s="175"/>
      <c r="O66" s="175"/>
      <c r="P66" s="175"/>
      <c r="Q66" s="175"/>
      <c r="R66" s="121"/>
      <c r="S66" s="121"/>
      <c r="T66" s="121"/>
      <c r="U66" s="121"/>
      <c r="V66" s="121"/>
      <c r="W66" s="121"/>
      <c r="X66" s="121"/>
      <c r="Y66" s="121"/>
      <c r="Z66" s="121"/>
      <c r="AA66" s="121"/>
      <c r="AB66" s="121"/>
      <c r="AC66" s="121"/>
      <c r="AD66" s="121"/>
      <c r="AE66" s="121"/>
      <c r="AF66" s="121"/>
      <c r="AG66" s="153"/>
      <c r="AH66" s="153"/>
      <c r="AI66" s="153"/>
      <c r="AJ66" s="153"/>
      <c r="AK66" s="153"/>
      <c r="AO66" s="155"/>
    </row>
    <row r="67" spans="2:41" ht="14.15" customHeight="1" x14ac:dyDescent="0.2">
      <c r="B67" s="192"/>
      <c r="C67" s="130"/>
      <c r="D67" s="130"/>
      <c r="E67" s="130"/>
      <c r="F67" s="130"/>
      <c r="G67" s="193"/>
      <c r="H67" s="208" t="s">
        <v>205</v>
      </c>
      <c r="I67" s="209"/>
      <c r="J67" s="174" t="s">
        <v>206</v>
      </c>
      <c r="K67" s="175"/>
      <c r="L67" s="175"/>
      <c r="M67" s="175"/>
      <c r="N67" s="175"/>
      <c r="O67" s="175"/>
      <c r="P67" s="175"/>
      <c r="Q67" s="175"/>
      <c r="R67" s="121"/>
      <c r="S67" s="121"/>
      <c r="T67" s="121"/>
      <c r="U67" s="121"/>
      <c r="V67" s="121"/>
      <c r="W67" s="121"/>
      <c r="X67" s="121"/>
      <c r="Y67" s="121"/>
      <c r="Z67" s="121"/>
      <c r="AA67" s="121"/>
      <c r="AB67" s="121"/>
      <c r="AC67" s="121"/>
      <c r="AD67" s="121"/>
      <c r="AE67" s="121"/>
      <c r="AF67" s="121"/>
      <c r="AG67" s="153">
        <f>SUM(R67+AB67)</f>
        <v>0</v>
      </c>
      <c r="AH67" s="153"/>
      <c r="AI67" s="153"/>
      <c r="AJ67" s="153"/>
      <c r="AK67" s="153"/>
      <c r="AO67" s="155"/>
    </row>
    <row r="68" spans="2:41" ht="14.15" customHeight="1" x14ac:dyDescent="0.2">
      <c r="B68" s="192"/>
      <c r="C68" s="130"/>
      <c r="D68" s="130"/>
      <c r="E68" s="130"/>
      <c r="F68" s="130"/>
      <c r="G68" s="193"/>
      <c r="H68" s="210"/>
      <c r="I68" s="211"/>
      <c r="J68" s="206"/>
      <c r="K68" s="207"/>
      <c r="L68" s="207"/>
      <c r="M68" s="207"/>
      <c r="N68" s="207"/>
      <c r="O68" s="207"/>
      <c r="P68" s="207"/>
      <c r="Q68" s="207"/>
      <c r="R68" s="121"/>
      <c r="S68" s="121"/>
      <c r="T68" s="121"/>
      <c r="U68" s="121"/>
      <c r="V68" s="121"/>
      <c r="W68" s="121"/>
      <c r="X68" s="121"/>
      <c r="Y68" s="121"/>
      <c r="Z68" s="121"/>
      <c r="AA68" s="121"/>
      <c r="AB68" s="121"/>
      <c r="AC68" s="121"/>
      <c r="AD68" s="121"/>
      <c r="AE68" s="121"/>
      <c r="AF68" s="121"/>
      <c r="AG68" s="153"/>
      <c r="AH68" s="153"/>
      <c r="AI68" s="153"/>
      <c r="AJ68" s="153"/>
      <c r="AK68" s="153"/>
      <c r="AO68" s="155"/>
    </row>
    <row r="69" spans="2:41" ht="14.15" customHeight="1" x14ac:dyDescent="0.2">
      <c r="B69" s="192"/>
      <c r="C69" s="130"/>
      <c r="D69" s="130"/>
      <c r="E69" s="130"/>
      <c r="F69" s="130"/>
      <c r="G69" s="193"/>
      <c r="H69" s="265" t="s">
        <v>0</v>
      </c>
      <c r="I69" s="266"/>
      <c r="J69" s="260" t="s">
        <v>207</v>
      </c>
      <c r="K69" s="267"/>
      <c r="L69" s="267"/>
      <c r="M69" s="267"/>
      <c r="N69" s="267"/>
      <c r="O69" s="267"/>
      <c r="P69" s="267"/>
      <c r="Q69" s="267"/>
      <c r="R69" s="121"/>
      <c r="S69" s="121"/>
      <c r="T69" s="121"/>
      <c r="U69" s="121"/>
      <c r="V69" s="121"/>
      <c r="W69" s="121"/>
      <c r="X69" s="121"/>
      <c r="Y69" s="121"/>
      <c r="Z69" s="121"/>
      <c r="AA69" s="121"/>
      <c r="AB69" s="121"/>
      <c r="AC69" s="121"/>
      <c r="AD69" s="121"/>
      <c r="AE69" s="121"/>
      <c r="AF69" s="121"/>
      <c r="AG69" s="153">
        <f>SUM(R69+AB69)</f>
        <v>0</v>
      </c>
      <c r="AH69" s="153"/>
      <c r="AI69" s="153"/>
      <c r="AJ69" s="153"/>
      <c r="AK69" s="153"/>
      <c r="AO69" s="155"/>
    </row>
    <row r="70" spans="2:41" ht="14.15" customHeight="1" x14ac:dyDescent="0.2">
      <c r="B70" s="192"/>
      <c r="C70" s="130"/>
      <c r="D70" s="130"/>
      <c r="E70" s="130"/>
      <c r="F70" s="130"/>
      <c r="G70" s="193"/>
      <c r="H70" s="172"/>
      <c r="I70" s="173"/>
      <c r="J70" s="174"/>
      <c r="K70" s="175"/>
      <c r="L70" s="175"/>
      <c r="M70" s="175"/>
      <c r="N70" s="175"/>
      <c r="O70" s="175"/>
      <c r="P70" s="175"/>
      <c r="Q70" s="175"/>
      <c r="R70" s="121"/>
      <c r="S70" s="121"/>
      <c r="T70" s="121"/>
      <c r="U70" s="121"/>
      <c r="V70" s="121"/>
      <c r="W70" s="121"/>
      <c r="X70" s="121"/>
      <c r="Y70" s="121"/>
      <c r="Z70" s="121"/>
      <c r="AA70" s="121"/>
      <c r="AB70" s="121"/>
      <c r="AC70" s="121"/>
      <c r="AD70" s="121"/>
      <c r="AE70" s="121"/>
      <c r="AF70" s="121"/>
      <c r="AG70" s="153"/>
      <c r="AH70" s="153"/>
      <c r="AI70" s="153"/>
      <c r="AJ70" s="153"/>
      <c r="AK70" s="153"/>
      <c r="AO70" s="155"/>
    </row>
    <row r="71" spans="2:41" ht="14.15" customHeight="1" x14ac:dyDescent="0.2">
      <c r="B71" s="192"/>
      <c r="C71" s="130"/>
      <c r="D71" s="130"/>
      <c r="E71" s="130"/>
      <c r="F71" s="130"/>
      <c r="G71" s="193"/>
      <c r="H71" s="172" t="s">
        <v>208</v>
      </c>
      <c r="I71" s="173"/>
      <c r="J71" s="174" t="s">
        <v>209</v>
      </c>
      <c r="K71" s="175"/>
      <c r="L71" s="175"/>
      <c r="M71" s="175"/>
      <c r="N71" s="175"/>
      <c r="O71" s="175"/>
      <c r="P71" s="175"/>
      <c r="Q71" s="175"/>
      <c r="R71" s="121"/>
      <c r="S71" s="121"/>
      <c r="T71" s="121"/>
      <c r="U71" s="121"/>
      <c r="V71" s="121"/>
      <c r="W71" s="121"/>
      <c r="X71" s="121"/>
      <c r="Y71" s="121"/>
      <c r="Z71" s="121"/>
      <c r="AA71" s="121"/>
      <c r="AB71" s="121"/>
      <c r="AC71" s="121"/>
      <c r="AD71" s="121"/>
      <c r="AE71" s="121"/>
      <c r="AF71" s="121"/>
      <c r="AG71" s="153">
        <f>SUM(R71+AB71)</f>
        <v>0</v>
      </c>
      <c r="AH71" s="153"/>
      <c r="AI71" s="153"/>
      <c r="AJ71" s="153"/>
      <c r="AK71" s="153"/>
      <c r="AO71" s="155"/>
    </row>
    <row r="72" spans="2:41" ht="14.15" customHeight="1" x14ac:dyDescent="0.2">
      <c r="B72" s="192"/>
      <c r="C72" s="130"/>
      <c r="D72" s="130"/>
      <c r="E72" s="130"/>
      <c r="F72" s="130"/>
      <c r="G72" s="193"/>
      <c r="H72" s="172"/>
      <c r="I72" s="173"/>
      <c r="J72" s="174"/>
      <c r="K72" s="175"/>
      <c r="L72" s="175"/>
      <c r="M72" s="175"/>
      <c r="N72" s="175"/>
      <c r="O72" s="175"/>
      <c r="P72" s="175"/>
      <c r="Q72" s="175"/>
      <c r="R72" s="121"/>
      <c r="S72" s="121"/>
      <c r="T72" s="121"/>
      <c r="U72" s="121"/>
      <c r="V72" s="121"/>
      <c r="W72" s="121"/>
      <c r="X72" s="121"/>
      <c r="Y72" s="121"/>
      <c r="Z72" s="121"/>
      <c r="AA72" s="121"/>
      <c r="AB72" s="121"/>
      <c r="AC72" s="121"/>
      <c r="AD72" s="121"/>
      <c r="AE72" s="121"/>
      <c r="AF72" s="121"/>
      <c r="AG72" s="153"/>
      <c r="AH72" s="153"/>
      <c r="AI72" s="153"/>
      <c r="AJ72" s="153"/>
      <c r="AK72" s="153"/>
      <c r="AO72" s="155"/>
    </row>
    <row r="73" spans="2:41" ht="14.15" customHeight="1" x14ac:dyDescent="0.2">
      <c r="B73" s="192"/>
      <c r="C73" s="130"/>
      <c r="D73" s="130"/>
      <c r="E73" s="130"/>
      <c r="F73" s="130"/>
      <c r="G73" s="193"/>
      <c r="H73" s="172" t="s">
        <v>210</v>
      </c>
      <c r="I73" s="173"/>
      <c r="J73" s="174" t="s">
        <v>211</v>
      </c>
      <c r="K73" s="175"/>
      <c r="L73" s="175"/>
      <c r="M73" s="175"/>
      <c r="N73" s="175"/>
      <c r="O73" s="175"/>
      <c r="P73" s="175"/>
      <c r="Q73" s="175"/>
      <c r="R73" s="121"/>
      <c r="S73" s="121"/>
      <c r="T73" s="121"/>
      <c r="U73" s="121"/>
      <c r="V73" s="121"/>
      <c r="W73" s="121"/>
      <c r="X73" s="121"/>
      <c r="Y73" s="121"/>
      <c r="Z73" s="121"/>
      <c r="AA73" s="121"/>
      <c r="AB73" s="121"/>
      <c r="AC73" s="121"/>
      <c r="AD73" s="121"/>
      <c r="AE73" s="121"/>
      <c r="AF73" s="121"/>
      <c r="AG73" s="153">
        <f>SUM(R73+AB73)</f>
        <v>0</v>
      </c>
      <c r="AH73" s="153"/>
      <c r="AI73" s="153"/>
      <c r="AJ73" s="153"/>
      <c r="AK73" s="153"/>
      <c r="AO73" s="155"/>
    </row>
    <row r="74" spans="2:41" ht="14.15" customHeight="1" x14ac:dyDescent="0.2">
      <c r="B74" s="192"/>
      <c r="C74" s="130"/>
      <c r="D74" s="130"/>
      <c r="E74" s="130"/>
      <c r="F74" s="130"/>
      <c r="G74" s="193"/>
      <c r="H74" s="172"/>
      <c r="I74" s="173"/>
      <c r="J74" s="174"/>
      <c r="K74" s="175"/>
      <c r="L74" s="175"/>
      <c r="M74" s="175"/>
      <c r="N74" s="175"/>
      <c r="O74" s="175"/>
      <c r="P74" s="175"/>
      <c r="Q74" s="175"/>
      <c r="R74" s="121"/>
      <c r="S74" s="121"/>
      <c r="T74" s="121"/>
      <c r="U74" s="121"/>
      <c r="V74" s="121"/>
      <c r="W74" s="121"/>
      <c r="X74" s="121"/>
      <c r="Y74" s="121"/>
      <c r="Z74" s="121"/>
      <c r="AA74" s="121"/>
      <c r="AB74" s="121"/>
      <c r="AC74" s="121"/>
      <c r="AD74" s="121"/>
      <c r="AE74" s="121"/>
      <c r="AF74" s="121"/>
      <c r="AG74" s="153"/>
      <c r="AH74" s="153"/>
      <c r="AI74" s="153"/>
      <c r="AJ74" s="153"/>
      <c r="AK74" s="153"/>
      <c r="AO74" s="155"/>
    </row>
    <row r="75" spans="2:41" ht="14.15" customHeight="1" x14ac:dyDescent="0.2">
      <c r="B75" s="192"/>
      <c r="C75" s="130"/>
      <c r="D75" s="130"/>
      <c r="E75" s="130"/>
      <c r="F75" s="130"/>
      <c r="G75" s="193"/>
      <c r="H75" s="172" t="s">
        <v>120</v>
      </c>
      <c r="I75" s="173"/>
      <c r="J75" s="174" t="s">
        <v>212</v>
      </c>
      <c r="K75" s="175"/>
      <c r="L75" s="175"/>
      <c r="M75" s="175"/>
      <c r="N75" s="175"/>
      <c r="O75" s="175"/>
      <c r="P75" s="175"/>
      <c r="Q75" s="175"/>
      <c r="R75" s="121"/>
      <c r="S75" s="121"/>
      <c r="T75" s="121"/>
      <c r="U75" s="121"/>
      <c r="V75" s="121"/>
      <c r="W75" s="121"/>
      <c r="X75" s="121"/>
      <c r="Y75" s="121"/>
      <c r="Z75" s="121"/>
      <c r="AA75" s="121"/>
      <c r="AB75" s="121"/>
      <c r="AC75" s="121"/>
      <c r="AD75" s="121"/>
      <c r="AE75" s="121"/>
      <c r="AF75" s="121"/>
      <c r="AG75" s="153">
        <f>SUM(R75+AB75)</f>
        <v>0</v>
      </c>
      <c r="AH75" s="153"/>
      <c r="AI75" s="153"/>
      <c r="AJ75" s="153"/>
      <c r="AK75" s="153"/>
      <c r="AO75" s="156"/>
    </row>
    <row r="76" spans="2:41" ht="14.15" customHeight="1" x14ac:dyDescent="0.2">
      <c r="B76" s="192"/>
      <c r="C76" s="130"/>
      <c r="D76" s="130"/>
      <c r="E76" s="130"/>
      <c r="F76" s="130"/>
      <c r="G76" s="193"/>
      <c r="H76" s="172"/>
      <c r="I76" s="173"/>
      <c r="J76" s="174"/>
      <c r="K76" s="175"/>
      <c r="L76" s="175"/>
      <c r="M76" s="175"/>
      <c r="N76" s="175"/>
      <c r="O76" s="175"/>
      <c r="P76" s="175"/>
      <c r="Q76" s="175"/>
      <c r="R76" s="121"/>
      <c r="S76" s="121"/>
      <c r="T76" s="121"/>
      <c r="U76" s="121"/>
      <c r="V76" s="121"/>
      <c r="W76" s="121"/>
      <c r="X76" s="121"/>
      <c r="Y76" s="121"/>
      <c r="Z76" s="121"/>
      <c r="AA76" s="121"/>
      <c r="AB76" s="121"/>
      <c r="AC76" s="121"/>
      <c r="AD76" s="121"/>
      <c r="AE76" s="121"/>
      <c r="AF76" s="121"/>
      <c r="AG76" s="153"/>
      <c r="AH76" s="153"/>
      <c r="AI76" s="153"/>
      <c r="AJ76" s="153"/>
      <c r="AK76" s="153"/>
    </row>
    <row r="77" spans="2:41" ht="14.15" customHeight="1" x14ac:dyDescent="0.2">
      <c r="B77" s="192"/>
      <c r="C77" s="130"/>
      <c r="D77" s="130"/>
      <c r="E77" s="130"/>
      <c r="F77" s="130"/>
      <c r="G77" s="193"/>
      <c r="H77" s="172" t="s">
        <v>123</v>
      </c>
      <c r="I77" s="173"/>
      <c r="J77" s="174" t="s">
        <v>213</v>
      </c>
      <c r="K77" s="175"/>
      <c r="L77" s="175"/>
      <c r="M77" s="175"/>
      <c r="N77" s="175"/>
      <c r="O77" s="175"/>
      <c r="P77" s="175"/>
      <c r="Q77" s="175"/>
      <c r="R77" s="166"/>
      <c r="S77" s="167"/>
      <c r="T77" s="167"/>
      <c r="U77" s="167"/>
      <c r="V77" s="167"/>
      <c r="W77" s="167"/>
      <c r="X77" s="167"/>
      <c r="Y77" s="167"/>
      <c r="Z77" s="167"/>
      <c r="AA77" s="167"/>
      <c r="AB77" s="167"/>
      <c r="AC77" s="167"/>
      <c r="AD77" s="167"/>
      <c r="AE77" s="167"/>
      <c r="AF77" s="167"/>
      <c r="AG77" s="167"/>
      <c r="AH77" s="167"/>
      <c r="AI77" s="167"/>
      <c r="AJ77" s="167"/>
      <c r="AK77" s="168"/>
      <c r="AM77" s="333" t="s">
        <v>214</v>
      </c>
      <c r="AN77" s="334"/>
      <c r="AO77" s="152" t="s">
        <v>535</v>
      </c>
    </row>
    <row r="78" spans="2:41" ht="14.15" customHeight="1" x14ac:dyDescent="0.2">
      <c r="B78" s="192"/>
      <c r="C78" s="130"/>
      <c r="D78" s="130"/>
      <c r="E78" s="130"/>
      <c r="F78" s="130"/>
      <c r="G78" s="193"/>
      <c r="H78" s="172"/>
      <c r="I78" s="173"/>
      <c r="J78" s="174"/>
      <c r="K78" s="175"/>
      <c r="L78" s="175"/>
      <c r="M78" s="175"/>
      <c r="N78" s="175"/>
      <c r="O78" s="175"/>
      <c r="P78" s="175"/>
      <c r="Q78" s="175"/>
      <c r="R78" s="169"/>
      <c r="S78" s="170"/>
      <c r="T78" s="170"/>
      <c r="U78" s="170"/>
      <c r="V78" s="170"/>
      <c r="W78" s="170"/>
      <c r="X78" s="170"/>
      <c r="Y78" s="170"/>
      <c r="Z78" s="170"/>
      <c r="AA78" s="170"/>
      <c r="AB78" s="170"/>
      <c r="AC78" s="170"/>
      <c r="AD78" s="170"/>
      <c r="AE78" s="170"/>
      <c r="AF78" s="170"/>
      <c r="AG78" s="170"/>
      <c r="AH78" s="170"/>
      <c r="AI78" s="170"/>
      <c r="AJ78" s="170"/>
      <c r="AK78" s="171"/>
      <c r="AM78" s="333"/>
      <c r="AN78" s="335"/>
      <c r="AO78" s="152"/>
    </row>
    <row r="79" spans="2:41" ht="14.15" customHeight="1" x14ac:dyDescent="0.2">
      <c r="B79" s="192"/>
      <c r="C79" s="130"/>
      <c r="D79" s="130"/>
      <c r="E79" s="130"/>
      <c r="F79" s="130"/>
      <c r="G79" s="193"/>
      <c r="H79" s="172" t="s">
        <v>124</v>
      </c>
      <c r="I79" s="173"/>
      <c r="J79" s="174" t="s">
        <v>215</v>
      </c>
      <c r="K79" s="175"/>
      <c r="L79" s="175"/>
      <c r="M79" s="175"/>
      <c r="N79" s="175"/>
      <c r="O79" s="175"/>
      <c r="P79" s="175"/>
      <c r="Q79" s="175"/>
      <c r="R79" s="166"/>
      <c r="S79" s="167"/>
      <c r="T79" s="167"/>
      <c r="U79" s="167"/>
      <c r="V79" s="167"/>
      <c r="W79" s="167"/>
      <c r="X79" s="167"/>
      <c r="Y79" s="167"/>
      <c r="Z79" s="167"/>
      <c r="AA79" s="167"/>
      <c r="AB79" s="167"/>
      <c r="AC79" s="167"/>
      <c r="AD79" s="167"/>
      <c r="AE79" s="167"/>
      <c r="AF79" s="167"/>
      <c r="AG79" s="167"/>
      <c r="AH79" s="167"/>
      <c r="AI79" s="167"/>
      <c r="AJ79" s="167"/>
      <c r="AK79" s="168"/>
      <c r="AO79" s="13" t="s">
        <v>536</v>
      </c>
    </row>
    <row r="80" spans="2:41" ht="14.15" customHeight="1" x14ac:dyDescent="0.2">
      <c r="B80" s="192"/>
      <c r="C80" s="130"/>
      <c r="D80" s="130"/>
      <c r="E80" s="130"/>
      <c r="F80" s="130"/>
      <c r="G80" s="193"/>
      <c r="H80" s="172"/>
      <c r="I80" s="173"/>
      <c r="J80" s="174"/>
      <c r="K80" s="175"/>
      <c r="L80" s="175"/>
      <c r="M80" s="175"/>
      <c r="N80" s="175"/>
      <c r="O80" s="175"/>
      <c r="P80" s="175"/>
      <c r="Q80" s="175"/>
      <c r="R80" s="169"/>
      <c r="S80" s="170"/>
      <c r="T80" s="170"/>
      <c r="U80" s="170"/>
      <c r="V80" s="170"/>
      <c r="W80" s="170"/>
      <c r="X80" s="170"/>
      <c r="Y80" s="170"/>
      <c r="Z80" s="170"/>
      <c r="AA80" s="170"/>
      <c r="AB80" s="170"/>
      <c r="AC80" s="170"/>
      <c r="AD80" s="170"/>
      <c r="AE80" s="170"/>
      <c r="AF80" s="170"/>
      <c r="AG80" s="170"/>
      <c r="AH80" s="170"/>
      <c r="AI80" s="170"/>
      <c r="AJ80" s="170"/>
      <c r="AK80" s="171"/>
    </row>
    <row r="81" spans="2:41" ht="14.15" customHeight="1" x14ac:dyDescent="0.2">
      <c r="B81" s="192"/>
      <c r="C81" s="130"/>
      <c r="D81" s="130"/>
      <c r="E81" s="130"/>
      <c r="F81" s="130"/>
      <c r="G81" s="193"/>
      <c r="H81" s="172" t="s">
        <v>125</v>
      </c>
      <c r="I81" s="173"/>
      <c r="J81" s="174" t="s">
        <v>216</v>
      </c>
      <c r="K81" s="175"/>
      <c r="L81" s="175"/>
      <c r="M81" s="175"/>
      <c r="N81" s="175"/>
      <c r="O81" s="175"/>
      <c r="P81" s="175"/>
      <c r="Q81" s="175"/>
      <c r="R81" s="166"/>
      <c r="S81" s="167"/>
      <c r="T81" s="167"/>
      <c r="U81" s="167"/>
      <c r="V81" s="167"/>
      <c r="W81" s="167"/>
      <c r="X81" s="167"/>
      <c r="Y81" s="167"/>
      <c r="Z81" s="167"/>
      <c r="AA81" s="167"/>
      <c r="AB81" s="167"/>
      <c r="AC81" s="167"/>
      <c r="AD81" s="167"/>
      <c r="AE81" s="167"/>
      <c r="AF81" s="167"/>
      <c r="AG81" s="167"/>
      <c r="AH81" s="167"/>
      <c r="AI81" s="167"/>
      <c r="AJ81" s="167"/>
      <c r="AK81" s="168"/>
    </row>
    <row r="82" spans="2:41" ht="14.15" customHeight="1" x14ac:dyDescent="0.2">
      <c r="B82" s="192"/>
      <c r="C82" s="130"/>
      <c r="D82" s="130"/>
      <c r="E82" s="130"/>
      <c r="F82" s="130"/>
      <c r="G82" s="193"/>
      <c r="H82" s="172"/>
      <c r="I82" s="173"/>
      <c r="J82" s="174"/>
      <c r="K82" s="175"/>
      <c r="L82" s="175"/>
      <c r="M82" s="175"/>
      <c r="N82" s="175"/>
      <c r="O82" s="175"/>
      <c r="P82" s="175"/>
      <c r="Q82" s="175"/>
      <c r="R82" s="169"/>
      <c r="S82" s="170"/>
      <c r="T82" s="170"/>
      <c r="U82" s="170"/>
      <c r="V82" s="170"/>
      <c r="W82" s="170"/>
      <c r="X82" s="170"/>
      <c r="Y82" s="170"/>
      <c r="Z82" s="170"/>
      <c r="AA82" s="170"/>
      <c r="AB82" s="170"/>
      <c r="AC82" s="170"/>
      <c r="AD82" s="170"/>
      <c r="AE82" s="170"/>
      <c r="AF82" s="170"/>
      <c r="AG82" s="170"/>
      <c r="AH82" s="170"/>
      <c r="AI82" s="170"/>
      <c r="AJ82" s="170"/>
      <c r="AK82" s="171"/>
    </row>
    <row r="83" spans="2:41" ht="14.15" customHeight="1" x14ac:dyDescent="0.2">
      <c r="B83" s="192"/>
      <c r="C83" s="130"/>
      <c r="D83" s="130"/>
      <c r="E83" s="130"/>
      <c r="F83" s="130"/>
      <c r="G83" s="193"/>
      <c r="H83" s="172" t="s">
        <v>126</v>
      </c>
      <c r="I83" s="173"/>
      <c r="J83" s="174" t="s">
        <v>217</v>
      </c>
      <c r="K83" s="175"/>
      <c r="L83" s="175"/>
      <c r="M83" s="175"/>
      <c r="N83" s="175"/>
      <c r="O83" s="175"/>
      <c r="P83" s="175"/>
      <c r="Q83" s="175"/>
      <c r="R83" s="166"/>
      <c r="S83" s="167"/>
      <c r="T83" s="167"/>
      <c r="U83" s="167"/>
      <c r="V83" s="167"/>
      <c r="W83" s="167"/>
      <c r="X83" s="167"/>
      <c r="Y83" s="167"/>
      <c r="Z83" s="167"/>
      <c r="AA83" s="167"/>
      <c r="AB83" s="167"/>
      <c r="AC83" s="167"/>
      <c r="AD83" s="167"/>
      <c r="AE83" s="167"/>
      <c r="AF83" s="167"/>
      <c r="AG83" s="167"/>
      <c r="AH83" s="167"/>
      <c r="AI83" s="167"/>
      <c r="AJ83" s="167"/>
      <c r="AK83" s="168"/>
    </row>
    <row r="84" spans="2:41" ht="14.15" customHeight="1" x14ac:dyDescent="0.2">
      <c r="B84" s="192"/>
      <c r="C84" s="130"/>
      <c r="D84" s="130"/>
      <c r="E84" s="130"/>
      <c r="F84" s="130"/>
      <c r="G84" s="193"/>
      <c r="H84" s="172"/>
      <c r="I84" s="173"/>
      <c r="J84" s="174"/>
      <c r="K84" s="175"/>
      <c r="L84" s="175"/>
      <c r="M84" s="175"/>
      <c r="N84" s="175"/>
      <c r="O84" s="175"/>
      <c r="P84" s="175"/>
      <c r="Q84" s="175"/>
      <c r="R84" s="169"/>
      <c r="S84" s="170"/>
      <c r="T84" s="170"/>
      <c r="U84" s="170"/>
      <c r="V84" s="170"/>
      <c r="W84" s="170"/>
      <c r="X84" s="170"/>
      <c r="Y84" s="170"/>
      <c r="Z84" s="170"/>
      <c r="AA84" s="170"/>
      <c r="AB84" s="170"/>
      <c r="AC84" s="170"/>
      <c r="AD84" s="170"/>
      <c r="AE84" s="170"/>
      <c r="AF84" s="170"/>
      <c r="AG84" s="170"/>
      <c r="AH84" s="170"/>
      <c r="AI84" s="170"/>
      <c r="AJ84" s="170"/>
      <c r="AK84" s="171"/>
    </row>
    <row r="85" spans="2:41" ht="14.15" customHeight="1" x14ac:dyDescent="0.2">
      <c r="B85" s="192"/>
      <c r="C85" s="130"/>
      <c r="D85" s="130"/>
      <c r="E85" s="130"/>
      <c r="F85" s="130"/>
      <c r="G85" s="193"/>
      <c r="H85" s="172" t="s">
        <v>127</v>
      </c>
      <c r="I85" s="173"/>
      <c r="J85" s="174" t="s">
        <v>218</v>
      </c>
      <c r="K85" s="175"/>
      <c r="L85" s="175"/>
      <c r="M85" s="175"/>
      <c r="N85" s="175"/>
      <c r="O85" s="175"/>
      <c r="P85" s="175"/>
      <c r="Q85" s="175"/>
      <c r="R85" s="166"/>
      <c r="S85" s="167"/>
      <c r="T85" s="167"/>
      <c r="U85" s="167"/>
      <c r="V85" s="167"/>
      <c r="W85" s="167"/>
      <c r="X85" s="167"/>
      <c r="Y85" s="167"/>
      <c r="Z85" s="167"/>
      <c r="AA85" s="167"/>
      <c r="AB85" s="167"/>
      <c r="AC85" s="167"/>
      <c r="AD85" s="167"/>
      <c r="AE85" s="167"/>
      <c r="AF85" s="167"/>
      <c r="AG85" s="167"/>
      <c r="AH85" s="167"/>
      <c r="AI85" s="167"/>
      <c r="AJ85" s="167"/>
      <c r="AK85" s="168"/>
    </row>
    <row r="86" spans="2:41" ht="14.15" customHeight="1" x14ac:dyDescent="0.2">
      <c r="B86" s="192"/>
      <c r="C86" s="130"/>
      <c r="D86" s="130"/>
      <c r="E86" s="130"/>
      <c r="F86" s="130"/>
      <c r="G86" s="193"/>
      <c r="H86" s="172"/>
      <c r="I86" s="173"/>
      <c r="J86" s="174"/>
      <c r="K86" s="175"/>
      <c r="L86" s="175"/>
      <c r="M86" s="175"/>
      <c r="N86" s="175"/>
      <c r="O86" s="175"/>
      <c r="P86" s="175"/>
      <c r="Q86" s="175"/>
      <c r="R86" s="169"/>
      <c r="S86" s="170"/>
      <c r="T86" s="170"/>
      <c r="U86" s="170"/>
      <c r="V86" s="170"/>
      <c r="W86" s="170"/>
      <c r="X86" s="170"/>
      <c r="Y86" s="170"/>
      <c r="Z86" s="170"/>
      <c r="AA86" s="170"/>
      <c r="AB86" s="170"/>
      <c r="AC86" s="170"/>
      <c r="AD86" s="170"/>
      <c r="AE86" s="170"/>
      <c r="AF86" s="170"/>
      <c r="AG86" s="170"/>
      <c r="AH86" s="170"/>
      <c r="AI86" s="170"/>
      <c r="AJ86" s="170"/>
      <c r="AK86" s="171"/>
    </row>
    <row r="87" spans="2:41" ht="14.15" customHeight="1" x14ac:dyDescent="0.2">
      <c r="B87" s="192"/>
      <c r="C87" s="130"/>
      <c r="D87" s="130"/>
      <c r="E87" s="130"/>
      <c r="F87" s="130"/>
      <c r="G87" s="193"/>
      <c r="H87" s="172" t="s">
        <v>128</v>
      </c>
      <c r="I87" s="173"/>
      <c r="J87" s="174" t="s">
        <v>219</v>
      </c>
      <c r="K87" s="175"/>
      <c r="L87" s="175"/>
      <c r="M87" s="175"/>
      <c r="N87" s="175"/>
      <c r="O87" s="175"/>
      <c r="P87" s="175"/>
      <c r="Q87" s="175"/>
      <c r="R87" s="166"/>
      <c r="S87" s="167"/>
      <c r="T87" s="167"/>
      <c r="U87" s="167"/>
      <c r="V87" s="167"/>
      <c r="W87" s="167"/>
      <c r="X87" s="167"/>
      <c r="Y87" s="167"/>
      <c r="Z87" s="167"/>
      <c r="AA87" s="167"/>
      <c r="AB87" s="167"/>
      <c r="AC87" s="167"/>
      <c r="AD87" s="167"/>
      <c r="AE87" s="167"/>
      <c r="AF87" s="167"/>
      <c r="AG87" s="167"/>
      <c r="AH87" s="167"/>
      <c r="AI87" s="167"/>
      <c r="AJ87" s="167"/>
      <c r="AK87" s="168"/>
    </row>
    <row r="88" spans="2:41" ht="14.15" customHeight="1" x14ac:dyDescent="0.2">
      <c r="B88" s="192"/>
      <c r="C88" s="130"/>
      <c r="D88" s="130"/>
      <c r="E88" s="130"/>
      <c r="F88" s="130"/>
      <c r="G88" s="193"/>
      <c r="H88" s="172"/>
      <c r="I88" s="173"/>
      <c r="J88" s="174"/>
      <c r="K88" s="175"/>
      <c r="L88" s="175"/>
      <c r="M88" s="175"/>
      <c r="N88" s="175"/>
      <c r="O88" s="175"/>
      <c r="P88" s="175"/>
      <c r="Q88" s="175"/>
      <c r="R88" s="169"/>
      <c r="S88" s="170"/>
      <c r="T88" s="170"/>
      <c r="U88" s="170"/>
      <c r="V88" s="170"/>
      <c r="W88" s="170"/>
      <c r="X88" s="170"/>
      <c r="Y88" s="170"/>
      <c r="Z88" s="170"/>
      <c r="AA88" s="170"/>
      <c r="AB88" s="170"/>
      <c r="AC88" s="170"/>
      <c r="AD88" s="170"/>
      <c r="AE88" s="170"/>
      <c r="AF88" s="170"/>
      <c r="AG88" s="170"/>
      <c r="AH88" s="170"/>
      <c r="AI88" s="170"/>
      <c r="AJ88" s="170"/>
      <c r="AK88" s="171"/>
    </row>
    <row r="89" spans="2:41" ht="14.15" customHeight="1" x14ac:dyDescent="0.2">
      <c r="B89" s="192"/>
      <c r="C89" s="130"/>
      <c r="D89" s="130"/>
      <c r="E89" s="130"/>
      <c r="F89" s="130"/>
      <c r="G89" s="193"/>
      <c r="H89" s="172" t="s">
        <v>129</v>
      </c>
      <c r="I89" s="173"/>
      <c r="J89" s="174" t="s">
        <v>220</v>
      </c>
      <c r="K89" s="175"/>
      <c r="L89" s="175"/>
      <c r="M89" s="175"/>
      <c r="N89" s="175"/>
      <c r="O89" s="175"/>
      <c r="P89" s="175"/>
      <c r="Q89" s="175"/>
      <c r="R89" s="166"/>
      <c r="S89" s="167"/>
      <c r="T89" s="167"/>
      <c r="U89" s="167"/>
      <c r="V89" s="167"/>
      <c r="W89" s="167"/>
      <c r="X89" s="167"/>
      <c r="Y89" s="167"/>
      <c r="Z89" s="167"/>
      <c r="AA89" s="167"/>
      <c r="AB89" s="167"/>
      <c r="AC89" s="167"/>
      <c r="AD89" s="167"/>
      <c r="AE89" s="167"/>
      <c r="AF89" s="167"/>
      <c r="AG89" s="167"/>
      <c r="AH89" s="167"/>
      <c r="AI89" s="167"/>
      <c r="AJ89" s="167"/>
      <c r="AK89" s="168"/>
    </row>
    <row r="90" spans="2:41" ht="14.15" customHeight="1" x14ac:dyDescent="0.2">
      <c r="B90" s="192"/>
      <c r="C90" s="130"/>
      <c r="D90" s="130"/>
      <c r="E90" s="130"/>
      <c r="F90" s="130"/>
      <c r="G90" s="193"/>
      <c r="H90" s="172"/>
      <c r="I90" s="173"/>
      <c r="J90" s="174"/>
      <c r="K90" s="175"/>
      <c r="L90" s="175"/>
      <c r="M90" s="175"/>
      <c r="N90" s="175"/>
      <c r="O90" s="175"/>
      <c r="P90" s="175"/>
      <c r="Q90" s="175"/>
      <c r="R90" s="169"/>
      <c r="S90" s="170"/>
      <c r="T90" s="170"/>
      <c r="U90" s="170"/>
      <c r="V90" s="170"/>
      <c r="W90" s="170"/>
      <c r="X90" s="170"/>
      <c r="Y90" s="170"/>
      <c r="Z90" s="170"/>
      <c r="AA90" s="170"/>
      <c r="AB90" s="170"/>
      <c r="AC90" s="170"/>
      <c r="AD90" s="170"/>
      <c r="AE90" s="170"/>
      <c r="AF90" s="170"/>
      <c r="AG90" s="170"/>
      <c r="AH90" s="170"/>
      <c r="AI90" s="170"/>
      <c r="AJ90" s="170"/>
      <c r="AK90" s="171"/>
    </row>
    <row r="91" spans="2:41" ht="14.15" customHeight="1" x14ac:dyDescent="0.2">
      <c r="B91" s="192"/>
      <c r="C91" s="130"/>
      <c r="D91" s="130"/>
      <c r="E91" s="130"/>
      <c r="F91" s="130"/>
      <c r="G91" s="193"/>
      <c r="H91" s="172" t="s">
        <v>130</v>
      </c>
      <c r="I91" s="173"/>
      <c r="J91" s="174" t="s">
        <v>221</v>
      </c>
      <c r="K91" s="175"/>
      <c r="L91" s="175"/>
      <c r="M91" s="175"/>
      <c r="N91" s="175"/>
      <c r="O91" s="175"/>
      <c r="P91" s="175"/>
      <c r="Q91" s="175"/>
      <c r="R91" s="166"/>
      <c r="S91" s="167"/>
      <c r="T91" s="167"/>
      <c r="U91" s="167"/>
      <c r="V91" s="167"/>
      <c r="W91" s="167"/>
      <c r="X91" s="167"/>
      <c r="Y91" s="167"/>
      <c r="Z91" s="167"/>
      <c r="AA91" s="167"/>
      <c r="AB91" s="167"/>
      <c r="AC91" s="167"/>
      <c r="AD91" s="167"/>
      <c r="AE91" s="167"/>
      <c r="AF91" s="167"/>
      <c r="AG91" s="167"/>
      <c r="AH91" s="167"/>
      <c r="AI91" s="167"/>
      <c r="AJ91" s="167"/>
      <c r="AK91" s="168"/>
    </row>
    <row r="92" spans="2:41" ht="14.15" customHeight="1" x14ac:dyDescent="0.2">
      <c r="B92" s="192"/>
      <c r="C92" s="130"/>
      <c r="D92" s="130"/>
      <c r="E92" s="130"/>
      <c r="F92" s="130"/>
      <c r="G92" s="193"/>
      <c r="H92" s="172"/>
      <c r="I92" s="173"/>
      <c r="J92" s="174"/>
      <c r="K92" s="175"/>
      <c r="L92" s="175"/>
      <c r="M92" s="175"/>
      <c r="N92" s="175"/>
      <c r="O92" s="175"/>
      <c r="P92" s="175"/>
      <c r="Q92" s="175"/>
      <c r="R92" s="169"/>
      <c r="S92" s="170"/>
      <c r="T92" s="170"/>
      <c r="U92" s="170"/>
      <c r="V92" s="170"/>
      <c r="W92" s="170"/>
      <c r="X92" s="170"/>
      <c r="Y92" s="170"/>
      <c r="Z92" s="170"/>
      <c r="AA92" s="170"/>
      <c r="AB92" s="170"/>
      <c r="AC92" s="170"/>
      <c r="AD92" s="170"/>
      <c r="AE92" s="170"/>
      <c r="AF92" s="170"/>
      <c r="AG92" s="170"/>
      <c r="AH92" s="170"/>
      <c r="AI92" s="170"/>
      <c r="AJ92" s="170"/>
      <c r="AK92" s="171"/>
    </row>
    <row r="93" spans="2:41" ht="14.15" customHeight="1" x14ac:dyDescent="0.2">
      <c r="B93" s="192"/>
      <c r="C93" s="130"/>
      <c r="D93" s="130"/>
      <c r="E93" s="130"/>
      <c r="F93" s="130"/>
      <c r="G93" s="193"/>
      <c r="H93" s="172" t="s">
        <v>131</v>
      </c>
      <c r="I93" s="173"/>
      <c r="J93" s="174" t="s">
        <v>222</v>
      </c>
      <c r="K93" s="175"/>
      <c r="L93" s="175"/>
      <c r="M93" s="175"/>
      <c r="N93" s="175"/>
      <c r="O93" s="175"/>
      <c r="P93" s="175"/>
      <c r="Q93" s="175"/>
      <c r="R93" s="166"/>
      <c r="S93" s="167"/>
      <c r="T93" s="167"/>
      <c r="U93" s="167"/>
      <c r="V93" s="167"/>
      <c r="W93" s="167"/>
      <c r="X93" s="167"/>
      <c r="Y93" s="167"/>
      <c r="Z93" s="167"/>
      <c r="AA93" s="167"/>
      <c r="AB93" s="167"/>
      <c r="AC93" s="167"/>
      <c r="AD93" s="167"/>
      <c r="AE93" s="167"/>
      <c r="AF93" s="167"/>
      <c r="AG93" s="167"/>
      <c r="AH93" s="167"/>
      <c r="AI93" s="167"/>
      <c r="AJ93" s="167"/>
      <c r="AK93" s="168"/>
    </row>
    <row r="94" spans="2:41" ht="14.15" customHeight="1" x14ac:dyDescent="0.2">
      <c r="B94" s="192"/>
      <c r="C94" s="130"/>
      <c r="D94" s="130"/>
      <c r="E94" s="130"/>
      <c r="F94" s="130"/>
      <c r="G94" s="193"/>
      <c r="H94" s="172"/>
      <c r="I94" s="173"/>
      <c r="J94" s="174"/>
      <c r="K94" s="175"/>
      <c r="L94" s="175"/>
      <c r="M94" s="175"/>
      <c r="N94" s="175"/>
      <c r="O94" s="175"/>
      <c r="P94" s="175"/>
      <c r="Q94" s="175"/>
      <c r="R94" s="169"/>
      <c r="S94" s="170"/>
      <c r="T94" s="170"/>
      <c r="U94" s="170"/>
      <c r="V94" s="170"/>
      <c r="W94" s="170"/>
      <c r="X94" s="170"/>
      <c r="Y94" s="170"/>
      <c r="Z94" s="170"/>
      <c r="AA94" s="170"/>
      <c r="AB94" s="170"/>
      <c r="AC94" s="170"/>
      <c r="AD94" s="170"/>
      <c r="AE94" s="170"/>
      <c r="AF94" s="170"/>
      <c r="AG94" s="170"/>
      <c r="AH94" s="170"/>
      <c r="AI94" s="170"/>
      <c r="AJ94" s="170"/>
      <c r="AK94" s="171"/>
    </row>
    <row r="95" spans="2:41" ht="14.15" customHeight="1" x14ac:dyDescent="0.2">
      <c r="B95" s="192"/>
      <c r="C95" s="130"/>
      <c r="D95" s="130"/>
      <c r="E95" s="130"/>
      <c r="F95" s="130"/>
      <c r="G95" s="193"/>
      <c r="H95" s="172" t="s">
        <v>132</v>
      </c>
      <c r="I95" s="173"/>
      <c r="J95" s="174" t="s">
        <v>223</v>
      </c>
      <c r="K95" s="175"/>
      <c r="L95" s="175"/>
      <c r="M95" s="175"/>
      <c r="N95" s="175"/>
      <c r="O95" s="175"/>
      <c r="P95" s="175"/>
      <c r="Q95" s="175"/>
      <c r="R95" s="166"/>
      <c r="S95" s="167"/>
      <c r="T95" s="167"/>
      <c r="U95" s="167"/>
      <c r="V95" s="167"/>
      <c r="W95" s="167"/>
      <c r="X95" s="167"/>
      <c r="Y95" s="167"/>
      <c r="Z95" s="167"/>
      <c r="AA95" s="167"/>
      <c r="AB95" s="167"/>
      <c r="AC95" s="167"/>
      <c r="AD95" s="167"/>
      <c r="AE95" s="167"/>
      <c r="AF95" s="167"/>
      <c r="AG95" s="167"/>
      <c r="AH95" s="167"/>
      <c r="AI95" s="167"/>
      <c r="AJ95" s="167"/>
      <c r="AK95" s="168"/>
    </row>
    <row r="96" spans="2:41" ht="14.15" customHeight="1" x14ac:dyDescent="0.2">
      <c r="B96" s="192"/>
      <c r="C96" s="130"/>
      <c r="D96" s="130"/>
      <c r="E96" s="130"/>
      <c r="F96" s="130"/>
      <c r="G96" s="193"/>
      <c r="H96" s="172"/>
      <c r="I96" s="173"/>
      <c r="J96" s="174"/>
      <c r="K96" s="175"/>
      <c r="L96" s="175"/>
      <c r="M96" s="175"/>
      <c r="N96" s="175"/>
      <c r="O96" s="175"/>
      <c r="P96" s="175"/>
      <c r="Q96" s="175"/>
      <c r="R96" s="169"/>
      <c r="S96" s="170"/>
      <c r="T96" s="170"/>
      <c r="U96" s="170"/>
      <c r="V96" s="170"/>
      <c r="W96" s="170"/>
      <c r="X96" s="170"/>
      <c r="Y96" s="170"/>
      <c r="Z96" s="170"/>
      <c r="AA96" s="170"/>
      <c r="AB96" s="170"/>
      <c r="AC96" s="170"/>
      <c r="AD96" s="170"/>
      <c r="AE96" s="170"/>
      <c r="AF96" s="170"/>
      <c r="AG96" s="170"/>
      <c r="AH96" s="170"/>
      <c r="AI96" s="170"/>
      <c r="AJ96" s="170"/>
      <c r="AK96" s="171"/>
      <c r="AO96" s="14"/>
    </row>
    <row r="97" spans="2:41" ht="14.15" customHeight="1" x14ac:dyDescent="0.2">
      <c r="B97" s="192"/>
      <c r="C97" s="130"/>
      <c r="D97" s="130"/>
      <c r="E97" s="130"/>
      <c r="F97" s="130"/>
      <c r="G97" s="193"/>
      <c r="H97" s="172" t="s">
        <v>133</v>
      </c>
      <c r="I97" s="173"/>
      <c r="J97" s="174" t="s">
        <v>224</v>
      </c>
      <c r="K97" s="175"/>
      <c r="L97" s="175"/>
      <c r="M97" s="175"/>
      <c r="N97" s="175"/>
      <c r="O97" s="175"/>
      <c r="P97" s="175"/>
      <c r="Q97" s="175"/>
      <c r="R97" s="166"/>
      <c r="S97" s="167"/>
      <c r="T97" s="167"/>
      <c r="U97" s="167"/>
      <c r="V97" s="167"/>
      <c r="W97" s="167"/>
      <c r="X97" s="167"/>
      <c r="Y97" s="167"/>
      <c r="Z97" s="167"/>
      <c r="AA97" s="167"/>
      <c r="AB97" s="167"/>
      <c r="AC97" s="167"/>
      <c r="AD97" s="167"/>
      <c r="AE97" s="167"/>
      <c r="AF97" s="167"/>
      <c r="AG97" s="167"/>
      <c r="AH97" s="167"/>
      <c r="AI97" s="167"/>
      <c r="AJ97" s="167"/>
      <c r="AK97" s="168"/>
      <c r="AO97" s="14"/>
    </row>
    <row r="98" spans="2:41" ht="14.15" customHeight="1" x14ac:dyDescent="0.2">
      <c r="B98" s="192"/>
      <c r="C98" s="130"/>
      <c r="D98" s="130"/>
      <c r="E98" s="130"/>
      <c r="F98" s="130"/>
      <c r="G98" s="193"/>
      <c r="H98" s="172"/>
      <c r="I98" s="173"/>
      <c r="J98" s="174"/>
      <c r="K98" s="175"/>
      <c r="L98" s="175"/>
      <c r="M98" s="175"/>
      <c r="N98" s="175"/>
      <c r="O98" s="175"/>
      <c r="P98" s="175"/>
      <c r="Q98" s="175"/>
      <c r="R98" s="169"/>
      <c r="S98" s="170"/>
      <c r="T98" s="170"/>
      <c r="U98" s="170"/>
      <c r="V98" s="170"/>
      <c r="W98" s="170"/>
      <c r="X98" s="170"/>
      <c r="Y98" s="170"/>
      <c r="Z98" s="170"/>
      <c r="AA98" s="170"/>
      <c r="AB98" s="170"/>
      <c r="AC98" s="170"/>
      <c r="AD98" s="170"/>
      <c r="AE98" s="170"/>
      <c r="AF98" s="170"/>
      <c r="AG98" s="170"/>
      <c r="AH98" s="170"/>
      <c r="AI98" s="170"/>
      <c r="AJ98" s="170"/>
      <c r="AK98" s="171"/>
    </row>
    <row r="99" spans="2:41" ht="14.15" customHeight="1" x14ac:dyDescent="0.2">
      <c r="B99" s="192"/>
      <c r="C99" s="130"/>
      <c r="D99" s="130"/>
      <c r="E99" s="130"/>
      <c r="F99" s="130"/>
      <c r="G99" s="193"/>
      <c r="H99" s="172" t="s">
        <v>134</v>
      </c>
      <c r="I99" s="173"/>
      <c r="J99" s="174" t="s">
        <v>225</v>
      </c>
      <c r="K99" s="175"/>
      <c r="L99" s="175"/>
      <c r="M99" s="175"/>
      <c r="N99" s="175"/>
      <c r="O99" s="175"/>
      <c r="P99" s="175"/>
      <c r="Q99" s="175"/>
      <c r="R99" s="166"/>
      <c r="S99" s="167"/>
      <c r="T99" s="167"/>
      <c r="U99" s="167"/>
      <c r="V99" s="167"/>
      <c r="W99" s="167"/>
      <c r="X99" s="167"/>
      <c r="Y99" s="167"/>
      <c r="Z99" s="167"/>
      <c r="AA99" s="167"/>
      <c r="AB99" s="167"/>
      <c r="AC99" s="167"/>
      <c r="AD99" s="167"/>
      <c r="AE99" s="167"/>
      <c r="AF99" s="167"/>
      <c r="AG99" s="167"/>
      <c r="AH99" s="167"/>
      <c r="AI99" s="167"/>
      <c r="AJ99" s="167"/>
      <c r="AK99" s="168"/>
    </row>
    <row r="100" spans="2:41" ht="14.15" customHeight="1" x14ac:dyDescent="0.2">
      <c r="B100" s="192"/>
      <c r="C100" s="130"/>
      <c r="D100" s="130"/>
      <c r="E100" s="130"/>
      <c r="F100" s="130"/>
      <c r="G100" s="193"/>
      <c r="H100" s="172"/>
      <c r="I100" s="173"/>
      <c r="J100" s="174"/>
      <c r="K100" s="175"/>
      <c r="L100" s="175"/>
      <c r="M100" s="175"/>
      <c r="N100" s="175"/>
      <c r="O100" s="175"/>
      <c r="P100" s="175"/>
      <c r="Q100" s="175"/>
      <c r="R100" s="169"/>
      <c r="S100" s="170"/>
      <c r="T100" s="170"/>
      <c r="U100" s="170"/>
      <c r="V100" s="170"/>
      <c r="W100" s="170"/>
      <c r="X100" s="170"/>
      <c r="Y100" s="170"/>
      <c r="Z100" s="170"/>
      <c r="AA100" s="170"/>
      <c r="AB100" s="170"/>
      <c r="AC100" s="170"/>
      <c r="AD100" s="170"/>
      <c r="AE100" s="170"/>
      <c r="AF100" s="170"/>
      <c r="AG100" s="170"/>
      <c r="AH100" s="170"/>
      <c r="AI100" s="170"/>
      <c r="AJ100" s="170"/>
      <c r="AK100" s="171"/>
    </row>
    <row r="101" spans="2:41" ht="14.15" customHeight="1" x14ac:dyDescent="0.2">
      <c r="B101" s="192"/>
      <c r="C101" s="130"/>
      <c r="D101" s="130"/>
      <c r="E101" s="130"/>
      <c r="F101" s="130"/>
      <c r="G101" s="193"/>
      <c r="H101" s="172" t="s">
        <v>226</v>
      </c>
      <c r="I101" s="173"/>
      <c r="J101" s="174" t="s">
        <v>570</v>
      </c>
      <c r="K101" s="175"/>
      <c r="L101" s="175"/>
      <c r="M101" s="175"/>
      <c r="N101" s="175"/>
      <c r="O101" s="175"/>
      <c r="P101" s="175"/>
      <c r="Q101" s="175"/>
      <c r="R101" s="166"/>
      <c r="S101" s="167"/>
      <c r="T101" s="167"/>
      <c r="U101" s="167"/>
      <c r="V101" s="167"/>
      <c r="W101" s="167"/>
      <c r="X101" s="167"/>
      <c r="Y101" s="167"/>
      <c r="Z101" s="167"/>
      <c r="AA101" s="167"/>
      <c r="AB101" s="167"/>
      <c r="AC101" s="167"/>
      <c r="AD101" s="167"/>
      <c r="AE101" s="167"/>
      <c r="AF101" s="167"/>
      <c r="AG101" s="167"/>
      <c r="AH101" s="167"/>
      <c r="AI101" s="167"/>
      <c r="AJ101" s="167"/>
      <c r="AK101" s="168"/>
      <c r="AN101" s="146" t="s">
        <v>227</v>
      </c>
      <c r="AO101" s="144" t="s">
        <v>228</v>
      </c>
    </row>
    <row r="102" spans="2:41" ht="14.15" customHeight="1" x14ac:dyDescent="0.2">
      <c r="B102" s="192"/>
      <c r="C102" s="130"/>
      <c r="D102" s="130"/>
      <c r="E102" s="130"/>
      <c r="F102" s="130"/>
      <c r="G102" s="193"/>
      <c r="H102" s="172"/>
      <c r="I102" s="173"/>
      <c r="J102" s="174"/>
      <c r="K102" s="175"/>
      <c r="L102" s="175"/>
      <c r="M102" s="175"/>
      <c r="N102" s="175"/>
      <c r="O102" s="175"/>
      <c r="P102" s="175"/>
      <c r="Q102" s="175"/>
      <c r="R102" s="169"/>
      <c r="S102" s="170"/>
      <c r="T102" s="170"/>
      <c r="U102" s="170"/>
      <c r="V102" s="170"/>
      <c r="W102" s="170"/>
      <c r="X102" s="170"/>
      <c r="Y102" s="170"/>
      <c r="Z102" s="170"/>
      <c r="AA102" s="170"/>
      <c r="AB102" s="170"/>
      <c r="AC102" s="170"/>
      <c r="AD102" s="170"/>
      <c r="AE102" s="170"/>
      <c r="AF102" s="170"/>
      <c r="AG102" s="170"/>
      <c r="AH102" s="170"/>
      <c r="AI102" s="170"/>
      <c r="AJ102" s="170"/>
      <c r="AK102" s="171"/>
      <c r="AN102" s="147"/>
      <c r="AO102" s="145"/>
    </row>
    <row r="103" spans="2:41" ht="14.15" customHeight="1" x14ac:dyDescent="0.2">
      <c r="B103" s="192"/>
      <c r="C103" s="130"/>
      <c r="D103" s="130"/>
      <c r="E103" s="130"/>
      <c r="F103" s="130"/>
      <c r="G103" s="193"/>
      <c r="H103" s="232" t="s">
        <v>575</v>
      </c>
      <c r="I103" s="261"/>
      <c r="J103" s="217" t="s">
        <v>229</v>
      </c>
      <c r="K103" s="217"/>
      <c r="L103" s="217"/>
      <c r="M103" s="217"/>
      <c r="N103" s="217"/>
      <c r="O103" s="217"/>
      <c r="P103" s="217"/>
      <c r="Q103" s="206"/>
      <c r="R103" s="247" t="s">
        <v>230</v>
      </c>
      <c r="S103" s="248"/>
      <c r="T103" s="251"/>
      <c r="U103" s="252"/>
      <c r="V103" s="252"/>
      <c r="W103" s="252"/>
      <c r="X103" s="252"/>
      <c r="Y103" s="252"/>
      <c r="Z103" s="252"/>
      <c r="AA103" s="252"/>
      <c r="AB103" s="252"/>
      <c r="AC103" s="252"/>
      <c r="AD103" s="252"/>
      <c r="AE103" s="252"/>
      <c r="AF103" s="252"/>
      <c r="AG103" s="252"/>
      <c r="AH103" s="252"/>
      <c r="AI103" s="252"/>
      <c r="AJ103" s="252"/>
      <c r="AK103" s="253"/>
      <c r="AM103" s="2" t="s">
        <v>231</v>
      </c>
      <c r="AN103" s="3"/>
      <c r="AO103" s="13" t="s">
        <v>232</v>
      </c>
    </row>
    <row r="104" spans="2:41" ht="14.15" customHeight="1" x14ac:dyDescent="0.2">
      <c r="B104" s="194"/>
      <c r="C104" s="195"/>
      <c r="D104" s="195"/>
      <c r="E104" s="195"/>
      <c r="F104" s="195"/>
      <c r="G104" s="196"/>
      <c r="H104" s="262"/>
      <c r="I104" s="263"/>
      <c r="J104" s="259"/>
      <c r="K104" s="259"/>
      <c r="L104" s="259"/>
      <c r="M104" s="259"/>
      <c r="N104" s="259"/>
      <c r="O104" s="259"/>
      <c r="P104" s="259"/>
      <c r="Q104" s="260"/>
      <c r="R104" s="249"/>
      <c r="S104" s="250"/>
      <c r="T104" s="254"/>
      <c r="U104" s="255"/>
      <c r="V104" s="255"/>
      <c r="W104" s="255"/>
      <c r="X104" s="255"/>
      <c r="Y104" s="255"/>
      <c r="Z104" s="255"/>
      <c r="AA104" s="255"/>
      <c r="AB104" s="255"/>
      <c r="AC104" s="255"/>
      <c r="AD104" s="255"/>
      <c r="AE104" s="255"/>
      <c r="AF104" s="255"/>
      <c r="AG104" s="255"/>
      <c r="AH104" s="255"/>
      <c r="AI104" s="255"/>
      <c r="AJ104" s="255"/>
      <c r="AK104" s="256"/>
      <c r="AM104" s="2" t="s">
        <v>231</v>
      </c>
      <c r="AN104" s="6"/>
      <c r="AO104" s="1" t="s">
        <v>152</v>
      </c>
    </row>
    <row r="105" spans="2:41" s="1" customFormat="1" ht="15" customHeight="1" x14ac:dyDescent="0.2">
      <c r="B105" s="264" t="s">
        <v>167</v>
      </c>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39" t="s">
        <v>233</v>
      </c>
      <c r="AI105" s="239"/>
      <c r="AJ105" s="239"/>
      <c r="AK105" s="239"/>
    </row>
    <row r="106" spans="2:41" ht="15" customHeight="1" x14ac:dyDescent="0.2"/>
    <row r="107" spans="2:41" ht="24.75" customHeight="1" x14ac:dyDescent="0.2">
      <c r="B107" s="189" t="s">
        <v>236</v>
      </c>
      <c r="C107" s="190"/>
      <c r="D107" s="190"/>
      <c r="E107" s="190"/>
      <c r="F107" s="190"/>
      <c r="G107" s="191"/>
      <c r="H107" s="120" t="s">
        <v>234</v>
      </c>
      <c r="I107" s="120"/>
      <c r="J107" s="120"/>
      <c r="K107" s="120"/>
      <c r="L107" s="120"/>
      <c r="M107" s="120"/>
      <c r="N107" s="120"/>
      <c r="O107" s="120"/>
      <c r="P107" s="120"/>
      <c r="Q107" s="120"/>
      <c r="R107" s="120"/>
      <c r="S107" s="120"/>
      <c r="T107" s="120"/>
      <c r="U107" s="120"/>
      <c r="V107" s="120"/>
      <c r="W107" s="120"/>
      <c r="X107" s="120"/>
      <c r="Y107" s="120"/>
      <c r="Z107" s="175"/>
      <c r="AA107" s="175"/>
      <c r="AB107" s="175"/>
      <c r="AC107" s="175"/>
      <c r="AD107" s="175"/>
      <c r="AE107" s="120" t="s">
        <v>235</v>
      </c>
      <c r="AF107" s="120"/>
      <c r="AG107" s="120"/>
      <c r="AH107" s="120"/>
      <c r="AI107" s="120"/>
      <c r="AJ107" s="120"/>
      <c r="AK107" s="120"/>
    </row>
    <row r="108" spans="2:41" ht="16.5" customHeight="1" x14ac:dyDescent="0.2">
      <c r="B108" s="192"/>
      <c r="C108" s="130"/>
      <c r="D108" s="130"/>
      <c r="E108" s="130"/>
      <c r="F108" s="130"/>
      <c r="G108" s="193"/>
      <c r="H108" s="172" t="s">
        <v>237</v>
      </c>
      <c r="I108" s="173"/>
      <c r="J108" s="174" t="s">
        <v>238</v>
      </c>
      <c r="K108" s="175"/>
      <c r="L108" s="175"/>
      <c r="M108" s="175"/>
      <c r="N108" s="175"/>
      <c r="O108" s="175"/>
      <c r="P108" s="175"/>
      <c r="Q108" s="175"/>
      <c r="R108" s="175"/>
      <c r="S108" s="175"/>
      <c r="T108" s="175"/>
      <c r="U108" s="175"/>
      <c r="V108" s="175"/>
      <c r="W108" s="175"/>
      <c r="X108" s="175"/>
      <c r="Y108" s="175"/>
      <c r="Z108" s="233"/>
      <c r="AA108" s="234"/>
      <c r="AB108" s="234"/>
      <c r="AC108" s="234"/>
      <c r="AD108" s="235"/>
      <c r="AE108" s="257"/>
      <c r="AF108" s="258"/>
      <c r="AG108" s="258"/>
      <c r="AH108" s="258"/>
      <c r="AI108" s="258"/>
      <c r="AJ108" s="258"/>
      <c r="AK108" s="15" t="s">
        <v>239</v>
      </c>
      <c r="AM108" s="2" t="s">
        <v>169</v>
      </c>
      <c r="AN108" s="3"/>
      <c r="AO108" s="1" t="s">
        <v>155</v>
      </c>
    </row>
    <row r="109" spans="2:41" ht="16.5" customHeight="1" x14ac:dyDescent="0.2">
      <c r="B109" s="192"/>
      <c r="C109" s="130"/>
      <c r="D109" s="130"/>
      <c r="E109" s="130"/>
      <c r="F109" s="130"/>
      <c r="G109" s="193"/>
      <c r="H109" s="172" t="s">
        <v>240</v>
      </c>
      <c r="I109" s="173"/>
      <c r="J109" s="174" t="s">
        <v>241</v>
      </c>
      <c r="K109" s="175"/>
      <c r="L109" s="175"/>
      <c r="M109" s="175"/>
      <c r="N109" s="175"/>
      <c r="O109" s="175"/>
      <c r="P109" s="175"/>
      <c r="Q109" s="175"/>
      <c r="R109" s="175"/>
      <c r="S109" s="175"/>
      <c r="T109" s="175"/>
      <c r="U109" s="175"/>
      <c r="V109" s="175"/>
      <c r="W109" s="175"/>
      <c r="X109" s="175"/>
      <c r="Y109" s="175"/>
      <c r="Z109" s="233"/>
      <c r="AA109" s="234"/>
      <c r="AB109" s="234"/>
      <c r="AC109" s="234"/>
      <c r="AD109" s="235"/>
      <c r="AE109" s="185"/>
      <c r="AF109" s="185"/>
      <c r="AG109" s="185"/>
      <c r="AH109" s="185"/>
      <c r="AI109" s="185"/>
      <c r="AJ109" s="185"/>
      <c r="AK109" s="185"/>
      <c r="AO109" s="13" t="s">
        <v>538</v>
      </c>
    </row>
    <row r="110" spans="2:41" ht="16.5" customHeight="1" x14ac:dyDescent="0.2">
      <c r="B110" s="192"/>
      <c r="C110" s="130"/>
      <c r="D110" s="130"/>
      <c r="E110" s="130"/>
      <c r="F110" s="130"/>
      <c r="G110" s="193"/>
      <c r="H110" s="172" t="s">
        <v>113</v>
      </c>
      <c r="I110" s="173"/>
      <c r="J110" s="174" t="s">
        <v>242</v>
      </c>
      <c r="K110" s="175"/>
      <c r="L110" s="175"/>
      <c r="M110" s="175"/>
      <c r="N110" s="175"/>
      <c r="O110" s="175"/>
      <c r="P110" s="175"/>
      <c r="Q110" s="175"/>
      <c r="R110" s="175"/>
      <c r="S110" s="175"/>
      <c r="T110" s="175"/>
      <c r="U110" s="175"/>
      <c r="V110" s="175"/>
      <c r="W110" s="175"/>
      <c r="X110" s="175"/>
      <c r="Y110" s="175"/>
      <c r="Z110" s="233"/>
      <c r="AA110" s="234"/>
      <c r="AB110" s="234"/>
      <c r="AC110" s="234"/>
      <c r="AD110" s="235"/>
      <c r="AE110" s="185"/>
      <c r="AF110" s="185"/>
      <c r="AG110" s="185"/>
      <c r="AH110" s="185"/>
      <c r="AI110" s="185"/>
      <c r="AJ110" s="185"/>
      <c r="AK110" s="185"/>
    </row>
    <row r="111" spans="2:41" ht="16.5" customHeight="1" x14ac:dyDescent="0.2">
      <c r="B111" s="192"/>
      <c r="C111" s="130"/>
      <c r="D111" s="130"/>
      <c r="E111" s="130"/>
      <c r="F111" s="130"/>
      <c r="G111" s="193"/>
      <c r="H111" s="172" t="s">
        <v>114</v>
      </c>
      <c r="I111" s="173"/>
      <c r="J111" s="174" t="s">
        <v>243</v>
      </c>
      <c r="K111" s="175"/>
      <c r="L111" s="175"/>
      <c r="M111" s="175"/>
      <c r="N111" s="175"/>
      <c r="O111" s="175"/>
      <c r="P111" s="175"/>
      <c r="Q111" s="175"/>
      <c r="R111" s="175"/>
      <c r="S111" s="175"/>
      <c r="T111" s="175"/>
      <c r="U111" s="175"/>
      <c r="V111" s="175"/>
      <c r="W111" s="175"/>
      <c r="X111" s="175"/>
      <c r="Y111" s="175"/>
      <c r="Z111" s="233"/>
      <c r="AA111" s="234"/>
      <c r="AB111" s="234"/>
      <c r="AC111" s="234"/>
      <c r="AD111" s="235"/>
      <c r="AE111" s="185"/>
      <c r="AF111" s="185"/>
      <c r="AG111" s="185"/>
      <c r="AH111" s="185"/>
      <c r="AI111" s="185"/>
      <c r="AJ111" s="185"/>
      <c r="AK111" s="185"/>
    </row>
    <row r="112" spans="2:41" ht="16.5" customHeight="1" x14ac:dyDescent="0.2">
      <c r="B112" s="192"/>
      <c r="C112" s="130"/>
      <c r="D112" s="130"/>
      <c r="E112" s="130"/>
      <c r="F112" s="130"/>
      <c r="G112" s="193"/>
      <c r="H112" s="172" t="s">
        <v>115</v>
      </c>
      <c r="I112" s="173"/>
      <c r="J112" s="174" t="s">
        <v>244</v>
      </c>
      <c r="K112" s="175"/>
      <c r="L112" s="175"/>
      <c r="M112" s="175"/>
      <c r="N112" s="175"/>
      <c r="O112" s="175"/>
      <c r="P112" s="175"/>
      <c r="Q112" s="175"/>
      <c r="R112" s="175"/>
      <c r="S112" s="175"/>
      <c r="T112" s="175"/>
      <c r="U112" s="175"/>
      <c r="V112" s="175"/>
      <c r="W112" s="175"/>
      <c r="X112" s="175"/>
      <c r="Y112" s="175"/>
      <c r="Z112" s="233"/>
      <c r="AA112" s="234"/>
      <c r="AB112" s="234"/>
      <c r="AC112" s="234"/>
      <c r="AD112" s="235"/>
      <c r="AE112" s="185"/>
      <c r="AF112" s="185"/>
      <c r="AG112" s="185"/>
      <c r="AH112" s="185"/>
      <c r="AI112" s="185"/>
      <c r="AJ112" s="185"/>
      <c r="AK112" s="185"/>
    </row>
    <row r="113" spans="2:41" ht="16.5" customHeight="1" x14ac:dyDescent="0.2">
      <c r="B113" s="192"/>
      <c r="C113" s="130"/>
      <c r="D113" s="130"/>
      <c r="E113" s="130"/>
      <c r="F113" s="130"/>
      <c r="G113" s="193"/>
      <c r="H113" s="172" t="s">
        <v>116</v>
      </c>
      <c r="I113" s="173"/>
      <c r="J113" s="174" t="s">
        <v>245</v>
      </c>
      <c r="K113" s="175"/>
      <c r="L113" s="175"/>
      <c r="M113" s="175"/>
      <c r="N113" s="175"/>
      <c r="O113" s="175"/>
      <c r="P113" s="175"/>
      <c r="Q113" s="175"/>
      <c r="R113" s="175"/>
      <c r="S113" s="175"/>
      <c r="T113" s="175"/>
      <c r="U113" s="175"/>
      <c r="V113" s="175"/>
      <c r="W113" s="175"/>
      <c r="X113" s="175"/>
      <c r="Y113" s="175"/>
      <c r="Z113" s="233"/>
      <c r="AA113" s="234"/>
      <c r="AB113" s="234"/>
      <c r="AC113" s="234"/>
      <c r="AD113" s="235"/>
      <c r="AE113" s="185"/>
      <c r="AF113" s="185"/>
      <c r="AG113" s="185"/>
      <c r="AH113" s="185"/>
      <c r="AI113" s="185"/>
      <c r="AJ113" s="185"/>
      <c r="AK113" s="185"/>
    </row>
    <row r="114" spans="2:41" ht="16.5" customHeight="1" x14ac:dyDescent="0.2">
      <c r="B114" s="192"/>
      <c r="C114" s="130"/>
      <c r="D114" s="130"/>
      <c r="E114" s="130"/>
      <c r="F114" s="130"/>
      <c r="G114" s="193"/>
      <c r="H114" s="172" t="s">
        <v>117</v>
      </c>
      <c r="I114" s="173"/>
      <c r="J114" s="174" t="s">
        <v>246</v>
      </c>
      <c r="K114" s="175"/>
      <c r="L114" s="175"/>
      <c r="M114" s="175"/>
      <c r="N114" s="175"/>
      <c r="O114" s="175"/>
      <c r="P114" s="175"/>
      <c r="Q114" s="175"/>
      <c r="R114" s="175"/>
      <c r="S114" s="175"/>
      <c r="T114" s="175"/>
      <c r="U114" s="175"/>
      <c r="V114" s="175"/>
      <c r="W114" s="175"/>
      <c r="X114" s="175"/>
      <c r="Y114" s="175"/>
      <c r="Z114" s="233"/>
      <c r="AA114" s="234"/>
      <c r="AB114" s="234"/>
      <c r="AC114" s="234"/>
      <c r="AD114" s="235"/>
      <c r="AE114" s="185"/>
      <c r="AF114" s="185"/>
      <c r="AG114" s="185"/>
      <c r="AH114" s="185"/>
      <c r="AI114" s="185"/>
      <c r="AJ114" s="185"/>
      <c r="AK114" s="185"/>
    </row>
    <row r="115" spans="2:41" ht="16.5" customHeight="1" x14ac:dyDescent="0.2">
      <c r="B115" s="192"/>
      <c r="C115" s="130"/>
      <c r="D115" s="130"/>
      <c r="E115" s="130"/>
      <c r="F115" s="130"/>
      <c r="G115" s="193"/>
      <c r="H115" s="172" t="s">
        <v>118</v>
      </c>
      <c r="I115" s="173"/>
      <c r="J115" s="174" t="s">
        <v>247</v>
      </c>
      <c r="K115" s="175"/>
      <c r="L115" s="175"/>
      <c r="M115" s="175"/>
      <c r="N115" s="175"/>
      <c r="O115" s="175"/>
      <c r="P115" s="175"/>
      <c r="Q115" s="175"/>
      <c r="R115" s="175"/>
      <c r="S115" s="175"/>
      <c r="T115" s="175"/>
      <c r="U115" s="175"/>
      <c r="V115" s="175"/>
      <c r="W115" s="175"/>
      <c r="X115" s="175"/>
      <c r="Y115" s="175"/>
      <c r="Z115" s="233"/>
      <c r="AA115" s="234"/>
      <c r="AB115" s="234"/>
      <c r="AC115" s="234"/>
      <c r="AD115" s="235"/>
      <c r="AE115" s="257"/>
      <c r="AF115" s="258"/>
      <c r="AG115" s="258"/>
      <c r="AH115" s="258"/>
      <c r="AI115" s="258"/>
      <c r="AJ115" s="258"/>
      <c r="AK115" s="15" t="s">
        <v>248</v>
      </c>
      <c r="AM115" s="2" t="s">
        <v>249</v>
      </c>
      <c r="AN115" s="6"/>
      <c r="AO115" s="1" t="s">
        <v>152</v>
      </c>
    </row>
    <row r="116" spans="2:41" ht="16.5" customHeight="1" x14ac:dyDescent="0.2">
      <c r="B116" s="192"/>
      <c r="C116" s="130"/>
      <c r="D116" s="130"/>
      <c r="E116" s="130"/>
      <c r="F116" s="130"/>
      <c r="G116" s="193"/>
      <c r="H116" s="172" t="s">
        <v>119</v>
      </c>
      <c r="I116" s="173"/>
      <c r="J116" s="174" t="s">
        <v>250</v>
      </c>
      <c r="K116" s="175"/>
      <c r="L116" s="175"/>
      <c r="M116" s="175"/>
      <c r="N116" s="175"/>
      <c r="O116" s="175"/>
      <c r="P116" s="175"/>
      <c r="Q116" s="175"/>
      <c r="R116" s="175"/>
      <c r="S116" s="175"/>
      <c r="T116" s="175"/>
      <c r="U116" s="175"/>
      <c r="V116" s="175"/>
      <c r="W116" s="175"/>
      <c r="X116" s="175"/>
      <c r="Y116" s="175"/>
      <c r="Z116" s="233"/>
      <c r="AA116" s="234"/>
      <c r="AB116" s="234"/>
      <c r="AC116" s="234"/>
      <c r="AD116" s="235"/>
      <c r="AE116" s="236"/>
      <c r="AF116" s="237"/>
      <c r="AG116" s="237"/>
      <c r="AH116" s="237"/>
      <c r="AI116" s="237"/>
      <c r="AJ116" s="237"/>
      <c r="AK116" s="238"/>
    </row>
    <row r="117" spans="2:41" ht="16.5" customHeight="1" x14ac:dyDescent="0.2">
      <c r="B117" s="192"/>
      <c r="C117" s="130"/>
      <c r="D117" s="130"/>
      <c r="E117" s="130"/>
      <c r="F117" s="130"/>
      <c r="G117" s="193"/>
      <c r="H117" s="172" t="s">
        <v>120</v>
      </c>
      <c r="I117" s="173"/>
      <c r="J117" s="174" t="s">
        <v>251</v>
      </c>
      <c r="K117" s="175"/>
      <c r="L117" s="175"/>
      <c r="M117" s="175"/>
      <c r="N117" s="175"/>
      <c r="O117" s="175"/>
      <c r="P117" s="175"/>
      <c r="Q117" s="175"/>
      <c r="R117" s="175"/>
      <c r="S117" s="175"/>
      <c r="T117" s="175"/>
      <c r="U117" s="175"/>
      <c r="V117" s="175"/>
      <c r="W117" s="175"/>
      <c r="X117" s="175"/>
      <c r="Y117" s="175"/>
      <c r="Z117" s="233"/>
      <c r="AA117" s="234"/>
      <c r="AB117" s="234"/>
      <c r="AC117" s="234"/>
      <c r="AD117" s="235"/>
      <c r="AE117" s="257"/>
      <c r="AF117" s="258"/>
      <c r="AG117" s="258"/>
      <c r="AH117" s="258"/>
      <c r="AI117" s="258"/>
      <c r="AJ117" s="258"/>
      <c r="AK117" s="15" t="s">
        <v>252</v>
      </c>
      <c r="AM117" s="2" t="s">
        <v>169</v>
      </c>
      <c r="AN117" s="6"/>
      <c r="AO117" s="1" t="s">
        <v>152</v>
      </c>
    </row>
    <row r="118" spans="2:41" ht="16.5" customHeight="1" x14ac:dyDescent="0.2">
      <c r="B118" s="192"/>
      <c r="C118" s="130"/>
      <c r="D118" s="130"/>
      <c r="E118" s="130"/>
      <c r="F118" s="130"/>
      <c r="G118" s="193"/>
      <c r="H118" s="172" t="s">
        <v>123</v>
      </c>
      <c r="I118" s="173"/>
      <c r="J118" s="174" t="s">
        <v>253</v>
      </c>
      <c r="K118" s="175"/>
      <c r="L118" s="175"/>
      <c r="M118" s="175"/>
      <c r="N118" s="175"/>
      <c r="O118" s="175"/>
      <c r="P118" s="175"/>
      <c r="Q118" s="175"/>
      <c r="R118" s="175"/>
      <c r="S118" s="175"/>
      <c r="T118" s="175"/>
      <c r="U118" s="175"/>
      <c r="V118" s="175"/>
      <c r="W118" s="175"/>
      <c r="X118" s="175"/>
      <c r="Y118" s="175"/>
      <c r="Z118" s="233"/>
      <c r="AA118" s="234"/>
      <c r="AB118" s="234"/>
      <c r="AC118" s="234"/>
      <c r="AD118" s="235"/>
      <c r="AE118" s="236"/>
      <c r="AF118" s="237"/>
      <c r="AG118" s="237"/>
      <c r="AH118" s="237"/>
      <c r="AI118" s="237"/>
      <c r="AJ118" s="237"/>
      <c r="AK118" s="238"/>
    </row>
    <row r="119" spans="2:41" ht="16.5" customHeight="1" x14ac:dyDescent="0.2">
      <c r="B119" s="192"/>
      <c r="C119" s="130"/>
      <c r="D119" s="130"/>
      <c r="E119" s="130"/>
      <c r="F119" s="130"/>
      <c r="G119" s="193"/>
      <c r="H119" s="172" t="s">
        <v>124</v>
      </c>
      <c r="I119" s="173"/>
      <c r="J119" s="174" t="s">
        <v>254</v>
      </c>
      <c r="K119" s="175"/>
      <c r="L119" s="175"/>
      <c r="M119" s="175"/>
      <c r="N119" s="175"/>
      <c r="O119" s="175"/>
      <c r="P119" s="175"/>
      <c r="Q119" s="175"/>
      <c r="R119" s="175"/>
      <c r="S119" s="175"/>
      <c r="T119" s="175"/>
      <c r="U119" s="175"/>
      <c r="V119" s="175"/>
      <c r="W119" s="175"/>
      <c r="X119" s="175"/>
      <c r="Y119" s="175"/>
      <c r="Z119" s="233"/>
      <c r="AA119" s="234"/>
      <c r="AB119" s="234"/>
      <c r="AC119" s="234"/>
      <c r="AD119" s="235"/>
      <c r="AE119" s="257"/>
      <c r="AF119" s="258"/>
      <c r="AG119" s="258"/>
      <c r="AH119" s="258"/>
      <c r="AI119" s="258"/>
      <c r="AJ119" s="258"/>
      <c r="AK119" s="15" t="s">
        <v>255</v>
      </c>
      <c r="AM119" s="2" t="s">
        <v>256</v>
      </c>
      <c r="AN119" s="6"/>
      <c r="AO119" s="1" t="s">
        <v>152</v>
      </c>
    </row>
    <row r="120" spans="2:41" ht="16.5" customHeight="1" x14ac:dyDescent="0.2">
      <c r="B120" s="192"/>
      <c r="C120" s="130"/>
      <c r="D120" s="130"/>
      <c r="E120" s="130"/>
      <c r="F120" s="130"/>
      <c r="G120" s="193"/>
      <c r="H120" s="172" t="s">
        <v>125</v>
      </c>
      <c r="I120" s="173"/>
      <c r="J120" s="174" t="s">
        <v>257</v>
      </c>
      <c r="K120" s="175"/>
      <c r="L120" s="175"/>
      <c r="M120" s="175"/>
      <c r="N120" s="175"/>
      <c r="O120" s="175"/>
      <c r="P120" s="175"/>
      <c r="Q120" s="175"/>
      <c r="R120" s="175"/>
      <c r="S120" s="175"/>
      <c r="T120" s="175"/>
      <c r="U120" s="175"/>
      <c r="V120" s="175"/>
      <c r="W120" s="175"/>
      <c r="X120" s="175"/>
      <c r="Y120" s="175"/>
      <c r="Z120" s="233"/>
      <c r="AA120" s="234"/>
      <c r="AB120" s="234"/>
      <c r="AC120" s="234"/>
      <c r="AD120" s="235"/>
      <c r="AE120" s="185"/>
      <c r="AF120" s="185"/>
      <c r="AG120" s="185"/>
      <c r="AH120" s="185"/>
      <c r="AI120" s="185"/>
      <c r="AJ120" s="185"/>
      <c r="AK120" s="185"/>
      <c r="AO120" s="13" t="s">
        <v>529</v>
      </c>
    </row>
    <row r="121" spans="2:41" ht="16.5" customHeight="1" x14ac:dyDescent="0.2">
      <c r="B121" s="192"/>
      <c r="C121" s="130"/>
      <c r="D121" s="130"/>
      <c r="E121" s="130"/>
      <c r="F121" s="130"/>
      <c r="G121" s="193"/>
      <c r="H121" s="172" t="s">
        <v>126</v>
      </c>
      <c r="I121" s="173"/>
      <c r="J121" s="174" t="s">
        <v>258</v>
      </c>
      <c r="K121" s="175"/>
      <c r="L121" s="175"/>
      <c r="M121" s="175"/>
      <c r="N121" s="175"/>
      <c r="O121" s="175"/>
      <c r="P121" s="175"/>
      <c r="Q121" s="175"/>
      <c r="R121" s="175"/>
      <c r="S121" s="175"/>
      <c r="T121" s="175"/>
      <c r="U121" s="175"/>
      <c r="V121" s="175"/>
      <c r="W121" s="175"/>
      <c r="X121" s="175"/>
      <c r="Y121" s="175"/>
      <c r="Z121" s="233"/>
      <c r="AA121" s="234"/>
      <c r="AB121" s="234"/>
      <c r="AC121" s="234"/>
      <c r="AD121" s="235"/>
      <c r="AE121" s="185"/>
      <c r="AF121" s="185"/>
      <c r="AG121" s="185"/>
      <c r="AH121" s="185"/>
      <c r="AI121" s="185"/>
      <c r="AJ121" s="185"/>
      <c r="AK121" s="185"/>
      <c r="AO121" s="13" t="s">
        <v>530</v>
      </c>
    </row>
    <row r="122" spans="2:41" ht="16.5" customHeight="1" x14ac:dyDescent="0.2">
      <c r="B122" s="192"/>
      <c r="C122" s="130"/>
      <c r="D122" s="130"/>
      <c r="E122" s="130"/>
      <c r="F122" s="130"/>
      <c r="G122" s="193"/>
      <c r="H122" s="172" t="s">
        <v>127</v>
      </c>
      <c r="I122" s="173"/>
      <c r="J122" s="174" t="s">
        <v>259</v>
      </c>
      <c r="K122" s="175"/>
      <c r="L122" s="175"/>
      <c r="M122" s="175"/>
      <c r="N122" s="175"/>
      <c r="O122" s="175"/>
      <c r="P122" s="175"/>
      <c r="Q122" s="175"/>
      <c r="R122" s="175"/>
      <c r="S122" s="175"/>
      <c r="T122" s="175"/>
      <c r="U122" s="175"/>
      <c r="V122" s="175"/>
      <c r="W122" s="175"/>
      <c r="X122" s="175"/>
      <c r="Y122" s="175"/>
      <c r="Z122" s="233"/>
      <c r="AA122" s="234"/>
      <c r="AB122" s="234"/>
      <c r="AC122" s="234"/>
      <c r="AD122" s="235"/>
      <c r="AE122" s="185"/>
      <c r="AF122" s="185"/>
      <c r="AG122" s="185"/>
      <c r="AH122" s="185"/>
      <c r="AI122" s="185"/>
      <c r="AJ122" s="185"/>
      <c r="AK122" s="185"/>
    </row>
    <row r="123" spans="2:41" ht="16.5" customHeight="1" x14ac:dyDescent="0.2">
      <c r="B123" s="192"/>
      <c r="C123" s="130"/>
      <c r="D123" s="130"/>
      <c r="E123" s="130"/>
      <c r="F123" s="130"/>
      <c r="G123" s="193"/>
      <c r="H123" s="172" t="s">
        <v>128</v>
      </c>
      <c r="I123" s="173"/>
      <c r="J123" s="174" t="s">
        <v>260</v>
      </c>
      <c r="K123" s="175"/>
      <c r="L123" s="175"/>
      <c r="M123" s="175"/>
      <c r="N123" s="175"/>
      <c r="O123" s="175"/>
      <c r="P123" s="175"/>
      <c r="Q123" s="175"/>
      <c r="R123" s="175"/>
      <c r="S123" s="175"/>
      <c r="T123" s="175"/>
      <c r="U123" s="175"/>
      <c r="V123" s="175"/>
      <c r="W123" s="175"/>
      <c r="X123" s="175"/>
      <c r="Y123" s="175"/>
      <c r="Z123" s="233"/>
      <c r="AA123" s="234"/>
      <c r="AB123" s="234"/>
      <c r="AC123" s="234"/>
      <c r="AD123" s="235"/>
      <c r="AE123" s="185"/>
      <c r="AF123" s="185"/>
      <c r="AG123" s="185"/>
      <c r="AH123" s="185"/>
      <c r="AI123" s="185"/>
      <c r="AJ123" s="185"/>
      <c r="AK123" s="185"/>
    </row>
    <row r="124" spans="2:41" ht="16.5" customHeight="1" x14ac:dyDescent="0.2">
      <c r="B124" s="192"/>
      <c r="C124" s="130"/>
      <c r="D124" s="130"/>
      <c r="E124" s="130"/>
      <c r="F124" s="130"/>
      <c r="G124" s="193"/>
      <c r="H124" s="172" t="s">
        <v>129</v>
      </c>
      <c r="I124" s="173"/>
      <c r="J124" s="174" t="s">
        <v>261</v>
      </c>
      <c r="K124" s="175"/>
      <c r="L124" s="175"/>
      <c r="M124" s="175"/>
      <c r="N124" s="175"/>
      <c r="O124" s="175"/>
      <c r="P124" s="175"/>
      <c r="Q124" s="175"/>
      <c r="R124" s="175"/>
      <c r="S124" s="175"/>
      <c r="T124" s="175"/>
      <c r="U124" s="175"/>
      <c r="V124" s="175"/>
      <c r="W124" s="175"/>
      <c r="X124" s="175"/>
      <c r="Y124" s="175"/>
      <c r="Z124" s="233"/>
      <c r="AA124" s="234"/>
      <c r="AB124" s="234"/>
      <c r="AC124" s="234"/>
      <c r="AD124" s="235"/>
      <c r="AE124" s="185"/>
      <c r="AF124" s="185"/>
      <c r="AG124" s="185"/>
      <c r="AH124" s="185"/>
      <c r="AI124" s="185"/>
      <c r="AJ124" s="185"/>
      <c r="AK124" s="185"/>
    </row>
    <row r="125" spans="2:41" ht="16.5" customHeight="1" x14ac:dyDescent="0.2">
      <c r="B125" s="192"/>
      <c r="C125" s="130"/>
      <c r="D125" s="130"/>
      <c r="E125" s="130"/>
      <c r="F125" s="130"/>
      <c r="G125" s="193"/>
      <c r="H125" s="172" t="s">
        <v>130</v>
      </c>
      <c r="I125" s="173"/>
      <c r="J125" s="174" t="s">
        <v>262</v>
      </c>
      <c r="K125" s="175"/>
      <c r="L125" s="175"/>
      <c r="M125" s="175"/>
      <c r="N125" s="175"/>
      <c r="O125" s="175"/>
      <c r="P125" s="175"/>
      <c r="Q125" s="175"/>
      <c r="R125" s="175"/>
      <c r="S125" s="175"/>
      <c r="T125" s="175"/>
      <c r="U125" s="175"/>
      <c r="V125" s="175"/>
      <c r="W125" s="175"/>
      <c r="X125" s="175"/>
      <c r="Y125" s="175"/>
      <c r="Z125" s="233"/>
      <c r="AA125" s="234"/>
      <c r="AB125" s="234"/>
      <c r="AC125" s="234"/>
      <c r="AD125" s="235"/>
      <c r="AE125" s="185"/>
      <c r="AF125" s="185"/>
      <c r="AG125" s="185"/>
      <c r="AH125" s="185"/>
      <c r="AI125" s="185"/>
      <c r="AJ125" s="185"/>
      <c r="AK125" s="185"/>
    </row>
    <row r="126" spans="2:41" ht="16.5" customHeight="1" x14ac:dyDescent="0.2">
      <c r="B126" s="192"/>
      <c r="C126" s="130"/>
      <c r="D126" s="130"/>
      <c r="E126" s="130"/>
      <c r="F126" s="130"/>
      <c r="G126" s="193"/>
      <c r="H126" s="172" t="s">
        <v>131</v>
      </c>
      <c r="I126" s="173"/>
      <c r="J126" s="174" t="s">
        <v>263</v>
      </c>
      <c r="K126" s="175"/>
      <c r="L126" s="175"/>
      <c r="M126" s="175"/>
      <c r="N126" s="175"/>
      <c r="O126" s="175"/>
      <c r="P126" s="175"/>
      <c r="Q126" s="175"/>
      <c r="R126" s="175"/>
      <c r="S126" s="175"/>
      <c r="T126" s="175"/>
      <c r="U126" s="175"/>
      <c r="V126" s="175"/>
      <c r="W126" s="175"/>
      <c r="X126" s="175"/>
      <c r="Y126" s="175"/>
      <c r="Z126" s="233"/>
      <c r="AA126" s="234"/>
      <c r="AB126" s="234"/>
      <c r="AC126" s="234"/>
      <c r="AD126" s="235"/>
      <c r="AE126" s="185"/>
      <c r="AF126" s="185"/>
      <c r="AG126" s="185"/>
      <c r="AH126" s="185"/>
      <c r="AI126" s="185"/>
      <c r="AJ126" s="185"/>
      <c r="AK126" s="185"/>
    </row>
    <row r="127" spans="2:41" ht="16.5" customHeight="1" x14ac:dyDescent="0.2">
      <c r="B127" s="192"/>
      <c r="C127" s="130"/>
      <c r="D127" s="130"/>
      <c r="E127" s="130"/>
      <c r="F127" s="130"/>
      <c r="G127" s="193"/>
      <c r="H127" s="172" t="s">
        <v>132</v>
      </c>
      <c r="I127" s="173"/>
      <c r="J127" s="174" t="s">
        <v>264</v>
      </c>
      <c r="K127" s="175"/>
      <c r="L127" s="175"/>
      <c r="M127" s="175"/>
      <c r="N127" s="175"/>
      <c r="O127" s="175"/>
      <c r="P127" s="175"/>
      <c r="Q127" s="175"/>
      <c r="R127" s="175"/>
      <c r="S127" s="175"/>
      <c r="T127" s="175"/>
      <c r="U127" s="175"/>
      <c r="V127" s="175"/>
      <c r="W127" s="175"/>
      <c r="X127" s="175"/>
      <c r="Y127" s="175"/>
      <c r="Z127" s="233"/>
      <c r="AA127" s="234"/>
      <c r="AB127" s="234"/>
      <c r="AC127" s="234"/>
      <c r="AD127" s="235"/>
      <c r="AE127" s="185"/>
      <c r="AF127" s="185"/>
      <c r="AG127" s="185"/>
      <c r="AH127" s="185"/>
      <c r="AI127" s="185"/>
      <c r="AJ127" s="185"/>
      <c r="AK127" s="185"/>
    </row>
    <row r="128" spans="2:41" ht="16.5" customHeight="1" x14ac:dyDescent="0.2">
      <c r="B128" s="192"/>
      <c r="C128" s="130"/>
      <c r="D128" s="130"/>
      <c r="E128" s="130"/>
      <c r="F128" s="130"/>
      <c r="G128" s="193"/>
      <c r="H128" s="172" t="s">
        <v>133</v>
      </c>
      <c r="I128" s="173"/>
      <c r="J128" s="174" t="s">
        <v>537</v>
      </c>
      <c r="K128" s="175"/>
      <c r="L128" s="175"/>
      <c r="M128" s="175"/>
      <c r="N128" s="175"/>
      <c r="O128" s="175"/>
      <c r="P128" s="175"/>
      <c r="Q128" s="175"/>
      <c r="R128" s="175"/>
      <c r="S128" s="175"/>
      <c r="T128" s="175"/>
      <c r="U128" s="175"/>
      <c r="V128" s="175"/>
      <c r="W128" s="175"/>
      <c r="X128" s="175"/>
      <c r="Y128" s="175"/>
      <c r="Z128" s="233"/>
      <c r="AA128" s="234"/>
      <c r="AB128" s="234"/>
      <c r="AC128" s="234"/>
      <c r="AD128" s="235"/>
      <c r="AE128" s="185"/>
      <c r="AF128" s="185"/>
      <c r="AG128" s="185"/>
      <c r="AH128" s="185"/>
      <c r="AI128" s="185"/>
      <c r="AJ128" s="185"/>
      <c r="AK128" s="185"/>
    </row>
    <row r="129" spans="2:41" ht="16.5" customHeight="1" x14ac:dyDescent="0.2">
      <c r="B129" s="192"/>
      <c r="C129" s="130"/>
      <c r="D129" s="130"/>
      <c r="E129" s="130"/>
      <c r="F129" s="130"/>
      <c r="G129" s="193"/>
      <c r="H129" s="172" t="s">
        <v>134</v>
      </c>
      <c r="I129" s="173"/>
      <c r="J129" s="174" t="s">
        <v>265</v>
      </c>
      <c r="K129" s="175"/>
      <c r="L129" s="175"/>
      <c r="M129" s="175"/>
      <c r="N129" s="175"/>
      <c r="O129" s="175"/>
      <c r="P129" s="175"/>
      <c r="Q129" s="175"/>
      <c r="R129" s="175"/>
      <c r="S129" s="175"/>
      <c r="T129" s="175"/>
      <c r="U129" s="175"/>
      <c r="V129" s="175"/>
      <c r="W129" s="175"/>
      <c r="X129" s="175"/>
      <c r="Y129" s="175"/>
      <c r="Z129" s="233"/>
      <c r="AA129" s="234"/>
      <c r="AB129" s="234"/>
      <c r="AC129" s="234"/>
      <c r="AD129" s="235"/>
      <c r="AE129" s="185"/>
      <c r="AF129" s="185"/>
      <c r="AG129" s="185"/>
      <c r="AH129" s="185"/>
      <c r="AI129" s="185"/>
      <c r="AJ129" s="185"/>
      <c r="AK129" s="185"/>
    </row>
    <row r="130" spans="2:41" ht="16.5" customHeight="1" x14ac:dyDescent="0.2">
      <c r="B130" s="192"/>
      <c r="C130" s="130"/>
      <c r="D130" s="130"/>
      <c r="E130" s="130"/>
      <c r="F130" s="130"/>
      <c r="G130" s="193"/>
      <c r="H130" s="172" t="s">
        <v>135</v>
      </c>
      <c r="I130" s="173"/>
      <c r="J130" s="174" t="s">
        <v>107</v>
      </c>
      <c r="K130" s="175"/>
      <c r="L130" s="175"/>
      <c r="M130" s="175"/>
      <c r="N130" s="175"/>
      <c r="O130" s="175"/>
      <c r="P130" s="175"/>
      <c r="Q130" s="175"/>
      <c r="R130" s="175"/>
      <c r="S130" s="175"/>
      <c r="T130" s="175"/>
      <c r="U130" s="175"/>
      <c r="V130" s="175"/>
      <c r="W130" s="175"/>
      <c r="X130" s="175"/>
      <c r="Y130" s="175"/>
      <c r="Z130" s="233"/>
      <c r="AA130" s="234"/>
      <c r="AB130" s="234"/>
      <c r="AC130" s="234"/>
      <c r="AD130" s="235"/>
      <c r="AE130" s="185"/>
      <c r="AF130" s="185"/>
      <c r="AG130" s="185"/>
      <c r="AH130" s="185"/>
      <c r="AI130" s="185"/>
      <c r="AJ130" s="185"/>
      <c r="AK130" s="185"/>
    </row>
    <row r="131" spans="2:41" ht="16.5" customHeight="1" x14ac:dyDescent="0.2">
      <c r="B131" s="192"/>
      <c r="C131" s="130"/>
      <c r="D131" s="130"/>
      <c r="E131" s="130"/>
      <c r="F131" s="130"/>
      <c r="G131" s="193"/>
      <c r="H131" s="172" t="s">
        <v>136</v>
      </c>
      <c r="I131" s="173"/>
      <c r="J131" s="174" t="s">
        <v>106</v>
      </c>
      <c r="K131" s="175"/>
      <c r="L131" s="175"/>
      <c r="M131" s="175"/>
      <c r="N131" s="175"/>
      <c r="O131" s="175"/>
      <c r="P131" s="175"/>
      <c r="Q131" s="175"/>
      <c r="R131" s="175"/>
      <c r="S131" s="175"/>
      <c r="T131" s="175"/>
      <c r="U131" s="175"/>
      <c r="V131" s="175"/>
      <c r="W131" s="175"/>
      <c r="X131" s="175"/>
      <c r="Y131" s="175"/>
      <c r="Z131" s="233"/>
      <c r="AA131" s="234"/>
      <c r="AB131" s="234"/>
      <c r="AC131" s="234"/>
      <c r="AD131" s="235"/>
      <c r="AE131" s="185"/>
      <c r="AF131" s="185"/>
      <c r="AG131" s="185"/>
      <c r="AH131" s="185"/>
      <c r="AI131" s="185"/>
      <c r="AJ131" s="185"/>
      <c r="AK131" s="185"/>
    </row>
    <row r="132" spans="2:41" ht="16.5" customHeight="1" x14ac:dyDescent="0.2">
      <c r="B132" s="192"/>
      <c r="C132" s="130"/>
      <c r="D132" s="130"/>
      <c r="E132" s="130"/>
      <c r="F132" s="130"/>
      <c r="G132" s="193"/>
      <c r="H132" s="172" t="s">
        <v>137</v>
      </c>
      <c r="I132" s="173"/>
      <c r="J132" s="174" t="s">
        <v>266</v>
      </c>
      <c r="K132" s="175"/>
      <c r="L132" s="175"/>
      <c r="M132" s="175"/>
      <c r="N132" s="175"/>
      <c r="O132" s="175"/>
      <c r="P132" s="175"/>
      <c r="Q132" s="175"/>
      <c r="R132" s="175"/>
      <c r="S132" s="175"/>
      <c r="T132" s="175"/>
      <c r="U132" s="175"/>
      <c r="V132" s="175"/>
      <c r="W132" s="175"/>
      <c r="X132" s="175"/>
      <c r="Y132" s="175"/>
      <c r="Z132" s="233"/>
      <c r="AA132" s="234"/>
      <c r="AB132" s="234"/>
      <c r="AC132" s="234"/>
      <c r="AD132" s="235"/>
      <c r="AE132" s="185"/>
      <c r="AF132" s="185"/>
      <c r="AG132" s="185"/>
      <c r="AH132" s="185"/>
      <c r="AI132" s="185"/>
      <c r="AJ132" s="185"/>
      <c r="AK132" s="185"/>
    </row>
    <row r="133" spans="2:41" ht="16.5" customHeight="1" x14ac:dyDescent="0.2">
      <c r="B133" s="192"/>
      <c r="C133" s="130"/>
      <c r="D133" s="130"/>
      <c r="E133" s="130"/>
      <c r="F133" s="130"/>
      <c r="G133" s="193"/>
      <c r="H133" s="172" t="s">
        <v>138</v>
      </c>
      <c r="I133" s="173"/>
      <c r="J133" s="174" t="s">
        <v>267</v>
      </c>
      <c r="K133" s="175"/>
      <c r="L133" s="175"/>
      <c r="M133" s="175"/>
      <c r="N133" s="175"/>
      <c r="O133" s="175"/>
      <c r="P133" s="175"/>
      <c r="Q133" s="175"/>
      <c r="R133" s="175"/>
      <c r="S133" s="175"/>
      <c r="T133" s="175"/>
      <c r="U133" s="175"/>
      <c r="V133" s="175"/>
      <c r="W133" s="175"/>
      <c r="X133" s="175"/>
      <c r="Y133" s="175"/>
      <c r="Z133" s="233"/>
      <c r="AA133" s="234"/>
      <c r="AB133" s="234"/>
      <c r="AC133" s="234"/>
      <c r="AD133" s="235"/>
      <c r="AE133" s="185"/>
      <c r="AF133" s="185"/>
      <c r="AG133" s="185"/>
      <c r="AH133" s="185"/>
      <c r="AI133" s="185"/>
      <c r="AJ133" s="185"/>
      <c r="AK133" s="185"/>
    </row>
    <row r="134" spans="2:41" ht="16.5" customHeight="1" x14ac:dyDescent="0.2">
      <c r="B134" s="192"/>
      <c r="C134" s="130"/>
      <c r="D134" s="130"/>
      <c r="E134" s="130"/>
      <c r="F134" s="130"/>
      <c r="G134" s="193"/>
      <c r="H134" s="172" t="s">
        <v>139</v>
      </c>
      <c r="I134" s="173"/>
      <c r="J134" s="174" t="s">
        <v>268</v>
      </c>
      <c r="K134" s="175"/>
      <c r="L134" s="175"/>
      <c r="M134" s="175"/>
      <c r="N134" s="175"/>
      <c r="O134" s="175"/>
      <c r="P134" s="175"/>
      <c r="Q134" s="175"/>
      <c r="R134" s="175"/>
      <c r="S134" s="175"/>
      <c r="T134" s="175"/>
      <c r="U134" s="175"/>
      <c r="V134" s="175"/>
      <c r="W134" s="175"/>
      <c r="X134" s="175"/>
      <c r="Y134" s="175"/>
      <c r="Z134" s="233"/>
      <c r="AA134" s="234"/>
      <c r="AB134" s="234"/>
      <c r="AC134" s="234"/>
      <c r="AD134" s="235"/>
      <c r="AE134" s="185"/>
      <c r="AF134" s="185"/>
      <c r="AG134" s="185"/>
      <c r="AH134" s="185"/>
      <c r="AI134" s="185"/>
      <c r="AJ134" s="185"/>
      <c r="AK134" s="185"/>
    </row>
    <row r="135" spans="2:41" ht="16.5" customHeight="1" x14ac:dyDescent="0.2">
      <c r="B135" s="192"/>
      <c r="C135" s="130"/>
      <c r="D135" s="130"/>
      <c r="E135" s="130"/>
      <c r="F135" s="130"/>
      <c r="G135" s="193"/>
      <c r="H135" s="172" t="s">
        <v>140</v>
      </c>
      <c r="I135" s="173"/>
      <c r="J135" s="225" t="s">
        <v>4</v>
      </c>
      <c r="K135" s="225"/>
      <c r="L135" s="225"/>
      <c r="M135" s="225"/>
      <c r="N135" s="225"/>
      <c r="O135" s="225"/>
      <c r="P135" s="225"/>
      <c r="Q135" s="225"/>
      <c r="R135" s="225"/>
      <c r="S135" s="225"/>
      <c r="T135" s="225"/>
      <c r="U135" s="225"/>
      <c r="V135" s="225"/>
      <c r="W135" s="225"/>
      <c r="X135" s="225"/>
      <c r="Y135" s="174"/>
      <c r="Z135" s="233"/>
      <c r="AA135" s="234"/>
      <c r="AB135" s="234"/>
      <c r="AC135" s="234"/>
      <c r="AD135" s="235"/>
      <c r="AE135" s="185"/>
      <c r="AF135" s="185"/>
      <c r="AG135" s="185"/>
      <c r="AH135" s="185"/>
      <c r="AI135" s="185"/>
      <c r="AJ135" s="185"/>
      <c r="AK135" s="185"/>
    </row>
    <row r="136" spans="2:41" ht="16.5" customHeight="1" x14ac:dyDescent="0.2">
      <c r="B136" s="192"/>
      <c r="C136" s="130"/>
      <c r="D136" s="130"/>
      <c r="E136" s="130"/>
      <c r="F136" s="130"/>
      <c r="G136" s="193"/>
      <c r="H136" s="172" t="s">
        <v>141</v>
      </c>
      <c r="I136" s="173"/>
      <c r="J136" s="174" t="s">
        <v>269</v>
      </c>
      <c r="K136" s="175"/>
      <c r="L136" s="175"/>
      <c r="M136" s="175"/>
      <c r="N136" s="175"/>
      <c r="O136" s="175"/>
      <c r="P136" s="175"/>
      <c r="Q136" s="175"/>
      <c r="R136" s="175"/>
      <c r="S136" s="175"/>
      <c r="T136" s="175"/>
      <c r="U136" s="175"/>
      <c r="V136" s="175"/>
      <c r="W136" s="175"/>
      <c r="X136" s="175"/>
      <c r="Y136" s="175"/>
      <c r="Z136" s="233"/>
      <c r="AA136" s="234"/>
      <c r="AB136" s="234"/>
      <c r="AC136" s="234"/>
      <c r="AD136" s="235"/>
      <c r="AE136" s="185"/>
      <c r="AF136" s="185"/>
      <c r="AG136" s="185"/>
      <c r="AH136" s="185"/>
      <c r="AI136" s="185"/>
      <c r="AJ136" s="185"/>
      <c r="AK136" s="185"/>
    </row>
    <row r="137" spans="2:41" ht="16.5" customHeight="1" x14ac:dyDescent="0.2">
      <c r="B137" s="192"/>
      <c r="C137" s="130"/>
      <c r="D137" s="130"/>
      <c r="E137" s="130"/>
      <c r="F137" s="130"/>
      <c r="G137" s="193"/>
      <c r="H137" s="172" t="s">
        <v>142</v>
      </c>
      <c r="I137" s="173"/>
      <c r="J137" s="174" t="s">
        <v>270</v>
      </c>
      <c r="K137" s="175"/>
      <c r="L137" s="175"/>
      <c r="M137" s="175"/>
      <c r="N137" s="175"/>
      <c r="O137" s="175"/>
      <c r="P137" s="175"/>
      <c r="Q137" s="175"/>
      <c r="R137" s="175"/>
      <c r="S137" s="175"/>
      <c r="T137" s="175"/>
      <c r="U137" s="175"/>
      <c r="V137" s="175"/>
      <c r="W137" s="175"/>
      <c r="X137" s="175"/>
      <c r="Y137" s="175"/>
      <c r="Z137" s="233"/>
      <c r="AA137" s="234"/>
      <c r="AB137" s="234"/>
      <c r="AC137" s="234"/>
      <c r="AD137" s="235"/>
      <c r="AE137" s="185"/>
      <c r="AF137" s="185"/>
      <c r="AG137" s="185"/>
      <c r="AH137" s="185"/>
      <c r="AI137" s="185"/>
      <c r="AJ137" s="185"/>
      <c r="AK137" s="185"/>
    </row>
    <row r="138" spans="2:41" ht="16.5" customHeight="1" x14ac:dyDescent="0.2">
      <c r="B138" s="192"/>
      <c r="C138" s="130"/>
      <c r="D138" s="130"/>
      <c r="E138" s="130"/>
      <c r="F138" s="130"/>
      <c r="G138" s="193"/>
      <c r="H138" s="172" t="s">
        <v>143</v>
      </c>
      <c r="I138" s="173"/>
      <c r="J138" s="240" t="s">
        <v>271</v>
      </c>
      <c r="K138" s="240"/>
      <c r="L138" s="240"/>
      <c r="M138" s="240"/>
      <c r="N138" s="240"/>
      <c r="O138" s="240"/>
      <c r="P138" s="240"/>
      <c r="Q138" s="240"/>
      <c r="R138" s="240"/>
      <c r="S138" s="240"/>
      <c r="T138" s="240"/>
      <c r="U138" s="240"/>
      <c r="V138" s="240"/>
      <c r="W138" s="240"/>
      <c r="X138" s="240"/>
      <c r="Y138" s="241"/>
      <c r="Z138" s="233"/>
      <c r="AA138" s="234"/>
      <c r="AB138" s="234"/>
      <c r="AC138" s="234"/>
      <c r="AD138" s="235"/>
      <c r="AE138" s="236"/>
      <c r="AF138" s="237"/>
      <c r="AG138" s="237"/>
      <c r="AH138" s="237"/>
      <c r="AI138" s="237"/>
      <c r="AJ138" s="237"/>
      <c r="AK138" s="238"/>
    </row>
    <row r="139" spans="2:41" ht="16.5" customHeight="1" x14ac:dyDescent="0.2">
      <c r="B139" s="192"/>
      <c r="C139" s="130"/>
      <c r="D139" s="130"/>
      <c r="E139" s="130"/>
      <c r="F139" s="130"/>
      <c r="G139" s="193"/>
      <c r="H139" s="172" t="s">
        <v>144</v>
      </c>
      <c r="I139" s="173"/>
      <c r="J139" s="240" t="s">
        <v>272</v>
      </c>
      <c r="K139" s="240"/>
      <c r="L139" s="240"/>
      <c r="M139" s="240"/>
      <c r="N139" s="240"/>
      <c r="O139" s="240"/>
      <c r="P139" s="240"/>
      <c r="Q139" s="240"/>
      <c r="R139" s="240"/>
      <c r="S139" s="240"/>
      <c r="T139" s="240"/>
      <c r="U139" s="240"/>
      <c r="V139" s="240"/>
      <c r="W139" s="240"/>
      <c r="X139" s="240"/>
      <c r="Y139" s="241"/>
      <c r="Z139" s="233"/>
      <c r="AA139" s="234"/>
      <c r="AB139" s="234"/>
      <c r="AC139" s="234"/>
      <c r="AD139" s="235"/>
      <c r="AE139" s="236"/>
      <c r="AF139" s="237"/>
      <c r="AG139" s="237"/>
      <c r="AH139" s="237"/>
      <c r="AI139" s="237"/>
      <c r="AJ139" s="237"/>
      <c r="AK139" s="238"/>
    </row>
    <row r="140" spans="2:41" ht="16.5" customHeight="1" x14ac:dyDescent="0.2">
      <c r="B140" s="192"/>
      <c r="C140" s="130"/>
      <c r="D140" s="130"/>
      <c r="E140" s="130"/>
      <c r="F140" s="130"/>
      <c r="G140" s="193"/>
      <c r="H140" s="172" t="s">
        <v>145</v>
      </c>
      <c r="I140" s="173"/>
      <c r="J140" s="240" t="s">
        <v>273</v>
      </c>
      <c r="K140" s="240"/>
      <c r="L140" s="240"/>
      <c r="M140" s="240"/>
      <c r="N140" s="240"/>
      <c r="O140" s="240"/>
      <c r="P140" s="240"/>
      <c r="Q140" s="240"/>
      <c r="R140" s="240"/>
      <c r="S140" s="240"/>
      <c r="T140" s="240"/>
      <c r="U140" s="240"/>
      <c r="V140" s="240"/>
      <c r="W140" s="240"/>
      <c r="X140" s="240"/>
      <c r="Y140" s="241"/>
      <c r="Z140" s="233"/>
      <c r="AA140" s="234"/>
      <c r="AB140" s="234"/>
      <c r="AC140" s="234"/>
      <c r="AD140" s="235"/>
      <c r="AE140" s="236"/>
      <c r="AF140" s="237"/>
      <c r="AG140" s="237"/>
      <c r="AH140" s="237"/>
      <c r="AI140" s="237"/>
      <c r="AJ140" s="237"/>
      <c r="AK140" s="238"/>
    </row>
    <row r="141" spans="2:41" ht="16.5" customHeight="1" x14ac:dyDescent="0.2">
      <c r="B141" s="192"/>
      <c r="C141" s="130"/>
      <c r="D141" s="130"/>
      <c r="E141" s="130"/>
      <c r="F141" s="130"/>
      <c r="G141" s="193"/>
      <c r="H141" s="172" t="s">
        <v>146</v>
      </c>
      <c r="I141" s="173"/>
      <c r="J141" s="240" t="s">
        <v>5</v>
      </c>
      <c r="K141" s="240"/>
      <c r="L141" s="240"/>
      <c r="M141" s="240"/>
      <c r="N141" s="240"/>
      <c r="O141" s="240"/>
      <c r="P141" s="240"/>
      <c r="Q141" s="240"/>
      <c r="R141" s="240"/>
      <c r="S141" s="240"/>
      <c r="T141" s="240"/>
      <c r="U141" s="240"/>
      <c r="V141" s="240"/>
      <c r="W141" s="240"/>
      <c r="X141" s="240"/>
      <c r="Y141" s="241"/>
      <c r="Z141" s="233"/>
      <c r="AA141" s="234"/>
      <c r="AB141" s="234"/>
      <c r="AC141" s="234"/>
      <c r="AD141" s="235"/>
      <c r="AE141" s="236"/>
      <c r="AF141" s="237"/>
      <c r="AG141" s="237"/>
      <c r="AH141" s="237"/>
      <c r="AI141" s="237"/>
      <c r="AJ141" s="237"/>
      <c r="AK141" s="238"/>
    </row>
    <row r="142" spans="2:41" ht="16.5" customHeight="1" x14ac:dyDescent="0.2">
      <c r="B142" s="192"/>
      <c r="C142" s="130"/>
      <c r="D142" s="130"/>
      <c r="E142" s="130"/>
      <c r="F142" s="130"/>
      <c r="G142" s="193"/>
      <c r="H142" s="172" t="s">
        <v>545</v>
      </c>
      <c r="I142" s="173"/>
      <c r="J142" s="174" t="s">
        <v>546</v>
      </c>
      <c r="K142" s="175"/>
      <c r="L142" s="175"/>
      <c r="M142" s="175"/>
      <c r="N142" s="175"/>
      <c r="O142" s="175"/>
      <c r="P142" s="175"/>
      <c r="Q142" s="175"/>
      <c r="R142" s="175"/>
      <c r="S142" s="175"/>
      <c r="T142" s="175"/>
      <c r="U142" s="175"/>
      <c r="V142" s="175"/>
      <c r="W142" s="175"/>
      <c r="X142" s="175"/>
      <c r="Y142" s="175"/>
      <c r="Z142" s="233"/>
      <c r="AA142" s="234"/>
      <c r="AB142" s="234"/>
      <c r="AC142" s="234"/>
      <c r="AD142" s="235"/>
      <c r="AE142" s="185"/>
      <c r="AF142" s="185"/>
      <c r="AG142" s="185"/>
      <c r="AH142" s="185"/>
      <c r="AI142" s="185"/>
      <c r="AJ142" s="185"/>
      <c r="AK142" s="185"/>
      <c r="AM142" s="2"/>
    </row>
    <row r="143" spans="2:41" ht="16.5" customHeight="1" x14ac:dyDescent="0.2">
      <c r="B143" s="192"/>
      <c r="C143" s="130"/>
      <c r="D143" s="130"/>
      <c r="E143" s="130"/>
      <c r="F143" s="130"/>
      <c r="G143" s="193"/>
      <c r="H143" s="172" t="s">
        <v>611</v>
      </c>
      <c r="I143" s="173"/>
      <c r="J143" s="174" t="s">
        <v>612</v>
      </c>
      <c r="K143" s="175"/>
      <c r="L143" s="175"/>
      <c r="M143" s="175"/>
      <c r="N143" s="175"/>
      <c r="O143" s="175"/>
      <c r="P143" s="175"/>
      <c r="Q143" s="175"/>
      <c r="R143" s="175"/>
      <c r="S143" s="175"/>
      <c r="T143" s="175"/>
      <c r="U143" s="175"/>
      <c r="V143" s="175"/>
      <c r="W143" s="175"/>
      <c r="X143" s="175"/>
      <c r="Y143" s="175"/>
      <c r="Z143" s="233"/>
      <c r="AA143" s="234"/>
      <c r="AB143" s="234"/>
      <c r="AC143" s="234"/>
      <c r="AD143" s="235"/>
      <c r="AE143" s="185"/>
      <c r="AF143" s="185"/>
      <c r="AG143" s="185"/>
      <c r="AH143" s="185"/>
      <c r="AI143" s="185"/>
      <c r="AJ143" s="185"/>
      <c r="AK143" s="185"/>
      <c r="AM143" s="96" t="s">
        <v>169</v>
      </c>
      <c r="AO143" s="13" t="s">
        <v>359</v>
      </c>
    </row>
    <row r="144" spans="2:41" ht="16.5" customHeight="1" x14ac:dyDescent="0.2">
      <c r="B144" s="192"/>
      <c r="C144" s="130"/>
      <c r="D144" s="130"/>
      <c r="E144" s="130"/>
      <c r="F144" s="130"/>
      <c r="G144" s="193"/>
      <c r="H144" s="218"/>
      <c r="I144" s="219"/>
      <c r="J144" s="242"/>
      <c r="K144" s="243"/>
      <c r="L144" s="243"/>
      <c r="M144" s="243"/>
      <c r="N144" s="243"/>
      <c r="O144" s="243"/>
      <c r="P144" s="243"/>
      <c r="Q144" s="243"/>
      <c r="R144" s="243"/>
      <c r="S144" s="243"/>
      <c r="T144" s="243"/>
      <c r="U144" s="243"/>
      <c r="V144" s="243"/>
      <c r="W144" s="243"/>
      <c r="X144" s="243"/>
      <c r="Y144" s="243"/>
      <c r="Z144" s="244"/>
      <c r="AA144" s="245"/>
      <c r="AB144" s="245"/>
      <c r="AC144" s="245"/>
      <c r="AD144" s="246"/>
      <c r="AE144" s="129"/>
      <c r="AF144" s="129"/>
      <c r="AG144" s="129"/>
      <c r="AH144" s="129"/>
      <c r="AI144" s="129"/>
      <c r="AJ144" s="129"/>
      <c r="AK144" s="129"/>
    </row>
    <row r="145" spans="2:41" ht="16.5" customHeight="1" x14ac:dyDescent="0.2">
      <c r="B145" s="192"/>
      <c r="C145" s="130"/>
      <c r="D145" s="130"/>
      <c r="E145" s="130"/>
      <c r="F145" s="130"/>
      <c r="G145" s="193"/>
      <c r="H145" s="218"/>
      <c r="I145" s="219"/>
      <c r="J145" s="242"/>
      <c r="K145" s="243"/>
      <c r="L145" s="243"/>
      <c r="M145" s="243"/>
      <c r="N145" s="243"/>
      <c r="O145" s="243"/>
      <c r="P145" s="243"/>
      <c r="Q145" s="243"/>
      <c r="R145" s="243"/>
      <c r="S145" s="243"/>
      <c r="T145" s="243"/>
      <c r="U145" s="243"/>
      <c r="V145" s="243"/>
      <c r="W145" s="243"/>
      <c r="X145" s="243"/>
      <c r="Y145" s="243"/>
      <c r="Z145" s="244"/>
      <c r="AA145" s="245"/>
      <c r="AB145" s="245"/>
      <c r="AC145" s="245"/>
      <c r="AD145" s="246"/>
      <c r="AE145" s="129"/>
      <c r="AF145" s="129"/>
      <c r="AG145" s="129"/>
      <c r="AH145" s="129"/>
      <c r="AI145" s="129"/>
      <c r="AJ145" s="129"/>
      <c r="AK145" s="129"/>
    </row>
    <row r="146" spans="2:41" ht="16.5" customHeight="1" x14ac:dyDescent="0.2">
      <c r="B146" s="192"/>
      <c r="C146" s="130"/>
      <c r="D146" s="130"/>
      <c r="E146" s="130"/>
      <c r="F146" s="130"/>
      <c r="G146" s="193"/>
      <c r="H146" s="218"/>
      <c r="I146" s="219"/>
      <c r="J146" s="242"/>
      <c r="K146" s="243"/>
      <c r="L146" s="243"/>
      <c r="M146" s="243"/>
      <c r="N146" s="243"/>
      <c r="O146" s="243"/>
      <c r="P146" s="243"/>
      <c r="Q146" s="243"/>
      <c r="R146" s="243"/>
      <c r="S146" s="243"/>
      <c r="T146" s="243"/>
      <c r="U146" s="243"/>
      <c r="V146" s="243"/>
      <c r="W146" s="243"/>
      <c r="X146" s="243"/>
      <c r="Y146" s="243"/>
      <c r="Z146" s="244"/>
      <c r="AA146" s="245"/>
      <c r="AB146" s="245"/>
      <c r="AC146" s="245"/>
      <c r="AD146" s="246"/>
      <c r="AE146" s="129"/>
      <c r="AF146" s="129"/>
      <c r="AG146" s="129"/>
      <c r="AH146" s="129"/>
      <c r="AI146" s="129"/>
      <c r="AJ146" s="129"/>
      <c r="AK146" s="129"/>
    </row>
    <row r="147" spans="2:41" ht="16.5" customHeight="1" x14ac:dyDescent="0.2">
      <c r="B147" s="192"/>
      <c r="C147" s="130"/>
      <c r="D147" s="130"/>
      <c r="E147" s="130"/>
      <c r="F147" s="130"/>
      <c r="G147" s="193"/>
      <c r="H147" s="218"/>
      <c r="I147" s="219"/>
      <c r="J147" s="242"/>
      <c r="K147" s="243"/>
      <c r="L147" s="243"/>
      <c r="M147" s="243"/>
      <c r="N147" s="243"/>
      <c r="O147" s="243"/>
      <c r="P147" s="243"/>
      <c r="Q147" s="243"/>
      <c r="R147" s="243"/>
      <c r="S147" s="243"/>
      <c r="T147" s="243"/>
      <c r="U147" s="243"/>
      <c r="V147" s="243"/>
      <c r="W147" s="243"/>
      <c r="X147" s="243"/>
      <c r="Y147" s="243"/>
      <c r="Z147" s="244"/>
      <c r="AA147" s="245"/>
      <c r="AB147" s="245"/>
      <c r="AC147" s="245"/>
      <c r="AD147" s="246"/>
      <c r="AE147" s="129"/>
      <c r="AF147" s="129"/>
      <c r="AG147" s="129"/>
      <c r="AH147" s="129"/>
      <c r="AI147" s="129"/>
      <c r="AJ147" s="129"/>
      <c r="AK147" s="129"/>
    </row>
    <row r="148" spans="2:41" ht="16.5" customHeight="1" x14ac:dyDescent="0.2">
      <c r="B148" s="192"/>
      <c r="C148" s="130"/>
      <c r="D148" s="130"/>
      <c r="E148" s="130"/>
      <c r="F148" s="130"/>
      <c r="G148" s="193"/>
      <c r="H148" s="218"/>
      <c r="I148" s="219"/>
      <c r="J148" s="242"/>
      <c r="K148" s="243"/>
      <c r="L148" s="243"/>
      <c r="M148" s="243"/>
      <c r="N148" s="243"/>
      <c r="O148" s="243"/>
      <c r="P148" s="243"/>
      <c r="Q148" s="243"/>
      <c r="R148" s="243"/>
      <c r="S148" s="243"/>
      <c r="T148" s="243"/>
      <c r="U148" s="243"/>
      <c r="V148" s="243"/>
      <c r="W148" s="243"/>
      <c r="X148" s="243"/>
      <c r="Y148" s="243"/>
      <c r="Z148" s="244"/>
      <c r="AA148" s="245"/>
      <c r="AB148" s="245"/>
      <c r="AC148" s="245"/>
      <c r="AD148" s="246"/>
      <c r="AE148" s="129"/>
      <c r="AF148" s="129"/>
      <c r="AG148" s="129"/>
      <c r="AH148" s="129"/>
      <c r="AI148" s="129"/>
      <c r="AJ148" s="129"/>
      <c r="AK148" s="129"/>
    </row>
    <row r="149" spans="2:41" ht="16.5" customHeight="1" x14ac:dyDescent="0.2">
      <c r="B149" s="192"/>
      <c r="C149" s="130"/>
      <c r="D149" s="130"/>
      <c r="E149" s="130"/>
      <c r="F149" s="130"/>
      <c r="G149" s="193"/>
      <c r="H149" s="218"/>
      <c r="I149" s="219"/>
      <c r="J149" s="242"/>
      <c r="K149" s="243"/>
      <c r="L149" s="243"/>
      <c r="M149" s="243"/>
      <c r="N149" s="243"/>
      <c r="O149" s="243"/>
      <c r="P149" s="243"/>
      <c r="Q149" s="243"/>
      <c r="R149" s="243"/>
      <c r="S149" s="243"/>
      <c r="T149" s="243"/>
      <c r="U149" s="243"/>
      <c r="V149" s="243"/>
      <c r="W149" s="243"/>
      <c r="X149" s="243"/>
      <c r="Y149" s="243"/>
      <c r="Z149" s="244"/>
      <c r="AA149" s="245"/>
      <c r="AB149" s="245"/>
      <c r="AC149" s="245"/>
      <c r="AD149" s="246"/>
      <c r="AE149" s="129"/>
      <c r="AF149" s="129"/>
      <c r="AG149" s="129"/>
      <c r="AH149" s="129"/>
      <c r="AI149" s="129"/>
      <c r="AJ149" s="129"/>
      <c r="AK149" s="129"/>
    </row>
    <row r="150" spans="2:41" ht="16.5" customHeight="1" x14ac:dyDescent="0.2">
      <c r="B150" s="194"/>
      <c r="C150" s="195"/>
      <c r="D150" s="195"/>
      <c r="E150" s="195"/>
      <c r="F150" s="195"/>
      <c r="G150" s="196"/>
      <c r="H150" s="218"/>
      <c r="I150" s="219"/>
      <c r="J150" s="242"/>
      <c r="K150" s="243"/>
      <c r="L150" s="243"/>
      <c r="M150" s="243"/>
      <c r="N150" s="243"/>
      <c r="O150" s="243"/>
      <c r="P150" s="243"/>
      <c r="Q150" s="243"/>
      <c r="R150" s="243"/>
      <c r="S150" s="243"/>
      <c r="T150" s="243"/>
      <c r="U150" s="243"/>
      <c r="V150" s="243"/>
      <c r="W150" s="243"/>
      <c r="X150" s="243"/>
      <c r="Y150" s="243"/>
      <c r="Z150" s="244"/>
      <c r="AA150" s="245"/>
      <c r="AB150" s="245"/>
      <c r="AC150" s="245"/>
      <c r="AD150" s="246"/>
      <c r="AE150" s="129"/>
      <c r="AF150" s="129"/>
      <c r="AG150" s="129"/>
      <c r="AH150" s="129"/>
      <c r="AI150" s="129"/>
      <c r="AJ150" s="129"/>
      <c r="AK150" s="129"/>
    </row>
    <row r="151" spans="2:41" s="1" customFormat="1" ht="15" customHeight="1" x14ac:dyDescent="0.2">
      <c r="B151" s="264" t="s">
        <v>167</v>
      </c>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39" t="s">
        <v>274</v>
      </c>
      <c r="AI151" s="239"/>
      <c r="AJ151" s="239"/>
      <c r="AK151" s="239"/>
    </row>
    <row r="152" spans="2:41" ht="15" customHeight="1" x14ac:dyDescent="0.2"/>
    <row r="153" spans="2:41" ht="20.25" customHeight="1" x14ac:dyDescent="0.2">
      <c r="B153" s="189" t="s">
        <v>355</v>
      </c>
      <c r="C153" s="190"/>
      <c r="D153" s="190"/>
      <c r="E153" s="190"/>
      <c r="F153" s="190"/>
      <c r="G153" s="191"/>
      <c r="H153" s="120" t="s">
        <v>275</v>
      </c>
      <c r="I153" s="120"/>
      <c r="J153" s="120"/>
      <c r="K153" s="120"/>
      <c r="L153" s="120"/>
      <c r="M153" s="120"/>
      <c r="N153" s="120"/>
      <c r="O153" s="120"/>
      <c r="P153" s="120"/>
      <c r="Q153" s="120"/>
      <c r="R153" s="120"/>
      <c r="S153" s="120"/>
      <c r="T153" s="120"/>
      <c r="U153" s="120"/>
      <c r="V153" s="120"/>
      <c r="W153" s="120"/>
      <c r="X153" s="120"/>
      <c r="Y153" s="120"/>
      <c r="Z153" s="120" t="s">
        <v>121</v>
      </c>
      <c r="AA153" s="120"/>
      <c r="AB153" s="120"/>
      <c r="AC153" s="120"/>
      <c r="AD153" s="120"/>
      <c r="AE153" s="120"/>
      <c r="AF153" s="120"/>
      <c r="AG153" s="120"/>
      <c r="AH153" s="120"/>
      <c r="AI153" s="120"/>
      <c r="AJ153" s="120"/>
      <c r="AK153" s="120"/>
    </row>
    <row r="154" spans="2:41" ht="20.25" customHeight="1" x14ac:dyDescent="0.2">
      <c r="B154" s="192"/>
      <c r="C154" s="130"/>
      <c r="D154" s="130"/>
      <c r="E154" s="130"/>
      <c r="F154" s="130"/>
      <c r="G154" s="193"/>
      <c r="H154" s="172" t="s">
        <v>276</v>
      </c>
      <c r="I154" s="173"/>
      <c r="J154" s="174" t="s">
        <v>277</v>
      </c>
      <c r="K154" s="175"/>
      <c r="L154" s="175"/>
      <c r="M154" s="175"/>
      <c r="N154" s="175"/>
      <c r="O154" s="175"/>
      <c r="P154" s="175"/>
      <c r="Q154" s="175"/>
      <c r="R154" s="175"/>
      <c r="S154" s="175"/>
      <c r="T154" s="175"/>
      <c r="U154" s="175"/>
      <c r="V154" s="175"/>
      <c r="W154" s="175"/>
      <c r="X154" s="175"/>
      <c r="Y154" s="175"/>
      <c r="Z154" s="142"/>
      <c r="AA154" s="142"/>
      <c r="AB154" s="142"/>
      <c r="AC154" s="142"/>
      <c r="AD154" s="142"/>
      <c r="AE154" s="142"/>
      <c r="AF154" s="142"/>
      <c r="AG154" s="142"/>
      <c r="AH154" s="142"/>
      <c r="AI154" s="142"/>
      <c r="AJ154" s="142"/>
      <c r="AK154" s="142"/>
      <c r="AM154" s="2" t="s">
        <v>190</v>
      </c>
      <c r="AN154" s="3"/>
      <c r="AO154" s="1" t="s">
        <v>156</v>
      </c>
    </row>
    <row r="155" spans="2:41" ht="20.25" customHeight="1" x14ac:dyDescent="0.2">
      <c r="B155" s="192"/>
      <c r="C155" s="130"/>
      <c r="D155" s="130"/>
      <c r="E155" s="130"/>
      <c r="F155" s="130"/>
      <c r="G155" s="193"/>
      <c r="H155" s="172" t="s">
        <v>278</v>
      </c>
      <c r="I155" s="173"/>
      <c r="J155" s="174" t="s">
        <v>279</v>
      </c>
      <c r="K155" s="175"/>
      <c r="L155" s="175"/>
      <c r="M155" s="175"/>
      <c r="N155" s="175"/>
      <c r="O155" s="175"/>
      <c r="P155" s="175"/>
      <c r="Q155" s="175"/>
      <c r="R155" s="175"/>
      <c r="S155" s="175"/>
      <c r="T155" s="175"/>
      <c r="U155" s="175"/>
      <c r="V155" s="175"/>
      <c r="W155" s="175"/>
      <c r="X155" s="175"/>
      <c r="Y155" s="175"/>
      <c r="Z155" s="142"/>
      <c r="AA155" s="142"/>
      <c r="AB155" s="142"/>
      <c r="AC155" s="142"/>
      <c r="AD155" s="142"/>
      <c r="AE155" s="142"/>
      <c r="AF155" s="142"/>
      <c r="AG155" s="142"/>
      <c r="AH155" s="142"/>
      <c r="AI155" s="142"/>
      <c r="AJ155" s="142"/>
      <c r="AK155" s="142"/>
      <c r="AO155" s="16" t="s">
        <v>531</v>
      </c>
    </row>
    <row r="156" spans="2:41" ht="20.25" customHeight="1" x14ac:dyDescent="0.2">
      <c r="B156" s="192"/>
      <c r="C156" s="130"/>
      <c r="D156" s="130"/>
      <c r="E156" s="130"/>
      <c r="F156" s="130"/>
      <c r="G156" s="193"/>
      <c r="H156" s="172" t="s">
        <v>113</v>
      </c>
      <c r="I156" s="173"/>
      <c r="J156" s="174" t="s">
        <v>280</v>
      </c>
      <c r="K156" s="175"/>
      <c r="L156" s="175"/>
      <c r="M156" s="175"/>
      <c r="N156" s="175"/>
      <c r="O156" s="175"/>
      <c r="P156" s="175"/>
      <c r="Q156" s="175"/>
      <c r="R156" s="175"/>
      <c r="S156" s="175"/>
      <c r="T156" s="175"/>
      <c r="U156" s="175"/>
      <c r="V156" s="175"/>
      <c r="W156" s="175"/>
      <c r="X156" s="175"/>
      <c r="Y156" s="175"/>
      <c r="Z156" s="142"/>
      <c r="AA156" s="142"/>
      <c r="AB156" s="142"/>
      <c r="AC156" s="142"/>
      <c r="AD156" s="142"/>
      <c r="AE156" s="142"/>
      <c r="AF156" s="142"/>
      <c r="AG156" s="142"/>
      <c r="AH156" s="142"/>
      <c r="AI156" s="142"/>
      <c r="AJ156" s="142"/>
      <c r="AK156" s="142"/>
      <c r="AO156" s="16" t="s">
        <v>532</v>
      </c>
    </row>
    <row r="157" spans="2:41" ht="20.25" customHeight="1" x14ac:dyDescent="0.2">
      <c r="B157" s="192"/>
      <c r="C157" s="130"/>
      <c r="D157" s="130"/>
      <c r="E157" s="130"/>
      <c r="F157" s="130"/>
      <c r="G157" s="193"/>
      <c r="H157" s="172" t="s">
        <v>114</v>
      </c>
      <c r="I157" s="173"/>
      <c r="J157" s="174" t="s">
        <v>281</v>
      </c>
      <c r="K157" s="175"/>
      <c r="L157" s="175"/>
      <c r="M157" s="175"/>
      <c r="N157" s="175"/>
      <c r="O157" s="175"/>
      <c r="P157" s="175"/>
      <c r="Q157" s="175"/>
      <c r="R157" s="175"/>
      <c r="S157" s="175"/>
      <c r="T157" s="175"/>
      <c r="U157" s="175"/>
      <c r="V157" s="175"/>
      <c r="W157" s="175"/>
      <c r="X157" s="175"/>
      <c r="Y157" s="175"/>
      <c r="Z157" s="142"/>
      <c r="AA157" s="142"/>
      <c r="AB157" s="142"/>
      <c r="AC157" s="142"/>
      <c r="AD157" s="142"/>
      <c r="AE157" s="142"/>
      <c r="AF157" s="142"/>
      <c r="AG157" s="142"/>
      <c r="AH157" s="142"/>
      <c r="AI157" s="142"/>
      <c r="AJ157" s="142"/>
      <c r="AK157" s="142"/>
      <c r="AO157" s="16" t="s">
        <v>533</v>
      </c>
    </row>
    <row r="158" spans="2:41" ht="20.25" customHeight="1" x14ac:dyDescent="0.2">
      <c r="B158" s="192"/>
      <c r="C158" s="130"/>
      <c r="D158" s="130"/>
      <c r="E158" s="130"/>
      <c r="F158" s="130"/>
      <c r="G158" s="193"/>
      <c r="H158" s="172" t="s">
        <v>115</v>
      </c>
      <c r="I158" s="173"/>
      <c r="J158" s="174" t="s">
        <v>282</v>
      </c>
      <c r="K158" s="175"/>
      <c r="L158" s="175"/>
      <c r="M158" s="175"/>
      <c r="N158" s="175"/>
      <c r="O158" s="175"/>
      <c r="P158" s="175"/>
      <c r="Q158" s="175"/>
      <c r="R158" s="175"/>
      <c r="S158" s="175"/>
      <c r="T158" s="175"/>
      <c r="U158" s="175"/>
      <c r="V158" s="175"/>
      <c r="W158" s="175"/>
      <c r="X158" s="175"/>
      <c r="Y158" s="175"/>
      <c r="Z158" s="142"/>
      <c r="AA158" s="142"/>
      <c r="AB158" s="142"/>
      <c r="AC158" s="142"/>
      <c r="AD158" s="142"/>
      <c r="AE158" s="142"/>
      <c r="AF158" s="142"/>
      <c r="AG158" s="142"/>
      <c r="AH158" s="142"/>
      <c r="AI158" s="142"/>
      <c r="AJ158" s="142"/>
      <c r="AK158" s="142"/>
      <c r="AO158" s="16" t="s">
        <v>534</v>
      </c>
    </row>
    <row r="159" spans="2:41" ht="20.25" customHeight="1" x14ac:dyDescent="0.2">
      <c r="B159" s="192"/>
      <c r="C159" s="130"/>
      <c r="D159" s="130"/>
      <c r="E159" s="130"/>
      <c r="F159" s="130"/>
      <c r="G159" s="193"/>
      <c r="H159" s="172" t="s">
        <v>116</v>
      </c>
      <c r="I159" s="173"/>
      <c r="J159" s="174" t="s">
        <v>283</v>
      </c>
      <c r="K159" s="175"/>
      <c r="L159" s="175"/>
      <c r="M159" s="175"/>
      <c r="N159" s="175"/>
      <c r="O159" s="175"/>
      <c r="P159" s="175"/>
      <c r="Q159" s="175"/>
      <c r="R159" s="175"/>
      <c r="S159" s="175"/>
      <c r="T159" s="175"/>
      <c r="U159" s="175"/>
      <c r="V159" s="175"/>
      <c r="W159" s="175"/>
      <c r="X159" s="175"/>
      <c r="Y159" s="175"/>
      <c r="Z159" s="142"/>
      <c r="AA159" s="142"/>
      <c r="AB159" s="142"/>
      <c r="AC159" s="142"/>
      <c r="AD159" s="142"/>
      <c r="AE159" s="142"/>
      <c r="AF159" s="142"/>
      <c r="AG159" s="142"/>
      <c r="AH159" s="142"/>
      <c r="AI159" s="142"/>
      <c r="AJ159" s="142"/>
      <c r="AK159" s="142"/>
      <c r="AO159" s="16" t="s">
        <v>541</v>
      </c>
    </row>
    <row r="160" spans="2:41" ht="20.25" customHeight="1" x14ac:dyDescent="0.2">
      <c r="B160" s="192"/>
      <c r="C160" s="130"/>
      <c r="D160" s="130"/>
      <c r="E160" s="130"/>
      <c r="F160" s="130"/>
      <c r="G160" s="193"/>
      <c r="H160" s="172" t="s">
        <v>117</v>
      </c>
      <c r="I160" s="173"/>
      <c r="J160" s="174" t="s">
        <v>284</v>
      </c>
      <c r="K160" s="175"/>
      <c r="L160" s="175"/>
      <c r="M160" s="175"/>
      <c r="N160" s="175"/>
      <c r="O160" s="175"/>
      <c r="P160" s="175"/>
      <c r="Q160" s="175"/>
      <c r="R160" s="175"/>
      <c r="S160" s="175"/>
      <c r="T160" s="175"/>
      <c r="U160" s="175"/>
      <c r="V160" s="175"/>
      <c r="W160" s="175"/>
      <c r="X160" s="175"/>
      <c r="Y160" s="175"/>
      <c r="Z160" s="142"/>
      <c r="AA160" s="142"/>
      <c r="AB160" s="142"/>
      <c r="AC160" s="142"/>
      <c r="AD160" s="142"/>
      <c r="AE160" s="142"/>
      <c r="AF160" s="142"/>
      <c r="AG160" s="142"/>
      <c r="AH160" s="142"/>
      <c r="AI160" s="142"/>
      <c r="AJ160" s="142"/>
      <c r="AK160" s="142"/>
      <c r="AO160" s="16"/>
    </row>
    <row r="161" spans="2:41" ht="20.25" customHeight="1" x14ac:dyDescent="0.2">
      <c r="B161" s="192"/>
      <c r="C161" s="130"/>
      <c r="D161" s="130"/>
      <c r="E161" s="130"/>
      <c r="F161" s="130"/>
      <c r="G161" s="193"/>
      <c r="H161" s="172" t="s">
        <v>118</v>
      </c>
      <c r="I161" s="173"/>
      <c r="J161" s="174" t="s">
        <v>285</v>
      </c>
      <c r="K161" s="175"/>
      <c r="L161" s="175"/>
      <c r="M161" s="175"/>
      <c r="N161" s="175"/>
      <c r="O161" s="175"/>
      <c r="P161" s="175"/>
      <c r="Q161" s="175"/>
      <c r="R161" s="175"/>
      <c r="S161" s="175"/>
      <c r="T161" s="175"/>
      <c r="U161" s="175"/>
      <c r="V161" s="175"/>
      <c r="W161" s="175"/>
      <c r="X161" s="175"/>
      <c r="Y161" s="175"/>
      <c r="Z161" s="142"/>
      <c r="AA161" s="142"/>
      <c r="AB161" s="142"/>
      <c r="AC161" s="142"/>
      <c r="AD161" s="142"/>
      <c r="AE161" s="142"/>
      <c r="AF161" s="142"/>
      <c r="AG161" s="142"/>
      <c r="AH161" s="142"/>
      <c r="AI161" s="142"/>
      <c r="AJ161" s="142"/>
      <c r="AK161" s="142"/>
      <c r="AO161" s="16"/>
    </row>
    <row r="162" spans="2:41" ht="20.25" customHeight="1" x14ac:dyDescent="0.2">
      <c r="B162" s="192"/>
      <c r="C162" s="130"/>
      <c r="D162" s="130"/>
      <c r="E162" s="130"/>
      <c r="F162" s="130"/>
      <c r="G162" s="193"/>
      <c r="H162" s="172" t="s">
        <v>119</v>
      </c>
      <c r="I162" s="173"/>
      <c r="J162" s="174" t="s">
        <v>286</v>
      </c>
      <c r="K162" s="175"/>
      <c r="L162" s="175"/>
      <c r="M162" s="175"/>
      <c r="N162" s="175"/>
      <c r="O162" s="175"/>
      <c r="P162" s="175"/>
      <c r="Q162" s="175"/>
      <c r="R162" s="175"/>
      <c r="S162" s="175"/>
      <c r="T162" s="175"/>
      <c r="U162" s="175"/>
      <c r="V162" s="175"/>
      <c r="W162" s="175"/>
      <c r="X162" s="175"/>
      <c r="Y162" s="175"/>
      <c r="Z162" s="142"/>
      <c r="AA162" s="142"/>
      <c r="AB162" s="142"/>
      <c r="AC162" s="142"/>
      <c r="AD162" s="142"/>
      <c r="AE162" s="142"/>
      <c r="AF162" s="142"/>
      <c r="AG162" s="142"/>
      <c r="AH162" s="142"/>
      <c r="AI162" s="142"/>
      <c r="AJ162" s="142"/>
      <c r="AK162" s="142"/>
      <c r="AO162" s="16"/>
    </row>
    <row r="163" spans="2:41" ht="20.25" customHeight="1" x14ac:dyDescent="0.2">
      <c r="B163" s="194"/>
      <c r="C163" s="195"/>
      <c r="D163" s="195"/>
      <c r="E163" s="195"/>
      <c r="F163" s="195"/>
      <c r="G163" s="196"/>
      <c r="H163" s="172" t="s">
        <v>120</v>
      </c>
      <c r="I163" s="173"/>
      <c r="J163" s="174" t="s">
        <v>6</v>
      </c>
      <c r="K163" s="175"/>
      <c r="L163" s="175"/>
      <c r="M163" s="175"/>
      <c r="N163" s="175"/>
      <c r="O163" s="175"/>
      <c r="P163" s="175"/>
      <c r="Q163" s="175"/>
      <c r="R163" s="175"/>
      <c r="S163" s="175"/>
      <c r="T163" s="175"/>
      <c r="U163" s="175"/>
      <c r="V163" s="175"/>
      <c r="W163" s="175"/>
      <c r="X163" s="175"/>
      <c r="Y163" s="175"/>
      <c r="Z163" s="142"/>
      <c r="AA163" s="142"/>
      <c r="AB163" s="142"/>
      <c r="AC163" s="142"/>
      <c r="AD163" s="142"/>
      <c r="AE163" s="142"/>
      <c r="AF163" s="142"/>
      <c r="AG163" s="142"/>
      <c r="AH163" s="142"/>
      <c r="AI163" s="142"/>
      <c r="AJ163" s="142"/>
      <c r="AK163" s="142"/>
      <c r="AO163" s="16"/>
    </row>
    <row r="164" spans="2:41" ht="20.25" customHeight="1" x14ac:dyDescent="0.2">
      <c r="B164" s="339" t="s">
        <v>356</v>
      </c>
      <c r="C164" s="340"/>
      <c r="D164" s="340"/>
      <c r="E164" s="340"/>
      <c r="F164" s="340"/>
      <c r="G164" s="341"/>
      <c r="H164" s="274" t="s">
        <v>287</v>
      </c>
      <c r="I164" s="275"/>
      <c r="J164" s="275"/>
      <c r="K164" s="275"/>
      <c r="L164" s="275"/>
      <c r="M164" s="275"/>
      <c r="N164" s="275"/>
      <c r="O164" s="275"/>
      <c r="P164" s="275"/>
      <c r="Q164" s="275"/>
      <c r="R164" s="275"/>
      <c r="S164" s="275"/>
      <c r="T164" s="275"/>
      <c r="U164" s="275"/>
      <c r="V164" s="275"/>
      <c r="W164" s="275"/>
      <c r="X164" s="275"/>
      <c r="Y164" s="275"/>
      <c r="Z164" s="275"/>
      <c r="AA164" s="275"/>
      <c r="AB164" s="275"/>
      <c r="AC164" s="275"/>
      <c r="AD164" s="225" t="s">
        <v>288</v>
      </c>
      <c r="AE164" s="225"/>
      <c r="AF164" s="225"/>
      <c r="AG164" s="225"/>
      <c r="AH164" s="225"/>
      <c r="AI164" s="225"/>
      <c r="AJ164" s="225"/>
      <c r="AK164" s="174"/>
    </row>
    <row r="165" spans="2:41" ht="18" customHeight="1" x14ac:dyDescent="0.2">
      <c r="B165" s="342"/>
      <c r="C165" s="343"/>
      <c r="D165" s="343"/>
      <c r="E165" s="343"/>
      <c r="F165" s="343"/>
      <c r="G165" s="344"/>
      <c r="H165" s="324" t="s">
        <v>289</v>
      </c>
      <c r="I165" s="324"/>
      <c r="J165" s="324"/>
      <c r="K165" s="324"/>
      <c r="L165" s="324"/>
      <c r="M165" s="324"/>
      <c r="N165" s="324"/>
      <c r="O165" s="324"/>
      <c r="P165" s="324" t="s">
        <v>290</v>
      </c>
      <c r="Q165" s="324"/>
      <c r="R165" s="324"/>
      <c r="S165" s="324"/>
      <c r="T165" s="324"/>
      <c r="U165" s="324"/>
      <c r="V165" s="324"/>
      <c r="W165" s="324" t="s">
        <v>291</v>
      </c>
      <c r="X165" s="324"/>
      <c r="Y165" s="324"/>
      <c r="Z165" s="324"/>
      <c r="AA165" s="324"/>
      <c r="AB165" s="324"/>
      <c r="AC165" s="332"/>
      <c r="AD165" s="332"/>
      <c r="AE165" s="332"/>
      <c r="AF165" s="332"/>
      <c r="AG165" s="332"/>
      <c r="AH165" s="332"/>
      <c r="AI165" s="332"/>
      <c r="AJ165" s="332"/>
      <c r="AK165" s="332"/>
    </row>
    <row r="166" spans="2:41" ht="18" customHeight="1" x14ac:dyDescent="0.2">
      <c r="B166" s="342"/>
      <c r="C166" s="343"/>
      <c r="D166" s="343"/>
      <c r="E166" s="343"/>
      <c r="F166" s="343"/>
      <c r="G166" s="344"/>
      <c r="H166" s="324"/>
      <c r="I166" s="324"/>
      <c r="J166" s="324"/>
      <c r="K166" s="324"/>
      <c r="L166" s="324"/>
      <c r="M166" s="324"/>
      <c r="N166" s="324"/>
      <c r="O166" s="324"/>
      <c r="P166" s="324"/>
      <c r="Q166" s="324"/>
      <c r="R166" s="324"/>
      <c r="S166" s="324"/>
      <c r="T166" s="324"/>
      <c r="U166" s="324"/>
      <c r="V166" s="324"/>
      <c r="W166" s="324"/>
      <c r="X166" s="324"/>
      <c r="Y166" s="324"/>
      <c r="Z166" s="324"/>
      <c r="AA166" s="324"/>
      <c r="AB166" s="324"/>
      <c r="AC166" s="332"/>
      <c r="AD166" s="332"/>
      <c r="AE166" s="332"/>
      <c r="AF166" s="332"/>
      <c r="AG166" s="332"/>
      <c r="AH166" s="332"/>
      <c r="AI166" s="332"/>
      <c r="AJ166" s="332"/>
      <c r="AK166" s="332"/>
    </row>
    <row r="167" spans="2:41" ht="21" customHeight="1" x14ac:dyDescent="0.2">
      <c r="B167" s="342"/>
      <c r="C167" s="343"/>
      <c r="D167" s="343"/>
      <c r="E167" s="343"/>
      <c r="F167" s="343"/>
      <c r="G167" s="344"/>
      <c r="H167" s="175" t="s">
        <v>292</v>
      </c>
      <c r="I167" s="175"/>
      <c r="J167" s="175"/>
      <c r="K167" s="175"/>
      <c r="L167" s="175"/>
      <c r="M167" s="175"/>
      <c r="N167" s="175"/>
      <c r="O167" s="175"/>
      <c r="P167" s="224"/>
      <c r="Q167" s="224"/>
      <c r="R167" s="224"/>
      <c r="S167" s="224"/>
      <c r="T167" s="224"/>
      <c r="U167" s="224"/>
      <c r="V167" s="224"/>
      <c r="W167" s="224"/>
      <c r="X167" s="224"/>
      <c r="Y167" s="224"/>
      <c r="Z167" s="224"/>
      <c r="AA167" s="224"/>
      <c r="AB167" s="224"/>
      <c r="AC167" s="329"/>
      <c r="AD167" s="330"/>
      <c r="AE167" s="330"/>
      <c r="AF167" s="330"/>
      <c r="AG167" s="330"/>
      <c r="AH167" s="330"/>
      <c r="AI167" s="330"/>
      <c r="AJ167" s="330"/>
      <c r="AK167" s="331"/>
      <c r="AM167" s="2" t="s">
        <v>293</v>
      </c>
      <c r="AN167" s="6"/>
      <c r="AO167" s="1" t="s">
        <v>152</v>
      </c>
    </row>
    <row r="168" spans="2:41" ht="21" customHeight="1" x14ac:dyDescent="0.2">
      <c r="B168" s="342"/>
      <c r="C168" s="343"/>
      <c r="D168" s="343"/>
      <c r="E168" s="343"/>
      <c r="F168" s="343"/>
      <c r="G168" s="344"/>
      <c r="H168" s="175" t="s">
        <v>294</v>
      </c>
      <c r="I168" s="175"/>
      <c r="J168" s="175"/>
      <c r="K168" s="175"/>
      <c r="L168" s="175"/>
      <c r="M168" s="175"/>
      <c r="N168" s="175"/>
      <c r="O168" s="175"/>
      <c r="P168" s="224"/>
      <c r="Q168" s="224"/>
      <c r="R168" s="224"/>
      <c r="S168" s="224"/>
      <c r="T168" s="224"/>
      <c r="U168" s="224"/>
      <c r="V168" s="224"/>
      <c r="W168" s="224"/>
      <c r="X168" s="224"/>
      <c r="Y168" s="224"/>
      <c r="Z168" s="224"/>
      <c r="AA168" s="224"/>
      <c r="AB168" s="224"/>
      <c r="AC168" s="216"/>
      <c r="AD168" s="216"/>
      <c r="AE168" s="216"/>
      <c r="AF168" s="216"/>
      <c r="AG168" s="216"/>
      <c r="AH168" s="216"/>
      <c r="AI168" s="216"/>
      <c r="AJ168" s="216"/>
      <c r="AK168" s="216"/>
    </row>
    <row r="169" spans="2:41" ht="21" customHeight="1" x14ac:dyDescent="0.2">
      <c r="B169" s="342"/>
      <c r="C169" s="343"/>
      <c r="D169" s="343"/>
      <c r="E169" s="343"/>
      <c r="F169" s="343"/>
      <c r="G169" s="344"/>
      <c r="H169" s="175" t="s">
        <v>295</v>
      </c>
      <c r="I169" s="175"/>
      <c r="J169" s="175"/>
      <c r="K169" s="175"/>
      <c r="L169" s="175"/>
      <c r="M169" s="175"/>
      <c r="N169" s="175"/>
      <c r="O169" s="175"/>
      <c r="P169" s="224"/>
      <c r="Q169" s="224"/>
      <c r="R169" s="224"/>
      <c r="S169" s="224"/>
      <c r="T169" s="224"/>
      <c r="U169" s="224"/>
      <c r="V169" s="224"/>
      <c r="W169" s="224"/>
      <c r="X169" s="224"/>
      <c r="Y169" s="224"/>
      <c r="Z169" s="224"/>
      <c r="AA169" s="224"/>
      <c r="AB169" s="224"/>
      <c r="AC169" s="216"/>
      <c r="AD169" s="216"/>
      <c r="AE169" s="216"/>
      <c r="AF169" s="216"/>
      <c r="AG169" s="216"/>
      <c r="AH169" s="216"/>
      <c r="AI169" s="216"/>
      <c r="AJ169" s="216"/>
      <c r="AK169" s="216"/>
    </row>
    <row r="170" spans="2:41" ht="21" customHeight="1" x14ac:dyDescent="0.2">
      <c r="B170" s="342"/>
      <c r="C170" s="343"/>
      <c r="D170" s="343"/>
      <c r="E170" s="343"/>
      <c r="F170" s="343"/>
      <c r="G170" s="344"/>
      <c r="H170" s="120" t="s">
        <v>165</v>
      </c>
      <c r="I170" s="120"/>
      <c r="J170" s="120"/>
      <c r="K170" s="120"/>
      <c r="L170" s="120"/>
      <c r="M170" s="120"/>
      <c r="N170" s="120"/>
      <c r="O170" s="120"/>
      <c r="P170" s="153">
        <f>SUM(P167:P169)</f>
        <v>0</v>
      </c>
      <c r="Q170" s="153"/>
      <c r="R170" s="153"/>
      <c r="S170" s="153"/>
      <c r="T170" s="153"/>
      <c r="U170" s="153"/>
      <c r="V170" s="153"/>
      <c r="W170" s="153">
        <f>SUM(W167:AB169)</f>
        <v>0</v>
      </c>
      <c r="X170" s="153"/>
      <c r="Y170" s="153"/>
      <c r="Z170" s="153"/>
      <c r="AA170" s="153"/>
      <c r="AB170" s="153"/>
      <c r="AC170" s="329" t="s">
        <v>296</v>
      </c>
      <c r="AD170" s="330"/>
      <c r="AE170" s="330"/>
      <c r="AF170" s="330"/>
      <c r="AG170" s="330"/>
      <c r="AH170" s="330"/>
      <c r="AI170" s="330"/>
      <c r="AJ170" s="330"/>
      <c r="AK170" s="331"/>
    </row>
    <row r="171" spans="2:41" ht="21" customHeight="1" x14ac:dyDescent="0.2">
      <c r="B171" s="342"/>
      <c r="C171" s="343"/>
      <c r="D171" s="343"/>
      <c r="E171" s="343"/>
      <c r="F171" s="343"/>
      <c r="G171" s="344"/>
      <c r="H171" s="274" t="s">
        <v>297</v>
      </c>
      <c r="I171" s="275"/>
      <c r="J171" s="275"/>
      <c r="K171" s="275"/>
      <c r="L171" s="275"/>
      <c r="M171" s="275"/>
      <c r="N171" s="275"/>
      <c r="O171" s="275"/>
      <c r="P171" s="275"/>
      <c r="Q171" s="275"/>
      <c r="R171" s="275"/>
      <c r="S171" s="275"/>
      <c r="T171" s="275"/>
      <c r="U171" s="275"/>
      <c r="V171" s="275"/>
      <c r="W171" s="275"/>
      <c r="X171" s="275"/>
      <c r="Y171" s="275"/>
      <c r="Z171" s="275"/>
      <c r="AA171" s="275"/>
      <c r="AB171" s="275"/>
      <c r="AC171" s="275"/>
      <c r="AD171" s="225" t="s">
        <v>288</v>
      </c>
      <c r="AE171" s="225"/>
      <c r="AF171" s="225"/>
      <c r="AG171" s="225"/>
      <c r="AH171" s="225"/>
      <c r="AI171" s="225"/>
      <c r="AJ171" s="225"/>
      <c r="AK171" s="174"/>
    </row>
    <row r="172" spans="2:41" ht="21" customHeight="1" x14ac:dyDescent="0.2">
      <c r="B172" s="345"/>
      <c r="C172" s="346"/>
      <c r="D172" s="346"/>
      <c r="E172" s="346"/>
      <c r="F172" s="346"/>
      <c r="G172" s="347"/>
      <c r="H172" s="175" t="s">
        <v>298</v>
      </c>
      <c r="I172" s="175"/>
      <c r="J172" s="175"/>
      <c r="K172" s="175"/>
      <c r="L172" s="175"/>
      <c r="M172" s="175"/>
      <c r="N172" s="175"/>
      <c r="O172" s="175"/>
      <c r="P172" s="228"/>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30"/>
      <c r="AM172" s="2" t="s">
        <v>185</v>
      </c>
      <c r="AN172" s="6"/>
      <c r="AO172" s="1" t="s">
        <v>152</v>
      </c>
    </row>
    <row r="173" spans="2:41" ht="21" customHeight="1" x14ac:dyDescent="0.2">
      <c r="B173" s="197" t="s">
        <v>343</v>
      </c>
      <c r="C173" s="198"/>
      <c r="D173" s="198"/>
      <c r="E173" s="198"/>
      <c r="F173" s="198"/>
      <c r="G173" s="199"/>
      <c r="H173" s="120" t="s">
        <v>299</v>
      </c>
      <c r="I173" s="120"/>
      <c r="J173" s="120"/>
      <c r="K173" s="120"/>
      <c r="L173" s="120"/>
      <c r="M173" s="120"/>
      <c r="N173" s="120"/>
      <c r="O173" s="120"/>
      <c r="P173" s="120"/>
      <c r="Q173" s="120"/>
      <c r="R173" s="120"/>
      <c r="S173" s="120"/>
      <c r="T173" s="120"/>
      <c r="U173" s="120"/>
      <c r="V173" s="120"/>
      <c r="W173" s="120"/>
      <c r="X173" s="120" t="s">
        <v>300</v>
      </c>
      <c r="Y173" s="120"/>
      <c r="Z173" s="120"/>
      <c r="AA173" s="120"/>
      <c r="AB173" s="120"/>
      <c r="AC173" s="120"/>
      <c r="AD173" s="120"/>
      <c r="AE173" s="120"/>
      <c r="AF173" s="120" t="s">
        <v>111</v>
      </c>
      <c r="AG173" s="120"/>
      <c r="AH173" s="120"/>
      <c r="AI173" s="120"/>
      <c r="AJ173" s="120"/>
      <c r="AK173" s="120"/>
    </row>
    <row r="174" spans="2:41" ht="21" customHeight="1" x14ac:dyDescent="0.2">
      <c r="B174" s="200"/>
      <c r="C174" s="201"/>
      <c r="D174" s="201"/>
      <c r="E174" s="201"/>
      <c r="F174" s="201"/>
      <c r="G174" s="202"/>
      <c r="H174" s="231" t="s">
        <v>301</v>
      </c>
      <c r="I174" s="232"/>
      <c r="J174" s="222" t="s">
        <v>342</v>
      </c>
      <c r="K174" s="223"/>
      <c r="L174" s="223"/>
      <c r="M174" s="223"/>
      <c r="N174" s="223"/>
      <c r="O174" s="223"/>
      <c r="P174" s="223"/>
      <c r="Q174" s="223"/>
      <c r="R174" s="223"/>
      <c r="S174" s="223"/>
      <c r="T174" s="223"/>
      <c r="U174" s="223"/>
      <c r="V174" s="223"/>
      <c r="W174" s="223"/>
      <c r="X174" s="323"/>
      <c r="Y174" s="323"/>
      <c r="Z174" s="323"/>
      <c r="AA174" s="323"/>
      <c r="AB174" s="323"/>
      <c r="AC174" s="323"/>
      <c r="AD174" s="323"/>
      <c r="AE174" s="323"/>
      <c r="AF174" s="17" t="s">
        <v>302</v>
      </c>
      <c r="AG174" s="227"/>
      <c r="AH174" s="227"/>
      <c r="AI174" s="227"/>
      <c r="AJ174" s="227"/>
      <c r="AK174" s="18" t="s">
        <v>303</v>
      </c>
      <c r="AM174" s="2" t="s">
        <v>304</v>
      </c>
      <c r="AN174" s="6"/>
      <c r="AO174" s="1" t="s">
        <v>152</v>
      </c>
    </row>
    <row r="175" spans="2:41" ht="21" customHeight="1" x14ac:dyDescent="0.2">
      <c r="B175" s="200"/>
      <c r="C175" s="201"/>
      <c r="D175" s="201"/>
      <c r="E175" s="201"/>
      <c r="F175" s="201"/>
      <c r="G175" s="202"/>
      <c r="H175" s="172" t="s">
        <v>305</v>
      </c>
      <c r="I175" s="173"/>
      <c r="J175" s="174" t="s">
        <v>306</v>
      </c>
      <c r="K175" s="175"/>
      <c r="L175" s="175"/>
      <c r="M175" s="175"/>
      <c r="N175" s="175"/>
      <c r="O175" s="175"/>
      <c r="P175" s="175"/>
      <c r="Q175" s="175"/>
      <c r="R175" s="175"/>
      <c r="S175" s="175"/>
      <c r="T175" s="175"/>
      <c r="U175" s="175"/>
      <c r="V175" s="175"/>
      <c r="W175" s="175"/>
      <c r="X175" s="323"/>
      <c r="Y175" s="323"/>
      <c r="Z175" s="323"/>
      <c r="AA175" s="323"/>
      <c r="AB175" s="323"/>
      <c r="AC175" s="323"/>
      <c r="AD175" s="323"/>
      <c r="AE175" s="323"/>
      <c r="AF175" s="19" t="s">
        <v>302</v>
      </c>
      <c r="AG175" s="322"/>
      <c r="AH175" s="121"/>
      <c r="AI175" s="121"/>
      <c r="AJ175" s="257"/>
      <c r="AK175" s="15" t="s">
        <v>303</v>
      </c>
      <c r="AO175" s="13" t="s">
        <v>344</v>
      </c>
    </row>
    <row r="176" spans="2:41" ht="21" customHeight="1" x14ac:dyDescent="0.2">
      <c r="B176" s="200"/>
      <c r="C176" s="201"/>
      <c r="D176" s="201"/>
      <c r="E176" s="201"/>
      <c r="F176" s="201"/>
      <c r="G176" s="202"/>
      <c r="H176" s="172" t="s">
        <v>1</v>
      </c>
      <c r="I176" s="173"/>
      <c r="J176" s="174" t="s">
        <v>307</v>
      </c>
      <c r="K176" s="175"/>
      <c r="L176" s="175"/>
      <c r="M176" s="175"/>
      <c r="N176" s="175"/>
      <c r="O176" s="175"/>
      <c r="P176" s="175"/>
      <c r="Q176" s="175"/>
      <c r="R176" s="175"/>
      <c r="S176" s="175"/>
      <c r="T176" s="175"/>
      <c r="U176" s="175"/>
      <c r="V176" s="175"/>
      <c r="W176" s="175"/>
      <c r="X176" s="323"/>
      <c r="Y176" s="323"/>
      <c r="Z176" s="323"/>
      <c r="AA176" s="323"/>
      <c r="AB176" s="323"/>
      <c r="AC176" s="323"/>
      <c r="AD176" s="323"/>
      <c r="AE176" s="323"/>
      <c r="AF176" s="19" t="s">
        <v>302</v>
      </c>
      <c r="AG176" s="322"/>
      <c r="AH176" s="121"/>
      <c r="AI176" s="121"/>
      <c r="AJ176" s="257"/>
      <c r="AK176" s="15" t="s">
        <v>303</v>
      </c>
    </row>
    <row r="177" spans="2:37" ht="21" customHeight="1" x14ac:dyDescent="0.2">
      <c r="B177" s="200"/>
      <c r="C177" s="201"/>
      <c r="D177" s="201"/>
      <c r="E177" s="201"/>
      <c r="F177" s="201"/>
      <c r="G177" s="202"/>
      <c r="H177" s="172" t="s">
        <v>2</v>
      </c>
      <c r="I177" s="173"/>
      <c r="J177" s="174" t="s">
        <v>308</v>
      </c>
      <c r="K177" s="175"/>
      <c r="L177" s="175"/>
      <c r="M177" s="175"/>
      <c r="N177" s="175"/>
      <c r="O177" s="175"/>
      <c r="P177" s="175"/>
      <c r="Q177" s="175"/>
      <c r="R177" s="175"/>
      <c r="S177" s="175"/>
      <c r="T177" s="175"/>
      <c r="U177" s="175"/>
      <c r="V177" s="175"/>
      <c r="W177" s="175"/>
      <c r="X177" s="323"/>
      <c r="Y177" s="323"/>
      <c r="Z177" s="323"/>
      <c r="AA177" s="323"/>
      <c r="AB177" s="323"/>
      <c r="AC177" s="323"/>
      <c r="AD177" s="323"/>
      <c r="AE177" s="323"/>
      <c r="AF177" s="19" t="s">
        <v>302</v>
      </c>
      <c r="AG177" s="322"/>
      <c r="AH177" s="121"/>
      <c r="AI177" s="121"/>
      <c r="AJ177" s="257"/>
      <c r="AK177" s="15" t="s">
        <v>303</v>
      </c>
    </row>
    <row r="178" spans="2:37" ht="21" customHeight="1" x14ac:dyDescent="0.2">
      <c r="B178" s="200"/>
      <c r="C178" s="201"/>
      <c r="D178" s="201"/>
      <c r="E178" s="201"/>
      <c r="F178" s="201"/>
      <c r="G178" s="202"/>
      <c r="H178" s="232" t="s">
        <v>3</v>
      </c>
      <c r="I178" s="261"/>
      <c r="J178" s="217" t="s">
        <v>309</v>
      </c>
      <c r="K178" s="217"/>
      <c r="L178" s="217"/>
      <c r="M178" s="217"/>
      <c r="N178" s="217"/>
      <c r="O178" s="217"/>
      <c r="P178" s="217"/>
      <c r="Q178" s="217"/>
      <c r="R178" s="217"/>
      <c r="S178" s="217"/>
      <c r="T178" s="217"/>
      <c r="U178" s="217"/>
      <c r="V178" s="217"/>
      <c r="W178" s="206"/>
      <c r="X178" s="226" t="s">
        <v>310</v>
      </c>
      <c r="Y178" s="225"/>
      <c r="Z178" s="225"/>
      <c r="AA178" s="220"/>
      <c r="AB178" s="220"/>
      <c r="AC178" s="220"/>
      <c r="AD178" s="220"/>
      <c r="AE178" s="221"/>
      <c r="AF178" s="19" t="s">
        <v>302</v>
      </c>
      <c r="AG178" s="322"/>
      <c r="AH178" s="121"/>
      <c r="AI178" s="121"/>
      <c r="AJ178" s="257"/>
      <c r="AK178" s="15" t="s">
        <v>303</v>
      </c>
    </row>
    <row r="179" spans="2:37" ht="21" customHeight="1" x14ac:dyDescent="0.2">
      <c r="B179" s="200"/>
      <c r="C179" s="201"/>
      <c r="D179" s="201"/>
      <c r="E179" s="201"/>
      <c r="F179" s="201"/>
      <c r="G179" s="202"/>
      <c r="H179" s="20"/>
      <c r="I179" s="21"/>
      <c r="J179" s="325" t="s">
        <v>311</v>
      </c>
      <c r="K179" s="325"/>
      <c r="L179" s="325"/>
      <c r="M179" s="325"/>
      <c r="N179" s="325"/>
      <c r="O179" s="325"/>
      <c r="P179" s="325"/>
      <c r="Q179" s="325"/>
      <c r="R179" s="325"/>
      <c r="S179" s="325"/>
      <c r="T179" s="325"/>
      <c r="U179" s="325"/>
      <c r="V179" s="325"/>
      <c r="W179" s="326"/>
      <c r="X179" s="226" t="s">
        <v>312</v>
      </c>
      <c r="Y179" s="225"/>
      <c r="Z179" s="225"/>
      <c r="AA179" s="220"/>
      <c r="AB179" s="220"/>
      <c r="AC179" s="220"/>
      <c r="AD179" s="220"/>
      <c r="AE179" s="221"/>
      <c r="AF179" s="19" t="s">
        <v>302</v>
      </c>
      <c r="AG179" s="322"/>
      <c r="AH179" s="121"/>
      <c r="AI179" s="121"/>
      <c r="AJ179" s="257"/>
      <c r="AK179" s="15" t="s">
        <v>303</v>
      </c>
    </row>
    <row r="180" spans="2:37" ht="21" customHeight="1" x14ac:dyDescent="0.2">
      <c r="B180" s="200"/>
      <c r="C180" s="201"/>
      <c r="D180" s="201"/>
      <c r="E180" s="201"/>
      <c r="F180" s="201"/>
      <c r="G180" s="202"/>
      <c r="H180" s="20"/>
      <c r="I180" s="21"/>
      <c r="J180" s="325"/>
      <c r="K180" s="325"/>
      <c r="L180" s="325"/>
      <c r="M180" s="325"/>
      <c r="N180" s="325"/>
      <c r="O180" s="325"/>
      <c r="P180" s="325"/>
      <c r="Q180" s="325"/>
      <c r="R180" s="325"/>
      <c r="S180" s="325"/>
      <c r="T180" s="325"/>
      <c r="U180" s="325"/>
      <c r="V180" s="325"/>
      <c r="W180" s="326"/>
      <c r="X180" s="226" t="s">
        <v>313</v>
      </c>
      <c r="Y180" s="225"/>
      <c r="Z180" s="225"/>
      <c r="AA180" s="220"/>
      <c r="AB180" s="220"/>
      <c r="AC180" s="220"/>
      <c r="AD180" s="220"/>
      <c r="AE180" s="221"/>
      <c r="AF180" s="19" t="s">
        <v>302</v>
      </c>
      <c r="AG180" s="322"/>
      <c r="AH180" s="121"/>
      <c r="AI180" s="121"/>
      <c r="AJ180" s="257"/>
      <c r="AK180" s="15" t="s">
        <v>303</v>
      </c>
    </row>
    <row r="181" spans="2:37" ht="21" customHeight="1" x14ac:dyDescent="0.2">
      <c r="B181" s="200"/>
      <c r="C181" s="201"/>
      <c r="D181" s="201"/>
      <c r="E181" s="201"/>
      <c r="F181" s="201"/>
      <c r="G181" s="202"/>
      <c r="H181" s="22"/>
      <c r="I181" s="23"/>
      <c r="J181" s="327"/>
      <c r="K181" s="327"/>
      <c r="L181" s="327"/>
      <c r="M181" s="327"/>
      <c r="N181" s="327"/>
      <c r="O181" s="327"/>
      <c r="P181" s="327"/>
      <c r="Q181" s="327"/>
      <c r="R181" s="327"/>
      <c r="S181" s="327"/>
      <c r="T181" s="327"/>
      <c r="U181" s="327"/>
      <c r="V181" s="327"/>
      <c r="W181" s="328"/>
      <c r="X181" s="226" t="s">
        <v>314</v>
      </c>
      <c r="Y181" s="225"/>
      <c r="Z181" s="225"/>
      <c r="AA181" s="220"/>
      <c r="AB181" s="220"/>
      <c r="AC181" s="220"/>
      <c r="AD181" s="220"/>
      <c r="AE181" s="221"/>
      <c r="AF181" s="19" t="s">
        <v>302</v>
      </c>
      <c r="AG181" s="322"/>
      <c r="AH181" s="121"/>
      <c r="AI181" s="121"/>
      <c r="AJ181" s="257"/>
      <c r="AK181" s="15" t="s">
        <v>303</v>
      </c>
    </row>
    <row r="182" spans="2:37" ht="21" customHeight="1" x14ac:dyDescent="0.2">
      <c r="B182" s="203"/>
      <c r="C182" s="204"/>
      <c r="D182" s="204"/>
      <c r="E182" s="204"/>
      <c r="F182" s="204"/>
      <c r="G182" s="205"/>
      <c r="H182" s="172" t="s">
        <v>315</v>
      </c>
      <c r="I182" s="173"/>
      <c r="J182" s="174" t="s">
        <v>7</v>
      </c>
      <c r="K182" s="175"/>
      <c r="L182" s="175"/>
      <c r="M182" s="175"/>
      <c r="N182" s="175"/>
      <c r="O182" s="175"/>
      <c r="P182" s="175"/>
      <c r="Q182" s="175"/>
      <c r="R182" s="175"/>
      <c r="S182" s="175"/>
      <c r="T182" s="175"/>
      <c r="U182" s="175"/>
      <c r="V182" s="175"/>
      <c r="W182" s="175"/>
      <c r="X182" s="323"/>
      <c r="Y182" s="323"/>
      <c r="Z182" s="323"/>
      <c r="AA182" s="323"/>
      <c r="AB182" s="323"/>
      <c r="AC182" s="323"/>
      <c r="AD182" s="323"/>
      <c r="AE182" s="323"/>
      <c r="AF182" s="19" t="s">
        <v>302</v>
      </c>
      <c r="AG182" s="322"/>
      <c r="AH182" s="121"/>
      <c r="AI182" s="121"/>
      <c r="AJ182" s="257"/>
      <c r="AK182" s="15" t="s">
        <v>303</v>
      </c>
    </row>
    <row r="183" spans="2:37" ht="15" customHeight="1" x14ac:dyDescent="0.2"/>
    <row r="184" spans="2:37" ht="15" customHeight="1" x14ac:dyDescent="0.2"/>
    <row r="185" spans="2:37" ht="15" customHeight="1" x14ac:dyDescent="0.2"/>
    <row r="186" spans="2:37" ht="15" customHeight="1" x14ac:dyDescent="0.2"/>
    <row r="187" spans="2:37" ht="15" customHeight="1" x14ac:dyDescent="0.2"/>
    <row r="188" spans="2:37" ht="15" customHeight="1" x14ac:dyDescent="0.2"/>
    <row r="189" spans="2:37" ht="15" customHeight="1" x14ac:dyDescent="0.2"/>
    <row r="190" spans="2:37" ht="15" customHeight="1" x14ac:dyDescent="0.2"/>
    <row r="191" spans="2:37" ht="15" customHeight="1" x14ac:dyDescent="0.2"/>
    <row r="192" spans="2:37"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sheetData>
  <mergeCells count="722">
    <mergeCell ref="B27:G27"/>
    <mergeCell ref="W14:AA14"/>
    <mergeCell ref="S11:U11"/>
    <mergeCell ref="S12:U12"/>
    <mergeCell ref="H12:L12"/>
    <mergeCell ref="AJ16:AK16"/>
    <mergeCell ref="AH16:AI16"/>
    <mergeCell ref="M14:Q14"/>
    <mergeCell ref="H14:L14"/>
    <mergeCell ref="W12:AA12"/>
    <mergeCell ref="S13:U13"/>
    <mergeCell ref="AB16:AG16"/>
    <mergeCell ref="B16:G16"/>
    <mergeCell ref="H16:I16"/>
    <mergeCell ref="J16:P16"/>
    <mergeCell ref="Q16:R16"/>
    <mergeCell ref="S16:Y16"/>
    <mergeCell ref="B26:G26"/>
    <mergeCell ref="B24:G24"/>
    <mergeCell ref="B23:G23"/>
    <mergeCell ref="S22:Y22"/>
    <mergeCell ref="S25:Y25"/>
    <mergeCell ref="K23:O23"/>
    <mergeCell ref="B18:G18"/>
    <mergeCell ref="U7:AB7"/>
    <mergeCell ref="M8:Q8"/>
    <mergeCell ref="M10:Q10"/>
    <mergeCell ref="W11:AA11"/>
    <mergeCell ref="S34:Y34"/>
    <mergeCell ref="S23:Y23"/>
    <mergeCell ref="Z25:AB25"/>
    <mergeCell ref="Z27:AB27"/>
    <mergeCell ref="S26:Y26"/>
    <mergeCell ref="S24:Y24"/>
    <mergeCell ref="Z32:AB32"/>
    <mergeCell ref="Z23:AB23"/>
    <mergeCell ref="Z26:AB26"/>
    <mergeCell ref="Z28:AB28"/>
    <mergeCell ref="Z29:AB29"/>
    <mergeCell ref="S32:Y32"/>
    <mergeCell ref="S28:Y28"/>
    <mergeCell ref="K22:O22"/>
    <mergeCell ref="K20:O20"/>
    <mergeCell ref="K21:O21"/>
    <mergeCell ref="K26:O26"/>
    <mergeCell ref="S18:Y18"/>
    <mergeCell ref="S20:Y20"/>
    <mergeCell ref="S21:Y21"/>
    <mergeCell ref="B19:G19"/>
    <mergeCell ref="B22:G22"/>
    <mergeCell ref="B21:G21"/>
    <mergeCell ref="B20:G20"/>
    <mergeCell ref="H18:J18"/>
    <mergeCell ref="H19:J19"/>
    <mergeCell ref="P21:R21"/>
    <mergeCell ref="K18:O18"/>
    <mergeCell ref="P18:R18"/>
    <mergeCell ref="K19:O19"/>
    <mergeCell ref="P19:R19"/>
    <mergeCell ref="P22:R22"/>
    <mergeCell ref="B173:G182"/>
    <mergeCell ref="AG176:AJ176"/>
    <mergeCell ref="B164:G172"/>
    <mergeCell ref="B153:G163"/>
    <mergeCell ref="H160:I160"/>
    <mergeCell ref="Z159:AK159"/>
    <mergeCell ref="Z153:AK153"/>
    <mergeCell ref="AC167:AK167"/>
    <mergeCell ref="AI24:AK24"/>
    <mergeCell ref="AC27:AH27"/>
    <mergeCell ref="AI25:AK25"/>
    <mergeCell ref="AI29:AK29"/>
    <mergeCell ref="AC28:AH28"/>
    <mergeCell ref="AI26:AK26"/>
    <mergeCell ref="AI30:AK30"/>
    <mergeCell ref="AC25:AH25"/>
    <mergeCell ref="AI27:AK27"/>
    <mergeCell ref="AI28:AK28"/>
    <mergeCell ref="B30:G30"/>
    <mergeCell ref="S27:Y27"/>
    <mergeCell ref="Z24:AB24"/>
    <mergeCell ref="P25:R25"/>
    <mergeCell ref="AC24:AH24"/>
    <mergeCell ref="AC26:AH26"/>
    <mergeCell ref="AD164:AK164"/>
    <mergeCell ref="Z147:AD147"/>
    <mergeCell ref="AE147:AK147"/>
    <mergeCell ref="AE149:AK149"/>
    <mergeCell ref="H153:Y153"/>
    <mergeCell ref="Z150:AD150"/>
    <mergeCell ref="J150:Y150"/>
    <mergeCell ref="B151:AG151"/>
    <mergeCell ref="H159:I159"/>
    <mergeCell ref="H162:I162"/>
    <mergeCell ref="J156:Y156"/>
    <mergeCell ref="H158:I158"/>
    <mergeCell ref="Z155:AK155"/>
    <mergeCell ref="J161:Y161"/>
    <mergeCell ref="Z162:AK162"/>
    <mergeCell ref="J157:Y157"/>
    <mergeCell ref="Z163:AK163"/>
    <mergeCell ref="J163:Y163"/>
    <mergeCell ref="J162:Y162"/>
    <mergeCell ref="Z156:AK156"/>
    <mergeCell ref="Z157:AK157"/>
    <mergeCell ref="Z158:AK158"/>
    <mergeCell ref="Z160:AK160"/>
    <mergeCell ref="J155:Y155"/>
    <mergeCell ref="AE134:AK134"/>
    <mergeCell ref="AE135:AK135"/>
    <mergeCell ref="Z142:AD142"/>
    <mergeCell ref="Z143:AD143"/>
    <mergeCell ref="Z126:AD126"/>
    <mergeCell ref="AE121:AK121"/>
    <mergeCell ref="AE122:AK122"/>
    <mergeCell ref="AE123:AK123"/>
    <mergeCell ref="Z124:AD124"/>
    <mergeCell ref="AI21:AK21"/>
    <mergeCell ref="AI22:AK22"/>
    <mergeCell ref="AI23:AK23"/>
    <mergeCell ref="Z20:AB20"/>
    <mergeCell ref="Z21:AB21"/>
    <mergeCell ref="Z22:AB22"/>
    <mergeCell ref="AE117:AJ117"/>
    <mergeCell ref="AE126:AK126"/>
    <mergeCell ref="AE119:AJ119"/>
    <mergeCell ref="AE108:AJ108"/>
    <mergeCell ref="AG57:AK58"/>
    <mergeCell ref="AB53:AF54"/>
    <mergeCell ref="AI35:AK35"/>
    <mergeCell ref="Z34:AB34"/>
    <mergeCell ref="AI44:AK44"/>
    <mergeCell ref="S45:AK45"/>
    <mergeCell ref="AI38:AK38"/>
    <mergeCell ref="AI40:AK40"/>
    <mergeCell ref="Z40:AB40"/>
    <mergeCell ref="AC40:AH40"/>
    <mergeCell ref="AI37:AK37"/>
    <mergeCell ref="AI39:AK39"/>
    <mergeCell ref="Z41:AB41"/>
    <mergeCell ref="AC39:AH39"/>
    <mergeCell ref="P23:R23"/>
    <mergeCell ref="P35:R35"/>
    <mergeCell ref="P34:R34"/>
    <mergeCell ref="K35:O35"/>
    <mergeCell ref="Z33:AB33"/>
    <mergeCell ref="AN4:AO4"/>
    <mergeCell ref="AN5:AO5"/>
    <mergeCell ref="AN6:AO6"/>
    <mergeCell ref="AC19:AH19"/>
    <mergeCell ref="AI18:AK18"/>
    <mergeCell ref="S19:Y19"/>
    <mergeCell ref="AI19:AK19"/>
    <mergeCell ref="AC31:AH31"/>
    <mergeCell ref="AC23:AH23"/>
    <mergeCell ref="AI31:AK31"/>
    <mergeCell ref="H5:O5"/>
    <mergeCell ref="AI20:AK20"/>
    <mergeCell ref="P20:R20"/>
    <mergeCell ref="H29:J29"/>
    <mergeCell ref="H30:J30"/>
    <mergeCell ref="H26:J26"/>
    <mergeCell ref="AC22:AH22"/>
    <mergeCell ref="S10:U10"/>
    <mergeCell ref="P31:R31"/>
    <mergeCell ref="AM77:AM78"/>
    <mergeCell ref="AN77:AN78"/>
    <mergeCell ref="Z114:AD114"/>
    <mergeCell ref="AM55:AM56"/>
    <mergeCell ref="AE113:AK113"/>
    <mergeCell ref="AM49:AM52"/>
    <mergeCell ref="AE112:AK112"/>
    <mergeCell ref="AE114:AK114"/>
    <mergeCell ref="R89:AK90"/>
    <mergeCell ref="R101:AK102"/>
    <mergeCell ref="J111:Y111"/>
    <mergeCell ref="J89:Q90"/>
    <mergeCell ref="R97:AK98"/>
    <mergeCell ref="R99:AK100"/>
    <mergeCell ref="AE109:AK109"/>
    <mergeCell ref="J75:Q76"/>
    <mergeCell ref="R73:V74"/>
    <mergeCell ref="W69:AA70"/>
    <mergeCell ref="AG69:AK70"/>
    <mergeCell ref="W71:AA72"/>
    <mergeCell ref="J61:Q62"/>
    <mergeCell ref="L49:O50"/>
    <mergeCell ref="AG65:AK66"/>
    <mergeCell ref="AG67:AK68"/>
    <mergeCell ref="H161:I161"/>
    <mergeCell ref="J154:Y154"/>
    <mergeCell ref="B107:G150"/>
    <mergeCell ref="Z118:AD118"/>
    <mergeCell ref="Z119:AD119"/>
    <mergeCell ref="J120:Y120"/>
    <mergeCell ref="Z121:AD121"/>
    <mergeCell ref="AE132:AK132"/>
    <mergeCell ref="AE128:AK128"/>
    <mergeCell ref="AE116:AK116"/>
    <mergeCell ref="AE125:AK125"/>
    <mergeCell ref="J127:Y127"/>
    <mergeCell ref="Z122:AD122"/>
    <mergeCell ref="AE124:AK124"/>
    <mergeCell ref="J149:Y149"/>
    <mergeCell ref="Z116:AD116"/>
    <mergeCell ref="Z117:AD117"/>
    <mergeCell ref="J123:Y123"/>
    <mergeCell ref="J133:Y133"/>
    <mergeCell ref="AE144:AK144"/>
    <mergeCell ref="AE141:AK141"/>
    <mergeCell ref="AE136:AK136"/>
    <mergeCell ref="AE150:AK150"/>
    <mergeCell ref="AE139:AK139"/>
    <mergeCell ref="W165:AB166"/>
    <mergeCell ref="AC165:AK166"/>
    <mergeCell ref="X180:Z180"/>
    <mergeCell ref="X181:Z181"/>
    <mergeCell ref="AA180:AE180"/>
    <mergeCell ref="AA181:AE181"/>
    <mergeCell ref="AG181:AJ181"/>
    <mergeCell ref="H173:W173"/>
    <mergeCell ref="H172:O172"/>
    <mergeCell ref="J179:W181"/>
    <mergeCell ref="X174:AE174"/>
    <mergeCell ref="X175:AE175"/>
    <mergeCell ref="P170:V170"/>
    <mergeCell ref="W170:AB170"/>
    <mergeCell ref="AC170:AK170"/>
    <mergeCell ref="P169:V169"/>
    <mergeCell ref="H171:AC171"/>
    <mergeCell ref="J175:W175"/>
    <mergeCell ref="AG177:AJ177"/>
    <mergeCell ref="AF173:AK173"/>
    <mergeCell ref="AG175:AJ175"/>
    <mergeCell ref="X179:Z179"/>
    <mergeCell ref="AG179:AJ179"/>
    <mergeCell ref="H2:AB2"/>
    <mergeCell ref="AB63:AF64"/>
    <mergeCell ref="H81:I82"/>
    <mergeCell ref="W75:AA76"/>
    <mergeCell ref="J81:Q82"/>
    <mergeCell ref="J71:Q72"/>
    <mergeCell ref="H83:I84"/>
    <mergeCell ref="J79:Q80"/>
    <mergeCell ref="R87:AK88"/>
    <mergeCell ref="AB73:AF74"/>
    <mergeCell ref="J73:Q74"/>
    <mergeCell ref="P26:R26"/>
    <mergeCell ref="P27:R27"/>
    <mergeCell ref="K30:O30"/>
    <mergeCell ref="AI36:AK36"/>
    <mergeCell ref="AI33:AK33"/>
    <mergeCell ref="Z19:AB19"/>
    <mergeCell ref="H22:J22"/>
    <mergeCell ref="H23:J23"/>
    <mergeCell ref="H24:J24"/>
    <mergeCell ref="H33:J33"/>
    <mergeCell ref="AC18:AH18"/>
    <mergeCell ref="H20:J20"/>
    <mergeCell ref="H21:J21"/>
    <mergeCell ref="H4:AB4"/>
    <mergeCell ref="AC3:AI3"/>
    <mergeCell ref="AJ3:AK3"/>
    <mergeCell ref="R8:V8"/>
    <mergeCell ref="H10:L10"/>
    <mergeCell ref="AC7:AK7"/>
    <mergeCell ref="AG182:AJ182"/>
    <mergeCell ref="H182:I182"/>
    <mergeCell ref="J182:W182"/>
    <mergeCell ref="X182:AE182"/>
    <mergeCell ref="AG178:AJ178"/>
    <mergeCell ref="H170:O170"/>
    <mergeCell ref="H169:O169"/>
    <mergeCell ref="H165:O166"/>
    <mergeCell ref="H131:I131"/>
    <mergeCell ref="H163:I163"/>
    <mergeCell ref="H164:AC164"/>
    <mergeCell ref="AG180:AJ180"/>
    <mergeCell ref="H178:I178"/>
    <mergeCell ref="H176:I176"/>
    <mergeCell ref="X176:AE176"/>
    <mergeCell ref="X177:AE177"/>
    <mergeCell ref="AE111:AK111"/>
    <mergeCell ref="P165:V166"/>
    <mergeCell ref="J134:Y134"/>
    <mergeCell ref="J135:Y135"/>
    <mergeCell ref="J138:Y138"/>
    <mergeCell ref="J137:Y137"/>
    <mergeCell ref="J140:Y140"/>
    <mergeCell ref="J139:Y139"/>
    <mergeCell ref="Z128:AD128"/>
    <mergeCell ref="Z129:AD129"/>
    <mergeCell ref="Z139:AD139"/>
    <mergeCell ref="Z132:AD132"/>
    <mergeCell ref="Z136:AD136"/>
    <mergeCell ref="Z134:AD134"/>
    <mergeCell ref="J128:Y128"/>
    <mergeCell ref="J129:Y129"/>
    <mergeCell ref="Z135:AD135"/>
    <mergeCell ref="Z133:AD133"/>
    <mergeCell ref="Z140:AD140"/>
    <mergeCell ref="J132:Y132"/>
    <mergeCell ref="P38:R38"/>
    <mergeCell ref="N46:R46"/>
    <mergeCell ref="AG46:AK46"/>
    <mergeCell ref="S46:AF46"/>
    <mergeCell ref="B46:M46"/>
    <mergeCell ref="B45:M45"/>
    <mergeCell ref="N45:R45"/>
    <mergeCell ref="H44:J44"/>
    <mergeCell ref="Z44:AB44"/>
    <mergeCell ref="K44:O44"/>
    <mergeCell ref="P44:R44"/>
    <mergeCell ref="B40:G40"/>
    <mergeCell ref="B43:G43"/>
    <mergeCell ref="B42:G42"/>
    <mergeCell ref="B41:G41"/>
    <mergeCell ref="B44:G44"/>
    <mergeCell ref="B38:G38"/>
    <mergeCell ref="H40:J40"/>
    <mergeCell ref="K40:O40"/>
    <mergeCell ref="K38:O38"/>
    <mergeCell ref="S43:Y43"/>
    <mergeCell ref="P43:R43"/>
    <mergeCell ref="K43:O43"/>
    <mergeCell ref="Z43:AB43"/>
    <mergeCell ref="AH1:AK1"/>
    <mergeCell ref="AC2:AK2"/>
    <mergeCell ref="AC21:AH21"/>
    <mergeCell ref="AC20:AH20"/>
    <mergeCell ref="B1:AG1"/>
    <mergeCell ref="H7:T7"/>
    <mergeCell ref="S14:U14"/>
    <mergeCell ref="H8:L8"/>
    <mergeCell ref="W8:AA8"/>
    <mergeCell ref="Z18:AB18"/>
    <mergeCell ref="B17:AK17"/>
    <mergeCell ref="R15:AA15"/>
    <mergeCell ref="AB14:AK15"/>
    <mergeCell ref="B7:G7"/>
    <mergeCell ref="B8:G14"/>
    <mergeCell ref="B15:Q15"/>
    <mergeCell ref="W10:AA10"/>
    <mergeCell ref="H3:O3"/>
    <mergeCell ref="B4:G4"/>
    <mergeCell ref="B5:G5"/>
    <mergeCell ref="B6:G6"/>
    <mergeCell ref="AC4:AK4"/>
    <mergeCell ref="S9:U9"/>
    <mergeCell ref="P3:AB3"/>
    <mergeCell ref="B2:G2"/>
    <mergeCell ref="B3:G3"/>
    <mergeCell ref="AI43:AK43"/>
    <mergeCell ref="S41:Y41"/>
    <mergeCell ref="AI41:AK41"/>
    <mergeCell ref="AI42:AK42"/>
    <mergeCell ref="S42:Y42"/>
    <mergeCell ref="Z42:AB42"/>
    <mergeCell ref="H42:J42"/>
    <mergeCell ref="H43:J43"/>
    <mergeCell ref="P41:R41"/>
    <mergeCell ref="Z35:AB35"/>
    <mergeCell ref="S35:Y35"/>
    <mergeCell ref="K42:O42"/>
    <mergeCell ref="H39:J39"/>
    <mergeCell ref="H38:J38"/>
    <mergeCell ref="Z31:AB31"/>
    <mergeCell ref="H25:J25"/>
    <mergeCell ref="B25:G25"/>
    <mergeCell ref="P24:R24"/>
    <mergeCell ref="H27:J27"/>
    <mergeCell ref="H28:J28"/>
    <mergeCell ref="B29:G29"/>
    <mergeCell ref="B28:G28"/>
    <mergeCell ref="AG73:AK74"/>
    <mergeCell ref="H69:I70"/>
    <mergeCell ref="J69:Q70"/>
    <mergeCell ref="R75:V76"/>
    <mergeCell ref="H93:I94"/>
    <mergeCell ref="H97:I98"/>
    <mergeCell ref="H89:I90"/>
    <mergeCell ref="J87:Q88"/>
    <mergeCell ref="J83:Q84"/>
    <mergeCell ref="W73:AA74"/>
    <mergeCell ref="H77:I78"/>
    <mergeCell ref="H75:I76"/>
    <mergeCell ref="R93:AK94"/>
    <mergeCell ref="J85:Q86"/>
    <mergeCell ref="R91:AK92"/>
    <mergeCell ref="AB75:AF76"/>
    <mergeCell ref="H87:I88"/>
    <mergeCell ref="J77:Q78"/>
    <mergeCell ref="H79:I80"/>
    <mergeCell ref="J122:Y122"/>
    <mergeCell ref="J117:Y117"/>
    <mergeCell ref="Z111:AD111"/>
    <mergeCell ref="Z112:AD112"/>
    <mergeCell ref="Z113:AD113"/>
    <mergeCell ref="Z109:AD109"/>
    <mergeCell ref="Z115:AD115"/>
    <mergeCell ref="J115:Y115"/>
    <mergeCell ref="Z120:AD120"/>
    <mergeCell ref="Z110:AD110"/>
    <mergeCell ref="J108:Y108"/>
    <mergeCell ref="J113:Y113"/>
    <mergeCell ref="H109:I109"/>
    <mergeCell ref="R95:AK96"/>
    <mergeCell ref="J118:Y118"/>
    <mergeCell ref="J109:Y109"/>
    <mergeCell ref="J121:Y121"/>
    <mergeCell ref="H110:I110"/>
    <mergeCell ref="AE110:AK110"/>
    <mergeCell ref="J103:Q104"/>
    <mergeCell ref="H103:I104"/>
    <mergeCell ref="Z107:AD107"/>
    <mergeCell ref="H107:Y107"/>
    <mergeCell ref="H108:I108"/>
    <mergeCell ref="AE107:AK107"/>
    <mergeCell ref="B105:AG105"/>
    <mergeCell ref="H121:I121"/>
    <mergeCell ref="J119:Y119"/>
    <mergeCell ref="J95:Q96"/>
    <mergeCell ref="H95:I96"/>
    <mergeCell ref="J101:Q102"/>
    <mergeCell ref="H122:I122"/>
    <mergeCell ref="H129:I129"/>
    <mergeCell ref="H130:I130"/>
    <mergeCell ref="H112:I112"/>
    <mergeCell ref="J91:Q92"/>
    <mergeCell ref="J93:Q94"/>
    <mergeCell ref="J110:Y110"/>
    <mergeCell ref="J116:Y116"/>
    <mergeCell ref="J114:Y114"/>
    <mergeCell ref="H113:I113"/>
    <mergeCell ref="H111:I111"/>
    <mergeCell ref="J112:Y112"/>
    <mergeCell ref="R103:S104"/>
    <mergeCell ref="T103:AK104"/>
    <mergeCell ref="H99:I100"/>
    <mergeCell ref="H101:I102"/>
    <mergeCell ref="J99:Q100"/>
    <mergeCell ref="J97:Q98"/>
    <mergeCell ref="AE115:AJ115"/>
    <mergeCell ref="AH105:AK105"/>
    <mergeCell ref="Z108:AD108"/>
    <mergeCell ref="Z123:AD123"/>
    <mergeCell ref="AE118:AK118"/>
    <mergeCell ref="AE120:AK120"/>
    <mergeCell ref="H123:I123"/>
    <mergeCell ref="H124:I124"/>
    <mergeCell ref="H125:I125"/>
    <mergeCell ref="H126:I126"/>
    <mergeCell ref="Z130:AD130"/>
    <mergeCell ref="Z131:AD131"/>
    <mergeCell ref="Z125:AD125"/>
    <mergeCell ref="AE129:AK129"/>
    <mergeCell ref="AE130:AK130"/>
    <mergeCell ref="J125:Y125"/>
    <mergeCell ref="J126:Y126"/>
    <mergeCell ref="J124:Y124"/>
    <mergeCell ref="J131:Y131"/>
    <mergeCell ref="J130:Y130"/>
    <mergeCell ref="H127:I127"/>
    <mergeCell ref="H128:I128"/>
    <mergeCell ref="AE127:AK127"/>
    <mergeCell ref="Z127:AD127"/>
    <mergeCell ref="AH151:AK151"/>
    <mergeCell ref="J136:Y136"/>
    <mergeCell ref="J143:Y143"/>
    <mergeCell ref="J141:Y141"/>
    <mergeCell ref="J146:Y146"/>
    <mergeCell ref="J144:Y144"/>
    <mergeCell ref="Z145:AD145"/>
    <mergeCell ref="Z146:AD146"/>
    <mergeCell ref="Z141:AD141"/>
    <mergeCell ref="AE138:AK138"/>
    <mergeCell ref="J148:Y148"/>
    <mergeCell ref="J145:Y145"/>
    <mergeCell ref="J142:Y142"/>
    <mergeCell ref="J147:Y147"/>
    <mergeCell ref="Z148:AD148"/>
    <mergeCell ref="Z149:AD149"/>
    <mergeCell ref="Z144:AD144"/>
    <mergeCell ref="J160:Y160"/>
    <mergeCell ref="J159:Y159"/>
    <mergeCell ref="H156:I156"/>
    <mergeCell ref="H157:I157"/>
    <mergeCell ref="J158:Y158"/>
    <mergeCell ref="AE131:AK131"/>
    <mergeCell ref="AE137:AK137"/>
    <mergeCell ref="Z137:AD137"/>
    <mergeCell ref="Z138:AD138"/>
    <mergeCell ref="H135:I135"/>
    <mergeCell ref="H145:I145"/>
    <mergeCell ref="H133:I133"/>
    <mergeCell ref="H132:I132"/>
    <mergeCell ref="AE146:AK146"/>
    <mergeCell ref="AE133:AK133"/>
    <mergeCell ref="AE140:AK140"/>
    <mergeCell ref="AE143:AK143"/>
    <mergeCell ref="AE142:AK142"/>
    <mergeCell ref="H143:I143"/>
    <mergeCell ref="H134:I134"/>
    <mergeCell ref="AE145:AK145"/>
    <mergeCell ref="Z154:AK154"/>
    <mergeCell ref="H155:I155"/>
    <mergeCell ref="AE148:AK148"/>
    <mergeCell ref="Z161:AK161"/>
    <mergeCell ref="H146:I146"/>
    <mergeCell ref="H147:I147"/>
    <mergeCell ref="AA179:AE179"/>
    <mergeCell ref="J174:W174"/>
    <mergeCell ref="H167:O167"/>
    <mergeCell ref="P167:V167"/>
    <mergeCell ref="AD171:AK171"/>
    <mergeCell ref="X178:Z178"/>
    <mergeCell ref="AA178:AE178"/>
    <mergeCell ref="AG174:AJ174"/>
    <mergeCell ref="AC168:AK168"/>
    <mergeCell ref="W169:AB169"/>
    <mergeCell ref="W167:AB167"/>
    <mergeCell ref="H154:I154"/>
    <mergeCell ref="H150:I150"/>
    <mergeCell ref="H148:I148"/>
    <mergeCell ref="H149:I149"/>
    <mergeCell ref="X173:AE173"/>
    <mergeCell ref="P172:AK172"/>
    <mergeCell ref="H168:O168"/>
    <mergeCell ref="P168:V168"/>
    <mergeCell ref="W168:AB168"/>
    <mergeCell ref="H174:I174"/>
    <mergeCell ref="H177:I177"/>
    <mergeCell ref="H175:I175"/>
    <mergeCell ref="AC169:AK169"/>
    <mergeCell ref="J176:W176"/>
    <mergeCell ref="J177:W177"/>
    <mergeCell ref="J178:W178"/>
    <mergeCell ref="P37:R37"/>
    <mergeCell ref="K34:O34"/>
    <mergeCell ref="P36:R36"/>
    <mergeCell ref="H116:I116"/>
    <mergeCell ref="H114:I114"/>
    <mergeCell ref="H115:I115"/>
    <mergeCell ref="H118:I118"/>
    <mergeCell ref="H117:I117"/>
    <mergeCell ref="H144:I144"/>
    <mergeCell ref="H137:I137"/>
    <mergeCell ref="H138:I138"/>
    <mergeCell ref="H139:I139"/>
    <mergeCell ref="H140:I140"/>
    <mergeCell ref="H141:I141"/>
    <mergeCell ref="H142:I142"/>
    <mergeCell ref="H136:I136"/>
    <mergeCell ref="H119:I119"/>
    <mergeCell ref="H120:I120"/>
    <mergeCell ref="B37:G37"/>
    <mergeCell ref="B36:G36"/>
    <mergeCell ref="B33:G33"/>
    <mergeCell ref="B32:G32"/>
    <mergeCell ref="B31:G31"/>
    <mergeCell ref="B35:G35"/>
    <mergeCell ref="B34:G34"/>
    <mergeCell ref="S33:Y33"/>
    <mergeCell ref="P32:R32"/>
    <mergeCell ref="P33:R33"/>
    <mergeCell ref="K33:O33"/>
    <mergeCell ref="H31:J31"/>
    <mergeCell ref="H32:J32"/>
    <mergeCell ref="K32:O32"/>
    <mergeCell ref="H36:J36"/>
    <mergeCell ref="H37:J37"/>
    <mergeCell ref="K37:O37"/>
    <mergeCell ref="K36:O36"/>
    <mergeCell ref="H34:J34"/>
    <mergeCell ref="H35:J35"/>
    <mergeCell ref="S36:Y36"/>
    <mergeCell ref="S37:Y37"/>
    <mergeCell ref="P29:R29"/>
    <mergeCell ref="P28:R28"/>
    <mergeCell ref="P30:R30"/>
    <mergeCell ref="K24:O24"/>
    <mergeCell ref="K28:O28"/>
    <mergeCell ref="K29:O29"/>
    <mergeCell ref="K31:O31"/>
    <mergeCell ref="K25:O25"/>
    <mergeCell ref="K27:O27"/>
    <mergeCell ref="B39:G39"/>
    <mergeCell ref="B53:G104"/>
    <mergeCell ref="B49:G52"/>
    <mergeCell ref="R69:V70"/>
    <mergeCell ref="J67:Q68"/>
    <mergeCell ref="H67:I68"/>
    <mergeCell ref="R77:AK78"/>
    <mergeCell ref="AB69:AF70"/>
    <mergeCell ref="W59:AA60"/>
    <mergeCell ref="S40:Y40"/>
    <mergeCell ref="AB61:AF62"/>
    <mergeCell ref="P40:R40"/>
    <mergeCell ref="K39:O39"/>
    <mergeCell ref="K41:O41"/>
    <mergeCell ref="H51:K52"/>
    <mergeCell ref="P42:R42"/>
    <mergeCell ref="H41:J41"/>
    <mergeCell ref="P39:R39"/>
    <mergeCell ref="L51:O52"/>
    <mergeCell ref="H73:I74"/>
    <mergeCell ref="S47:AK47"/>
    <mergeCell ref="H85:I86"/>
    <mergeCell ref="H91:I92"/>
    <mergeCell ref="R79:AK80"/>
    <mergeCell ref="J55:Q56"/>
    <mergeCell ref="W57:AA58"/>
    <mergeCell ref="N47:R47"/>
    <mergeCell ref="H49:K50"/>
    <mergeCell ref="R57:V58"/>
    <mergeCell ref="W53:AA54"/>
    <mergeCell ref="H57:I58"/>
    <mergeCell ref="H55:I56"/>
    <mergeCell ref="J57:Q58"/>
    <mergeCell ref="B48:AG48"/>
    <mergeCell ref="P49:S50"/>
    <mergeCell ref="B47:M47"/>
    <mergeCell ref="AG55:AK56"/>
    <mergeCell ref="AB57:AF58"/>
    <mergeCell ref="P51:S52"/>
    <mergeCell ref="H53:Q54"/>
    <mergeCell ref="R65:V66"/>
    <mergeCell ref="H71:I72"/>
    <mergeCell ref="J65:Q66"/>
    <mergeCell ref="H65:I66"/>
    <mergeCell ref="J59:Q60"/>
    <mergeCell ref="H61:I62"/>
    <mergeCell ref="H59:I60"/>
    <mergeCell ref="AG61:AK62"/>
    <mergeCell ref="AG59:AK60"/>
    <mergeCell ref="R59:V60"/>
    <mergeCell ref="W61:AA62"/>
    <mergeCell ref="AB67:AF68"/>
    <mergeCell ref="W65:AA66"/>
    <mergeCell ref="R71:V72"/>
    <mergeCell ref="R67:V68"/>
    <mergeCell ref="W67:AA68"/>
    <mergeCell ref="J63:Q64"/>
    <mergeCell ref="AG71:AK72"/>
    <mergeCell ref="H63:I64"/>
    <mergeCell ref="R63:V64"/>
    <mergeCell ref="W63:AA64"/>
    <mergeCell ref="AB71:AF72"/>
    <mergeCell ref="AB59:AF60"/>
    <mergeCell ref="R61:V62"/>
    <mergeCell ref="S38:Y38"/>
    <mergeCell ref="S39:Y39"/>
    <mergeCell ref="S44:Y44"/>
    <mergeCell ref="AO101:AO102"/>
    <mergeCell ref="AN101:AN102"/>
    <mergeCell ref="AN49:AN52"/>
    <mergeCell ref="AO49:AO52"/>
    <mergeCell ref="AC38:AH38"/>
    <mergeCell ref="AH48:AK48"/>
    <mergeCell ref="AG53:AK54"/>
    <mergeCell ref="AC41:AH41"/>
    <mergeCell ref="AC42:AH42"/>
    <mergeCell ref="AO77:AO78"/>
    <mergeCell ref="AG75:AK76"/>
    <mergeCell ref="AC43:AH43"/>
    <mergeCell ref="AO58:AO75"/>
    <mergeCell ref="T49:AE52"/>
    <mergeCell ref="AG63:AK64"/>
    <mergeCell ref="AO55:AO56"/>
    <mergeCell ref="R81:AK82"/>
    <mergeCell ref="R83:AK84"/>
    <mergeCell ref="R85:AK86"/>
    <mergeCell ref="AC44:AH44"/>
    <mergeCell ref="AB65:AF66"/>
    <mergeCell ref="AN55:AN56"/>
    <mergeCell ref="AB55:AF56"/>
    <mergeCell ref="AF49:AK52"/>
    <mergeCell ref="S29:Y29"/>
    <mergeCell ref="S31:Y31"/>
    <mergeCell ref="AC30:AH30"/>
    <mergeCell ref="AC37:AH37"/>
    <mergeCell ref="Z36:AB36"/>
    <mergeCell ref="Z39:AB39"/>
    <mergeCell ref="AC34:AH34"/>
    <mergeCell ref="Z37:AB37"/>
    <mergeCell ref="Z38:AB38"/>
    <mergeCell ref="AC33:AH33"/>
    <mergeCell ref="AC32:AH32"/>
    <mergeCell ref="AC29:AH29"/>
    <mergeCell ref="AC36:AH36"/>
    <mergeCell ref="AC35:AH35"/>
    <mergeCell ref="AI32:AK32"/>
    <mergeCell ref="Z30:AB30"/>
    <mergeCell ref="S30:Y30"/>
    <mergeCell ref="AI34:AK34"/>
    <mergeCell ref="R55:V56"/>
    <mergeCell ref="W55:AA56"/>
    <mergeCell ref="R53:V54"/>
    <mergeCell ref="AN3:AO3"/>
    <mergeCell ref="AN7:AO7"/>
    <mergeCell ref="AN16:AO16"/>
    <mergeCell ref="Z16:AA16"/>
    <mergeCell ref="AB11:AH13"/>
    <mergeCell ref="H6:O6"/>
    <mergeCell ref="P6:AK6"/>
    <mergeCell ref="AI11:AK13"/>
    <mergeCell ref="H9:L9"/>
    <mergeCell ref="M9:Q9"/>
    <mergeCell ref="M12:Q12"/>
    <mergeCell ref="M13:Q13"/>
    <mergeCell ref="AI9:AK10"/>
    <mergeCell ref="M11:Q11"/>
    <mergeCell ref="H13:L13"/>
    <mergeCell ref="H11:L11"/>
    <mergeCell ref="AB9:AH10"/>
    <mergeCell ref="AM12:AM13"/>
    <mergeCell ref="W13:AA13"/>
    <mergeCell ref="AN12:AN13"/>
    <mergeCell ref="AO12:AO13"/>
    <mergeCell ref="P5:AK5"/>
    <mergeCell ref="AB8:AK8"/>
    <mergeCell ref="W9:AA9"/>
  </mergeCells>
  <phoneticPr fontId="2"/>
  <dataValidations count="3">
    <dataValidation type="list" allowBlank="1" showInputMessage="1" showErrorMessage="1" sqref="AI18:AK43 Z18:AB44 P18:R44 H18:J44" xr:uid="{00000000-0002-0000-0000-000000000000}">
      <formula1>"○"</formula1>
    </dataValidation>
    <dataValidation type="list" allowBlank="1" showInputMessage="1" showErrorMessage="1" sqref="R77 R101 R103 R99 R79 R81 R83 R85 R87 R89 R91 R93 R95 R97 Z108:AD143" xr:uid="{00000000-0002-0000-0000-000001000000}">
      <formula1>"有"</formula1>
    </dataValidation>
    <dataValidation type="list" allowBlank="1" showInputMessage="1" showErrorMessage="1" sqref="Z154:AK163" xr:uid="{00000000-0002-0000-0000-000002000000}">
      <formula1>"有（全部）,有（一部）,無,該当なし"</formula1>
    </dataValidation>
  </dataValidations>
  <pageMargins left="0.59055118110236227" right="0.35433070866141736" top="0.78740157480314965" bottom="0.78740157480314965" header="0.51181102362204722" footer="0.51181102362204722"/>
  <pageSetup paperSize="9" scale="96" orientation="portrait" r:id="rId1"/>
  <headerFooter alignWithMargins="0"/>
  <rowBreaks count="3" manualBreakCount="3">
    <brk id="47" min="1" max="36" man="1"/>
    <brk id="104" min="1" max="36" man="1"/>
    <brk id="150" min="1" max="36" man="1"/>
  </rowBreaks>
  <colBreaks count="1" manualBreakCount="1">
    <brk id="37" max="18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リスト!$B$2:$B$34</xm:f>
          </x14:formula1>
          <xm:sqref>H2:AB2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7"/>
  </sheetPr>
  <dimension ref="A1:H22"/>
  <sheetViews>
    <sheetView zoomScaleNormal="100" zoomScaleSheetLayoutView="100" workbookViewId="0">
      <selection activeCell="C19" sqref="C19"/>
    </sheetView>
  </sheetViews>
  <sheetFormatPr defaultColWidth="9" defaultRowHeight="14" x14ac:dyDescent="0.2"/>
  <cols>
    <col min="1" max="1" width="16.7265625" style="25" customWidth="1"/>
    <col min="2" max="2" width="14" style="25" customWidth="1"/>
    <col min="3" max="6" width="13" style="25" customWidth="1"/>
    <col min="7" max="7" width="14.26953125" style="25" customWidth="1"/>
    <col min="8" max="8" width="11.08984375" style="25" customWidth="1"/>
    <col min="9" max="16384" width="9" style="25"/>
  </cols>
  <sheetData>
    <row r="1" spans="1:8" ht="21.5" customHeight="1" x14ac:dyDescent="0.2">
      <c r="A1" s="363" t="s">
        <v>362</v>
      </c>
      <c r="B1" s="363"/>
      <c r="C1" s="363"/>
      <c r="D1" s="363"/>
      <c r="E1" s="363"/>
      <c r="F1" s="363"/>
      <c r="G1" s="24"/>
    </row>
    <row r="2" spans="1:8" ht="21" customHeight="1" x14ac:dyDescent="0.2">
      <c r="A2" s="26" t="s">
        <v>363</v>
      </c>
      <c r="B2" s="26"/>
      <c r="C2" s="27"/>
      <c r="D2" s="27"/>
      <c r="E2" s="27" t="str">
        <f>+第１表施設表!H2</f>
        <v>三重県立こころの医療センター</v>
      </c>
      <c r="F2" s="27"/>
      <c r="G2" s="28"/>
    </row>
    <row r="3" spans="1:8" ht="51" customHeight="1" x14ac:dyDescent="0.2">
      <c r="A3" s="29"/>
      <c r="B3" s="30" t="s">
        <v>477</v>
      </c>
      <c r="C3" s="31" t="s">
        <v>478</v>
      </c>
      <c r="D3" s="32" t="s">
        <v>385</v>
      </c>
      <c r="E3" s="32" t="s">
        <v>386</v>
      </c>
      <c r="F3" s="33" t="s">
        <v>480</v>
      </c>
      <c r="G3" s="34" t="s">
        <v>394</v>
      </c>
      <c r="H3" s="35" t="s">
        <v>479</v>
      </c>
    </row>
    <row r="4" spans="1:8" ht="25" customHeight="1" x14ac:dyDescent="0.2">
      <c r="A4" s="36">
        <v>45748</v>
      </c>
      <c r="B4" s="37"/>
      <c r="C4" s="38"/>
      <c r="D4" s="39"/>
      <c r="E4" s="39"/>
      <c r="F4" s="40"/>
      <c r="G4" s="40"/>
      <c r="H4" s="41">
        <f>SUM(C4:G4)</f>
        <v>0</v>
      </c>
    </row>
    <row r="5" spans="1:8" ht="25" customHeight="1" x14ac:dyDescent="0.2">
      <c r="A5" s="36">
        <v>45778</v>
      </c>
      <c r="B5" s="37"/>
      <c r="C5" s="38"/>
      <c r="D5" s="39"/>
      <c r="E5" s="39"/>
      <c r="F5" s="39"/>
      <c r="G5" s="39"/>
      <c r="H5" s="41">
        <f t="shared" ref="H5:H16" si="0">SUM(C5:G5)</f>
        <v>0</v>
      </c>
    </row>
    <row r="6" spans="1:8" ht="25" customHeight="1" x14ac:dyDescent="0.2">
      <c r="A6" s="36">
        <v>45809</v>
      </c>
      <c r="B6" s="37"/>
      <c r="C6" s="38"/>
      <c r="D6" s="39"/>
      <c r="E6" s="39"/>
      <c r="F6" s="39"/>
      <c r="G6" s="39"/>
      <c r="H6" s="41">
        <f t="shared" si="0"/>
        <v>0</v>
      </c>
    </row>
    <row r="7" spans="1:8" ht="25" customHeight="1" x14ac:dyDescent="0.2">
      <c r="A7" s="36">
        <v>45839</v>
      </c>
      <c r="B7" s="37"/>
      <c r="C7" s="38"/>
      <c r="D7" s="39"/>
      <c r="E7" s="39"/>
      <c r="F7" s="39"/>
      <c r="G7" s="39"/>
      <c r="H7" s="41">
        <f t="shared" si="0"/>
        <v>0</v>
      </c>
    </row>
    <row r="8" spans="1:8" ht="25" customHeight="1" x14ac:dyDescent="0.2">
      <c r="A8" s="36">
        <v>45870</v>
      </c>
      <c r="B8" s="37"/>
      <c r="C8" s="38"/>
      <c r="D8" s="39"/>
      <c r="E8" s="39"/>
      <c r="F8" s="39"/>
      <c r="G8" s="39"/>
      <c r="H8" s="41">
        <f t="shared" si="0"/>
        <v>0</v>
      </c>
    </row>
    <row r="9" spans="1:8" ht="25" customHeight="1" x14ac:dyDescent="0.2">
      <c r="A9" s="36">
        <v>45901</v>
      </c>
      <c r="B9" s="37"/>
      <c r="C9" s="38"/>
      <c r="D9" s="39"/>
      <c r="E9" s="39"/>
      <c r="F9" s="39"/>
      <c r="G9" s="39"/>
      <c r="H9" s="41">
        <f t="shared" si="0"/>
        <v>0</v>
      </c>
    </row>
    <row r="10" spans="1:8" ht="25" customHeight="1" x14ac:dyDescent="0.2">
      <c r="A10" s="36">
        <v>45931</v>
      </c>
      <c r="B10" s="37"/>
      <c r="C10" s="38"/>
      <c r="D10" s="39"/>
      <c r="E10" s="39"/>
      <c r="F10" s="39"/>
      <c r="G10" s="39"/>
      <c r="H10" s="41">
        <f t="shared" si="0"/>
        <v>0</v>
      </c>
    </row>
    <row r="11" spans="1:8" ht="25" customHeight="1" x14ac:dyDescent="0.2">
      <c r="A11" s="36">
        <v>45962</v>
      </c>
      <c r="B11" s="37"/>
      <c r="C11" s="38"/>
      <c r="D11" s="39"/>
      <c r="E11" s="39"/>
      <c r="F11" s="39"/>
      <c r="G11" s="39"/>
      <c r="H11" s="41">
        <f t="shared" si="0"/>
        <v>0</v>
      </c>
    </row>
    <row r="12" spans="1:8" ht="25" customHeight="1" x14ac:dyDescent="0.2">
      <c r="A12" s="36">
        <v>45992</v>
      </c>
      <c r="B12" s="37"/>
      <c r="C12" s="38"/>
      <c r="D12" s="39"/>
      <c r="E12" s="39"/>
      <c r="F12" s="39"/>
      <c r="G12" s="39"/>
      <c r="H12" s="41">
        <f t="shared" si="0"/>
        <v>0</v>
      </c>
    </row>
    <row r="13" spans="1:8" ht="25" customHeight="1" x14ac:dyDescent="0.2">
      <c r="A13" s="36">
        <v>46023</v>
      </c>
      <c r="B13" s="37"/>
      <c r="C13" s="38"/>
      <c r="D13" s="39"/>
      <c r="E13" s="39"/>
      <c r="F13" s="39"/>
      <c r="G13" s="39"/>
      <c r="H13" s="41">
        <f t="shared" si="0"/>
        <v>0</v>
      </c>
    </row>
    <row r="14" spans="1:8" ht="25" customHeight="1" x14ac:dyDescent="0.2">
      <c r="A14" s="36">
        <v>46054</v>
      </c>
      <c r="B14" s="37"/>
      <c r="C14" s="38"/>
      <c r="D14" s="39"/>
      <c r="E14" s="39"/>
      <c r="F14" s="39"/>
      <c r="G14" s="39"/>
      <c r="H14" s="41">
        <f t="shared" si="0"/>
        <v>0</v>
      </c>
    </row>
    <row r="15" spans="1:8" ht="25" customHeight="1" x14ac:dyDescent="0.2">
      <c r="A15" s="36">
        <v>46082</v>
      </c>
      <c r="B15" s="37"/>
      <c r="C15" s="38"/>
      <c r="D15" s="39"/>
      <c r="E15" s="39"/>
      <c r="F15" s="39"/>
      <c r="G15" s="39"/>
      <c r="H15" s="41">
        <f t="shared" si="0"/>
        <v>0</v>
      </c>
    </row>
    <row r="16" spans="1:8" ht="25" customHeight="1" x14ac:dyDescent="0.2">
      <c r="A16" s="42" t="s">
        <v>360</v>
      </c>
      <c r="B16" s="375">
        <f t="shared" ref="B16:G16" si="1">SUM(B4:B15)</f>
        <v>0</v>
      </c>
      <c r="C16" s="43">
        <f t="shared" si="1"/>
        <v>0</v>
      </c>
      <c r="D16" s="44">
        <f t="shared" si="1"/>
        <v>0</v>
      </c>
      <c r="E16" s="44">
        <f t="shared" si="1"/>
        <v>0</v>
      </c>
      <c r="F16" s="44">
        <f t="shared" si="1"/>
        <v>0</v>
      </c>
      <c r="G16" s="44">
        <f t="shared" si="1"/>
        <v>0</v>
      </c>
      <c r="H16" s="41">
        <f t="shared" si="0"/>
        <v>0</v>
      </c>
    </row>
    <row r="17" spans="1:8" ht="25" customHeight="1" x14ac:dyDescent="0.2">
      <c r="A17" s="86" t="s">
        <v>364</v>
      </c>
      <c r="B17" s="45"/>
      <c r="C17" s="46" t="str">
        <f>IFERROR(+ROUNDDOWN(+C16/B16,1),"")</f>
        <v/>
      </c>
      <c r="D17" s="47" t="str">
        <f>IFERROR(+ROUNDDOWN(+D16/B16,1),"")</f>
        <v/>
      </c>
      <c r="E17" s="47" t="str">
        <f>IFERROR(+ROUNDDOWN(+E16/B16,1),"")</f>
        <v/>
      </c>
      <c r="F17" s="47" t="str">
        <f>IFERROR(+ROUNDDOWN(+F16/B16,1),"")</f>
        <v/>
      </c>
      <c r="G17" s="47" t="str">
        <f>IFERROR(+ROUNDDOWN(+G16/B16,1),"")</f>
        <v/>
      </c>
      <c r="H17" s="47" t="str">
        <f>IFERROR(+ROUNDDOWN(H16/B16,1),"")</f>
        <v/>
      </c>
    </row>
    <row r="18" spans="1:8" x14ac:dyDescent="0.2">
      <c r="B18" s="48"/>
      <c r="C18" s="48"/>
      <c r="D18" s="48"/>
      <c r="E18" s="48"/>
      <c r="F18" s="49" t="str">
        <f>IFERROR(+ROUNDDOWN(SUM(D16:F16)/B16,1),"")</f>
        <v/>
      </c>
      <c r="G18" s="48"/>
    </row>
    <row r="19" spans="1:8" x14ac:dyDescent="0.2">
      <c r="B19" s="25" t="s">
        <v>609</v>
      </c>
    </row>
    <row r="22" spans="1:8" x14ac:dyDescent="0.2">
      <c r="G22" s="50"/>
    </row>
  </sheetData>
  <mergeCells count="1">
    <mergeCell ref="A1:F1"/>
  </mergeCells>
  <phoneticPr fontId="2"/>
  <pageMargins left="0.74803149606299213" right="0.74803149606299213" top="0.98425196850393704" bottom="0.98425196850393704" header="0.51181102362204722" footer="0.51181102362204722"/>
  <pageSetup paperSize="9" scale="11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2"/>
  </sheetPr>
  <dimension ref="A1:J19"/>
  <sheetViews>
    <sheetView workbookViewId="0">
      <selection activeCell="J19" sqref="J19"/>
    </sheetView>
  </sheetViews>
  <sheetFormatPr defaultColWidth="9" defaultRowHeight="14" x14ac:dyDescent="0.2"/>
  <cols>
    <col min="1" max="1" width="14" style="25" customWidth="1"/>
    <col min="2" max="2" width="6.453125" style="25" customWidth="1"/>
    <col min="3" max="8" width="12.90625" style="25" customWidth="1"/>
    <col min="9" max="9" width="14.36328125" style="25" customWidth="1"/>
    <col min="10" max="10" width="11.453125" style="25" customWidth="1"/>
    <col min="11" max="16384" width="9" style="25"/>
  </cols>
  <sheetData>
    <row r="1" spans="1:10" ht="21" customHeight="1" x14ac:dyDescent="0.2">
      <c r="A1" s="363" t="s">
        <v>365</v>
      </c>
      <c r="B1" s="363"/>
      <c r="C1" s="363"/>
      <c r="D1" s="363"/>
      <c r="E1" s="363"/>
      <c r="F1" s="363"/>
      <c r="G1" s="363"/>
      <c r="H1" s="363"/>
      <c r="I1" s="363"/>
      <c r="J1" s="363"/>
    </row>
    <row r="2" spans="1:10" ht="21.5" customHeight="1" x14ac:dyDescent="0.2">
      <c r="A2" s="26"/>
      <c r="B2" s="26"/>
      <c r="C2" s="26"/>
      <c r="D2" s="26"/>
      <c r="E2" s="26"/>
      <c r="F2" s="26"/>
      <c r="G2" s="364" t="str">
        <f>+第１表施設表!H2</f>
        <v>三重県立こころの医療センター</v>
      </c>
      <c r="H2" s="364"/>
      <c r="I2" s="364"/>
      <c r="J2" s="364"/>
    </row>
    <row r="3" spans="1:10" ht="72" customHeight="1" x14ac:dyDescent="0.2">
      <c r="A3" s="51" t="s">
        <v>361</v>
      </c>
      <c r="B3" s="90" t="s">
        <v>366</v>
      </c>
      <c r="C3" s="91" t="s">
        <v>374</v>
      </c>
      <c r="D3" s="91" t="s">
        <v>367</v>
      </c>
      <c r="E3" s="91" t="s">
        <v>368</v>
      </c>
      <c r="F3" s="91" t="s">
        <v>369</v>
      </c>
      <c r="G3" s="91" t="s">
        <v>370</v>
      </c>
      <c r="H3" s="51" t="s">
        <v>568</v>
      </c>
      <c r="I3" s="92" t="s">
        <v>569</v>
      </c>
      <c r="J3" s="35" t="s">
        <v>104</v>
      </c>
    </row>
    <row r="4" spans="1:10" ht="24.5" customHeight="1" x14ac:dyDescent="0.2">
      <c r="A4" s="36">
        <v>45748</v>
      </c>
      <c r="B4" s="93">
        <v>30</v>
      </c>
      <c r="C4" s="39"/>
      <c r="D4" s="39"/>
      <c r="E4" s="39"/>
      <c r="F4" s="39"/>
      <c r="G4" s="39"/>
      <c r="H4" s="94"/>
      <c r="I4" s="94"/>
      <c r="J4" s="41">
        <f>SUM(C4:G4)</f>
        <v>0</v>
      </c>
    </row>
    <row r="5" spans="1:10" ht="24.75" customHeight="1" x14ac:dyDescent="0.2">
      <c r="A5" s="36">
        <v>45778</v>
      </c>
      <c r="B5" s="93">
        <v>31</v>
      </c>
      <c r="C5" s="39"/>
      <c r="D5" s="39"/>
      <c r="E5" s="39"/>
      <c r="F5" s="39"/>
      <c r="G5" s="39"/>
      <c r="H5" s="94"/>
      <c r="I5" s="94"/>
      <c r="J5" s="41">
        <f t="shared" ref="J5:J16" si="0">SUM(C5:G5)</f>
        <v>0</v>
      </c>
    </row>
    <row r="6" spans="1:10" ht="24.75" customHeight="1" x14ac:dyDescent="0.2">
      <c r="A6" s="36">
        <v>45809</v>
      </c>
      <c r="B6" s="93">
        <v>30</v>
      </c>
      <c r="C6" s="39"/>
      <c r="D6" s="39"/>
      <c r="E6" s="39"/>
      <c r="F6" s="39"/>
      <c r="G6" s="39"/>
      <c r="H6" s="94"/>
      <c r="I6" s="94"/>
      <c r="J6" s="41">
        <f t="shared" si="0"/>
        <v>0</v>
      </c>
    </row>
    <row r="7" spans="1:10" ht="24.75" customHeight="1" x14ac:dyDescent="0.2">
      <c r="A7" s="36">
        <v>45839</v>
      </c>
      <c r="B7" s="93">
        <v>31</v>
      </c>
      <c r="C7" s="39"/>
      <c r="D7" s="39"/>
      <c r="E7" s="39"/>
      <c r="F7" s="39"/>
      <c r="G7" s="39"/>
      <c r="H7" s="94"/>
      <c r="I7" s="94"/>
      <c r="J7" s="41">
        <f t="shared" si="0"/>
        <v>0</v>
      </c>
    </row>
    <row r="8" spans="1:10" ht="24.75" customHeight="1" x14ac:dyDescent="0.2">
      <c r="A8" s="36">
        <v>45870</v>
      </c>
      <c r="B8" s="93">
        <v>31</v>
      </c>
      <c r="C8" s="39"/>
      <c r="D8" s="39"/>
      <c r="E8" s="39"/>
      <c r="F8" s="39"/>
      <c r="G8" s="39"/>
      <c r="H8" s="94"/>
      <c r="I8" s="94"/>
      <c r="J8" s="41">
        <f t="shared" si="0"/>
        <v>0</v>
      </c>
    </row>
    <row r="9" spans="1:10" ht="24.75" customHeight="1" x14ac:dyDescent="0.2">
      <c r="A9" s="36">
        <v>45901</v>
      </c>
      <c r="B9" s="93">
        <v>30</v>
      </c>
      <c r="C9" s="39"/>
      <c r="D9" s="39"/>
      <c r="E9" s="39"/>
      <c r="F9" s="39"/>
      <c r="G9" s="39"/>
      <c r="H9" s="94"/>
      <c r="I9" s="94"/>
      <c r="J9" s="41">
        <f t="shared" si="0"/>
        <v>0</v>
      </c>
    </row>
    <row r="10" spans="1:10" ht="24.75" customHeight="1" x14ac:dyDescent="0.2">
      <c r="A10" s="36">
        <v>45931</v>
      </c>
      <c r="B10" s="93">
        <v>31</v>
      </c>
      <c r="C10" s="39"/>
      <c r="D10" s="39"/>
      <c r="E10" s="39"/>
      <c r="F10" s="39"/>
      <c r="G10" s="39"/>
      <c r="H10" s="94"/>
      <c r="I10" s="94"/>
      <c r="J10" s="41">
        <f t="shared" si="0"/>
        <v>0</v>
      </c>
    </row>
    <row r="11" spans="1:10" ht="24.75" customHeight="1" x14ac:dyDescent="0.2">
      <c r="A11" s="36">
        <v>45962</v>
      </c>
      <c r="B11" s="93">
        <v>30</v>
      </c>
      <c r="C11" s="39"/>
      <c r="D11" s="39"/>
      <c r="E11" s="39"/>
      <c r="F11" s="39"/>
      <c r="G11" s="39"/>
      <c r="H11" s="94"/>
      <c r="I11" s="94"/>
      <c r="J11" s="41">
        <f t="shared" si="0"/>
        <v>0</v>
      </c>
    </row>
    <row r="12" spans="1:10" ht="24.75" customHeight="1" x14ac:dyDescent="0.2">
      <c r="A12" s="36">
        <v>45992</v>
      </c>
      <c r="B12" s="93">
        <v>31</v>
      </c>
      <c r="C12" s="39"/>
      <c r="D12" s="39"/>
      <c r="E12" s="39"/>
      <c r="F12" s="39"/>
      <c r="G12" s="39"/>
      <c r="H12" s="94"/>
      <c r="I12" s="94"/>
      <c r="J12" s="41">
        <f t="shared" si="0"/>
        <v>0</v>
      </c>
    </row>
    <row r="13" spans="1:10" ht="24.75" customHeight="1" x14ac:dyDescent="0.2">
      <c r="A13" s="36">
        <v>46023</v>
      </c>
      <c r="B13" s="93">
        <v>31</v>
      </c>
      <c r="C13" s="39"/>
      <c r="D13" s="39"/>
      <c r="E13" s="39"/>
      <c r="F13" s="39"/>
      <c r="G13" s="39"/>
      <c r="H13" s="94"/>
      <c r="I13" s="94"/>
      <c r="J13" s="41">
        <f t="shared" si="0"/>
        <v>0</v>
      </c>
    </row>
    <row r="14" spans="1:10" ht="24.75" customHeight="1" x14ac:dyDescent="0.2">
      <c r="A14" s="36">
        <v>46054</v>
      </c>
      <c r="B14" s="93">
        <v>28</v>
      </c>
      <c r="C14" s="39"/>
      <c r="D14" s="39"/>
      <c r="E14" s="39"/>
      <c r="F14" s="39"/>
      <c r="G14" s="39"/>
      <c r="H14" s="94"/>
      <c r="I14" s="94"/>
      <c r="J14" s="41">
        <f t="shared" si="0"/>
        <v>0</v>
      </c>
    </row>
    <row r="15" spans="1:10" ht="24.75" customHeight="1" x14ac:dyDescent="0.2">
      <c r="A15" s="36">
        <v>46082</v>
      </c>
      <c r="B15" s="93">
        <v>31</v>
      </c>
      <c r="C15" s="39"/>
      <c r="D15" s="39"/>
      <c r="E15" s="39"/>
      <c r="F15" s="39"/>
      <c r="G15" s="39"/>
      <c r="H15" s="94"/>
      <c r="I15" s="94"/>
      <c r="J15" s="41">
        <f t="shared" si="0"/>
        <v>0</v>
      </c>
    </row>
    <row r="16" spans="1:10" ht="24.75" customHeight="1" x14ac:dyDescent="0.2">
      <c r="A16" s="35" t="s">
        <v>360</v>
      </c>
      <c r="B16" s="52">
        <f>SUM(B4:B15)</f>
        <v>365</v>
      </c>
      <c r="C16" s="41">
        <f>SUM(C4:C15)</f>
        <v>0</v>
      </c>
      <c r="D16" s="41">
        <f t="shared" ref="D16:I16" si="1">SUM(D4:D15)</f>
        <v>0</v>
      </c>
      <c r="E16" s="41">
        <f t="shared" si="1"/>
        <v>0</v>
      </c>
      <c r="F16" s="41">
        <f t="shared" si="1"/>
        <v>0</v>
      </c>
      <c r="G16" s="41">
        <f t="shared" si="1"/>
        <v>0</v>
      </c>
      <c r="H16" s="41">
        <f t="shared" si="1"/>
        <v>0</v>
      </c>
      <c r="I16" s="41">
        <f t="shared" si="1"/>
        <v>0</v>
      </c>
      <c r="J16" s="41">
        <f t="shared" si="0"/>
        <v>0</v>
      </c>
    </row>
    <row r="17" spans="1:10" ht="26.25" customHeight="1" x14ac:dyDescent="0.2">
      <c r="A17" s="365" t="s">
        <v>373</v>
      </c>
      <c r="B17" s="366"/>
      <c r="C17" s="95">
        <f>ROUNDDOWN(C16/$B$16,1)</f>
        <v>0</v>
      </c>
      <c r="D17" s="95">
        <f t="shared" ref="D17:J17" si="2">ROUNDDOWN(D16/$B$16,1)</f>
        <v>0</v>
      </c>
      <c r="E17" s="95">
        <f t="shared" si="2"/>
        <v>0</v>
      </c>
      <c r="F17" s="95">
        <f t="shared" si="2"/>
        <v>0</v>
      </c>
      <c r="G17" s="95">
        <f t="shared" si="2"/>
        <v>0</v>
      </c>
      <c r="H17" s="95">
        <f>ROUNDDOWN(H16/$B$16,1)</f>
        <v>0</v>
      </c>
      <c r="I17" s="95">
        <f t="shared" si="2"/>
        <v>0</v>
      </c>
      <c r="J17" s="95">
        <f t="shared" si="2"/>
        <v>0</v>
      </c>
    </row>
    <row r="18" spans="1:10" ht="20.25" customHeight="1" x14ac:dyDescent="0.2">
      <c r="A18" s="53"/>
      <c r="B18" s="53"/>
      <c r="C18" s="53" t="s">
        <v>540</v>
      </c>
      <c r="D18" s="53"/>
      <c r="E18" s="53"/>
      <c r="F18" s="53"/>
      <c r="G18" s="53"/>
      <c r="H18" s="53"/>
      <c r="I18" s="53"/>
      <c r="J18" s="53"/>
    </row>
    <row r="19" spans="1:10" ht="29" customHeight="1" x14ac:dyDescent="0.2">
      <c r="A19" s="53"/>
      <c r="B19" s="53"/>
      <c r="C19" s="367" t="s">
        <v>610</v>
      </c>
      <c r="D19" s="367"/>
      <c r="E19" s="367"/>
      <c r="F19" s="367"/>
      <c r="G19" s="367"/>
      <c r="H19" s="367"/>
      <c r="I19" s="367"/>
      <c r="J19" s="53"/>
    </row>
  </sheetData>
  <mergeCells count="4">
    <mergeCell ref="G2:J2"/>
    <mergeCell ref="A17:B17"/>
    <mergeCell ref="A1:J1"/>
    <mergeCell ref="C19:I19"/>
  </mergeCells>
  <phoneticPr fontId="2"/>
  <pageMargins left="0.74803149606299213" right="0.74803149606299213" top="0.98425196850393704" bottom="0.98425196850393704"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G27"/>
  <sheetViews>
    <sheetView view="pageBreakPreview" topLeftCell="A6" zoomScaleNormal="100" zoomScaleSheetLayoutView="100" workbookViewId="0">
      <selection activeCell="F18" sqref="F18"/>
    </sheetView>
  </sheetViews>
  <sheetFormatPr defaultColWidth="9" defaultRowHeight="14" x14ac:dyDescent="0.2"/>
  <cols>
    <col min="1" max="1" width="14.6328125" style="53" customWidth="1"/>
    <col min="2" max="2" width="9.54296875" style="53" bestFit="1" customWidth="1"/>
    <col min="3" max="5" width="18.6328125" style="53" customWidth="1"/>
    <col min="6" max="6" width="9" style="53"/>
    <col min="7" max="7" width="20.6328125" style="53" bestFit="1" customWidth="1"/>
    <col min="8" max="16384" width="9" style="53"/>
  </cols>
  <sheetData>
    <row r="1" spans="1:7" ht="36" customHeight="1" x14ac:dyDescent="0.2">
      <c r="A1" s="363" t="s">
        <v>376</v>
      </c>
      <c r="B1" s="363"/>
      <c r="C1" s="363"/>
      <c r="D1" s="363"/>
      <c r="E1" s="363"/>
    </row>
    <row r="2" spans="1:7" ht="24" customHeight="1" x14ac:dyDescent="0.2">
      <c r="E2" s="54" t="str">
        <f>+第１表施設表!H2</f>
        <v>三重県立こころの医療センター</v>
      </c>
    </row>
    <row r="3" spans="1:7" ht="28.5" customHeight="1" x14ac:dyDescent="0.2">
      <c r="A3" s="51" t="s">
        <v>379</v>
      </c>
      <c r="B3" s="87" t="s">
        <v>380</v>
      </c>
      <c r="C3" s="88" t="s">
        <v>389</v>
      </c>
      <c r="D3" s="86" t="s">
        <v>390</v>
      </c>
      <c r="E3" s="89" t="s">
        <v>383</v>
      </c>
    </row>
    <row r="4" spans="1:7" ht="28.5" customHeight="1" x14ac:dyDescent="0.2">
      <c r="A4" s="36">
        <v>45748</v>
      </c>
      <c r="B4" s="55"/>
      <c r="C4" s="56"/>
      <c r="D4" s="57"/>
      <c r="E4" s="58"/>
    </row>
    <row r="5" spans="1:7" ht="28.5" customHeight="1" x14ac:dyDescent="0.2">
      <c r="A5" s="36">
        <v>45778</v>
      </c>
      <c r="B5" s="55"/>
      <c r="C5" s="56"/>
      <c r="D5" s="57"/>
      <c r="E5" s="58"/>
    </row>
    <row r="6" spans="1:7" ht="28.5" customHeight="1" x14ac:dyDescent="0.2">
      <c r="A6" s="36">
        <v>45809</v>
      </c>
      <c r="B6" s="55"/>
      <c r="C6" s="56"/>
      <c r="D6" s="57"/>
      <c r="E6" s="58"/>
    </row>
    <row r="7" spans="1:7" ht="28.5" customHeight="1" x14ac:dyDescent="0.2">
      <c r="A7" s="36">
        <v>45839</v>
      </c>
      <c r="B7" s="55"/>
      <c r="C7" s="56"/>
      <c r="D7" s="57"/>
      <c r="E7" s="58"/>
    </row>
    <row r="8" spans="1:7" ht="28.5" customHeight="1" x14ac:dyDescent="0.2">
      <c r="A8" s="36">
        <v>45870</v>
      </c>
      <c r="B8" s="55"/>
      <c r="C8" s="56"/>
      <c r="D8" s="57"/>
      <c r="E8" s="58"/>
    </row>
    <row r="9" spans="1:7" ht="28.5" customHeight="1" x14ac:dyDescent="0.2">
      <c r="A9" s="36">
        <v>45901</v>
      </c>
      <c r="B9" s="55"/>
      <c r="C9" s="56"/>
      <c r="D9" s="57"/>
      <c r="E9" s="58"/>
    </row>
    <row r="10" spans="1:7" ht="28.5" customHeight="1" x14ac:dyDescent="0.2">
      <c r="A10" s="36">
        <v>45931</v>
      </c>
      <c r="B10" s="55"/>
      <c r="C10" s="56"/>
      <c r="D10" s="57"/>
      <c r="E10" s="58"/>
    </row>
    <row r="11" spans="1:7" ht="28.5" customHeight="1" x14ac:dyDescent="0.2">
      <c r="A11" s="36">
        <v>45962</v>
      </c>
      <c r="B11" s="55"/>
      <c r="C11" s="56"/>
      <c r="D11" s="57"/>
      <c r="E11" s="58"/>
    </row>
    <row r="12" spans="1:7" ht="28.5" customHeight="1" x14ac:dyDescent="0.2">
      <c r="A12" s="36">
        <v>45992</v>
      </c>
      <c r="B12" s="55"/>
      <c r="C12" s="56"/>
      <c r="D12" s="57"/>
      <c r="E12" s="58"/>
    </row>
    <row r="13" spans="1:7" ht="28.5" customHeight="1" x14ac:dyDescent="0.2">
      <c r="A13" s="36">
        <v>46023</v>
      </c>
      <c r="B13" s="55"/>
      <c r="C13" s="56"/>
      <c r="D13" s="57"/>
      <c r="E13" s="58"/>
    </row>
    <row r="14" spans="1:7" ht="28.5" customHeight="1" x14ac:dyDescent="0.2">
      <c r="A14" s="36">
        <v>46054</v>
      </c>
      <c r="B14" s="55"/>
      <c r="C14" s="56"/>
      <c r="D14" s="57"/>
      <c r="E14" s="58"/>
    </row>
    <row r="15" spans="1:7" ht="28.5" customHeight="1" x14ac:dyDescent="0.2">
      <c r="A15" s="36">
        <v>46082</v>
      </c>
      <c r="B15" s="55"/>
      <c r="C15" s="56"/>
      <c r="D15" s="57"/>
      <c r="E15" s="58"/>
    </row>
    <row r="16" spans="1:7" ht="28.5" customHeight="1" x14ac:dyDescent="0.2">
      <c r="A16" s="35" t="s">
        <v>360</v>
      </c>
      <c r="B16" s="59">
        <f>SUM(B4:B15)</f>
        <v>0</v>
      </c>
      <c r="C16" s="60">
        <f>SUM(C4:C15)</f>
        <v>0</v>
      </c>
      <c r="D16" s="52">
        <f>SUM(D4:D15)</f>
        <v>0</v>
      </c>
      <c r="E16" s="52">
        <f>SUM(E4:E15)</f>
        <v>0</v>
      </c>
      <c r="G16" s="62">
        <v>365</v>
      </c>
    </row>
    <row r="17" spans="1:7" ht="28.5" customHeight="1" x14ac:dyDescent="0.2">
      <c r="A17" s="368" t="s">
        <v>391</v>
      </c>
      <c r="B17" s="369"/>
      <c r="C17" s="370"/>
      <c r="D17" s="35" t="s">
        <v>392</v>
      </c>
      <c r="E17" s="61">
        <f>ROUNDDOWN(C16/G16,1)</f>
        <v>0</v>
      </c>
      <c r="G17" s="62"/>
    </row>
    <row r="18" spans="1:7" ht="28.5" customHeight="1" x14ac:dyDescent="0.2">
      <c r="A18" s="371"/>
      <c r="B18" s="372"/>
      <c r="C18" s="373"/>
      <c r="D18" s="35" t="s">
        <v>393</v>
      </c>
      <c r="E18" s="63" t="str">
        <f>IFERROR(ROUNDDOWN(D16/B16,1),"")</f>
        <v/>
      </c>
    </row>
    <row r="19" spans="1:7" ht="28.5" customHeight="1" x14ac:dyDescent="0.2">
      <c r="A19" s="64" t="s">
        <v>377</v>
      </c>
      <c r="B19" s="65"/>
      <c r="C19" s="65"/>
      <c r="D19" s="65"/>
      <c r="E19" s="63" t="str">
        <f>IFERROR(ROUNDDOWN(E16/B16,1),"")</f>
        <v/>
      </c>
    </row>
    <row r="20" spans="1:7" ht="24" customHeight="1" x14ac:dyDescent="0.2">
      <c r="A20" s="66"/>
      <c r="B20" s="66"/>
      <c r="C20" s="66"/>
      <c r="D20" s="66"/>
      <c r="E20" s="66"/>
    </row>
    <row r="21" spans="1:7" x14ac:dyDescent="0.2">
      <c r="A21" s="53" t="s">
        <v>378</v>
      </c>
    </row>
    <row r="22" spans="1:7" x14ac:dyDescent="0.2">
      <c r="A22" s="374" t="s">
        <v>556</v>
      </c>
      <c r="B22" s="374"/>
      <c r="C22" s="374"/>
      <c r="D22" s="374"/>
      <c r="E22" s="374"/>
    </row>
    <row r="23" spans="1:7" x14ac:dyDescent="0.2">
      <c r="A23" s="374"/>
      <c r="B23" s="374"/>
      <c r="C23" s="374"/>
      <c r="D23" s="374"/>
      <c r="E23" s="374"/>
    </row>
    <row r="24" spans="1:7" x14ac:dyDescent="0.2">
      <c r="A24" s="374"/>
      <c r="B24" s="374"/>
      <c r="C24" s="374"/>
      <c r="D24" s="374"/>
      <c r="E24" s="374"/>
    </row>
    <row r="25" spans="1:7" x14ac:dyDescent="0.2">
      <c r="A25" s="374"/>
      <c r="B25" s="374"/>
      <c r="C25" s="374"/>
      <c r="D25" s="374"/>
      <c r="E25" s="374"/>
    </row>
    <row r="26" spans="1:7" x14ac:dyDescent="0.2">
      <c r="A26" s="374"/>
      <c r="B26" s="374"/>
      <c r="C26" s="374"/>
      <c r="D26" s="374"/>
      <c r="E26" s="374"/>
    </row>
    <row r="27" spans="1:7" x14ac:dyDescent="0.2">
      <c r="A27" s="374"/>
      <c r="B27" s="374"/>
      <c r="C27" s="374"/>
      <c r="D27" s="374"/>
      <c r="E27" s="374"/>
    </row>
  </sheetData>
  <mergeCells count="3">
    <mergeCell ref="A17:C18"/>
    <mergeCell ref="A22:E27"/>
    <mergeCell ref="A1:E1"/>
  </mergeCells>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34"/>
  <sheetViews>
    <sheetView view="pageBreakPreview" zoomScale="106" zoomScaleNormal="100" zoomScaleSheetLayoutView="106" workbookViewId="0">
      <pane xSplit="1" topLeftCell="B1" activePane="topRight" state="frozen"/>
      <selection pane="topRight" activeCell="B18" sqref="B18"/>
    </sheetView>
  </sheetViews>
  <sheetFormatPr defaultColWidth="9" defaultRowHeight="18.75" customHeight="1" x14ac:dyDescent="0.2"/>
  <cols>
    <col min="1" max="1" width="36.90625" style="69" customWidth="1"/>
    <col min="2" max="2" width="44.453125" style="69" customWidth="1"/>
    <col min="3" max="3" width="32.36328125" style="69" customWidth="1"/>
    <col min="4" max="4" width="15.26953125" style="69" hidden="1" customWidth="1"/>
    <col min="5" max="5" width="12.90625" style="69" customWidth="1"/>
    <col min="6" max="6" width="25.453125" style="69" customWidth="1"/>
    <col min="7" max="7" width="18.90625" style="69" customWidth="1"/>
    <col min="8" max="8" width="8.36328125" style="69" customWidth="1"/>
    <col min="9" max="9" width="15.6328125" style="69" customWidth="1"/>
    <col min="10" max="12" width="6" style="69" customWidth="1"/>
    <col min="13" max="13" width="5.453125" style="69" customWidth="1"/>
    <col min="14" max="16384" width="9" style="69"/>
  </cols>
  <sheetData>
    <row r="1" spans="1:13" ht="66.75" customHeight="1" x14ac:dyDescent="0.2">
      <c r="A1" s="67" t="s">
        <v>483</v>
      </c>
      <c r="B1" s="67" t="s">
        <v>147</v>
      </c>
      <c r="C1" s="67" t="s">
        <v>148</v>
      </c>
      <c r="D1" s="67" t="s">
        <v>149</v>
      </c>
      <c r="E1" s="67" t="s">
        <v>150</v>
      </c>
      <c r="F1" s="67" t="s">
        <v>481</v>
      </c>
      <c r="G1" s="67" t="s">
        <v>482</v>
      </c>
      <c r="H1" s="67" t="s">
        <v>510</v>
      </c>
      <c r="I1" s="68" t="s">
        <v>520</v>
      </c>
      <c r="J1" s="68" t="s">
        <v>522</v>
      </c>
      <c r="K1" s="68" t="s">
        <v>581</v>
      </c>
      <c r="L1" s="68" t="s">
        <v>550</v>
      </c>
      <c r="M1" s="67" t="s">
        <v>527</v>
      </c>
    </row>
    <row r="2" spans="1:13" ht="15" customHeight="1" x14ac:dyDescent="0.2">
      <c r="A2" s="70" t="s">
        <v>317</v>
      </c>
      <c r="B2" s="71" t="s">
        <v>396</v>
      </c>
      <c r="C2" s="71" t="s">
        <v>425</v>
      </c>
      <c r="D2" s="71" t="s">
        <v>436</v>
      </c>
      <c r="E2" s="72" t="s">
        <v>469</v>
      </c>
      <c r="F2" s="71" t="s">
        <v>557</v>
      </c>
      <c r="G2" s="73" t="s">
        <v>515</v>
      </c>
      <c r="H2" s="73" t="s">
        <v>511</v>
      </c>
      <c r="I2" s="74">
        <v>18347</v>
      </c>
      <c r="J2" s="75" t="s">
        <v>523</v>
      </c>
      <c r="K2" s="75" t="s">
        <v>523</v>
      </c>
      <c r="L2" s="75" t="s">
        <v>523</v>
      </c>
      <c r="M2" s="76" t="s">
        <v>523</v>
      </c>
    </row>
    <row r="3" spans="1:13" ht="15" customHeight="1" x14ac:dyDescent="0.2">
      <c r="A3" s="70" t="s">
        <v>516</v>
      </c>
      <c r="B3" s="77" t="s">
        <v>397</v>
      </c>
      <c r="C3" s="77" t="s">
        <v>426</v>
      </c>
      <c r="D3" s="77" t="s">
        <v>437</v>
      </c>
      <c r="E3" s="78" t="s">
        <v>582</v>
      </c>
      <c r="F3" s="77" t="s">
        <v>484</v>
      </c>
      <c r="G3" s="70" t="s">
        <v>516</v>
      </c>
      <c r="H3" s="79" t="s">
        <v>513</v>
      </c>
      <c r="I3" s="80">
        <v>14391</v>
      </c>
      <c r="J3" s="75" t="s">
        <v>523</v>
      </c>
      <c r="K3" s="75" t="s">
        <v>523</v>
      </c>
      <c r="L3" s="75" t="s">
        <v>523</v>
      </c>
      <c r="M3" s="76" t="s">
        <v>523</v>
      </c>
    </row>
    <row r="4" spans="1:13" ht="15" customHeight="1" x14ac:dyDescent="0.2">
      <c r="A4" s="70" t="s">
        <v>519</v>
      </c>
      <c r="B4" s="77" t="s">
        <v>542</v>
      </c>
      <c r="C4" s="77" t="s">
        <v>543</v>
      </c>
      <c r="D4" s="77" t="s">
        <v>438</v>
      </c>
      <c r="E4" s="78" t="s">
        <v>558</v>
      </c>
      <c r="F4" s="77" t="s">
        <v>485</v>
      </c>
      <c r="G4" s="79" t="s">
        <v>515</v>
      </c>
      <c r="H4" s="79" t="s">
        <v>511</v>
      </c>
      <c r="I4" s="80">
        <v>42887</v>
      </c>
      <c r="J4" s="75" t="s">
        <v>523</v>
      </c>
      <c r="K4" s="75" t="s">
        <v>523</v>
      </c>
      <c r="L4" s="75" t="s">
        <v>523</v>
      </c>
      <c r="M4" s="76" t="s">
        <v>523</v>
      </c>
    </row>
    <row r="5" spans="1:13" ht="15" customHeight="1" x14ac:dyDescent="0.2">
      <c r="A5" s="70" t="s">
        <v>544</v>
      </c>
      <c r="B5" s="77" t="s">
        <v>398</v>
      </c>
      <c r="C5" s="77" t="s">
        <v>606</v>
      </c>
      <c r="D5" s="77" t="s">
        <v>439</v>
      </c>
      <c r="E5" s="78" t="s">
        <v>559</v>
      </c>
      <c r="F5" s="77" t="s">
        <v>517</v>
      </c>
      <c r="G5" s="79" t="s">
        <v>518</v>
      </c>
      <c r="H5" s="79" t="s">
        <v>513</v>
      </c>
      <c r="I5" s="80">
        <v>20180</v>
      </c>
      <c r="J5" s="75" t="s">
        <v>523</v>
      </c>
      <c r="K5" s="75" t="s">
        <v>523</v>
      </c>
      <c r="L5" s="75" t="s">
        <v>523</v>
      </c>
      <c r="M5" s="76" t="s">
        <v>523</v>
      </c>
    </row>
    <row r="6" spans="1:13" ht="15" customHeight="1" x14ac:dyDescent="0.2">
      <c r="A6" s="70" t="s">
        <v>318</v>
      </c>
      <c r="B6" s="77" t="s">
        <v>399</v>
      </c>
      <c r="C6" s="77" t="s">
        <v>608</v>
      </c>
      <c r="D6" s="77" t="s">
        <v>440</v>
      </c>
      <c r="E6" s="78" t="s">
        <v>553</v>
      </c>
      <c r="F6" s="77" t="s">
        <v>596</v>
      </c>
      <c r="G6" s="79" t="s">
        <v>518</v>
      </c>
      <c r="H6" s="79" t="s">
        <v>513</v>
      </c>
      <c r="I6" s="80">
        <v>44682</v>
      </c>
      <c r="J6" s="75" t="s">
        <v>523</v>
      </c>
      <c r="K6" s="75" t="s">
        <v>523</v>
      </c>
      <c r="L6" s="75" t="s">
        <v>523</v>
      </c>
      <c r="M6" s="76" t="s">
        <v>523</v>
      </c>
    </row>
    <row r="7" spans="1:13" ht="15" customHeight="1" x14ac:dyDescent="0.2">
      <c r="A7" s="70" t="s">
        <v>384</v>
      </c>
      <c r="B7" s="77" t="s">
        <v>400</v>
      </c>
      <c r="C7" s="77" t="s">
        <v>602</v>
      </c>
      <c r="D7" s="77" t="s">
        <v>441</v>
      </c>
      <c r="E7" s="78" t="s">
        <v>560</v>
      </c>
      <c r="F7" s="77" t="s">
        <v>488</v>
      </c>
      <c r="G7" s="79" t="s">
        <v>518</v>
      </c>
      <c r="H7" s="79" t="s">
        <v>513</v>
      </c>
      <c r="I7" s="80">
        <v>23106</v>
      </c>
      <c r="J7" s="75" t="s">
        <v>523</v>
      </c>
      <c r="K7" s="75" t="s">
        <v>523</v>
      </c>
      <c r="L7" s="75" t="s">
        <v>523</v>
      </c>
      <c r="M7" s="76" t="s">
        <v>523</v>
      </c>
    </row>
    <row r="8" spans="1:13" ht="15" customHeight="1" x14ac:dyDescent="0.2">
      <c r="A8" s="70" t="s">
        <v>319</v>
      </c>
      <c r="B8" s="77" t="s">
        <v>401</v>
      </c>
      <c r="C8" s="77" t="s">
        <v>427</v>
      </c>
      <c r="D8" s="77" t="s">
        <v>442</v>
      </c>
      <c r="E8" s="78" t="s">
        <v>561</v>
      </c>
      <c r="F8" s="77" t="s">
        <v>486</v>
      </c>
      <c r="G8" s="79" t="s">
        <v>518</v>
      </c>
      <c r="H8" s="79" t="s">
        <v>511</v>
      </c>
      <c r="I8" s="80">
        <v>38870</v>
      </c>
      <c r="J8" s="75" t="s">
        <v>523</v>
      </c>
      <c r="K8" s="75" t="s">
        <v>523</v>
      </c>
      <c r="L8" s="75" t="s">
        <v>523</v>
      </c>
      <c r="M8" s="76" t="s">
        <v>523</v>
      </c>
    </row>
    <row r="9" spans="1:13" ht="15" customHeight="1" x14ac:dyDescent="0.2">
      <c r="A9" s="70" t="s">
        <v>320</v>
      </c>
      <c r="B9" s="77" t="s">
        <v>521</v>
      </c>
      <c r="C9" s="77" t="s">
        <v>607</v>
      </c>
      <c r="D9" s="77" t="s">
        <v>443</v>
      </c>
      <c r="E9" s="78" t="s">
        <v>583</v>
      </c>
      <c r="F9" s="77" t="s">
        <v>489</v>
      </c>
      <c r="G9" s="70" t="s">
        <v>519</v>
      </c>
      <c r="H9" s="79" t="s">
        <v>613</v>
      </c>
      <c r="I9" s="81">
        <v>26938</v>
      </c>
      <c r="J9" s="75" t="s">
        <v>524</v>
      </c>
      <c r="K9" s="75" t="s">
        <v>524</v>
      </c>
      <c r="L9" s="75" t="s">
        <v>524</v>
      </c>
      <c r="M9" s="75" t="s">
        <v>524</v>
      </c>
    </row>
    <row r="10" spans="1:13" ht="15" customHeight="1" x14ac:dyDescent="0.2">
      <c r="A10" s="70" t="s">
        <v>321</v>
      </c>
      <c r="B10" s="77" t="s">
        <v>402</v>
      </c>
      <c r="C10" s="77" t="s">
        <v>428</v>
      </c>
      <c r="D10" s="77" t="s">
        <v>444</v>
      </c>
      <c r="E10" s="78" t="s">
        <v>562</v>
      </c>
      <c r="F10" s="77" t="s">
        <v>490</v>
      </c>
      <c r="G10" s="79" t="s">
        <v>518</v>
      </c>
      <c r="H10" s="79" t="s">
        <v>511</v>
      </c>
      <c r="I10" s="80">
        <v>29312</v>
      </c>
      <c r="J10" s="75" t="s">
        <v>523</v>
      </c>
      <c r="K10" s="75" t="s">
        <v>523</v>
      </c>
      <c r="L10" s="75" t="s">
        <v>523</v>
      </c>
      <c r="M10" s="76" t="s">
        <v>523</v>
      </c>
    </row>
    <row r="11" spans="1:13" ht="15" customHeight="1" x14ac:dyDescent="0.2">
      <c r="A11" s="70" t="s">
        <v>322</v>
      </c>
      <c r="B11" s="77" t="s">
        <v>403</v>
      </c>
      <c r="C11" s="77" t="s">
        <v>573</v>
      </c>
      <c r="D11" s="77" t="s">
        <v>445</v>
      </c>
      <c r="E11" s="78" t="s">
        <v>547</v>
      </c>
      <c r="F11" s="77" t="s">
        <v>487</v>
      </c>
      <c r="G11" s="82" t="s">
        <v>334</v>
      </c>
      <c r="H11" s="79" t="s">
        <v>614</v>
      </c>
      <c r="I11" s="80">
        <v>45078</v>
      </c>
      <c r="J11" s="75" t="s">
        <v>523</v>
      </c>
      <c r="K11" s="75" t="s">
        <v>523</v>
      </c>
      <c r="L11" s="75" t="s">
        <v>523</v>
      </c>
      <c r="M11" s="76" t="s">
        <v>523</v>
      </c>
    </row>
    <row r="12" spans="1:13" ht="15" customHeight="1" x14ac:dyDescent="0.2">
      <c r="A12" s="70" t="s">
        <v>323</v>
      </c>
      <c r="B12" s="77" t="s">
        <v>404</v>
      </c>
      <c r="C12" s="77" t="s">
        <v>587</v>
      </c>
      <c r="D12" s="77" t="s">
        <v>446</v>
      </c>
      <c r="E12" s="78" t="s">
        <v>551</v>
      </c>
      <c r="F12" s="77" t="s">
        <v>491</v>
      </c>
      <c r="G12" s="79" t="s">
        <v>518</v>
      </c>
      <c r="H12" s="79" t="s">
        <v>511</v>
      </c>
      <c r="I12" s="80">
        <v>30042</v>
      </c>
      <c r="J12" s="75" t="s">
        <v>523</v>
      </c>
      <c r="K12" s="75" t="s">
        <v>523</v>
      </c>
      <c r="L12" s="75" t="s">
        <v>523</v>
      </c>
      <c r="M12" s="76" t="s">
        <v>523</v>
      </c>
    </row>
    <row r="13" spans="1:13" ht="15" customHeight="1" x14ac:dyDescent="0.2">
      <c r="A13" s="70" t="s">
        <v>324</v>
      </c>
      <c r="B13" s="77" t="s">
        <v>405</v>
      </c>
      <c r="C13" s="77" t="s">
        <v>429</v>
      </c>
      <c r="D13" s="77" t="s">
        <v>447</v>
      </c>
      <c r="E13" s="78" t="s">
        <v>473</v>
      </c>
      <c r="F13" s="77" t="s">
        <v>492</v>
      </c>
      <c r="G13" s="79" t="s">
        <v>518</v>
      </c>
      <c r="H13" s="79" t="s">
        <v>511</v>
      </c>
      <c r="I13" s="80">
        <v>31624</v>
      </c>
      <c r="J13" s="75" t="s">
        <v>523</v>
      </c>
      <c r="K13" s="75" t="s">
        <v>523</v>
      </c>
      <c r="L13" s="75" t="s">
        <v>523</v>
      </c>
      <c r="M13" s="76" t="s">
        <v>523</v>
      </c>
    </row>
    <row r="14" spans="1:13" ht="15" customHeight="1" x14ac:dyDescent="0.2">
      <c r="A14" s="70" t="s">
        <v>325</v>
      </c>
      <c r="B14" s="77" t="s">
        <v>406</v>
      </c>
      <c r="C14" s="77" t="s">
        <v>586</v>
      </c>
      <c r="D14" s="77" t="s">
        <v>448</v>
      </c>
      <c r="E14" s="78" t="s">
        <v>563</v>
      </c>
      <c r="F14" s="77" t="s">
        <v>484</v>
      </c>
      <c r="G14" s="70" t="s">
        <v>516</v>
      </c>
      <c r="H14" s="79" t="s">
        <v>613</v>
      </c>
      <c r="I14" s="80">
        <v>35977</v>
      </c>
      <c r="J14" s="75" t="s">
        <v>523</v>
      </c>
      <c r="K14" s="75" t="s">
        <v>523</v>
      </c>
      <c r="L14" s="75" t="s">
        <v>523</v>
      </c>
      <c r="M14" s="76" t="s">
        <v>523</v>
      </c>
    </row>
    <row r="15" spans="1:13" ht="15" customHeight="1" x14ac:dyDescent="0.2">
      <c r="A15" s="70" t="s">
        <v>326</v>
      </c>
      <c r="B15" s="77" t="s">
        <v>589</v>
      </c>
      <c r="C15" s="77" t="s">
        <v>588</v>
      </c>
      <c r="D15" s="77" t="s">
        <v>449</v>
      </c>
      <c r="E15" s="78" t="s">
        <v>576</v>
      </c>
      <c r="F15" s="77" t="s">
        <v>590</v>
      </c>
      <c r="G15" s="79" t="s">
        <v>518</v>
      </c>
      <c r="H15" s="79" t="s">
        <v>511</v>
      </c>
      <c r="I15" s="80">
        <v>36014</v>
      </c>
      <c r="J15" s="75" t="s">
        <v>523</v>
      </c>
      <c r="K15" s="75" t="s">
        <v>523</v>
      </c>
      <c r="L15" s="75" t="s">
        <v>523</v>
      </c>
      <c r="M15" s="76" t="s">
        <v>523</v>
      </c>
    </row>
    <row r="16" spans="1:13" ht="15" customHeight="1" x14ac:dyDescent="0.2">
      <c r="A16" s="70" t="s">
        <v>327</v>
      </c>
      <c r="B16" s="77" t="s">
        <v>407</v>
      </c>
      <c r="C16" s="77" t="s">
        <v>430</v>
      </c>
      <c r="D16" s="77" t="s">
        <v>450</v>
      </c>
      <c r="E16" s="78" t="s">
        <v>552</v>
      </c>
      <c r="F16" s="77" t="s">
        <v>492</v>
      </c>
      <c r="G16" s="79" t="s">
        <v>518</v>
      </c>
      <c r="H16" s="79" t="s">
        <v>511</v>
      </c>
      <c r="I16" s="80">
        <v>36982</v>
      </c>
      <c r="J16" s="75" t="s">
        <v>523</v>
      </c>
      <c r="K16" s="75" t="s">
        <v>523</v>
      </c>
      <c r="L16" s="75" t="s">
        <v>523</v>
      </c>
      <c r="M16" s="76" t="s">
        <v>523</v>
      </c>
    </row>
    <row r="17" spans="1:13" ht="15" customHeight="1" x14ac:dyDescent="0.2">
      <c r="A17" s="70" t="s">
        <v>328</v>
      </c>
      <c r="B17" s="77" t="s">
        <v>408</v>
      </c>
      <c r="C17" s="77" t="s">
        <v>585</v>
      </c>
      <c r="D17" s="77" t="s">
        <v>451</v>
      </c>
      <c r="E17" s="78" t="s">
        <v>470</v>
      </c>
      <c r="F17" s="77" t="s">
        <v>493</v>
      </c>
      <c r="G17" s="79" t="s">
        <v>518</v>
      </c>
      <c r="H17" s="79" t="s">
        <v>511</v>
      </c>
      <c r="I17" s="80">
        <v>41091</v>
      </c>
      <c r="J17" s="75" t="s">
        <v>523</v>
      </c>
      <c r="K17" s="75" t="s">
        <v>523</v>
      </c>
      <c r="L17" s="75" t="s">
        <v>523</v>
      </c>
      <c r="M17" s="76" t="s">
        <v>523</v>
      </c>
    </row>
    <row r="18" spans="1:13" ht="15" customHeight="1" x14ac:dyDescent="0.2">
      <c r="A18" s="82" t="s">
        <v>329</v>
      </c>
      <c r="B18" s="77" t="s">
        <v>409</v>
      </c>
      <c r="C18" s="77" t="s">
        <v>431</v>
      </c>
      <c r="D18" s="77" t="s">
        <v>452</v>
      </c>
      <c r="E18" s="78" t="s">
        <v>577</v>
      </c>
      <c r="F18" s="77" t="s">
        <v>484</v>
      </c>
      <c r="G18" s="70" t="s">
        <v>516</v>
      </c>
      <c r="H18" s="79" t="s">
        <v>511</v>
      </c>
      <c r="I18" s="80">
        <v>20729</v>
      </c>
      <c r="J18" s="75" t="s">
        <v>523</v>
      </c>
      <c r="K18" s="75" t="s">
        <v>523</v>
      </c>
      <c r="L18" s="75" t="s">
        <v>523</v>
      </c>
      <c r="M18" s="76" t="s">
        <v>523</v>
      </c>
    </row>
    <row r="19" spans="1:13" ht="15" customHeight="1" x14ac:dyDescent="0.2">
      <c r="A19" s="82" t="s">
        <v>330</v>
      </c>
      <c r="B19" s="77" t="s">
        <v>410</v>
      </c>
      <c r="C19" s="77" t="s">
        <v>432</v>
      </c>
      <c r="D19" s="77" t="s">
        <v>453</v>
      </c>
      <c r="E19" s="78" t="s">
        <v>474</v>
      </c>
      <c r="F19" s="77" t="s">
        <v>494</v>
      </c>
      <c r="G19" s="79" t="s">
        <v>518</v>
      </c>
      <c r="H19" s="79" t="s">
        <v>511</v>
      </c>
      <c r="I19" s="80">
        <v>24289</v>
      </c>
      <c r="J19" s="75" t="s">
        <v>523</v>
      </c>
      <c r="K19" s="75" t="s">
        <v>523</v>
      </c>
      <c r="L19" s="75" t="s">
        <v>523</v>
      </c>
      <c r="M19" s="76" t="s">
        <v>523</v>
      </c>
    </row>
    <row r="20" spans="1:13" ht="15" customHeight="1" x14ac:dyDescent="0.2">
      <c r="A20" s="82" t="s">
        <v>331</v>
      </c>
      <c r="B20" s="77" t="s">
        <v>411</v>
      </c>
      <c r="C20" s="77" t="s">
        <v>605</v>
      </c>
      <c r="D20" s="77" t="s">
        <v>454</v>
      </c>
      <c r="E20" s="78" t="s">
        <v>564</v>
      </c>
      <c r="F20" s="77" t="s">
        <v>596</v>
      </c>
      <c r="G20" s="79" t="s">
        <v>518</v>
      </c>
      <c r="H20" s="79" t="s">
        <v>513</v>
      </c>
      <c r="I20" s="80">
        <v>30011</v>
      </c>
      <c r="J20" s="75" t="s">
        <v>523</v>
      </c>
      <c r="K20" s="75" t="s">
        <v>523</v>
      </c>
      <c r="L20" s="75" t="s">
        <v>523</v>
      </c>
      <c r="M20" s="76" t="s">
        <v>523</v>
      </c>
    </row>
    <row r="21" spans="1:13" ht="15" customHeight="1" x14ac:dyDescent="0.2">
      <c r="A21" s="82" t="s">
        <v>332</v>
      </c>
      <c r="B21" s="77" t="s">
        <v>412</v>
      </c>
      <c r="C21" s="77" t="s">
        <v>433</v>
      </c>
      <c r="D21" s="77" t="s">
        <v>455</v>
      </c>
      <c r="E21" s="78" t="s">
        <v>565</v>
      </c>
      <c r="F21" s="77" t="s">
        <v>574</v>
      </c>
      <c r="G21" s="79" t="s">
        <v>515</v>
      </c>
      <c r="H21" s="79" t="s">
        <v>513</v>
      </c>
      <c r="I21" s="80">
        <v>20063</v>
      </c>
      <c r="J21" s="75" t="s">
        <v>523</v>
      </c>
      <c r="K21" s="75" t="s">
        <v>523</v>
      </c>
      <c r="L21" s="75" t="s">
        <v>523</v>
      </c>
      <c r="M21" s="76" t="s">
        <v>523</v>
      </c>
    </row>
    <row r="22" spans="1:13" ht="15" customHeight="1" x14ac:dyDescent="0.2">
      <c r="A22" s="82" t="s">
        <v>333</v>
      </c>
      <c r="B22" s="77" t="s">
        <v>593</v>
      </c>
      <c r="C22" s="77" t="s">
        <v>592</v>
      </c>
      <c r="D22" s="77" t="s">
        <v>456</v>
      </c>
      <c r="E22" s="78" t="s">
        <v>578</v>
      </c>
      <c r="F22" s="77" t="s">
        <v>495</v>
      </c>
      <c r="G22" s="82" t="s">
        <v>332</v>
      </c>
      <c r="H22" s="79" t="s">
        <v>513</v>
      </c>
      <c r="I22" s="80">
        <v>31891</v>
      </c>
      <c r="J22" s="75" t="s">
        <v>523</v>
      </c>
      <c r="K22" s="75" t="s">
        <v>523</v>
      </c>
      <c r="L22" s="75" t="s">
        <v>523</v>
      </c>
      <c r="M22" s="75" t="s">
        <v>524</v>
      </c>
    </row>
    <row r="23" spans="1:13" ht="15" customHeight="1" x14ac:dyDescent="0.2">
      <c r="A23" s="82" t="s">
        <v>334</v>
      </c>
      <c r="B23" s="77" t="s">
        <v>413</v>
      </c>
      <c r="C23" s="77" t="s">
        <v>591</v>
      </c>
      <c r="D23" s="77" t="s">
        <v>457</v>
      </c>
      <c r="E23" s="78" t="s">
        <v>579</v>
      </c>
      <c r="F23" s="77" t="s">
        <v>496</v>
      </c>
      <c r="G23" s="79" t="s">
        <v>518</v>
      </c>
      <c r="H23" s="79" t="s">
        <v>511</v>
      </c>
      <c r="I23" s="80">
        <v>35674</v>
      </c>
      <c r="J23" s="75" t="s">
        <v>523</v>
      </c>
      <c r="K23" s="75" t="s">
        <v>523</v>
      </c>
      <c r="L23" s="75" t="s">
        <v>523</v>
      </c>
      <c r="M23" s="76" t="s">
        <v>523</v>
      </c>
    </row>
    <row r="24" spans="1:13" ht="15" customHeight="1" x14ac:dyDescent="0.2">
      <c r="A24" s="82" t="s">
        <v>335</v>
      </c>
      <c r="B24" s="77" t="s">
        <v>414</v>
      </c>
      <c r="C24" s="77" t="s">
        <v>600</v>
      </c>
      <c r="D24" s="77" t="s">
        <v>458</v>
      </c>
      <c r="E24" s="78" t="s">
        <v>476</v>
      </c>
      <c r="F24" s="77" t="s">
        <v>497</v>
      </c>
      <c r="G24" s="79" t="s">
        <v>512</v>
      </c>
      <c r="H24" s="79" t="s">
        <v>613</v>
      </c>
      <c r="I24" s="80">
        <v>44927</v>
      </c>
      <c r="J24" s="75" t="s">
        <v>523</v>
      </c>
      <c r="K24" s="75" t="s">
        <v>523</v>
      </c>
      <c r="L24" s="75" t="s">
        <v>523</v>
      </c>
      <c r="M24" s="76" t="s">
        <v>523</v>
      </c>
    </row>
    <row r="25" spans="1:13" ht="15" customHeight="1" x14ac:dyDescent="0.2">
      <c r="A25" s="82" t="s">
        <v>336</v>
      </c>
      <c r="B25" s="77" t="s">
        <v>415</v>
      </c>
      <c r="C25" s="77" t="s">
        <v>434</v>
      </c>
      <c r="D25" s="77" t="s">
        <v>459</v>
      </c>
      <c r="E25" s="78" t="s">
        <v>471</v>
      </c>
      <c r="F25" s="77" t="s">
        <v>498</v>
      </c>
      <c r="G25" s="79" t="s">
        <v>512</v>
      </c>
      <c r="H25" s="79" t="s">
        <v>511</v>
      </c>
      <c r="I25" s="80">
        <v>28579</v>
      </c>
      <c r="J25" s="75" t="s">
        <v>523</v>
      </c>
      <c r="K25" s="75" t="s">
        <v>523</v>
      </c>
      <c r="L25" s="75" t="s">
        <v>523</v>
      </c>
      <c r="M25" s="76" t="s">
        <v>523</v>
      </c>
    </row>
    <row r="26" spans="1:13" ht="15" customHeight="1" x14ac:dyDescent="0.2">
      <c r="A26" s="83" t="s">
        <v>337</v>
      </c>
      <c r="B26" s="77" t="s">
        <v>416</v>
      </c>
      <c r="C26" s="77" t="s">
        <v>595</v>
      </c>
      <c r="D26" s="77" t="s">
        <v>460</v>
      </c>
      <c r="E26" s="78" t="s">
        <v>475</v>
      </c>
      <c r="F26" s="77" t="s">
        <v>499</v>
      </c>
      <c r="G26" s="79" t="s">
        <v>512</v>
      </c>
      <c r="H26" s="79" t="s">
        <v>511</v>
      </c>
      <c r="I26" s="80">
        <v>29312</v>
      </c>
      <c r="J26" s="75" t="s">
        <v>523</v>
      </c>
      <c r="K26" s="75" t="s">
        <v>523</v>
      </c>
      <c r="L26" s="75" t="s">
        <v>523</v>
      </c>
      <c r="M26" s="76" t="s">
        <v>523</v>
      </c>
    </row>
    <row r="27" spans="1:13" ht="15" customHeight="1" x14ac:dyDescent="0.2">
      <c r="A27" s="84" t="s">
        <v>509</v>
      </c>
      <c r="B27" s="77" t="s">
        <v>417</v>
      </c>
      <c r="C27" s="77" t="s">
        <v>601</v>
      </c>
      <c r="D27" s="77" t="s">
        <v>461</v>
      </c>
      <c r="E27" s="78" t="s">
        <v>554</v>
      </c>
      <c r="F27" s="77" t="s">
        <v>500</v>
      </c>
      <c r="G27" s="70" t="s">
        <v>321</v>
      </c>
      <c r="H27" s="79" t="s">
        <v>513</v>
      </c>
      <c r="I27" s="80">
        <v>45931</v>
      </c>
      <c r="J27" s="75" t="s">
        <v>523</v>
      </c>
      <c r="K27" s="75" t="s">
        <v>523</v>
      </c>
      <c r="L27" s="75" t="s">
        <v>523</v>
      </c>
      <c r="M27" s="76" t="s">
        <v>523</v>
      </c>
    </row>
    <row r="28" spans="1:13" ht="15" customHeight="1" x14ac:dyDescent="0.2">
      <c r="A28" s="83" t="s">
        <v>338</v>
      </c>
      <c r="B28" s="77" t="s">
        <v>418</v>
      </c>
      <c r="C28" s="77" t="s">
        <v>594</v>
      </c>
      <c r="D28" s="77" t="s">
        <v>462</v>
      </c>
      <c r="E28" s="78" t="s">
        <v>566</v>
      </c>
      <c r="F28" s="77" t="s">
        <v>501</v>
      </c>
      <c r="G28" s="70" t="s">
        <v>321</v>
      </c>
      <c r="H28" s="79" t="s">
        <v>613</v>
      </c>
      <c r="I28" s="80">
        <v>38292</v>
      </c>
      <c r="J28" s="75" t="s">
        <v>523</v>
      </c>
      <c r="K28" s="75" t="s">
        <v>523</v>
      </c>
      <c r="L28" s="75" t="s">
        <v>523</v>
      </c>
      <c r="M28" s="76" t="s">
        <v>523</v>
      </c>
    </row>
    <row r="29" spans="1:13" ht="15" customHeight="1" x14ac:dyDescent="0.2">
      <c r="A29" s="83" t="s">
        <v>339</v>
      </c>
      <c r="B29" s="77" t="s">
        <v>419</v>
      </c>
      <c r="C29" s="77" t="s">
        <v>435</v>
      </c>
      <c r="D29" s="77" t="s">
        <v>463</v>
      </c>
      <c r="E29" s="78" t="s">
        <v>526</v>
      </c>
      <c r="F29" s="77" t="s">
        <v>502</v>
      </c>
      <c r="G29" s="79" t="s">
        <v>514</v>
      </c>
      <c r="H29" s="79" t="s">
        <v>511</v>
      </c>
      <c r="I29" s="80">
        <v>38328</v>
      </c>
      <c r="J29" s="75" t="s">
        <v>523</v>
      </c>
      <c r="K29" s="75" t="s">
        <v>523</v>
      </c>
      <c r="L29" s="75" t="s">
        <v>523</v>
      </c>
      <c r="M29" s="76" t="s">
        <v>523</v>
      </c>
    </row>
    <row r="30" spans="1:13" ht="15" customHeight="1" x14ac:dyDescent="0.2">
      <c r="A30" s="83" t="s">
        <v>340</v>
      </c>
      <c r="B30" s="77" t="s">
        <v>420</v>
      </c>
      <c r="C30" s="77" t="s">
        <v>604</v>
      </c>
      <c r="D30" s="77" t="s">
        <v>464</v>
      </c>
      <c r="E30" s="78" t="s">
        <v>571</v>
      </c>
      <c r="F30" s="77" t="s">
        <v>503</v>
      </c>
      <c r="G30" s="70" t="s">
        <v>321</v>
      </c>
      <c r="H30" s="79" t="s">
        <v>513</v>
      </c>
      <c r="I30" s="80">
        <v>25399</v>
      </c>
      <c r="J30" s="75" t="s">
        <v>523</v>
      </c>
      <c r="K30" s="75" t="s">
        <v>523</v>
      </c>
      <c r="L30" s="75" t="s">
        <v>523</v>
      </c>
      <c r="M30" s="76" t="s">
        <v>523</v>
      </c>
    </row>
    <row r="31" spans="1:13" ht="15" customHeight="1" x14ac:dyDescent="0.2">
      <c r="A31" s="83" t="s">
        <v>341</v>
      </c>
      <c r="B31" s="77" t="s">
        <v>421</v>
      </c>
      <c r="C31" s="77" t="s">
        <v>603</v>
      </c>
      <c r="D31" s="77" t="s">
        <v>465</v>
      </c>
      <c r="E31" s="78" t="s">
        <v>580</v>
      </c>
      <c r="F31" s="77" t="s">
        <v>506</v>
      </c>
      <c r="G31" s="79" t="s">
        <v>512</v>
      </c>
      <c r="H31" s="79" t="s">
        <v>511</v>
      </c>
      <c r="I31" s="80">
        <v>30133</v>
      </c>
      <c r="J31" s="75" t="s">
        <v>523</v>
      </c>
      <c r="K31" s="75" t="s">
        <v>523</v>
      </c>
      <c r="L31" s="75" t="s">
        <v>523</v>
      </c>
      <c r="M31" s="76" t="s">
        <v>523</v>
      </c>
    </row>
    <row r="32" spans="1:13" ht="15" customHeight="1" x14ac:dyDescent="0.2">
      <c r="A32" s="83"/>
      <c r="B32" s="77" t="s">
        <v>422</v>
      </c>
      <c r="C32" s="77" t="s">
        <v>599</v>
      </c>
      <c r="D32" s="77" t="s">
        <v>466</v>
      </c>
      <c r="E32" s="78" t="s">
        <v>472</v>
      </c>
      <c r="F32" s="77" t="s">
        <v>507</v>
      </c>
      <c r="G32" s="79" t="s">
        <v>512</v>
      </c>
      <c r="H32" s="79" t="s">
        <v>511</v>
      </c>
      <c r="I32" s="80">
        <v>36161</v>
      </c>
      <c r="J32" s="75" t="s">
        <v>523</v>
      </c>
      <c r="K32" s="75" t="s">
        <v>523</v>
      </c>
      <c r="L32" s="75" t="s">
        <v>523</v>
      </c>
      <c r="M32" s="76" t="s">
        <v>523</v>
      </c>
    </row>
    <row r="33" spans="1:13" ht="15" customHeight="1" x14ac:dyDescent="0.2">
      <c r="A33" s="83"/>
      <c r="B33" s="77" t="s">
        <v>423</v>
      </c>
      <c r="C33" s="77" t="s">
        <v>598</v>
      </c>
      <c r="D33" s="77" t="s">
        <v>467</v>
      </c>
      <c r="E33" s="78" t="s">
        <v>572</v>
      </c>
      <c r="F33" s="77" t="s">
        <v>504</v>
      </c>
      <c r="G33" s="79" t="s">
        <v>508</v>
      </c>
      <c r="H33" s="79" t="s">
        <v>511</v>
      </c>
      <c r="I33" s="80">
        <v>22738</v>
      </c>
      <c r="J33" s="75" t="s">
        <v>523</v>
      </c>
      <c r="K33" s="75" t="s">
        <v>523</v>
      </c>
      <c r="L33" s="75" t="s">
        <v>523</v>
      </c>
      <c r="M33" s="76" t="s">
        <v>523</v>
      </c>
    </row>
    <row r="34" spans="1:13" ht="15" customHeight="1" x14ac:dyDescent="0.2">
      <c r="A34" s="85"/>
      <c r="B34" s="77" t="s">
        <v>424</v>
      </c>
      <c r="C34" s="77" t="s">
        <v>597</v>
      </c>
      <c r="D34" s="77" t="s">
        <v>468</v>
      </c>
      <c r="E34" s="78" t="s">
        <v>567</v>
      </c>
      <c r="F34" s="77" t="s">
        <v>505</v>
      </c>
      <c r="G34" s="70" t="s">
        <v>321</v>
      </c>
      <c r="H34" s="79" t="s">
        <v>513</v>
      </c>
      <c r="I34" s="80">
        <v>19195</v>
      </c>
      <c r="J34" s="75" t="s">
        <v>523</v>
      </c>
      <c r="K34" s="75" t="s">
        <v>523</v>
      </c>
      <c r="L34" s="75" t="s">
        <v>523</v>
      </c>
      <c r="M34" s="76" t="s">
        <v>523</v>
      </c>
    </row>
  </sheetData>
  <phoneticPr fontId="2"/>
  <pageMargins left="0.23622047244094491" right="0.23622047244094491" top="0.23" bottom="0.16" header="0.16" footer="0.16"/>
  <pageSetup paperSize="9" scale="98" orientation="landscape" r:id="rId1"/>
  <headerFooter alignWithMargins="0"/>
  <rowBreaks count="1" manualBreakCount="1">
    <brk id="1" min="1" max="12" man="1"/>
  </rowBreaks>
  <colBreaks count="1" manualBreakCount="1">
    <brk id="9" max="33"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第１表施設表</vt:lpstr>
      <vt:lpstr>外来患者数</vt:lpstr>
      <vt:lpstr>入院患者数</vt:lpstr>
      <vt:lpstr>調剤数</vt:lpstr>
      <vt:lpstr>リスト</vt:lpstr>
      <vt:lpstr>リスト!Print_Area</vt:lpstr>
      <vt:lpstr>外来患者数!Print_Area</vt:lpstr>
      <vt:lpstr>第１表施設表!Print_Area</vt:lpstr>
      <vt:lpstr>調剤数!Print_Area</vt:lpstr>
      <vt:lpstr>開設者</vt:lpstr>
      <vt:lpstr>協力型</vt:lpstr>
      <vt:lpstr>病院名</vt:lpstr>
      <vt:lpstr>臨床研修病院</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