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財政（67-72）" sheetId="1" r:id="rId1"/>
    <sheet name="財政（73-74）" sheetId="2" r:id="rId2"/>
  </sheets>
  <definedNames>
    <definedName name="TABLE" localSheetId="1">'財政（73-74）'!#REF!</definedName>
  </definedNames>
  <calcPr fullCalcOnLoad="1"/>
</workbook>
</file>

<file path=xl/sharedStrings.xml><?xml version="1.0" encoding="utf-8"?>
<sst xmlns="http://schemas.openxmlformats.org/spreadsheetml/2006/main" count="364" uniqueCount="176">
  <si>
    <t>72 )</t>
  </si>
  <si>
    <t>市町村名</t>
  </si>
  <si>
    <t>歳入決算総額</t>
  </si>
  <si>
    <t>地方税収入額</t>
  </si>
  <si>
    <t>自主財源額</t>
  </si>
  <si>
    <t>歳出決算総額</t>
  </si>
  <si>
    <t>義務的経費</t>
  </si>
  <si>
    <t>地方債現在高</t>
  </si>
  <si>
    <t>百万円</t>
  </si>
  <si>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</si>
  <si>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</si>
  <si>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</si>
  <si>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</si>
  <si>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</si>
  <si>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</si>
  <si>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</si>
  <si>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</si>
  <si>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</si>
  <si>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</si>
  <si>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</si>
  <si>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上  野  市</t>
  </si>
  <si>
    <t>上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</si>
  <si>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</si>
  <si>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</si>
  <si>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</si>
  <si>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</si>
  <si>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</si>
  <si>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</si>
  <si>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</si>
  <si>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</si>
  <si>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</si>
  <si>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</si>
  <si>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</si>
  <si>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</si>
  <si>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久  居  市</t>
  </si>
  <si>
    <t>久</t>
  </si>
  <si>
    <t>志</t>
  </si>
  <si>
    <t>多  度  町</t>
  </si>
  <si>
    <t>多</t>
  </si>
  <si>
    <t>長  島  町</t>
  </si>
  <si>
    <t>長</t>
  </si>
  <si>
    <t>木</t>
  </si>
  <si>
    <t>北  勢  町</t>
  </si>
  <si>
    <t>北</t>
  </si>
  <si>
    <t>員  弁  町</t>
  </si>
  <si>
    <t>員</t>
  </si>
  <si>
    <t>大  安  町</t>
  </si>
  <si>
    <t>大</t>
  </si>
  <si>
    <t>東  員  町</t>
  </si>
  <si>
    <t>東</t>
  </si>
  <si>
    <t>藤  原  町</t>
  </si>
  <si>
    <t>藤</t>
  </si>
  <si>
    <t>菰  野  町</t>
  </si>
  <si>
    <t>菰</t>
  </si>
  <si>
    <t>楠</t>
  </si>
  <si>
    <t>朝  日  町</t>
  </si>
  <si>
    <t>朝</t>
  </si>
  <si>
    <t>川  越  町</t>
  </si>
  <si>
    <t>川</t>
  </si>
  <si>
    <t>関　　　町</t>
  </si>
  <si>
    <t>関</t>
  </si>
  <si>
    <t>河  芸  町</t>
  </si>
  <si>
    <t>河</t>
  </si>
  <si>
    <t>芸  濃  町</t>
  </si>
  <si>
    <t>芸</t>
  </si>
  <si>
    <t>美  里  村</t>
  </si>
  <si>
    <t>美</t>
  </si>
  <si>
    <t>安  濃  町</t>
  </si>
  <si>
    <t>安</t>
  </si>
  <si>
    <t>香</t>
  </si>
  <si>
    <t>一  志  町</t>
  </si>
  <si>
    <t>一</t>
  </si>
  <si>
    <t>白  山  町</t>
  </si>
  <si>
    <t>白</t>
  </si>
  <si>
    <t>嬉  野  町</t>
  </si>
  <si>
    <t>嬉</t>
  </si>
  <si>
    <t>美  杉  村</t>
  </si>
  <si>
    <t>三  雲  町</t>
  </si>
  <si>
    <t>三</t>
  </si>
  <si>
    <t>飯  南  町</t>
  </si>
  <si>
    <t>飯</t>
  </si>
  <si>
    <t>飯  高  町</t>
  </si>
  <si>
    <t>多  気  町</t>
  </si>
  <si>
    <t>明  和  町</t>
  </si>
  <si>
    <t>明</t>
  </si>
  <si>
    <t>大  台  町</t>
  </si>
  <si>
    <t>勢  和  村</t>
  </si>
  <si>
    <t>勢</t>
  </si>
  <si>
    <t>宮  川  村</t>
  </si>
  <si>
    <t>宮</t>
  </si>
  <si>
    <t>玉  城  町</t>
  </si>
  <si>
    <t>玉</t>
  </si>
  <si>
    <t>二  見  町</t>
  </si>
  <si>
    <t>二</t>
  </si>
  <si>
    <t>小  俣  町</t>
  </si>
  <si>
    <t>小</t>
  </si>
  <si>
    <t>南  勢  町</t>
  </si>
  <si>
    <t>南</t>
  </si>
  <si>
    <t>南  島  町</t>
  </si>
  <si>
    <t>大  宮  町</t>
  </si>
  <si>
    <t>紀  勢  町</t>
  </si>
  <si>
    <t>紀</t>
  </si>
  <si>
    <t>御  薗  村</t>
  </si>
  <si>
    <t>御</t>
  </si>
  <si>
    <t>度  会  町</t>
  </si>
  <si>
    <t>度</t>
  </si>
  <si>
    <t>伊  賀  町</t>
  </si>
  <si>
    <t>島</t>
  </si>
  <si>
    <t>阿  山  町</t>
  </si>
  <si>
    <t>阿</t>
  </si>
  <si>
    <t>青  山  町</t>
  </si>
  <si>
    <t>青</t>
  </si>
  <si>
    <t>浜  島  町</t>
  </si>
  <si>
    <t>浜</t>
  </si>
  <si>
    <t>大  王  町</t>
  </si>
  <si>
    <t>志  摩  町</t>
  </si>
  <si>
    <t>阿  児  町</t>
  </si>
  <si>
    <t>磯  部  町</t>
  </si>
  <si>
    <t>紀伊長島町</t>
  </si>
  <si>
    <t>海  山  町</t>
  </si>
  <si>
    <t>海</t>
  </si>
  <si>
    <t>御  浜  町</t>
  </si>
  <si>
    <t>紀  宝  町</t>
  </si>
  <si>
    <t>紀  和  町</t>
  </si>
  <si>
    <t>鵜  殿  村</t>
  </si>
  <si>
    <t>鵜</t>
  </si>
  <si>
    <t/>
  </si>
  <si>
    <t xml:space="preserve">  資料出所</t>
  </si>
  <si>
    <t xml:space="preserve">73 ) </t>
  </si>
  <si>
    <t>74 )</t>
  </si>
  <si>
    <t>財政力指数</t>
  </si>
  <si>
    <t>自主財源割合</t>
  </si>
  <si>
    <t>(３ｹ年平均)</t>
  </si>
  <si>
    <t>　　　　　　</t>
  </si>
  <si>
    <t>財　　　　　　　政</t>
  </si>
  <si>
    <t xml:space="preserve">67 )        </t>
  </si>
  <si>
    <t>68 )　　</t>
  </si>
  <si>
    <t>69 )  　　　</t>
  </si>
  <si>
    <t xml:space="preserve">70 )  </t>
  </si>
  <si>
    <t>71 )  　　</t>
  </si>
  <si>
    <t>16年度</t>
  </si>
  <si>
    <t>四日市市</t>
  </si>
  <si>
    <t>いなべ市</t>
  </si>
  <si>
    <t>い</t>
  </si>
  <si>
    <t>志摩市</t>
  </si>
  <si>
    <t>志</t>
  </si>
  <si>
    <t>伊賀市</t>
  </si>
  <si>
    <t>伊</t>
  </si>
  <si>
    <t>木曽岬町</t>
  </si>
  <si>
    <t>楠町</t>
  </si>
  <si>
    <t>香良洲町</t>
  </si>
  <si>
    <t>大内山村</t>
  </si>
  <si>
    <t>大紀町</t>
  </si>
  <si>
    <t>南伊勢町</t>
  </si>
  <si>
    <t>島ケ原村</t>
  </si>
  <si>
    <t>大山田村</t>
  </si>
  <si>
    <t>磯</t>
  </si>
  <si>
    <t>桑名･員弁地域</t>
  </si>
  <si>
    <t>四日市地域</t>
  </si>
  <si>
    <t>鈴鹿･亀山地域</t>
  </si>
  <si>
    <t>伊賀地域</t>
  </si>
  <si>
    <t>津･久居地域</t>
  </si>
  <si>
    <t>松阪･紀勢地域</t>
  </si>
  <si>
    <t>伊勢志摩地域</t>
  </si>
  <si>
    <t>尾鷲地域</t>
  </si>
  <si>
    <t>熊野地域</t>
  </si>
  <si>
    <t>県市町村財政室｢地方財政状況調査｣</t>
  </si>
  <si>
    <t>財      政</t>
  </si>
  <si>
    <t>14～16年度</t>
  </si>
  <si>
    <t>16年度</t>
  </si>
  <si>
    <t>四日市市</t>
  </si>
  <si>
    <t>県市町村財政室</t>
  </si>
  <si>
    <t>｢地方財政状況調査｣</t>
  </si>
  <si>
    <t>注）地域別の数値は市町村値の</t>
  </si>
  <si>
    <t xml:space="preserve">    単純平均による。</t>
  </si>
  <si>
    <t>い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</si>
</sst>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;\-#,##0.0"/>
    <numFmt numFmtId="194" formatCode="#,##0.000;\-#,##0.000"/>
    <numFmt numFmtId="195" formatCode=";;;"/>
    <numFmt numFmtId="196" formatCode="#,##0.0"/>
    <numFmt numFmtId="197" formatCode="#,##0.000"/>
    <numFmt numFmtId="198" formatCode="#,##0.0000"/>
    <numFmt numFmtId="199" formatCode="#,##0.0000;\-#,##0.0000"/>
    <numFmt numFmtId="200" formatCode="###,###;[=0]&quot;-&quot;;General"/>
    <numFmt numFmtId="201" formatCode="0_ "/>
    <numFmt numFmtId="202" formatCode="0.00_);[Red]\(0.00\)"/>
    <numFmt numFmtId="203" formatCode="#,##0_ "/>
    <numFmt numFmtId="204" formatCode="0.0_);[Red]\(0.0\)"/>
    <numFmt numFmtId="205" formatCode="#,##0.0;[Red]\-#,##0.0"/>
    <numFmt numFmtId="206" formatCode="#,##0.000;[Red]\-#,##0.000"/>
    <numFmt numFmtId="207" formatCode="#,##0.0000;[Red]\-#,##0.0000"/>
    <numFmt numFmtId="208" formatCode="_ * #,##0.000_ ;_ * \-#,##0.000_ ;_ * &quot;-&quot;???_ ;_ @_ "/>
    <numFmt numFmtId="209" formatCode="_ * #,##0.0_ ;_ * \-#,##0.0_ ;_ * &quot;-&quot;?_ ;_ @_ "/>
    <numFmt numFmtId="210" formatCode="_ * #,##0.000_ ;_ * \-#,##0.000_ ;_ * &quot;-&quot;??_ ;_ @_ "/>
    <numFmt numFmtId="211" formatCode="_ * #,##0.000_ ;_ * \-#,##0.000_ ;_ * &quot;-&quot;_ ;_ @_ "/>
    <numFmt numFmtId="212" formatCode="_ * #,##0.0_ ;_ * \-#,##0.0_ ;_ * &quot;-&quot;_ ;_ @_ "/>
  </numFmts>
  <fonts count="8"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1"/>
      <name val="ＭＳ 明朝"/>
      <family val="1"/>
    </font>
    <font>
      <sz val="10.5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 locked="0"/>
    </xf>
    <xf numFmtId="195" fontId="1" fillId="0" borderId="2" xfId="0" applyNumberFormat="1" applyFont="1" applyBorder="1" applyAlignment="1" applyProtection="1">
      <alignment/>
      <protection/>
    </xf>
    <xf numFmtId="3" fontId="1" fillId="0" borderId="3" xfId="0" applyNumberFormat="1" applyFont="1" applyBorder="1" applyAlignment="1" applyProtection="1">
      <alignment/>
      <protection/>
    </xf>
    <xf numFmtId="0" fontId="4" fillId="0" borderId="4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left"/>
      <protection/>
    </xf>
    <xf numFmtId="191" fontId="4" fillId="0" borderId="4" xfId="0" applyNumberFormat="1" applyFont="1" applyBorder="1" applyAlignment="1" applyProtection="1">
      <alignment horizontal="left"/>
      <protection/>
    </xf>
    <xf numFmtId="192" fontId="4" fillId="0" borderId="4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right"/>
      <protection/>
    </xf>
    <xf numFmtId="57" fontId="4" fillId="0" borderId="4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/>
    </xf>
    <xf numFmtId="37" fontId="4" fillId="0" borderId="3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>
      <alignment/>
    </xf>
    <xf numFmtId="37" fontId="4" fillId="0" borderId="5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>
      <alignment/>
    </xf>
    <xf numFmtId="41" fontId="2" fillId="0" borderId="4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1" fontId="5" fillId="0" borderId="4" xfId="0" applyNumberFormat="1" applyFont="1" applyBorder="1" applyAlignment="1" applyProtection="1">
      <alignment horizontal="right"/>
      <protection/>
    </xf>
    <xf numFmtId="41" fontId="5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distributed"/>
      <protection locked="0"/>
    </xf>
    <xf numFmtId="37" fontId="4" fillId="0" borderId="0" xfId="0" applyNumberFormat="1" applyFont="1" applyBorder="1" applyAlignment="1" applyProtection="1">
      <alignment horizontal="center"/>
      <protection locked="0"/>
    </xf>
    <xf numFmtId="41" fontId="1" fillId="0" borderId="4" xfId="16" applyNumberFormat="1" applyFont="1" applyBorder="1" applyAlignment="1">
      <alignment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16" applyNumberFormat="1" applyFont="1" applyAlignment="1">
      <alignment/>
    </xf>
    <xf numFmtId="203" fontId="1" fillId="0" borderId="0" xfId="16" applyNumberFormat="1" applyFont="1" applyAlignment="1">
      <alignment/>
    </xf>
    <xf numFmtId="37" fontId="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distributed"/>
    </xf>
    <xf numFmtId="41" fontId="1" fillId="0" borderId="0" xfId="0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4" xfId="0" applyNumberFormat="1" applyFont="1" applyBorder="1" applyAlignment="1" applyProtection="1">
      <alignment horizontal="right"/>
      <protection/>
    </xf>
    <xf numFmtId="41" fontId="1" fillId="0" borderId="0" xfId="0" applyNumberFormat="1" applyFont="1" applyBorder="1" applyAlignment="1">
      <alignment/>
    </xf>
    <xf numFmtId="41" fontId="1" fillId="0" borderId="0" xfId="16" applyNumberFormat="1" applyFont="1" applyBorder="1" applyAlignment="1">
      <alignment/>
    </xf>
    <xf numFmtId="41" fontId="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41" fontId="1" fillId="0" borderId="2" xfId="0" applyNumberFormat="1" applyFont="1" applyBorder="1" applyAlignment="1" applyProtection="1">
      <alignment/>
      <protection/>
    </xf>
    <xf numFmtId="41" fontId="1" fillId="0" borderId="3" xfId="0" applyNumberFormat="1" applyFont="1" applyBorder="1" applyAlignment="1">
      <alignment/>
    </xf>
    <xf numFmtId="41" fontId="1" fillId="0" borderId="3" xfId="0" applyNumberFormat="1" applyFont="1" applyBorder="1" applyAlignment="1" applyProtection="1">
      <alignment/>
      <protection/>
    </xf>
    <xf numFmtId="41" fontId="1" fillId="0" borderId="4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195" fontId="4" fillId="0" borderId="3" xfId="0" applyNumberFormat="1" applyFont="1" applyBorder="1" applyAlignment="1" applyProtection="1">
      <alignment horizontal="center"/>
      <protection/>
    </xf>
    <xf numFmtId="195" fontId="4" fillId="0" borderId="6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/>
      <protection/>
    </xf>
    <xf numFmtId="0" fontId="4" fillId="0" borderId="7" xfId="0" applyFont="1" applyBorder="1" applyAlignment="1">
      <alignment/>
    </xf>
    <xf numFmtId="37" fontId="4" fillId="0" borderId="8" xfId="0" applyNumberFormat="1" applyFont="1" applyBorder="1" applyAlignment="1" applyProtection="1">
      <alignment/>
      <protection/>
    </xf>
    <xf numFmtId="3" fontId="4" fillId="0" borderId="4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left"/>
      <protection/>
    </xf>
    <xf numFmtId="37" fontId="4" fillId="0" borderId="9" xfId="0" applyNumberFormat="1" applyFont="1" applyBorder="1" applyAlignment="1" applyProtection="1">
      <alignment horizontal="left"/>
      <protection/>
    </xf>
    <xf numFmtId="2" fontId="4" fillId="0" borderId="4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91" fontId="4" fillId="0" borderId="4" xfId="0" applyNumberFormat="1" applyFont="1" applyBorder="1" applyAlignment="1" applyProtection="1">
      <alignment horizontal="right"/>
      <protection/>
    </xf>
    <xf numFmtId="192" fontId="4" fillId="0" borderId="4" xfId="0" applyNumberFormat="1" applyFont="1" applyBorder="1" applyAlignment="1" applyProtection="1">
      <alignment horizontal="right"/>
      <protection/>
    </xf>
    <xf numFmtId="193" fontId="1" fillId="0" borderId="0" xfId="0" applyNumberFormat="1" applyFont="1" applyAlignment="1">
      <alignment/>
    </xf>
    <xf numFmtId="208" fontId="2" fillId="0" borderId="4" xfId="0" applyNumberFormat="1" applyFont="1" applyBorder="1" applyAlignment="1" applyProtection="1">
      <alignment horizontal="right"/>
      <protection/>
    </xf>
    <xf numFmtId="209" fontId="2" fillId="0" borderId="0" xfId="0" applyNumberFormat="1" applyFont="1" applyBorder="1" applyAlignment="1" applyProtection="1">
      <alignment horizontal="right"/>
      <protection/>
    </xf>
    <xf numFmtId="208" fontId="1" fillId="0" borderId="4" xfId="0" applyNumberFormat="1" applyFont="1" applyBorder="1" applyAlignment="1">
      <alignment horizontal="right"/>
    </xf>
    <xf numFmtId="209" fontId="1" fillId="0" borderId="0" xfId="0" applyNumberFormat="1" applyFont="1" applyAlignment="1">
      <alignment horizontal="right"/>
    </xf>
    <xf numFmtId="208" fontId="1" fillId="0" borderId="4" xfId="0" applyNumberFormat="1" applyFont="1" applyBorder="1" applyAlignment="1">
      <alignment/>
    </xf>
    <xf numFmtId="209" fontId="1" fillId="0" borderId="0" xfId="0" applyNumberFormat="1" applyFont="1" applyAlignment="1" applyProtection="1">
      <alignment horizontal="right"/>
      <protection/>
    </xf>
    <xf numFmtId="209" fontId="1" fillId="0" borderId="0" xfId="0" applyNumberFormat="1" applyFont="1" applyBorder="1" applyAlignment="1" applyProtection="1">
      <alignment horizontal="right"/>
      <protection/>
    </xf>
    <xf numFmtId="208" fontId="1" fillId="0" borderId="2" xfId="0" applyNumberFormat="1" applyFont="1" applyBorder="1" applyAlignment="1" applyProtection="1">
      <alignment/>
      <protection/>
    </xf>
    <xf numFmtId="209" fontId="1" fillId="0" borderId="3" xfId="0" applyNumberFormat="1" applyFont="1" applyBorder="1" applyAlignment="1">
      <alignment/>
    </xf>
    <xf numFmtId="208" fontId="1" fillId="0" borderId="4" xfId="0" applyNumberFormat="1" applyFont="1" applyBorder="1" applyAlignment="1" applyProtection="1">
      <alignment/>
      <protection/>
    </xf>
    <xf numFmtId="209" fontId="1" fillId="0" borderId="0" xfId="0" applyNumberFormat="1" applyFont="1" applyBorder="1" applyAlignment="1">
      <alignment/>
    </xf>
    <xf numFmtId="210" fontId="1" fillId="0" borderId="4" xfId="0" applyNumberFormat="1" applyFont="1" applyBorder="1" applyAlignment="1" applyProtection="1">
      <alignment/>
      <protection/>
    </xf>
    <xf numFmtId="209" fontId="1" fillId="0" borderId="0" xfId="0" applyNumberFormat="1" applyFont="1" applyBorder="1" applyAlignment="1" applyProtection="1">
      <alignment/>
      <protection/>
    </xf>
    <xf numFmtId="208" fontId="1" fillId="0" borderId="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2" fontId="6" fillId="0" borderId="4" xfId="0" applyNumberFormat="1" applyFont="1" applyBorder="1" applyAlignment="1" applyProtection="1">
      <alignment horizontal="lef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 horizontal="center"/>
      <protection/>
    </xf>
    <xf numFmtId="41" fontId="1" fillId="0" borderId="9" xfId="16" applyNumberFormat="1" applyFont="1" applyBorder="1" applyAlignment="1">
      <alignment/>
    </xf>
    <xf numFmtId="37" fontId="4" fillId="0" borderId="3" xfId="0" applyNumberFormat="1" applyFont="1" applyBorder="1" applyAlignment="1" applyProtection="1">
      <alignment horizontal="distributed"/>
      <protection locked="0"/>
    </xf>
    <xf numFmtId="37" fontId="4" fillId="0" borderId="3" xfId="0" applyNumberFormat="1" applyFont="1" applyBorder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211" fontId="1" fillId="0" borderId="4" xfId="0" applyNumberFormat="1" applyFont="1" applyBorder="1" applyAlignment="1">
      <alignment horizontal="right"/>
    </xf>
    <xf numFmtId="208" fontId="1" fillId="0" borderId="2" xfId="0" applyNumberFormat="1" applyFont="1" applyBorder="1" applyAlignment="1">
      <alignment/>
    </xf>
    <xf numFmtId="209" fontId="1" fillId="0" borderId="3" xfId="0" applyNumberFormat="1" applyFont="1" applyBorder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showZeros="0" tabSelected="1" workbookViewId="0" topLeftCell="A1">
      <selection activeCell="D72" sqref="D72"/>
    </sheetView>
  </sheetViews>
  <sheetFormatPr defaultColWidth="9.00390625" defaultRowHeight="13.5"/>
  <cols>
    <col min="1" max="1" width="0.5" style="11" customWidth="1"/>
    <col min="2" max="2" width="13.75390625" style="45" customWidth="1"/>
    <col min="3" max="3" width="0.5" style="11" customWidth="1"/>
    <col min="4" max="5" width="12.375" style="11" customWidth="1"/>
    <col min="6" max="6" width="11.50390625" style="11" customWidth="1"/>
    <col min="7" max="7" width="12.50390625" style="11" customWidth="1"/>
    <col min="8" max="8" width="12.375" style="11" customWidth="1"/>
    <col min="9" max="9" width="12.50390625" style="11" customWidth="1"/>
    <col min="10" max="10" width="2.875" style="67" customWidth="1"/>
    <col min="11" max="16384" width="9.00390625" style="11" customWidth="1"/>
  </cols>
  <sheetData>
    <row r="1" spans="1:10" ht="5.25" customHeight="1">
      <c r="A1" s="19"/>
      <c r="B1" s="53"/>
      <c r="C1" s="53"/>
      <c r="D1" s="19"/>
      <c r="E1" s="54"/>
      <c r="F1" s="54"/>
      <c r="G1" s="54"/>
      <c r="H1" s="54"/>
      <c r="I1" s="54"/>
      <c r="J1" s="88"/>
    </row>
    <row r="2" spans="1:10" ht="15" customHeight="1">
      <c r="A2" s="6"/>
      <c r="B2" s="7"/>
      <c r="C2" s="7"/>
      <c r="D2" s="89" t="s">
        <v>134</v>
      </c>
      <c r="E2" s="90"/>
      <c r="F2" s="90"/>
      <c r="G2" s="90"/>
      <c r="H2" s="90"/>
      <c r="I2" s="91"/>
      <c r="J2" s="20"/>
    </row>
    <row r="3" spans="1:10" ht="4.5" customHeight="1">
      <c r="A3" s="6"/>
      <c r="B3" s="7"/>
      <c r="C3" s="7"/>
      <c r="D3" s="64"/>
      <c r="E3" s="17"/>
      <c r="F3" s="17"/>
      <c r="G3" s="17"/>
      <c r="H3" s="17"/>
      <c r="I3" s="17"/>
      <c r="J3" s="66"/>
    </row>
    <row r="4" spans="1:10" ht="13.5" customHeight="1">
      <c r="A4" s="6"/>
      <c r="B4" s="7"/>
      <c r="C4" s="7"/>
      <c r="D4" s="8" t="s">
        <v>135</v>
      </c>
      <c r="E4" s="9" t="s">
        <v>136</v>
      </c>
      <c r="F4" s="10" t="s">
        <v>137</v>
      </c>
      <c r="G4" s="8" t="s">
        <v>138</v>
      </c>
      <c r="H4" s="8" t="s">
        <v>139</v>
      </c>
      <c r="I4" s="8" t="s">
        <v>0</v>
      </c>
      <c r="J4" s="20"/>
    </row>
    <row r="5" spans="1:10" ht="12.75" customHeight="1">
      <c r="A5" s="6"/>
      <c r="B5" s="12" t="s">
        <v>1</v>
      </c>
      <c r="C5" s="12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20"/>
    </row>
    <row r="6" spans="1:10" ht="12.75" customHeight="1">
      <c r="A6" s="6"/>
      <c r="B6" s="7"/>
      <c r="C6" s="7"/>
      <c r="D6" s="8"/>
      <c r="E6" s="8"/>
      <c r="F6" s="8"/>
      <c r="G6" s="8"/>
      <c r="H6" s="13"/>
      <c r="I6" s="8"/>
      <c r="J6" s="20"/>
    </row>
    <row r="7" spans="1:10" ht="12.75" customHeight="1">
      <c r="A7" s="6"/>
      <c r="B7" s="7"/>
      <c r="C7" s="7"/>
      <c r="D7" s="8"/>
      <c r="E7" s="8"/>
      <c r="F7" s="8"/>
      <c r="G7" s="8"/>
      <c r="H7" s="13"/>
      <c r="I7" s="8"/>
      <c r="J7" s="20"/>
    </row>
    <row r="8" spans="1:10" ht="12.75" customHeight="1">
      <c r="A8" s="6"/>
      <c r="B8" s="7"/>
      <c r="C8" s="7"/>
      <c r="D8" s="14" t="s">
        <v>140</v>
      </c>
      <c r="E8" s="14" t="str">
        <f>D8</f>
        <v>16年度</v>
      </c>
      <c r="F8" s="14" t="str">
        <f>E8</f>
        <v>16年度</v>
      </c>
      <c r="G8" s="14" t="str">
        <f>F8</f>
        <v>16年度</v>
      </c>
      <c r="H8" s="14" t="str">
        <f>G8</f>
        <v>16年度</v>
      </c>
      <c r="I8" s="15">
        <v>38442</v>
      </c>
      <c r="J8" s="20"/>
    </row>
    <row r="9" spans="1:10" s="45" customFormat="1" ht="15" customHeight="1">
      <c r="A9" s="16"/>
      <c r="B9" s="17"/>
      <c r="C9" s="17"/>
      <c r="D9" s="18" t="s">
        <v>8</v>
      </c>
      <c r="E9" s="18" t="s">
        <v>8</v>
      </c>
      <c r="F9" s="18" t="s">
        <v>8</v>
      </c>
      <c r="G9" s="18" t="s">
        <v>8</v>
      </c>
      <c r="H9" s="18" t="s">
        <v>8</v>
      </c>
      <c r="I9" s="18" t="s">
        <v>8</v>
      </c>
      <c r="J9" s="66"/>
    </row>
    <row r="10" spans="1:10" ht="9" customHeight="1">
      <c r="A10" s="6"/>
      <c r="B10" s="7"/>
      <c r="C10" s="7"/>
      <c r="D10" s="1"/>
      <c r="E10" s="2"/>
      <c r="F10" s="2"/>
      <c r="G10" s="2"/>
      <c r="H10" s="2"/>
      <c r="I10" s="2"/>
      <c r="J10" s="20"/>
    </row>
    <row r="11" spans="1:10" s="25" customFormat="1" ht="15" customHeight="1">
      <c r="A11" s="21"/>
      <c r="B11" s="3" t="s">
        <v>9</v>
      </c>
      <c r="C11" s="3"/>
      <c r="D11" s="22">
        <v>699124.844</v>
      </c>
      <c r="E11" s="23">
        <v>247559.361</v>
      </c>
      <c r="F11" s="23">
        <v>370775</v>
      </c>
      <c r="G11" s="23">
        <v>674902.496</v>
      </c>
      <c r="H11" s="23">
        <v>295612</v>
      </c>
      <c r="I11" s="23">
        <v>709396</v>
      </c>
      <c r="J11" s="24" t="s">
        <v>10</v>
      </c>
    </row>
    <row r="12" spans="1:10" ht="12" customHeight="1">
      <c r="A12" s="6"/>
      <c r="B12" s="26"/>
      <c r="C12" s="26"/>
      <c r="D12" s="27"/>
      <c r="E12" s="28"/>
      <c r="F12" s="29"/>
      <c r="G12" s="29"/>
      <c r="H12" s="29"/>
      <c r="I12" s="29"/>
      <c r="J12" s="30"/>
    </row>
    <row r="13" spans="1:10" ht="12" customHeight="1">
      <c r="A13" s="6"/>
      <c r="B13" s="31" t="s">
        <v>11</v>
      </c>
      <c r="C13" s="32"/>
      <c r="D13" s="33">
        <v>53323.223</v>
      </c>
      <c r="E13" s="34">
        <v>25075.439</v>
      </c>
      <c r="F13" s="35">
        <v>35800</v>
      </c>
      <c r="G13" s="36">
        <v>50950.358</v>
      </c>
      <c r="H13" s="35">
        <v>25161</v>
      </c>
      <c r="I13" s="35">
        <v>49678</v>
      </c>
      <c r="J13" s="37" t="s">
        <v>12</v>
      </c>
    </row>
    <row r="14" spans="1:10" ht="12" customHeight="1">
      <c r="A14" s="6"/>
      <c r="B14" s="31" t="s">
        <v>141</v>
      </c>
      <c r="C14" s="32"/>
      <c r="D14" s="33">
        <v>96274.58</v>
      </c>
      <c r="E14" s="34">
        <v>50317.982</v>
      </c>
      <c r="F14" s="35">
        <v>60690</v>
      </c>
      <c r="G14" s="35">
        <v>94669.809</v>
      </c>
      <c r="H14" s="35">
        <v>45116</v>
      </c>
      <c r="I14" s="35">
        <v>116106</v>
      </c>
      <c r="J14" s="37" t="s">
        <v>13</v>
      </c>
    </row>
    <row r="15" spans="1:10" ht="12" customHeight="1">
      <c r="A15" s="6"/>
      <c r="B15" s="31" t="s">
        <v>14</v>
      </c>
      <c r="C15" s="32"/>
      <c r="D15" s="33">
        <v>32160.048</v>
      </c>
      <c r="E15" s="34">
        <v>10913.949</v>
      </c>
      <c r="F15" s="35">
        <v>15341</v>
      </c>
      <c r="G15" s="35">
        <v>31833.115</v>
      </c>
      <c r="H15" s="35">
        <v>17299</v>
      </c>
      <c r="I15" s="35">
        <v>35603</v>
      </c>
      <c r="J15" s="37" t="s">
        <v>15</v>
      </c>
    </row>
    <row r="16" spans="1:10" ht="12" customHeight="1">
      <c r="A16" s="6"/>
      <c r="B16" s="31" t="s">
        <v>16</v>
      </c>
      <c r="C16" s="32"/>
      <c r="D16" s="33">
        <v>61359.292</v>
      </c>
      <c r="E16" s="34">
        <v>20080.791</v>
      </c>
      <c r="F16" s="35">
        <v>30789</v>
      </c>
      <c r="G16" s="35">
        <v>59493.938</v>
      </c>
      <c r="H16" s="35">
        <v>27081</v>
      </c>
      <c r="I16" s="35">
        <v>62684</v>
      </c>
      <c r="J16" s="37" t="s">
        <v>17</v>
      </c>
    </row>
    <row r="17" spans="1:10" ht="12" customHeight="1">
      <c r="A17" s="6"/>
      <c r="B17" s="31" t="s">
        <v>18</v>
      </c>
      <c r="C17" s="32"/>
      <c r="D17" s="33">
        <v>47314.491</v>
      </c>
      <c r="E17" s="34">
        <v>17363.682</v>
      </c>
      <c r="F17" s="35">
        <v>28298</v>
      </c>
      <c r="G17" s="35">
        <v>44994.9</v>
      </c>
      <c r="H17" s="35">
        <v>19013</v>
      </c>
      <c r="I17" s="35">
        <v>42501</v>
      </c>
      <c r="J17" s="37" t="s">
        <v>19</v>
      </c>
    </row>
    <row r="18" spans="1:10" ht="12" customHeight="1">
      <c r="A18" s="6"/>
      <c r="B18" s="38"/>
      <c r="C18" s="26"/>
      <c r="D18" s="33"/>
      <c r="E18" s="39"/>
      <c r="F18" s="40"/>
      <c r="G18" s="40"/>
      <c r="H18" s="35"/>
      <c r="I18" s="35"/>
      <c r="J18" s="30"/>
    </row>
    <row r="19" spans="1:10" ht="12" customHeight="1">
      <c r="A19" s="6"/>
      <c r="B19" s="31" t="s">
        <v>20</v>
      </c>
      <c r="C19" s="32"/>
      <c r="D19" s="33">
        <v>0</v>
      </c>
      <c r="E19" s="43">
        <v>0</v>
      </c>
      <c r="F19" s="43">
        <v>0</v>
      </c>
      <c r="G19" s="43">
        <v>0</v>
      </c>
      <c r="H19" s="43">
        <v>0</v>
      </c>
      <c r="I19" s="92">
        <v>0</v>
      </c>
      <c r="J19" s="37" t="s">
        <v>21</v>
      </c>
    </row>
    <row r="20" spans="1:10" ht="12" customHeight="1">
      <c r="A20" s="6"/>
      <c r="B20" s="31" t="s">
        <v>22</v>
      </c>
      <c r="C20" s="32"/>
      <c r="D20" s="33">
        <v>58524.597</v>
      </c>
      <c r="E20" s="34">
        <v>29297.617</v>
      </c>
      <c r="F20" s="35">
        <v>39036</v>
      </c>
      <c r="G20" s="35">
        <v>56725.341</v>
      </c>
      <c r="H20" s="35">
        <v>28569</v>
      </c>
      <c r="I20" s="35">
        <v>57215</v>
      </c>
      <c r="J20" s="37" t="s">
        <v>23</v>
      </c>
    </row>
    <row r="21" spans="1:10" ht="12" customHeight="1">
      <c r="A21" s="6"/>
      <c r="B21" s="31" t="s">
        <v>24</v>
      </c>
      <c r="C21" s="32"/>
      <c r="D21" s="33">
        <v>22132.592</v>
      </c>
      <c r="E21" s="34">
        <v>9376.763</v>
      </c>
      <c r="F21" s="35">
        <v>12099</v>
      </c>
      <c r="G21" s="35">
        <v>21514.848</v>
      </c>
      <c r="H21" s="35">
        <v>10218</v>
      </c>
      <c r="I21" s="35">
        <v>26368</v>
      </c>
      <c r="J21" s="37" t="s">
        <v>25</v>
      </c>
    </row>
    <row r="22" spans="1:10" ht="12" customHeight="1">
      <c r="A22" s="6"/>
      <c r="B22" s="31" t="s">
        <v>26</v>
      </c>
      <c r="C22" s="32"/>
      <c r="D22" s="33">
        <v>11045.787</v>
      </c>
      <c r="E22" s="34">
        <v>2502.399</v>
      </c>
      <c r="F22" s="35">
        <v>4335</v>
      </c>
      <c r="G22" s="35">
        <v>10759.039</v>
      </c>
      <c r="H22" s="35">
        <v>4592</v>
      </c>
      <c r="I22" s="35">
        <v>8822</v>
      </c>
      <c r="J22" s="37" t="s">
        <v>27</v>
      </c>
    </row>
    <row r="23" spans="1:10" ht="12" customHeight="1">
      <c r="A23" s="6"/>
      <c r="B23" s="31" t="s">
        <v>28</v>
      </c>
      <c r="C23" s="32"/>
      <c r="D23" s="33">
        <v>19177.098</v>
      </c>
      <c r="E23" s="34">
        <v>8039.491</v>
      </c>
      <c r="F23" s="35">
        <v>12242</v>
      </c>
      <c r="G23" s="35">
        <v>18440.811</v>
      </c>
      <c r="H23" s="35">
        <v>8499</v>
      </c>
      <c r="I23" s="35">
        <v>21551</v>
      </c>
      <c r="J23" s="37" t="s">
        <v>29</v>
      </c>
    </row>
    <row r="24" spans="1:10" ht="12" customHeight="1">
      <c r="A24" s="6"/>
      <c r="B24" s="38"/>
      <c r="C24" s="26"/>
      <c r="D24" s="33"/>
      <c r="E24" s="39"/>
      <c r="F24" s="40"/>
      <c r="G24" s="40"/>
      <c r="H24" s="35"/>
      <c r="I24" s="35"/>
      <c r="J24" s="37"/>
    </row>
    <row r="25" spans="1:10" ht="12" customHeight="1">
      <c r="A25" s="6"/>
      <c r="B25" s="31" t="s">
        <v>30</v>
      </c>
      <c r="C25" s="32"/>
      <c r="D25" s="33">
        <v>10816.192</v>
      </c>
      <c r="E25" s="34">
        <v>2999.182</v>
      </c>
      <c r="F25" s="35">
        <v>4803</v>
      </c>
      <c r="G25" s="35">
        <v>10406.792</v>
      </c>
      <c r="H25" s="35">
        <v>5577</v>
      </c>
      <c r="I25" s="35">
        <v>11167</v>
      </c>
      <c r="J25" s="37" t="s">
        <v>31</v>
      </c>
    </row>
    <row r="26" spans="1:10" ht="12" customHeight="1">
      <c r="A26" s="6"/>
      <c r="B26" s="31" t="s">
        <v>32</v>
      </c>
      <c r="C26" s="32"/>
      <c r="D26" s="33">
        <v>9870.169</v>
      </c>
      <c r="E26" s="34">
        <v>1509.104</v>
      </c>
      <c r="F26" s="35">
        <v>2653</v>
      </c>
      <c r="G26" s="35">
        <v>9499.001</v>
      </c>
      <c r="H26" s="35">
        <v>4867</v>
      </c>
      <c r="I26" s="35">
        <v>9647</v>
      </c>
      <c r="J26" s="37" t="s">
        <v>33</v>
      </c>
    </row>
    <row r="27" spans="1:10" ht="12" customHeight="1">
      <c r="A27" s="6"/>
      <c r="B27" s="31" t="s">
        <v>34</v>
      </c>
      <c r="C27" s="32"/>
      <c r="D27" s="33">
        <v>13195.636</v>
      </c>
      <c r="E27" s="34">
        <v>4561.481</v>
      </c>
      <c r="F27" s="35">
        <v>6492</v>
      </c>
      <c r="G27" s="35">
        <v>12725.005</v>
      </c>
      <c r="H27" s="35">
        <v>5858</v>
      </c>
      <c r="I27" s="35">
        <v>13868</v>
      </c>
      <c r="J27" s="37" t="s">
        <v>35</v>
      </c>
    </row>
    <row r="28" spans="1:10" ht="12" customHeight="1">
      <c r="A28" s="6"/>
      <c r="B28" s="31" t="s">
        <v>142</v>
      </c>
      <c r="C28" s="32"/>
      <c r="D28" s="33">
        <v>23957.267</v>
      </c>
      <c r="E28" s="34">
        <v>8080.168</v>
      </c>
      <c r="F28" s="35">
        <v>12421</v>
      </c>
      <c r="G28" s="35">
        <v>22136.014</v>
      </c>
      <c r="H28" s="35">
        <v>6216</v>
      </c>
      <c r="I28" s="35">
        <v>17015</v>
      </c>
      <c r="J28" s="37" t="s">
        <v>143</v>
      </c>
    </row>
    <row r="29" spans="1:10" ht="12" customHeight="1">
      <c r="A29" s="6"/>
      <c r="B29" s="31" t="s">
        <v>144</v>
      </c>
      <c r="C29" s="32"/>
      <c r="D29" s="33">
        <v>25087.959</v>
      </c>
      <c r="E29" s="34">
        <v>5728.942</v>
      </c>
      <c r="F29" s="35">
        <v>11993</v>
      </c>
      <c r="G29" s="35">
        <v>24587.437</v>
      </c>
      <c r="H29" s="35">
        <v>10132</v>
      </c>
      <c r="I29" s="35">
        <v>24510</v>
      </c>
      <c r="J29" s="37" t="s">
        <v>145</v>
      </c>
    </row>
    <row r="30" spans="1:10" ht="12" customHeight="1">
      <c r="A30" s="6"/>
      <c r="B30" s="38"/>
      <c r="C30" s="26"/>
      <c r="D30" s="41"/>
      <c r="E30" s="39"/>
      <c r="F30" s="40"/>
      <c r="G30" s="40"/>
      <c r="H30" s="35"/>
      <c r="I30" s="35"/>
      <c r="J30" s="37"/>
    </row>
    <row r="31" spans="1:10" ht="12" customHeight="1">
      <c r="A31" s="6"/>
      <c r="B31" s="38" t="s">
        <v>146</v>
      </c>
      <c r="C31" s="26"/>
      <c r="D31" s="41">
        <v>54220.045</v>
      </c>
      <c r="E31" s="39">
        <v>13161.508</v>
      </c>
      <c r="F31" s="40">
        <v>24453</v>
      </c>
      <c r="G31" s="40">
        <v>52359.921</v>
      </c>
      <c r="H31" s="35">
        <v>20666</v>
      </c>
      <c r="I31" s="35">
        <v>56597</v>
      </c>
      <c r="J31" s="30" t="s">
        <v>147</v>
      </c>
    </row>
    <row r="32" spans="1:10" ht="12" customHeight="1">
      <c r="A32" s="6"/>
      <c r="B32" s="31" t="s">
        <v>37</v>
      </c>
      <c r="C32" s="32"/>
      <c r="D32" s="33">
        <v>0</v>
      </c>
      <c r="E32" s="43">
        <v>0</v>
      </c>
      <c r="F32" s="43">
        <v>0</v>
      </c>
      <c r="G32" s="43">
        <v>0</v>
      </c>
      <c r="H32" s="43">
        <v>0</v>
      </c>
      <c r="I32" s="92">
        <v>0</v>
      </c>
      <c r="J32" s="30" t="s">
        <v>38</v>
      </c>
    </row>
    <row r="33" spans="1:10" ht="12" customHeight="1">
      <c r="A33" s="6"/>
      <c r="B33" s="31" t="s">
        <v>39</v>
      </c>
      <c r="C33" s="32"/>
      <c r="D33" s="33">
        <v>0</v>
      </c>
      <c r="E33" s="43">
        <v>0</v>
      </c>
      <c r="F33" s="43">
        <v>0</v>
      </c>
      <c r="G33" s="43">
        <v>0</v>
      </c>
      <c r="H33" s="43">
        <v>0</v>
      </c>
      <c r="I33" s="92">
        <v>0</v>
      </c>
      <c r="J33" s="30" t="s">
        <v>40</v>
      </c>
    </row>
    <row r="34" spans="1:10" ht="12" customHeight="1">
      <c r="A34" s="6"/>
      <c r="B34" s="31" t="s">
        <v>148</v>
      </c>
      <c r="C34" s="32"/>
      <c r="D34" s="41">
        <v>2795.146</v>
      </c>
      <c r="E34" s="34">
        <v>844.196</v>
      </c>
      <c r="F34" s="35">
        <v>1240</v>
      </c>
      <c r="G34" s="35">
        <v>2604.222</v>
      </c>
      <c r="H34" s="35">
        <v>835</v>
      </c>
      <c r="I34" s="35">
        <v>1561</v>
      </c>
      <c r="J34" s="37" t="s">
        <v>41</v>
      </c>
    </row>
    <row r="35" spans="1:10" ht="12" customHeight="1">
      <c r="A35" s="6"/>
      <c r="B35" s="31" t="s">
        <v>42</v>
      </c>
      <c r="C35" s="32"/>
      <c r="D35" s="33">
        <v>0</v>
      </c>
      <c r="E35" s="43">
        <v>0</v>
      </c>
      <c r="F35" s="43">
        <v>0</v>
      </c>
      <c r="G35" s="43">
        <v>0</v>
      </c>
      <c r="H35" s="43">
        <v>0</v>
      </c>
      <c r="I35" s="92">
        <v>0</v>
      </c>
      <c r="J35" s="37" t="s">
        <v>43</v>
      </c>
    </row>
    <row r="36" spans="1:10" ht="12" customHeight="1">
      <c r="A36" s="6"/>
      <c r="B36" s="31"/>
      <c r="C36" s="32"/>
      <c r="D36" s="41"/>
      <c r="E36" s="34"/>
      <c r="F36" s="35"/>
      <c r="G36" s="35"/>
      <c r="H36" s="35"/>
      <c r="I36" s="35"/>
      <c r="J36" s="37"/>
    </row>
    <row r="37" spans="1:10" ht="12" customHeight="1">
      <c r="A37" s="6"/>
      <c r="B37" s="31" t="s">
        <v>44</v>
      </c>
      <c r="C37" s="32"/>
      <c r="D37" s="33">
        <v>0</v>
      </c>
      <c r="E37" s="43">
        <v>0</v>
      </c>
      <c r="F37" s="43">
        <v>0</v>
      </c>
      <c r="G37" s="43">
        <v>0</v>
      </c>
      <c r="H37" s="43">
        <v>0</v>
      </c>
      <c r="I37" s="92">
        <v>0</v>
      </c>
      <c r="J37" s="37" t="s">
        <v>45</v>
      </c>
    </row>
    <row r="38" spans="1:10" ht="12" customHeight="1">
      <c r="A38" s="6"/>
      <c r="B38" s="31" t="s">
        <v>46</v>
      </c>
      <c r="C38" s="32"/>
      <c r="D38" s="33">
        <v>0</v>
      </c>
      <c r="E38" s="43">
        <v>0</v>
      </c>
      <c r="F38" s="43">
        <v>0</v>
      </c>
      <c r="G38" s="43">
        <v>0</v>
      </c>
      <c r="H38" s="43">
        <v>0</v>
      </c>
      <c r="I38" s="92">
        <v>0</v>
      </c>
      <c r="J38" s="37" t="s">
        <v>47</v>
      </c>
    </row>
    <row r="39" spans="1:10" ht="12" customHeight="1">
      <c r="A39" s="6"/>
      <c r="B39" s="31" t="s">
        <v>48</v>
      </c>
      <c r="C39" s="32"/>
      <c r="D39" s="41">
        <v>8034.721</v>
      </c>
      <c r="E39" s="34">
        <v>2943.302</v>
      </c>
      <c r="F39" s="35">
        <v>4681</v>
      </c>
      <c r="G39" s="35">
        <v>7359.712</v>
      </c>
      <c r="H39" s="35">
        <v>2373</v>
      </c>
      <c r="I39" s="35">
        <v>5205</v>
      </c>
      <c r="J39" s="37" t="s">
        <v>49</v>
      </c>
    </row>
    <row r="40" spans="1:10" ht="12" customHeight="1">
      <c r="A40" s="6"/>
      <c r="B40" s="31" t="s">
        <v>50</v>
      </c>
      <c r="C40" s="32"/>
      <c r="D40" s="33">
        <v>0</v>
      </c>
      <c r="E40" s="43">
        <v>0</v>
      </c>
      <c r="F40" s="43">
        <v>0</v>
      </c>
      <c r="G40" s="43">
        <v>0</v>
      </c>
      <c r="H40" s="43">
        <v>0</v>
      </c>
      <c r="I40" s="92">
        <v>0</v>
      </c>
      <c r="J40" s="37" t="s">
        <v>51</v>
      </c>
    </row>
    <row r="41" spans="1:10" ht="12" customHeight="1">
      <c r="A41" s="6"/>
      <c r="B41" s="31" t="s">
        <v>52</v>
      </c>
      <c r="C41" s="32"/>
      <c r="D41" s="41">
        <v>9949.966</v>
      </c>
      <c r="E41" s="34">
        <v>4399.216</v>
      </c>
      <c r="F41" s="35">
        <v>5343</v>
      </c>
      <c r="G41" s="35">
        <v>9539.458</v>
      </c>
      <c r="H41" s="35">
        <v>4008</v>
      </c>
      <c r="I41" s="35">
        <v>6987</v>
      </c>
      <c r="J41" s="37" t="s">
        <v>53</v>
      </c>
    </row>
    <row r="42" spans="1:10" ht="12" customHeight="1">
      <c r="A42" s="6"/>
      <c r="B42" s="31"/>
      <c r="C42" s="32"/>
      <c r="D42" s="41"/>
      <c r="E42" s="34"/>
      <c r="F42" s="35"/>
      <c r="G42" s="35"/>
      <c r="H42" s="35"/>
      <c r="I42" s="35"/>
      <c r="J42" s="37"/>
    </row>
    <row r="43" spans="1:10" ht="12" customHeight="1">
      <c r="A43" s="6"/>
      <c r="B43" s="31" t="s">
        <v>149</v>
      </c>
      <c r="C43" s="32"/>
      <c r="D43" s="33">
        <v>0</v>
      </c>
      <c r="E43" s="43">
        <v>0</v>
      </c>
      <c r="F43" s="43">
        <v>0</v>
      </c>
      <c r="G43" s="43">
        <v>0</v>
      </c>
      <c r="H43" s="43">
        <v>0</v>
      </c>
      <c r="I43" s="92">
        <v>0</v>
      </c>
      <c r="J43" s="37" t="s">
        <v>54</v>
      </c>
    </row>
    <row r="44" spans="1:10" ht="12" customHeight="1">
      <c r="A44" s="6"/>
      <c r="B44" s="31" t="s">
        <v>55</v>
      </c>
      <c r="C44" s="32"/>
      <c r="D44" s="41">
        <v>2694.87</v>
      </c>
      <c r="E44" s="34">
        <v>1332.35</v>
      </c>
      <c r="F44" s="35">
        <v>1777</v>
      </c>
      <c r="G44" s="35">
        <v>2567.357</v>
      </c>
      <c r="H44" s="35">
        <v>1100</v>
      </c>
      <c r="I44" s="35">
        <v>2742</v>
      </c>
      <c r="J44" s="37" t="s">
        <v>56</v>
      </c>
    </row>
    <row r="45" spans="1:10" ht="12" customHeight="1">
      <c r="A45" s="6"/>
      <c r="B45" s="31" t="s">
        <v>57</v>
      </c>
      <c r="C45" s="32"/>
      <c r="D45" s="41">
        <v>6549.615</v>
      </c>
      <c r="E45" s="34">
        <v>4506.504</v>
      </c>
      <c r="F45" s="35">
        <v>5844</v>
      </c>
      <c r="G45" s="35">
        <v>6200.977</v>
      </c>
      <c r="H45" s="35">
        <v>1399</v>
      </c>
      <c r="I45" s="35">
        <v>1224</v>
      </c>
      <c r="J45" s="37" t="s">
        <v>58</v>
      </c>
    </row>
    <row r="46" spans="1:10" ht="12" customHeight="1">
      <c r="A46" s="6"/>
      <c r="B46" s="31" t="s">
        <v>59</v>
      </c>
      <c r="C46" s="32"/>
      <c r="D46" s="33">
        <v>0</v>
      </c>
      <c r="E46" s="43">
        <v>0</v>
      </c>
      <c r="F46" s="43">
        <v>0</v>
      </c>
      <c r="G46" s="43">
        <v>0</v>
      </c>
      <c r="H46" s="43">
        <v>0</v>
      </c>
      <c r="I46" s="92">
        <v>0</v>
      </c>
      <c r="J46" s="37" t="s">
        <v>60</v>
      </c>
    </row>
    <row r="47" spans="1:10" ht="12" customHeight="1">
      <c r="A47" s="6"/>
      <c r="B47" s="31" t="s">
        <v>61</v>
      </c>
      <c r="C47" s="32"/>
      <c r="D47" s="33">
        <v>5509.64</v>
      </c>
      <c r="E47" s="34">
        <v>1708.737</v>
      </c>
      <c r="F47" s="35">
        <v>2759</v>
      </c>
      <c r="G47" s="35">
        <v>5388.644</v>
      </c>
      <c r="H47" s="35">
        <v>2341</v>
      </c>
      <c r="I47" s="35">
        <v>6636</v>
      </c>
      <c r="J47" s="37" t="s">
        <v>62</v>
      </c>
    </row>
    <row r="48" spans="1:10" ht="12" customHeight="1">
      <c r="A48" s="6"/>
      <c r="B48" s="31"/>
      <c r="C48" s="32"/>
      <c r="D48" s="33"/>
      <c r="E48" s="34"/>
      <c r="F48" s="35"/>
      <c r="G48" s="35"/>
      <c r="H48" s="35"/>
      <c r="I48" s="35"/>
      <c r="J48" s="37"/>
    </row>
    <row r="49" spans="1:10" ht="12" customHeight="1">
      <c r="A49" s="6"/>
      <c r="B49" s="31" t="s">
        <v>63</v>
      </c>
      <c r="C49" s="32"/>
      <c r="D49" s="41">
        <v>6187.65</v>
      </c>
      <c r="E49" s="34">
        <v>992.742</v>
      </c>
      <c r="F49" s="35">
        <v>3231</v>
      </c>
      <c r="G49" s="35">
        <v>5779.674</v>
      </c>
      <c r="H49" s="35">
        <v>1670</v>
      </c>
      <c r="I49" s="35">
        <v>5175</v>
      </c>
      <c r="J49" s="37" t="s">
        <v>64</v>
      </c>
    </row>
    <row r="50" spans="1:10" ht="12" customHeight="1">
      <c r="A50" s="6"/>
      <c r="B50" s="31" t="s">
        <v>65</v>
      </c>
      <c r="C50" s="32"/>
      <c r="D50" s="41">
        <v>3118.793</v>
      </c>
      <c r="E50" s="34">
        <v>362.099</v>
      </c>
      <c r="F50" s="35">
        <v>1275</v>
      </c>
      <c r="G50" s="35">
        <v>2881.329</v>
      </c>
      <c r="H50" s="35">
        <v>994</v>
      </c>
      <c r="I50" s="35">
        <v>3061</v>
      </c>
      <c r="J50" s="37" t="s">
        <v>66</v>
      </c>
    </row>
    <row r="51" spans="1:10" ht="12" customHeight="1">
      <c r="A51" s="6"/>
      <c r="B51" s="31" t="s">
        <v>67</v>
      </c>
      <c r="C51" s="32"/>
      <c r="D51" s="41">
        <v>6026.141</v>
      </c>
      <c r="E51" s="34">
        <v>1473.679</v>
      </c>
      <c r="F51" s="35">
        <v>2863</v>
      </c>
      <c r="G51" s="35">
        <v>5829.289</v>
      </c>
      <c r="H51" s="35">
        <v>1944</v>
      </c>
      <c r="I51" s="35">
        <v>5585</v>
      </c>
      <c r="J51" s="37" t="s">
        <v>68</v>
      </c>
    </row>
    <row r="52" spans="1:10" ht="12" customHeight="1">
      <c r="A52" s="6"/>
      <c r="B52" s="31" t="s">
        <v>150</v>
      </c>
      <c r="C52" s="32"/>
      <c r="D52" s="41">
        <v>2683.321</v>
      </c>
      <c r="E52" s="34">
        <v>457.033</v>
      </c>
      <c r="F52" s="35">
        <v>1122</v>
      </c>
      <c r="G52" s="35">
        <v>2568.277</v>
      </c>
      <c r="H52" s="35">
        <v>1064</v>
      </c>
      <c r="I52" s="35">
        <v>2659</v>
      </c>
      <c r="J52" s="37" t="s">
        <v>69</v>
      </c>
    </row>
    <row r="53" spans="1:10" ht="12" customHeight="1">
      <c r="A53" s="6"/>
      <c r="B53" s="31" t="s">
        <v>70</v>
      </c>
      <c r="C53" s="32"/>
      <c r="D53" s="41">
        <v>6423.967</v>
      </c>
      <c r="E53" s="34">
        <v>1330.839</v>
      </c>
      <c r="F53" s="35">
        <v>2741</v>
      </c>
      <c r="G53" s="35">
        <v>6228.968</v>
      </c>
      <c r="H53" s="35">
        <v>2138</v>
      </c>
      <c r="I53" s="35">
        <v>7298</v>
      </c>
      <c r="J53" s="37" t="s">
        <v>71</v>
      </c>
    </row>
    <row r="54" spans="1:10" ht="12" customHeight="1">
      <c r="A54" s="6"/>
      <c r="B54" s="31"/>
      <c r="C54" s="32"/>
      <c r="D54" s="41"/>
      <c r="E54" s="34"/>
      <c r="F54" s="35"/>
      <c r="G54" s="35"/>
      <c r="H54" s="35"/>
      <c r="I54" s="35"/>
      <c r="J54" s="37"/>
    </row>
    <row r="55" spans="1:10" ht="12" customHeight="1">
      <c r="A55" s="6"/>
      <c r="B55" s="31" t="s">
        <v>72</v>
      </c>
      <c r="C55" s="32"/>
      <c r="D55" s="33">
        <v>7012.774</v>
      </c>
      <c r="E55" s="34">
        <v>1120.167</v>
      </c>
      <c r="F55" s="35">
        <v>2438</v>
      </c>
      <c r="G55" s="35">
        <v>6819.802</v>
      </c>
      <c r="H55" s="35">
        <v>2285</v>
      </c>
      <c r="I55" s="35">
        <v>8007</v>
      </c>
      <c r="J55" s="37" t="s">
        <v>73</v>
      </c>
    </row>
    <row r="56" spans="1:10" ht="12" customHeight="1">
      <c r="A56" s="6"/>
      <c r="B56" s="31" t="s">
        <v>74</v>
      </c>
      <c r="C56" s="32"/>
      <c r="D56" s="33">
        <v>0</v>
      </c>
      <c r="E56" s="43">
        <v>0</v>
      </c>
      <c r="F56" s="43">
        <v>0</v>
      </c>
      <c r="G56" s="43">
        <v>0</v>
      </c>
      <c r="H56" s="43">
        <v>0</v>
      </c>
      <c r="I56" s="92">
        <v>0</v>
      </c>
      <c r="J56" s="37" t="s">
        <v>75</v>
      </c>
    </row>
    <row r="57" spans="1:10" ht="12" customHeight="1">
      <c r="A57" s="6"/>
      <c r="B57" s="31" t="s">
        <v>76</v>
      </c>
      <c r="C57" s="32"/>
      <c r="D57" s="41">
        <v>5375.203</v>
      </c>
      <c r="E57" s="34">
        <v>425.736</v>
      </c>
      <c r="F57" s="35">
        <v>1579</v>
      </c>
      <c r="G57" s="35">
        <v>5183.987</v>
      </c>
      <c r="H57" s="35">
        <v>2149</v>
      </c>
      <c r="I57" s="35">
        <v>6948</v>
      </c>
      <c r="J57" s="37" t="s">
        <v>66</v>
      </c>
    </row>
    <row r="58" spans="1:10" ht="12" customHeight="1">
      <c r="A58" s="6"/>
      <c r="B58" s="31" t="s">
        <v>77</v>
      </c>
      <c r="C58" s="32"/>
      <c r="D58" s="33">
        <v>0</v>
      </c>
      <c r="E58" s="43">
        <v>0</v>
      </c>
      <c r="F58" s="43">
        <v>0</v>
      </c>
      <c r="G58" s="43">
        <v>0</v>
      </c>
      <c r="H58" s="43">
        <v>0</v>
      </c>
      <c r="I58" s="92">
        <v>0</v>
      </c>
      <c r="J58" s="37" t="s">
        <v>78</v>
      </c>
    </row>
    <row r="59" spans="1:10" ht="12" customHeight="1">
      <c r="A59" s="6"/>
      <c r="B59" s="31" t="s">
        <v>79</v>
      </c>
      <c r="C59" s="32"/>
      <c r="D59" s="33">
        <v>0</v>
      </c>
      <c r="E59" s="43">
        <v>0</v>
      </c>
      <c r="F59" s="43">
        <v>0</v>
      </c>
      <c r="G59" s="43">
        <v>0</v>
      </c>
      <c r="H59" s="43">
        <v>0</v>
      </c>
      <c r="I59" s="92">
        <v>0</v>
      </c>
      <c r="J59" s="37" t="s">
        <v>80</v>
      </c>
    </row>
    <row r="60" spans="1:10" ht="12" customHeight="1">
      <c r="A60" s="6"/>
      <c r="B60" s="31"/>
      <c r="C60" s="32"/>
      <c r="D60" s="41"/>
      <c r="E60" s="34"/>
      <c r="F60" s="35"/>
      <c r="G60" s="35"/>
      <c r="H60" s="35"/>
      <c r="I60" s="35"/>
      <c r="J60" s="37"/>
    </row>
    <row r="61" spans="1:10" ht="12" customHeight="1">
      <c r="A61" s="6"/>
      <c r="B61" s="31" t="s">
        <v>81</v>
      </c>
      <c r="C61" s="32"/>
      <c r="D61" s="33">
        <v>0</v>
      </c>
      <c r="E61" s="43">
        <v>0</v>
      </c>
      <c r="F61" s="43">
        <v>0</v>
      </c>
      <c r="G61" s="43">
        <v>0</v>
      </c>
      <c r="H61" s="43">
        <v>0</v>
      </c>
      <c r="I61" s="92">
        <v>0</v>
      </c>
      <c r="J61" s="37" t="s">
        <v>80</v>
      </c>
    </row>
    <row r="62" spans="1:10" ht="12" customHeight="1">
      <c r="A62" s="6"/>
      <c r="B62" s="31" t="s">
        <v>82</v>
      </c>
      <c r="C62" s="32"/>
      <c r="D62" s="33">
        <v>4207.827</v>
      </c>
      <c r="E62" s="44">
        <v>2134.63</v>
      </c>
      <c r="F62" s="43">
        <v>2982</v>
      </c>
      <c r="G62" s="43">
        <v>4027.758</v>
      </c>
      <c r="H62" s="43">
        <v>1530</v>
      </c>
      <c r="I62" s="43">
        <v>3629</v>
      </c>
      <c r="J62" s="37" t="s">
        <v>38</v>
      </c>
    </row>
    <row r="63" spans="1:10" ht="12" customHeight="1">
      <c r="A63" s="6"/>
      <c r="B63" s="31" t="s">
        <v>83</v>
      </c>
      <c r="C63" s="32"/>
      <c r="D63" s="41">
        <v>7684.721</v>
      </c>
      <c r="E63" s="44">
        <v>1953.135</v>
      </c>
      <c r="F63" s="43">
        <v>3286</v>
      </c>
      <c r="G63" s="43">
        <v>7241.364</v>
      </c>
      <c r="H63" s="43">
        <v>3055</v>
      </c>
      <c r="I63" s="43">
        <v>9654</v>
      </c>
      <c r="J63" s="37" t="s">
        <v>84</v>
      </c>
    </row>
    <row r="64" spans="1:10" s="45" customFormat="1" ht="12" customHeight="1">
      <c r="A64" s="6"/>
      <c r="B64" s="31" t="s">
        <v>85</v>
      </c>
      <c r="C64" s="32"/>
      <c r="D64" s="41">
        <v>3500.019</v>
      </c>
      <c r="E64" s="44">
        <v>611.403</v>
      </c>
      <c r="F64" s="43">
        <v>1324</v>
      </c>
      <c r="G64" s="43">
        <v>3365.084</v>
      </c>
      <c r="H64" s="43">
        <v>1460</v>
      </c>
      <c r="I64" s="43">
        <v>3697</v>
      </c>
      <c r="J64" s="37" t="s">
        <v>47</v>
      </c>
    </row>
    <row r="65" spans="1:10" s="45" customFormat="1" ht="12" customHeight="1">
      <c r="A65" s="6"/>
      <c r="B65" s="31" t="s">
        <v>86</v>
      </c>
      <c r="C65" s="32"/>
      <c r="D65" s="41">
        <v>2817.344</v>
      </c>
      <c r="E65" s="44">
        <v>357.262</v>
      </c>
      <c r="F65" s="43">
        <v>772</v>
      </c>
      <c r="G65" s="43">
        <v>2766.099</v>
      </c>
      <c r="H65" s="43">
        <v>1153</v>
      </c>
      <c r="I65" s="43">
        <v>3621</v>
      </c>
      <c r="J65" s="37" t="s">
        <v>87</v>
      </c>
    </row>
    <row r="66" spans="1:10" s="45" customFormat="1" ht="12" customHeight="1">
      <c r="A66" s="6"/>
      <c r="B66" s="31"/>
      <c r="C66" s="32"/>
      <c r="D66" s="41"/>
      <c r="E66" s="44"/>
      <c r="F66" s="43"/>
      <c r="G66" s="43"/>
      <c r="H66" s="43"/>
      <c r="I66" s="43"/>
      <c r="J66" s="37"/>
    </row>
    <row r="67" spans="1:10" s="45" customFormat="1" ht="12" customHeight="1">
      <c r="A67" s="6"/>
      <c r="B67" s="31" t="s">
        <v>88</v>
      </c>
      <c r="C67" s="32"/>
      <c r="D67" s="41">
        <v>4178.527</v>
      </c>
      <c r="E67" s="44">
        <v>273.296</v>
      </c>
      <c r="F67" s="43">
        <v>815</v>
      </c>
      <c r="G67" s="43">
        <v>4059.724</v>
      </c>
      <c r="H67" s="43">
        <v>1466</v>
      </c>
      <c r="I67" s="43">
        <v>3958</v>
      </c>
      <c r="J67" s="37" t="s">
        <v>89</v>
      </c>
    </row>
    <row r="68" spans="1:10" ht="12" customHeight="1">
      <c r="A68" s="6"/>
      <c r="B68" s="31" t="s">
        <v>90</v>
      </c>
      <c r="C68" s="32"/>
      <c r="D68" s="41">
        <v>4505.849</v>
      </c>
      <c r="E68" s="34">
        <v>2000.227</v>
      </c>
      <c r="F68" s="35">
        <v>2584</v>
      </c>
      <c r="G68" s="35">
        <v>4397.519</v>
      </c>
      <c r="H68" s="35">
        <v>1867</v>
      </c>
      <c r="I68" s="35">
        <v>4901</v>
      </c>
      <c r="J68" s="37" t="s">
        <v>91</v>
      </c>
    </row>
    <row r="69" spans="1:10" ht="12" customHeight="1">
      <c r="A69" s="6"/>
      <c r="B69" s="31" t="s">
        <v>92</v>
      </c>
      <c r="C69" s="32"/>
      <c r="D69" s="33">
        <v>4044.277</v>
      </c>
      <c r="E69" s="34">
        <v>777.306</v>
      </c>
      <c r="F69" s="35">
        <v>1612</v>
      </c>
      <c r="G69" s="35">
        <v>3888.348</v>
      </c>
      <c r="H69" s="35">
        <v>1414</v>
      </c>
      <c r="I69" s="35">
        <v>3949</v>
      </c>
      <c r="J69" s="37" t="s">
        <v>93</v>
      </c>
    </row>
    <row r="70" spans="1:10" ht="12" customHeight="1">
      <c r="A70" s="6"/>
      <c r="B70" s="31" t="s">
        <v>94</v>
      </c>
      <c r="C70" s="32"/>
      <c r="D70" s="41">
        <v>6061.347</v>
      </c>
      <c r="E70" s="34">
        <v>1757.675</v>
      </c>
      <c r="F70" s="35">
        <v>2839</v>
      </c>
      <c r="G70" s="35">
        <v>5801.942</v>
      </c>
      <c r="H70" s="35">
        <v>1915</v>
      </c>
      <c r="I70" s="35">
        <v>4863</v>
      </c>
      <c r="J70" s="37" t="s">
        <v>95</v>
      </c>
    </row>
    <row r="71" spans="1:10" ht="12" customHeight="1">
      <c r="A71" s="6"/>
      <c r="B71" s="31" t="s">
        <v>96</v>
      </c>
      <c r="C71" s="32"/>
      <c r="D71" s="41">
        <v>5922.619</v>
      </c>
      <c r="E71" s="44">
        <v>611.188</v>
      </c>
      <c r="F71" s="35">
        <v>1430</v>
      </c>
      <c r="G71" s="35">
        <v>5797.22</v>
      </c>
      <c r="H71" s="35">
        <v>2091</v>
      </c>
      <c r="I71" s="35">
        <v>6485</v>
      </c>
      <c r="J71" s="37" t="s">
        <v>97</v>
      </c>
    </row>
    <row r="72" spans="1:10" ht="12" customHeight="1">
      <c r="A72" s="6"/>
      <c r="B72" s="31"/>
      <c r="C72" s="32"/>
      <c r="D72" s="41"/>
      <c r="E72" s="44"/>
      <c r="F72" s="35"/>
      <c r="G72" s="35"/>
      <c r="H72" s="35"/>
      <c r="I72" s="35"/>
      <c r="J72" s="37"/>
    </row>
    <row r="73" spans="1:10" ht="12" customHeight="1">
      <c r="A73" s="6"/>
      <c r="B73" s="31" t="s">
        <v>98</v>
      </c>
      <c r="C73" s="32"/>
      <c r="D73" s="41">
        <v>5026.655</v>
      </c>
      <c r="E73" s="44">
        <v>436.835</v>
      </c>
      <c r="F73" s="35">
        <v>1458</v>
      </c>
      <c r="G73" s="35">
        <v>4848.06</v>
      </c>
      <c r="H73" s="35">
        <v>1807</v>
      </c>
      <c r="I73" s="35">
        <v>4840</v>
      </c>
      <c r="J73" s="37" t="s">
        <v>97</v>
      </c>
    </row>
    <row r="74" spans="1:10" ht="12" customHeight="1">
      <c r="A74" s="6"/>
      <c r="B74" s="31" t="s">
        <v>99</v>
      </c>
      <c r="C74" s="32"/>
      <c r="D74" s="33">
        <v>0</v>
      </c>
      <c r="E74" s="43">
        <v>0</v>
      </c>
      <c r="F74" s="43">
        <v>0</v>
      </c>
      <c r="G74" s="43">
        <v>0</v>
      </c>
      <c r="H74" s="43">
        <v>0</v>
      </c>
      <c r="I74" s="92">
        <v>0</v>
      </c>
      <c r="J74" s="37" t="s">
        <v>47</v>
      </c>
    </row>
    <row r="75" spans="1:10" ht="12" customHeight="1">
      <c r="A75" s="6"/>
      <c r="B75" s="31" t="s">
        <v>100</v>
      </c>
      <c r="C75" s="32"/>
      <c r="D75" s="33">
        <v>0</v>
      </c>
      <c r="E75" s="43">
        <v>0</v>
      </c>
      <c r="F75" s="43">
        <v>0</v>
      </c>
      <c r="G75" s="43">
        <v>0</v>
      </c>
      <c r="H75" s="43">
        <v>0</v>
      </c>
      <c r="I75" s="92">
        <v>0</v>
      </c>
      <c r="J75" s="37" t="s">
        <v>101</v>
      </c>
    </row>
    <row r="76" spans="1:10" ht="12" customHeight="1">
      <c r="A76" s="6"/>
      <c r="B76" s="31" t="s">
        <v>102</v>
      </c>
      <c r="C76" s="32"/>
      <c r="D76" s="41">
        <v>2804.304</v>
      </c>
      <c r="E76" s="44">
        <v>1213.138</v>
      </c>
      <c r="F76" s="35">
        <v>1704</v>
      </c>
      <c r="G76" s="35">
        <v>2599.205</v>
      </c>
      <c r="H76" s="35">
        <v>1029</v>
      </c>
      <c r="I76" s="35">
        <v>2112</v>
      </c>
      <c r="J76" s="37" t="s">
        <v>103</v>
      </c>
    </row>
    <row r="77" spans="1:10" ht="12" customHeight="1">
      <c r="A77" s="6"/>
      <c r="B77" s="31" t="s">
        <v>151</v>
      </c>
      <c r="C77" s="32"/>
      <c r="D77" s="33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7" t="s">
        <v>47</v>
      </c>
    </row>
    <row r="78" spans="1:10" ht="12" customHeight="1">
      <c r="A78" s="6"/>
      <c r="B78" s="31"/>
      <c r="C78" s="32"/>
      <c r="D78" s="41"/>
      <c r="E78" s="34"/>
      <c r="F78" s="35"/>
      <c r="G78" s="35"/>
      <c r="H78" s="35"/>
      <c r="I78" s="35"/>
      <c r="J78" s="37"/>
    </row>
    <row r="79" spans="1:10" ht="12" customHeight="1">
      <c r="A79" s="6"/>
      <c r="B79" s="31" t="s">
        <v>104</v>
      </c>
      <c r="C79" s="32"/>
      <c r="D79" s="41">
        <v>3955.894</v>
      </c>
      <c r="E79" s="34">
        <v>599.452</v>
      </c>
      <c r="F79" s="35">
        <v>1339</v>
      </c>
      <c r="G79" s="35">
        <v>3764.461</v>
      </c>
      <c r="H79" s="35">
        <v>1419</v>
      </c>
      <c r="I79" s="35">
        <v>3225</v>
      </c>
      <c r="J79" s="37" t="s">
        <v>105</v>
      </c>
    </row>
    <row r="80" spans="1:10" ht="12" customHeight="1">
      <c r="A80" s="6"/>
      <c r="B80" s="31" t="s">
        <v>152</v>
      </c>
      <c r="C80" s="32"/>
      <c r="D80" s="41">
        <v>8439.111</v>
      </c>
      <c r="E80" s="34">
        <v>678.589</v>
      </c>
      <c r="F80" s="35">
        <v>2729</v>
      </c>
      <c r="G80" s="35">
        <v>8239.41</v>
      </c>
      <c r="H80" s="35">
        <v>3187</v>
      </c>
      <c r="I80" s="35">
        <v>9670</v>
      </c>
      <c r="J80" s="37" t="s">
        <v>47</v>
      </c>
    </row>
    <row r="81" spans="1:10" ht="12" customHeight="1">
      <c r="A81" s="6"/>
      <c r="B81" s="31" t="s">
        <v>153</v>
      </c>
      <c r="C81" s="32"/>
      <c r="D81" s="33">
        <v>0</v>
      </c>
      <c r="E81" s="43">
        <v>0</v>
      </c>
      <c r="F81" s="43">
        <v>0</v>
      </c>
      <c r="G81" s="43">
        <v>0</v>
      </c>
      <c r="H81" s="43">
        <v>0</v>
      </c>
      <c r="I81" s="92">
        <v>0</v>
      </c>
      <c r="J81" s="37" t="s">
        <v>97</v>
      </c>
    </row>
    <row r="82" spans="1:10" ht="12" customHeight="1">
      <c r="A82" s="6"/>
      <c r="B82" s="31" t="s">
        <v>106</v>
      </c>
      <c r="C82" s="32"/>
      <c r="D82" s="33">
        <v>0</v>
      </c>
      <c r="E82" s="43">
        <v>0</v>
      </c>
      <c r="F82" s="43">
        <v>0</v>
      </c>
      <c r="G82" s="43">
        <v>0</v>
      </c>
      <c r="H82" s="43">
        <v>0</v>
      </c>
      <c r="I82" s="92">
        <v>0</v>
      </c>
      <c r="J82" s="37" t="s">
        <v>15</v>
      </c>
    </row>
    <row r="83" spans="1:10" ht="12" customHeight="1">
      <c r="A83" s="6"/>
      <c r="B83" s="31" t="s">
        <v>154</v>
      </c>
      <c r="C83" s="32"/>
      <c r="D83" s="33">
        <v>0</v>
      </c>
      <c r="E83" s="43">
        <v>0</v>
      </c>
      <c r="F83" s="43">
        <v>0</v>
      </c>
      <c r="G83" s="43">
        <v>0</v>
      </c>
      <c r="H83" s="43">
        <v>0</v>
      </c>
      <c r="I83" s="92">
        <v>0</v>
      </c>
      <c r="J83" s="37" t="s">
        <v>107</v>
      </c>
    </row>
    <row r="84" spans="1:10" ht="12" customHeight="1">
      <c r="A84" s="6"/>
      <c r="B84" s="31"/>
      <c r="C84" s="32"/>
      <c r="D84" s="33"/>
      <c r="E84" s="35"/>
      <c r="F84" s="35"/>
      <c r="G84" s="35"/>
      <c r="H84" s="35"/>
      <c r="I84" s="35"/>
      <c r="J84" s="37"/>
    </row>
    <row r="85" spans="1:10" ht="12" customHeight="1">
      <c r="A85" s="6"/>
      <c r="B85" s="31" t="s">
        <v>108</v>
      </c>
      <c r="C85" s="32"/>
      <c r="D85" s="33">
        <v>0</v>
      </c>
      <c r="E85" s="43">
        <v>0</v>
      </c>
      <c r="F85" s="43">
        <v>0</v>
      </c>
      <c r="G85" s="43">
        <v>0</v>
      </c>
      <c r="H85" s="43">
        <v>0</v>
      </c>
      <c r="I85" s="92">
        <v>0</v>
      </c>
      <c r="J85" s="37" t="s">
        <v>109</v>
      </c>
    </row>
    <row r="86" spans="1:10" ht="12" customHeight="1">
      <c r="A86" s="6"/>
      <c r="B86" s="31" t="s">
        <v>155</v>
      </c>
      <c r="C86" s="32"/>
      <c r="D86" s="33">
        <v>0</v>
      </c>
      <c r="E86" s="43">
        <v>0</v>
      </c>
      <c r="F86" s="43">
        <v>0</v>
      </c>
      <c r="G86" s="43">
        <v>0</v>
      </c>
      <c r="H86" s="43">
        <v>0</v>
      </c>
      <c r="I86" s="92">
        <v>0</v>
      </c>
      <c r="J86" s="37" t="s">
        <v>47</v>
      </c>
    </row>
    <row r="87" spans="1:10" ht="12" customHeight="1">
      <c r="A87" s="6"/>
      <c r="B87" s="31" t="s">
        <v>110</v>
      </c>
      <c r="C87" s="32"/>
      <c r="D87" s="33">
        <v>0</v>
      </c>
      <c r="E87" s="43">
        <v>0</v>
      </c>
      <c r="F87" s="43">
        <v>0</v>
      </c>
      <c r="G87" s="43">
        <v>0</v>
      </c>
      <c r="H87" s="43">
        <v>0</v>
      </c>
      <c r="I87" s="92">
        <v>0</v>
      </c>
      <c r="J87" s="37" t="s">
        <v>111</v>
      </c>
    </row>
    <row r="88" spans="1:10" ht="12" customHeight="1">
      <c r="A88" s="6"/>
      <c r="B88" s="31" t="s">
        <v>112</v>
      </c>
      <c r="C88" s="32"/>
      <c r="D88" s="33">
        <v>0</v>
      </c>
      <c r="E88" s="43">
        <v>0</v>
      </c>
      <c r="F88" s="43">
        <v>0</v>
      </c>
      <c r="G88" s="43">
        <v>0</v>
      </c>
      <c r="H88" s="43">
        <v>0</v>
      </c>
      <c r="I88" s="92">
        <v>0</v>
      </c>
      <c r="J88" s="37" t="s">
        <v>113</v>
      </c>
    </row>
    <row r="89" spans="1:10" ht="12" customHeight="1">
      <c r="A89" s="6"/>
      <c r="B89" s="31" t="s">
        <v>114</v>
      </c>
      <c r="C89" s="32"/>
      <c r="D89" s="33">
        <v>0</v>
      </c>
      <c r="E89" s="43">
        <v>0</v>
      </c>
      <c r="F89" s="43">
        <v>0</v>
      </c>
      <c r="G89" s="43">
        <v>0</v>
      </c>
      <c r="H89" s="43">
        <v>0</v>
      </c>
      <c r="I89" s="92">
        <v>0</v>
      </c>
      <c r="J89" s="37" t="s">
        <v>47</v>
      </c>
    </row>
    <row r="90" spans="1:10" ht="12" customHeight="1">
      <c r="A90" s="6"/>
      <c r="B90" s="31"/>
      <c r="C90" s="32"/>
      <c r="D90" s="33"/>
      <c r="E90" s="35"/>
      <c r="F90" s="35"/>
      <c r="G90" s="35"/>
      <c r="H90" s="35"/>
      <c r="I90" s="35"/>
      <c r="J90" s="37"/>
    </row>
    <row r="91" spans="1:10" ht="12" customHeight="1">
      <c r="A91" s="6"/>
      <c r="B91" s="31" t="s">
        <v>115</v>
      </c>
      <c r="C91" s="32"/>
      <c r="D91" s="33">
        <v>0</v>
      </c>
      <c r="E91" s="43">
        <v>0</v>
      </c>
      <c r="F91" s="43">
        <v>0</v>
      </c>
      <c r="G91" s="43">
        <v>0</v>
      </c>
      <c r="H91" s="43">
        <v>0</v>
      </c>
      <c r="I91" s="92">
        <v>0</v>
      </c>
      <c r="J91" s="37" t="s">
        <v>36</v>
      </c>
    </row>
    <row r="92" spans="1:10" ht="12" customHeight="1">
      <c r="A92" s="6"/>
      <c r="B92" s="31" t="s">
        <v>116</v>
      </c>
      <c r="C92" s="32"/>
      <c r="D92" s="33">
        <v>0</v>
      </c>
      <c r="E92" s="43">
        <v>0</v>
      </c>
      <c r="F92" s="43">
        <v>0</v>
      </c>
      <c r="G92" s="43">
        <v>0</v>
      </c>
      <c r="H92" s="43">
        <v>0</v>
      </c>
      <c r="I92" s="92">
        <v>0</v>
      </c>
      <c r="J92" s="37" t="s">
        <v>109</v>
      </c>
    </row>
    <row r="93" spans="1:10" ht="12" customHeight="1">
      <c r="A93" s="6"/>
      <c r="B93" s="31" t="s">
        <v>117</v>
      </c>
      <c r="C93" s="32"/>
      <c r="D93" s="33">
        <v>0</v>
      </c>
      <c r="E93" s="43">
        <v>0</v>
      </c>
      <c r="F93" s="43">
        <v>0</v>
      </c>
      <c r="G93" s="43">
        <v>0</v>
      </c>
      <c r="H93" s="43">
        <v>0</v>
      </c>
      <c r="I93" s="92">
        <v>0</v>
      </c>
      <c r="J93" s="37" t="s">
        <v>156</v>
      </c>
    </row>
    <row r="94" spans="1:10" ht="12" customHeight="1">
      <c r="A94" s="6"/>
      <c r="B94" s="31" t="s">
        <v>118</v>
      </c>
      <c r="C94" s="32"/>
      <c r="D94" s="41">
        <v>5400.92</v>
      </c>
      <c r="E94" s="34">
        <v>793.468</v>
      </c>
      <c r="F94" s="35">
        <v>1629</v>
      </c>
      <c r="G94" s="35">
        <v>5010.452</v>
      </c>
      <c r="H94" s="35">
        <v>2075</v>
      </c>
      <c r="I94" s="35">
        <v>7166</v>
      </c>
      <c r="J94" s="37" t="s">
        <v>101</v>
      </c>
    </row>
    <row r="95" spans="1:10" ht="12" customHeight="1">
      <c r="A95" s="6"/>
      <c r="B95" s="31" t="s">
        <v>119</v>
      </c>
      <c r="C95" s="32"/>
      <c r="D95" s="41">
        <v>6530.418</v>
      </c>
      <c r="E95" s="34">
        <v>648.015</v>
      </c>
      <c r="F95" s="35">
        <v>1944</v>
      </c>
      <c r="G95" s="35">
        <v>6281.025</v>
      </c>
      <c r="H95" s="35">
        <v>1835</v>
      </c>
      <c r="I95" s="35">
        <v>7229</v>
      </c>
      <c r="J95" s="37" t="s">
        <v>120</v>
      </c>
    </row>
    <row r="96" spans="1:10" ht="12" customHeight="1">
      <c r="A96" s="6"/>
      <c r="B96" s="31"/>
      <c r="C96" s="32"/>
      <c r="D96" s="41"/>
      <c r="E96" s="34"/>
      <c r="F96" s="35"/>
      <c r="G96" s="35"/>
      <c r="H96" s="35"/>
      <c r="I96" s="35"/>
      <c r="J96" s="37"/>
    </row>
    <row r="97" spans="1:10" ht="12" customHeight="1">
      <c r="A97" s="6"/>
      <c r="B97" s="31" t="s">
        <v>121</v>
      </c>
      <c r="C97" s="32"/>
      <c r="D97" s="33">
        <v>5109.383</v>
      </c>
      <c r="E97" s="34">
        <v>697.942</v>
      </c>
      <c r="F97" s="35">
        <v>1206</v>
      </c>
      <c r="G97" s="35">
        <v>5034.83</v>
      </c>
      <c r="H97" s="35">
        <v>1978</v>
      </c>
      <c r="I97" s="35">
        <v>5810</v>
      </c>
      <c r="J97" s="37" t="s">
        <v>103</v>
      </c>
    </row>
    <row r="98" spans="1:10" ht="12" customHeight="1">
      <c r="A98" s="6"/>
      <c r="B98" s="31" t="s">
        <v>122</v>
      </c>
      <c r="C98" s="32"/>
      <c r="D98" s="41">
        <v>4120.692</v>
      </c>
      <c r="E98" s="34">
        <v>462.008</v>
      </c>
      <c r="F98" s="35">
        <v>1325</v>
      </c>
      <c r="G98" s="35">
        <v>3942.778</v>
      </c>
      <c r="H98" s="35">
        <v>1529</v>
      </c>
      <c r="I98" s="35">
        <v>3458</v>
      </c>
      <c r="J98" s="37" t="s">
        <v>101</v>
      </c>
    </row>
    <row r="99" spans="1:10" ht="12" customHeight="1">
      <c r="A99" s="6"/>
      <c r="B99" s="31" t="s">
        <v>123</v>
      </c>
      <c r="C99" s="32"/>
      <c r="D99" s="41">
        <v>2072.914</v>
      </c>
      <c r="E99" s="34">
        <v>102.628</v>
      </c>
      <c r="F99" s="35">
        <v>603</v>
      </c>
      <c r="G99" s="35">
        <v>1962.126</v>
      </c>
      <c r="H99" s="35">
        <v>870</v>
      </c>
      <c r="I99" s="35">
        <v>2364</v>
      </c>
      <c r="J99" s="37" t="s">
        <v>101</v>
      </c>
    </row>
    <row r="100" spans="1:10" ht="12" customHeight="1">
      <c r="A100" s="6"/>
      <c r="B100" s="31" t="s">
        <v>124</v>
      </c>
      <c r="C100" s="32"/>
      <c r="D100" s="41">
        <v>1921.24</v>
      </c>
      <c r="E100" s="34">
        <v>546.066</v>
      </c>
      <c r="F100" s="35">
        <v>854</v>
      </c>
      <c r="G100" s="35">
        <v>1827.066</v>
      </c>
      <c r="H100" s="35">
        <v>767</v>
      </c>
      <c r="I100" s="35">
        <v>2344</v>
      </c>
      <c r="J100" s="37" t="s">
        <v>125</v>
      </c>
    </row>
    <row r="101" spans="1:10" ht="12" customHeight="1">
      <c r="A101" s="6"/>
      <c r="B101" s="17"/>
      <c r="C101" s="17"/>
      <c r="D101" s="46"/>
      <c r="E101" s="47"/>
      <c r="F101" s="47"/>
      <c r="G101" s="47"/>
      <c r="H101" s="48"/>
      <c r="I101" s="48"/>
      <c r="J101" s="20"/>
    </row>
    <row r="102" spans="1:10" ht="15" customHeight="1">
      <c r="A102" s="19"/>
      <c r="B102" s="7"/>
      <c r="C102" s="7"/>
      <c r="D102" s="49"/>
      <c r="E102" s="42"/>
      <c r="F102" s="42"/>
      <c r="G102" s="42"/>
      <c r="H102" s="39"/>
      <c r="I102" s="39"/>
      <c r="J102" s="20"/>
    </row>
    <row r="103" spans="1:10" ht="15" customHeight="1">
      <c r="A103" s="6"/>
      <c r="B103" s="31" t="s">
        <v>157</v>
      </c>
      <c r="C103" s="32"/>
      <c r="D103" s="49">
        <f aca="true" t="shared" si="0" ref="D103:I103">SUM(D32:D40)+D17+D28</f>
        <v>82101.625</v>
      </c>
      <c r="E103" s="50">
        <f t="shared" si="0"/>
        <v>29231.347999999998</v>
      </c>
      <c r="F103" s="50">
        <f t="shared" si="0"/>
        <v>46640</v>
      </c>
      <c r="G103" s="50">
        <f t="shared" si="0"/>
        <v>77094.848</v>
      </c>
      <c r="H103" s="50">
        <f t="shared" si="0"/>
        <v>28437</v>
      </c>
      <c r="I103" s="50">
        <f t="shared" si="0"/>
        <v>66282</v>
      </c>
      <c r="J103" s="37"/>
    </row>
    <row r="104" spans="1:10" ht="15" customHeight="1">
      <c r="A104" s="6"/>
      <c r="B104" s="31" t="s">
        <v>158</v>
      </c>
      <c r="C104" s="32"/>
      <c r="D104" s="49">
        <f aca="true" t="shared" si="1" ref="D104:I104">SUM(D41:D45)+D14</f>
        <v>115469.031</v>
      </c>
      <c r="E104" s="50">
        <f t="shared" si="1"/>
        <v>60556.052</v>
      </c>
      <c r="F104" s="50">
        <f t="shared" si="1"/>
        <v>73654</v>
      </c>
      <c r="G104" s="50">
        <f t="shared" si="1"/>
        <v>112977.601</v>
      </c>
      <c r="H104" s="50">
        <f t="shared" si="1"/>
        <v>51623</v>
      </c>
      <c r="I104" s="50">
        <f t="shared" si="1"/>
        <v>127059</v>
      </c>
      <c r="J104" s="37"/>
    </row>
    <row r="105" spans="1:10" ht="15" customHeight="1">
      <c r="A105" s="6"/>
      <c r="B105" s="31" t="s">
        <v>159</v>
      </c>
      <c r="C105" s="32"/>
      <c r="D105" s="49">
        <f aca="true" t="shared" si="2" ref="D105:I105">D46+D20+D23</f>
        <v>77701.695</v>
      </c>
      <c r="E105" s="50">
        <f t="shared" si="2"/>
        <v>37337.108</v>
      </c>
      <c r="F105" s="50">
        <f t="shared" si="2"/>
        <v>51278</v>
      </c>
      <c r="G105" s="50">
        <f t="shared" si="2"/>
        <v>75166.152</v>
      </c>
      <c r="H105" s="50">
        <f t="shared" si="2"/>
        <v>37068</v>
      </c>
      <c r="I105" s="50">
        <f t="shared" si="2"/>
        <v>78766</v>
      </c>
      <c r="J105" s="37"/>
    </row>
    <row r="106" spans="1:10" ht="15" customHeight="1">
      <c r="A106" s="6"/>
      <c r="B106" s="31" t="s">
        <v>160</v>
      </c>
      <c r="C106" s="7"/>
      <c r="D106" s="49">
        <f aca="true" t="shared" si="3" ref="D106:I106">SUM(D82:D87)+D21+D19+D31</f>
        <v>76352.637</v>
      </c>
      <c r="E106" s="50">
        <f t="shared" si="3"/>
        <v>22538.271</v>
      </c>
      <c r="F106" s="50">
        <f t="shared" si="3"/>
        <v>36552</v>
      </c>
      <c r="G106" s="50">
        <f t="shared" si="3"/>
        <v>73874.769</v>
      </c>
      <c r="H106" s="50">
        <f t="shared" si="3"/>
        <v>30884</v>
      </c>
      <c r="I106" s="50">
        <f t="shared" si="3"/>
        <v>82965</v>
      </c>
      <c r="J106" s="20"/>
    </row>
    <row r="107" spans="1:10" ht="15" customHeight="1">
      <c r="A107" s="6"/>
      <c r="B107" s="31" t="s">
        <v>161</v>
      </c>
      <c r="C107" s="12"/>
      <c r="D107" s="49">
        <f aca="true" t="shared" si="4" ref="D107:I107">SUM(D47:D55)+D13+D27+D57</f>
        <v>108856.34799999998</v>
      </c>
      <c r="E107" s="50">
        <f t="shared" si="4"/>
        <v>37507.952</v>
      </c>
      <c r="F107" s="50">
        <f t="shared" si="4"/>
        <v>60300</v>
      </c>
      <c r="G107" s="50">
        <f t="shared" si="4"/>
        <v>104355.33299999998</v>
      </c>
      <c r="H107" s="50">
        <f t="shared" si="4"/>
        <v>45604</v>
      </c>
      <c r="I107" s="50">
        <f t="shared" si="4"/>
        <v>108915</v>
      </c>
      <c r="J107" s="20"/>
    </row>
    <row r="108" spans="1:10" ht="15" customHeight="1">
      <c r="A108" s="6"/>
      <c r="B108" s="31" t="s">
        <v>162</v>
      </c>
      <c r="C108" s="12"/>
      <c r="D108" s="49">
        <f aca="true" t="shared" si="5" ref="D108:I108">SUM(D59:D67)+D58+D80+SUM(D74:D75)+D77+D16+D56</f>
        <v>92186.841</v>
      </c>
      <c r="E108" s="50">
        <f t="shared" si="5"/>
        <v>26089.106</v>
      </c>
      <c r="F108" s="50">
        <f t="shared" si="5"/>
        <v>42697</v>
      </c>
      <c r="G108" s="50">
        <f t="shared" si="5"/>
        <v>89193.37700000001</v>
      </c>
      <c r="H108" s="50">
        <f t="shared" si="5"/>
        <v>38932</v>
      </c>
      <c r="I108" s="50">
        <f t="shared" si="5"/>
        <v>96913</v>
      </c>
      <c r="J108" s="20"/>
    </row>
    <row r="109" spans="1:10" ht="15" customHeight="1">
      <c r="A109" s="6"/>
      <c r="B109" s="31" t="s">
        <v>163</v>
      </c>
      <c r="C109" s="12"/>
      <c r="D109" s="49">
        <f aca="true" t="shared" si="6" ref="D109:I109">SUM(D68:D73)+D76+D79+D15+D25+D81+D29+SUM(D88:D93)</f>
        <v>100385.144</v>
      </c>
      <c r="E109" s="50">
        <f t="shared" si="6"/>
        <v>27037.894</v>
      </c>
      <c r="F109" s="50">
        <f t="shared" si="6"/>
        <v>45103</v>
      </c>
      <c r="G109" s="50">
        <f t="shared" si="6"/>
        <v>97924.099</v>
      </c>
      <c r="H109" s="50">
        <f t="shared" si="6"/>
        <v>44550</v>
      </c>
      <c r="I109" s="50">
        <f t="shared" si="6"/>
        <v>101655</v>
      </c>
      <c r="J109" s="20"/>
    </row>
    <row r="110" spans="1:10" ht="15" customHeight="1">
      <c r="A110" s="6"/>
      <c r="B110" s="31" t="s">
        <v>164</v>
      </c>
      <c r="C110" s="12"/>
      <c r="D110" s="49">
        <f aca="true" t="shared" si="7" ref="D110:I110">SUM(D94:D95)+D22</f>
        <v>22977.125</v>
      </c>
      <c r="E110" s="50">
        <f t="shared" si="7"/>
        <v>3943.8819999999996</v>
      </c>
      <c r="F110" s="50">
        <f t="shared" si="7"/>
        <v>7908</v>
      </c>
      <c r="G110" s="50">
        <f t="shared" si="7"/>
        <v>22050.516</v>
      </c>
      <c r="H110" s="50">
        <f t="shared" si="7"/>
        <v>8502</v>
      </c>
      <c r="I110" s="50">
        <f t="shared" si="7"/>
        <v>23217</v>
      </c>
      <c r="J110" s="20"/>
    </row>
    <row r="111" spans="1:10" ht="15" customHeight="1">
      <c r="A111" s="6"/>
      <c r="B111" s="31" t="s">
        <v>165</v>
      </c>
      <c r="C111" s="12"/>
      <c r="D111" s="49">
        <f aca="true" t="shared" si="8" ref="D111:I111">SUM(D97:D100)+D26</f>
        <v>23094.398</v>
      </c>
      <c r="E111" s="50">
        <f t="shared" si="8"/>
        <v>3317.748</v>
      </c>
      <c r="F111" s="50">
        <f t="shared" si="8"/>
        <v>6641</v>
      </c>
      <c r="G111" s="50">
        <f t="shared" si="8"/>
        <v>22265.801</v>
      </c>
      <c r="H111" s="50">
        <f t="shared" si="8"/>
        <v>10011</v>
      </c>
      <c r="I111" s="50">
        <f t="shared" si="8"/>
        <v>23623</v>
      </c>
      <c r="J111" s="20"/>
    </row>
    <row r="112" spans="1:10" ht="15" customHeight="1">
      <c r="A112" s="16">
        <v>7</v>
      </c>
      <c r="B112" s="51" t="s">
        <v>126</v>
      </c>
      <c r="C112" s="51"/>
      <c r="D112" s="4"/>
      <c r="E112" s="5"/>
      <c r="F112" s="5"/>
      <c r="G112" s="5"/>
      <c r="H112" s="5"/>
      <c r="I112" s="5"/>
      <c r="J112" s="52"/>
    </row>
    <row r="113" spans="1:10" ht="15" customHeight="1">
      <c r="A113" s="6"/>
      <c r="B113" s="7" t="s">
        <v>126</v>
      </c>
      <c r="C113" s="7"/>
      <c r="D113" s="19"/>
      <c r="E113" s="53"/>
      <c r="F113" s="54"/>
      <c r="I113" s="55"/>
      <c r="J113" s="20"/>
    </row>
    <row r="114" spans="1:10" ht="15" customHeight="1">
      <c r="A114" s="6"/>
      <c r="B114" s="7" t="s">
        <v>126</v>
      </c>
      <c r="C114" s="7"/>
      <c r="D114" s="56" t="s">
        <v>166</v>
      </c>
      <c r="E114" s="57"/>
      <c r="F114" s="57"/>
      <c r="G114" s="58"/>
      <c r="I114" s="59"/>
      <c r="J114" s="20"/>
    </row>
    <row r="115" spans="1:10" ht="15" customHeight="1">
      <c r="A115" s="6"/>
      <c r="B115" s="7" t="s">
        <v>127</v>
      </c>
      <c r="C115" s="7"/>
      <c r="D115" s="60"/>
      <c r="E115" s="61"/>
      <c r="F115" s="7"/>
      <c r="G115" s="7"/>
      <c r="H115" s="7"/>
      <c r="I115" s="62"/>
      <c r="J115" s="20"/>
    </row>
    <row r="116" spans="1:10" ht="15" customHeight="1">
      <c r="A116" s="6"/>
      <c r="B116" s="7"/>
      <c r="C116" s="61"/>
      <c r="D116" s="60"/>
      <c r="E116" s="45"/>
      <c r="F116" s="45"/>
      <c r="I116" s="62"/>
      <c r="J116" s="20"/>
    </row>
    <row r="117" spans="1:10" ht="15" customHeight="1">
      <c r="A117" s="6"/>
      <c r="B117" s="7" t="s">
        <v>126</v>
      </c>
      <c r="C117" s="7"/>
      <c r="D117" s="8"/>
      <c r="E117" s="45"/>
      <c r="F117" s="45"/>
      <c r="I117" s="63"/>
      <c r="J117" s="30"/>
    </row>
    <row r="118" spans="1:10" ht="21" customHeight="1">
      <c r="A118" s="16"/>
      <c r="B118" s="17"/>
      <c r="C118" s="17"/>
      <c r="D118" s="64"/>
      <c r="E118" s="17"/>
      <c r="F118" s="17"/>
      <c r="G118" s="17"/>
      <c r="H118" s="17"/>
      <c r="I118" s="65"/>
      <c r="J118" s="96"/>
    </row>
    <row r="119" ht="12.75" customHeight="1">
      <c r="A119" s="45"/>
    </row>
    <row r="120" ht="12.75" customHeight="1">
      <c r="A120" s="45"/>
    </row>
    <row r="121" ht="12.75" customHeight="1">
      <c r="A121" s="45"/>
    </row>
    <row r="122" ht="12.75" customHeight="1">
      <c r="A122" s="45"/>
    </row>
    <row r="123" ht="12.75" customHeight="1">
      <c r="A123" s="45"/>
    </row>
    <row r="124" ht="12.75" customHeight="1">
      <c r="A124" s="45"/>
    </row>
    <row r="125" ht="12.75" customHeight="1">
      <c r="A125" s="45"/>
    </row>
    <row r="126" ht="12.75" customHeight="1"/>
    <row r="127" ht="12.7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mergeCells count="1">
    <mergeCell ref="D2:I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6"/>
  <sheetViews>
    <sheetView showGridLines="0" workbookViewId="0" topLeftCell="A1">
      <selection activeCell="G95" sqref="G95"/>
    </sheetView>
  </sheetViews>
  <sheetFormatPr defaultColWidth="9.00390625" defaultRowHeight="13.5"/>
  <cols>
    <col min="1" max="1" width="0.5" style="11" customWidth="1"/>
    <col min="2" max="2" width="13.75390625" style="45" customWidth="1"/>
    <col min="3" max="3" width="0.5" style="11" customWidth="1"/>
    <col min="4" max="4" width="12.375" style="11" customWidth="1"/>
    <col min="5" max="5" width="13.875" style="11" customWidth="1"/>
    <col min="6" max="6" width="2.875" style="67" customWidth="1"/>
  </cols>
  <sheetData>
    <row r="1" spans="1:6" ht="13.5">
      <c r="A1" s="19"/>
      <c r="B1" s="53"/>
      <c r="C1" s="53"/>
      <c r="D1" s="19"/>
      <c r="E1" s="54"/>
      <c r="F1" s="88"/>
    </row>
    <row r="2" spans="1:6" ht="13.5">
      <c r="A2" s="6"/>
      <c r="B2" s="7"/>
      <c r="C2" s="7"/>
      <c r="D2" s="89" t="s">
        <v>167</v>
      </c>
      <c r="E2" s="91"/>
      <c r="F2" s="20"/>
    </row>
    <row r="3" spans="1:6" ht="13.5">
      <c r="A3" s="6"/>
      <c r="B3" s="7"/>
      <c r="C3" s="7"/>
      <c r="D3" s="64"/>
      <c r="E3" s="17"/>
      <c r="F3" s="66"/>
    </row>
    <row r="4" spans="1:6" s="11" customFormat="1" ht="13.5" customHeight="1">
      <c r="A4" s="6"/>
      <c r="B4" s="7"/>
      <c r="C4" s="7"/>
      <c r="D4" s="8" t="s">
        <v>128</v>
      </c>
      <c r="E4" s="8" t="s">
        <v>129</v>
      </c>
      <c r="F4" s="20"/>
    </row>
    <row r="5" spans="1:6" s="11" customFormat="1" ht="12.75" customHeight="1">
      <c r="A5" s="6"/>
      <c r="B5" s="12" t="s">
        <v>1</v>
      </c>
      <c r="C5" s="12"/>
      <c r="D5" s="9" t="s">
        <v>130</v>
      </c>
      <c r="E5" s="10" t="s">
        <v>131</v>
      </c>
      <c r="F5" s="20"/>
    </row>
    <row r="6" spans="1:6" s="11" customFormat="1" ht="12.75" customHeight="1">
      <c r="A6" s="6"/>
      <c r="B6" s="7"/>
      <c r="C6" s="7"/>
      <c r="D6" s="9" t="s">
        <v>132</v>
      </c>
      <c r="E6" s="10" t="s">
        <v>133</v>
      </c>
      <c r="F6" s="20"/>
    </row>
    <row r="7" spans="1:6" s="11" customFormat="1" ht="12.75" customHeight="1">
      <c r="A7" s="6"/>
      <c r="B7" s="7"/>
      <c r="C7" s="7"/>
      <c r="D7" s="9"/>
      <c r="E7" s="10"/>
      <c r="F7" s="20"/>
    </row>
    <row r="8" spans="1:6" s="11" customFormat="1" ht="12.75" customHeight="1">
      <c r="A8" s="6"/>
      <c r="B8" s="7"/>
      <c r="C8" s="7"/>
      <c r="D8" s="68" t="s">
        <v>168</v>
      </c>
      <c r="E8" s="69" t="s">
        <v>169</v>
      </c>
      <c r="F8" s="20"/>
    </row>
    <row r="9" spans="1:6" s="11" customFormat="1" ht="15" customHeight="1">
      <c r="A9" s="16"/>
      <c r="B9" s="17"/>
      <c r="C9" s="17"/>
      <c r="D9" s="64"/>
      <c r="E9" s="64"/>
      <c r="F9" s="66"/>
    </row>
    <row r="10" spans="1:6" s="11" customFormat="1" ht="9" customHeight="1">
      <c r="A10" s="19"/>
      <c r="B10" s="7"/>
      <c r="C10" s="7"/>
      <c r="D10" s="1"/>
      <c r="E10" s="70"/>
      <c r="F10" s="20"/>
    </row>
    <row r="11" spans="1:6" s="25" customFormat="1" ht="15" customHeight="1">
      <c r="A11" s="21"/>
      <c r="B11" s="3" t="s">
        <v>9</v>
      </c>
      <c r="C11" s="3"/>
      <c r="D11" s="71">
        <v>0.5381702127659576</v>
      </c>
      <c r="E11" s="72">
        <v>53</v>
      </c>
      <c r="F11" s="24" t="s">
        <v>10</v>
      </c>
    </row>
    <row r="12" spans="1:6" s="11" customFormat="1" ht="12" customHeight="1">
      <c r="A12" s="6"/>
      <c r="B12" s="26"/>
      <c r="C12" s="26"/>
      <c r="D12" s="73"/>
      <c r="E12" s="74"/>
      <c r="F12" s="30"/>
    </row>
    <row r="13" spans="1:6" s="11" customFormat="1" ht="12" customHeight="1">
      <c r="A13" s="6"/>
      <c r="B13" s="31" t="s">
        <v>11</v>
      </c>
      <c r="C13" s="32"/>
      <c r="D13" s="75">
        <v>0.943</v>
      </c>
      <c r="E13" s="76">
        <v>67.1</v>
      </c>
      <c r="F13" s="37" t="s">
        <v>12</v>
      </c>
    </row>
    <row r="14" spans="1:6" s="11" customFormat="1" ht="12" customHeight="1">
      <c r="A14" s="6"/>
      <c r="B14" s="31" t="s">
        <v>170</v>
      </c>
      <c r="C14" s="32"/>
      <c r="D14" s="75">
        <v>0.91</v>
      </c>
      <c r="E14" s="76">
        <v>63</v>
      </c>
      <c r="F14" s="37" t="s">
        <v>13</v>
      </c>
    </row>
    <row r="15" spans="1:6" s="11" customFormat="1" ht="12" customHeight="1">
      <c r="A15" s="6"/>
      <c r="B15" s="31" t="s">
        <v>14</v>
      </c>
      <c r="C15" s="32"/>
      <c r="D15" s="75">
        <v>0.635</v>
      </c>
      <c r="E15" s="76">
        <v>47.7</v>
      </c>
      <c r="F15" s="37" t="s">
        <v>15</v>
      </c>
    </row>
    <row r="16" spans="1:6" s="11" customFormat="1" ht="12" customHeight="1">
      <c r="A16" s="6"/>
      <c r="B16" s="31" t="s">
        <v>16</v>
      </c>
      <c r="C16" s="32"/>
      <c r="D16" s="75">
        <v>0.606</v>
      </c>
      <c r="E16" s="76">
        <v>50.2</v>
      </c>
      <c r="F16" s="37" t="s">
        <v>17</v>
      </c>
    </row>
    <row r="17" spans="1:6" s="11" customFormat="1" ht="12" customHeight="1">
      <c r="A17" s="6"/>
      <c r="B17" s="31" t="s">
        <v>18</v>
      </c>
      <c r="C17" s="32"/>
      <c r="D17" s="75">
        <v>0.777</v>
      </c>
      <c r="E17" s="76">
        <v>59.8</v>
      </c>
      <c r="F17" s="37" t="s">
        <v>19</v>
      </c>
    </row>
    <row r="18" spans="1:6" s="11" customFormat="1" ht="12" customHeight="1">
      <c r="A18" s="6"/>
      <c r="B18" s="38"/>
      <c r="C18" s="26"/>
      <c r="D18" s="73"/>
      <c r="E18" s="74"/>
      <c r="F18" s="30"/>
    </row>
    <row r="19" spans="1:6" s="11" customFormat="1" ht="12" customHeight="1">
      <c r="A19" s="6"/>
      <c r="B19" s="31" t="s">
        <v>20</v>
      </c>
      <c r="C19" s="32"/>
      <c r="D19" s="41">
        <v>0</v>
      </c>
      <c r="E19" s="34">
        <v>0</v>
      </c>
      <c r="F19" s="37" t="s">
        <v>21</v>
      </c>
    </row>
    <row r="20" spans="1:6" s="11" customFormat="1" ht="12" customHeight="1">
      <c r="A20" s="6"/>
      <c r="B20" s="31" t="s">
        <v>22</v>
      </c>
      <c r="C20" s="32"/>
      <c r="D20" s="75">
        <v>0.912</v>
      </c>
      <c r="E20" s="76">
        <v>66.7</v>
      </c>
      <c r="F20" s="37" t="s">
        <v>23</v>
      </c>
    </row>
    <row r="21" spans="1:6" s="11" customFormat="1" ht="12" customHeight="1">
      <c r="A21" s="6"/>
      <c r="B21" s="31" t="s">
        <v>24</v>
      </c>
      <c r="C21" s="32"/>
      <c r="D21" s="75">
        <v>0.777</v>
      </c>
      <c r="E21" s="76">
        <v>54.7</v>
      </c>
      <c r="F21" s="37" t="s">
        <v>25</v>
      </c>
    </row>
    <row r="22" spans="1:6" s="11" customFormat="1" ht="12" customHeight="1">
      <c r="A22" s="6"/>
      <c r="B22" s="31" t="s">
        <v>26</v>
      </c>
      <c r="C22" s="32"/>
      <c r="D22" s="75">
        <v>0.473</v>
      </c>
      <c r="E22" s="76">
        <v>39.2</v>
      </c>
      <c r="F22" s="37" t="s">
        <v>27</v>
      </c>
    </row>
    <row r="23" spans="1:6" s="11" customFormat="1" ht="12" customHeight="1">
      <c r="A23" s="6"/>
      <c r="B23" s="31" t="s">
        <v>28</v>
      </c>
      <c r="C23" s="32"/>
      <c r="D23" s="75">
        <v>0.813</v>
      </c>
      <c r="E23" s="76">
        <v>63.8</v>
      </c>
      <c r="F23" s="37" t="s">
        <v>29</v>
      </c>
    </row>
    <row r="24" spans="1:6" s="11" customFormat="1" ht="12" customHeight="1">
      <c r="A24" s="6"/>
      <c r="B24" s="38"/>
      <c r="C24" s="26"/>
      <c r="D24" s="75"/>
      <c r="E24" s="74"/>
      <c r="F24" s="37"/>
    </row>
    <row r="25" spans="1:6" s="11" customFormat="1" ht="12" customHeight="1">
      <c r="A25" s="6"/>
      <c r="B25" s="31" t="s">
        <v>30</v>
      </c>
      <c r="C25" s="32"/>
      <c r="D25" s="75">
        <v>0.566</v>
      </c>
      <c r="E25" s="76">
        <v>44.4</v>
      </c>
      <c r="F25" s="37" t="s">
        <v>31</v>
      </c>
    </row>
    <row r="26" spans="1:6" s="11" customFormat="1" ht="12" customHeight="1">
      <c r="A26" s="6"/>
      <c r="B26" s="31" t="s">
        <v>32</v>
      </c>
      <c r="C26" s="32"/>
      <c r="D26" s="75">
        <v>0.311</v>
      </c>
      <c r="E26" s="76">
        <v>26.9</v>
      </c>
      <c r="F26" s="37" t="s">
        <v>33</v>
      </c>
    </row>
    <row r="27" spans="1:6" s="11" customFormat="1" ht="12" customHeight="1">
      <c r="A27" s="6"/>
      <c r="B27" s="31" t="s">
        <v>34</v>
      </c>
      <c r="C27" s="32"/>
      <c r="D27" s="75">
        <v>0.646</v>
      </c>
      <c r="E27" s="76">
        <v>49.2</v>
      </c>
      <c r="F27" s="37" t="s">
        <v>35</v>
      </c>
    </row>
    <row r="28" spans="1:6" s="11" customFormat="1" ht="12" customHeight="1">
      <c r="A28" s="6"/>
      <c r="B28" s="31" t="s">
        <v>142</v>
      </c>
      <c r="C28" s="32"/>
      <c r="D28" s="97">
        <v>0.802</v>
      </c>
      <c r="E28" s="76">
        <v>51.8</v>
      </c>
      <c r="F28" s="37" t="s">
        <v>175</v>
      </c>
    </row>
    <row r="29" spans="1:6" s="11" customFormat="1" ht="12" customHeight="1">
      <c r="A29" s="6"/>
      <c r="B29" s="31" t="s">
        <v>144</v>
      </c>
      <c r="C29" s="32"/>
      <c r="D29" s="97">
        <v>0.477</v>
      </c>
      <c r="E29" s="76">
        <v>47.8</v>
      </c>
      <c r="F29" s="37" t="s">
        <v>145</v>
      </c>
    </row>
    <row r="30" spans="1:6" s="11" customFormat="1" ht="12" customHeight="1">
      <c r="A30" s="6"/>
      <c r="B30" s="38"/>
      <c r="C30" s="26"/>
      <c r="D30" s="73"/>
      <c r="E30" s="74"/>
      <c r="F30" s="37"/>
    </row>
    <row r="31" spans="1:6" s="11" customFormat="1" ht="12" customHeight="1">
      <c r="A31" s="6"/>
      <c r="B31" s="38" t="s">
        <v>146</v>
      </c>
      <c r="C31" s="26"/>
      <c r="D31" s="73">
        <v>0.598</v>
      </c>
      <c r="E31" s="76">
        <v>45.1</v>
      </c>
      <c r="F31" s="30" t="s">
        <v>147</v>
      </c>
    </row>
    <row r="32" spans="1:6" s="11" customFormat="1" ht="12" customHeight="1">
      <c r="A32" s="6"/>
      <c r="B32" s="31" t="s">
        <v>37</v>
      </c>
      <c r="C32" s="32"/>
      <c r="D32" s="41">
        <v>0</v>
      </c>
      <c r="E32" s="34">
        <v>0</v>
      </c>
      <c r="F32" s="30" t="s">
        <v>38</v>
      </c>
    </row>
    <row r="33" spans="1:6" s="11" customFormat="1" ht="12" customHeight="1">
      <c r="A33" s="6"/>
      <c r="B33" s="31" t="s">
        <v>39</v>
      </c>
      <c r="C33" s="32"/>
      <c r="D33" s="41">
        <v>0</v>
      </c>
      <c r="E33" s="34">
        <v>0</v>
      </c>
      <c r="F33" s="30" t="s">
        <v>40</v>
      </c>
    </row>
    <row r="34" spans="1:6" s="11" customFormat="1" ht="12" customHeight="1">
      <c r="A34" s="6"/>
      <c r="B34" s="31" t="s">
        <v>148</v>
      </c>
      <c r="C34" s="32"/>
      <c r="D34" s="75">
        <v>0.515</v>
      </c>
      <c r="E34" s="76">
        <v>44.4</v>
      </c>
      <c r="F34" s="37" t="s">
        <v>41</v>
      </c>
    </row>
    <row r="35" spans="1:6" s="11" customFormat="1" ht="12" customHeight="1">
      <c r="A35" s="6"/>
      <c r="B35" s="31" t="s">
        <v>42</v>
      </c>
      <c r="C35" s="32"/>
      <c r="D35" s="41">
        <v>0</v>
      </c>
      <c r="E35" s="34">
        <v>0</v>
      </c>
      <c r="F35" s="37" t="s">
        <v>43</v>
      </c>
    </row>
    <row r="36" spans="1:6" s="11" customFormat="1" ht="12" customHeight="1">
      <c r="A36" s="6"/>
      <c r="B36" s="31"/>
      <c r="C36" s="32"/>
      <c r="D36" s="75"/>
      <c r="E36" s="34"/>
      <c r="F36" s="37"/>
    </row>
    <row r="37" spans="1:6" s="11" customFormat="1" ht="12" customHeight="1">
      <c r="A37" s="6"/>
      <c r="B37" s="31" t="s">
        <v>44</v>
      </c>
      <c r="C37" s="32"/>
      <c r="D37" s="41">
        <v>0</v>
      </c>
      <c r="E37" s="34">
        <v>0</v>
      </c>
      <c r="F37" s="37" t="s">
        <v>45</v>
      </c>
    </row>
    <row r="38" spans="1:6" s="11" customFormat="1" ht="12" customHeight="1">
      <c r="A38" s="6"/>
      <c r="B38" s="31" t="s">
        <v>46</v>
      </c>
      <c r="C38" s="32"/>
      <c r="D38" s="41">
        <v>0</v>
      </c>
      <c r="E38" s="34">
        <v>0</v>
      </c>
      <c r="F38" s="37" t="s">
        <v>47</v>
      </c>
    </row>
    <row r="39" spans="1:6" s="11" customFormat="1" ht="12" customHeight="1">
      <c r="A39" s="6"/>
      <c r="B39" s="31" t="s">
        <v>48</v>
      </c>
      <c r="C39" s="32"/>
      <c r="D39" s="75">
        <v>0.702</v>
      </c>
      <c r="E39" s="76">
        <v>58.3</v>
      </c>
      <c r="F39" s="37" t="s">
        <v>49</v>
      </c>
    </row>
    <row r="40" spans="1:6" s="11" customFormat="1" ht="12" customHeight="1">
      <c r="A40" s="6"/>
      <c r="B40" s="31" t="s">
        <v>50</v>
      </c>
      <c r="C40" s="32"/>
      <c r="D40" s="41">
        <v>0</v>
      </c>
      <c r="E40" s="34">
        <v>0</v>
      </c>
      <c r="F40" s="37" t="s">
        <v>51</v>
      </c>
    </row>
    <row r="41" spans="1:6" s="11" customFormat="1" ht="12" customHeight="1">
      <c r="A41" s="6"/>
      <c r="B41" s="31" t="s">
        <v>52</v>
      </c>
      <c r="C41" s="32"/>
      <c r="D41" s="75">
        <v>0.728</v>
      </c>
      <c r="E41" s="76">
        <v>53.7</v>
      </c>
      <c r="F41" s="37" t="s">
        <v>53</v>
      </c>
    </row>
    <row r="42" spans="1:6" s="11" customFormat="1" ht="12" customHeight="1">
      <c r="A42" s="6"/>
      <c r="B42" s="31"/>
      <c r="C42" s="32"/>
      <c r="D42" s="75"/>
      <c r="E42" s="76"/>
      <c r="F42" s="37"/>
    </row>
    <row r="43" spans="1:6" s="11" customFormat="1" ht="12" customHeight="1">
      <c r="A43" s="6"/>
      <c r="B43" s="31" t="s">
        <v>149</v>
      </c>
      <c r="C43" s="32"/>
      <c r="D43" s="41">
        <v>0</v>
      </c>
      <c r="E43" s="34">
        <v>0</v>
      </c>
      <c r="F43" s="37" t="s">
        <v>54</v>
      </c>
    </row>
    <row r="44" spans="1:6" s="11" customFormat="1" ht="12" customHeight="1">
      <c r="A44" s="6"/>
      <c r="B44" s="31" t="s">
        <v>55</v>
      </c>
      <c r="C44" s="32"/>
      <c r="D44" s="75">
        <v>0.788</v>
      </c>
      <c r="E44" s="76">
        <v>65.9</v>
      </c>
      <c r="F44" s="37" t="s">
        <v>56</v>
      </c>
    </row>
    <row r="45" spans="1:6" s="11" customFormat="1" ht="12" customHeight="1">
      <c r="A45" s="6"/>
      <c r="B45" s="31" t="s">
        <v>57</v>
      </c>
      <c r="C45" s="32"/>
      <c r="D45" s="75">
        <v>1.79</v>
      </c>
      <c r="E45" s="76">
        <v>89.2</v>
      </c>
      <c r="F45" s="37" t="s">
        <v>58</v>
      </c>
    </row>
    <row r="46" spans="1:6" s="11" customFormat="1" ht="12" customHeight="1">
      <c r="A46" s="6"/>
      <c r="B46" s="31" t="s">
        <v>59</v>
      </c>
      <c r="C46" s="32"/>
      <c r="D46" s="41">
        <v>0</v>
      </c>
      <c r="E46" s="34">
        <v>0</v>
      </c>
      <c r="F46" s="37" t="s">
        <v>60</v>
      </c>
    </row>
    <row r="47" spans="1:6" s="11" customFormat="1" ht="12" customHeight="1">
      <c r="A47" s="6"/>
      <c r="B47" s="31" t="s">
        <v>61</v>
      </c>
      <c r="C47" s="32"/>
      <c r="D47" s="75">
        <v>0.571</v>
      </c>
      <c r="E47" s="76">
        <v>50.1</v>
      </c>
      <c r="F47" s="37" t="s">
        <v>62</v>
      </c>
    </row>
    <row r="48" spans="1:6" s="11" customFormat="1" ht="12" customHeight="1">
      <c r="A48" s="6"/>
      <c r="B48" s="31"/>
      <c r="C48" s="32"/>
      <c r="D48" s="75"/>
      <c r="E48" s="76"/>
      <c r="F48" s="37"/>
    </row>
    <row r="49" spans="1:6" s="11" customFormat="1" ht="12" customHeight="1">
      <c r="A49" s="6"/>
      <c r="B49" s="31" t="s">
        <v>63</v>
      </c>
      <c r="C49" s="32"/>
      <c r="D49" s="75">
        <v>0.455</v>
      </c>
      <c r="E49" s="76">
        <v>52.2</v>
      </c>
      <c r="F49" s="37" t="s">
        <v>64</v>
      </c>
    </row>
    <row r="50" spans="1:6" s="11" customFormat="1" ht="12" customHeight="1">
      <c r="A50" s="6"/>
      <c r="B50" s="31" t="s">
        <v>65</v>
      </c>
      <c r="C50" s="32"/>
      <c r="D50" s="75">
        <v>0.307</v>
      </c>
      <c r="E50" s="76">
        <v>40.9</v>
      </c>
      <c r="F50" s="37" t="s">
        <v>66</v>
      </c>
    </row>
    <row r="51" spans="1:6" s="11" customFormat="1" ht="12" customHeight="1">
      <c r="A51" s="6"/>
      <c r="B51" s="31" t="s">
        <v>67</v>
      </c>
      <c r="C51" s="32"/>
      <c r="D51" s="75">
        <v>0.527</v>
      </c>
      <c r="E51" s="76">
        <v>47.5</v>
      </c>
      <c r="F51" s="37" t="s">
        <v>68</v>
      </c>
    </row>
    <row r="52" spans="1:6" s="11" customFormat="1" ht="12" customHeight="1">
      <c r="A52" s="6"/>
      <c r="B52" s="31" t="s">
        <v>150</v>
      </c>
      <c r="C52" s="32"/>
      <c r="D52" s="75">
        <v>0.294</v>
      </c>
      <c r="E52" s="76">
        <v>41.8</v>
      </c>
      <c r="F52" s="37" t="s">
        <v>69</v>
      </c>
    </row>
    <row r="53" spans="1:6" s="11" customFormat="1" ht="12" customHeight="1">
      <c r="A53" s="6"/>
      <c r="B53" s="31" t="s">
        <v>70</v>
      </c>
      <c r="C53" s="32"/>
      <c r="D53" s="75">
        <v>0.463</v>
      </c>
      <c r="E53" s="76">
        <v>42.7</v>
      </c>
      <c r="F53" s="37" t="s">
        <v>71</v>
      </c>
    </row>
    <row r="54" spans="1:6" s="11" customFormat="1" ht="12" customHeight="1">
      <c r="A54" s="6"/>
      <c r="B54" s="31"/>
      <c r="C54" s="32"/>
      <c r="D54" s="75"/>
      <c r="E54" s="76"/>
      <c r="F54" s="37"/>
    </row>
    <row r="55" spans="1:6" s="11" customFormat="1" ht="12" customHeight="1">
      <c r="A55" s="6"/>
      <c r="B55" s="31" t="s">
        <v>72</v>
      </c>
      <c r="C55" s="32"/>
      <c r="D55" s="75">
        <v>0.454</v>
      </c>
      <c r="E55" s="76">
        <v>34.8</v>
      </c>
      <c r="F55" s="37" t="s">
        <v>73</v>
      </c>
    </row>
    <row r="56" spans="1:6" s="11" customFormat="1" ht="12" customHeight="1">
      <c r="A56" s="6"/>
      <c r="B56" s="31" t="s">
        <v>74</v>
      </c>
      <c r="C56" s="32"/>
      <c r="D56" s="41">
        <v>0</v>
      </c>
      <c r="E56" s="34">
        <v>0</v>
      </c>
      <c r="F56" s="37" t="s">
        <v>75</v>
      </c>
    </row>
    <row r="57" spans="1:6" s="11" customFormat="1" ht="12" customHeight="1">
      <c r="A57" s="6"/>
      <c r="B57" s="31" t="s">
        <v>76</v>
      </c>
      <c r="C57" s="32"/>
      <c r="D57" s="75">
        <v>0.221</v>
      </c>
      <c r="E57" s="76">
        <v>29.4</v>
      </c>
      <c r="F57" s="37" t="s">
        <v>66</v>
      </c>
    </row>
    <row r="58" spans="1:6" s="11" customFormat="1" ht="12" customHeight="1">
      <c r="A58" s="6"/>
      <c r="B58" s="31" t="s">
        <v>77</v>
      </c>
      <c r="C58" s="32"/>
      <c r="D58" s="41">
        <v>0</v>
      </c>
      <c r="E58" s="34">
        <v>0</v>
      </c>
      <c r="F58" s="37" t="s">
        <v>78</v>
      </c>
    </row>
    <row r="59" spans="1:6" s="11" customFormat="1" ht="12" customHeight="1">
      <c r="A59" s="6"/>
      <c r="B59" s="31" t="s">
        <v>79</v>
      </c>
      <c r="C59" s="32"/>
      <c r="D59" s="41">
        <v>0</v>
      </c>
      <c r="E59" s="34">
        <v>0</v>
      </c>
      <c r="F59" s="37" t="s">
        <v>80</v>
      </c>
    </row>
    <row r="60" spans="1:6" s="11" customFormat="1" ht="12" customHeight="1">
      <c r="A60" s="6"/>
      <c r="B60" s="31"/>
      <c r="C60" s="32"/>
      <c r="D60" s="75"/>
      <c r="E60" s="76"/>
      <c r="F60" s="37"/>
    </row>
    <row r="61" spans="1:6" s="11" customFormat="1" ht="12" customHeight="1">
      <c r="A61" s="6"/>
      <c r="B61" s="31" t="s">
        <v>81</v>
      </c>
      <c r="C61" s="32"/>
      <c r="D61" s="41">
        <v>0</v>
      </c>
      <c r="E61" s="34">
        <v>0</v>
      </c>
      <c r="F61" s="37" t="s">
        <v>80</v>
      </c>
    </row>
    <row r="62" spans="1:6" s="11" customFormat="1" ht="12" customHeight="1">
      <c r="A62" s="6"/>
      <c r="B62" s="31" t="s">
        <v>82</v>
      </c>
      <c r="C62" s="32"/>
      <c r="D62" s="75">
        <v>0.725</v>
      </c>
      <c r="E62" s="77">
        <v>70.9</v>
      </c>
      <c r="F62" s="37" t="s">
        <v>38</v>
      </c>
    </row>
    <row r="63" spans="1:6" s="45" customFormat="1" ht="12" customHeight="1">
      <c r="A63" s="6"/>
      <c r="B63" s="31" t="s">
        <v>83</v>
      </c>
      <c r="C63" s="32"/>
      <c r="D63" s="75">
        <v>0.514</v>
      </c>
      <c r="E63" s="77">
        <v>42.8</v>
      </c>
      <c r="F63" s="37" t="s">
        <v>84</v>
      </c>
    </row>
    <row r="64" spans="1:6" s="45" customFormat="1" ht="12" customHeight="1">
      <c r="A64" s="6"/>
      <c r="B64" s="31" t="s">
        <v>85</v>
      </c>
      <c r="C64" s="32"/>
      <c r="D64" s="75">
        <v>0.353</v>
      </c>
      <c r="E64" s="77">
        <v>37.8</v>
      </c>
      <c r="F64" s="37" t="s">
        <v>47</v>
      </c>
    </row>
    <row r="65" spans="1:6" s="45" customFormat="1" ht="12" customHeight="1">
      <c r="A65" s="6"/>
      <c r="B65" s="31" t="s">
        <v>86</v>
      </c>
      <c r="C65" s="32"/>
      <c r="D65" s="75">
        <v>0.248</v>
      </c>
      <c r="E65" s="77">
        <v>27.4</v>
      </c>
      <c r="F65" s="37" t="s">
        <v>87</v>
      </c>
    </row>
    <row r="66" spans="1:6" s="45" customFormat="1" ht="12" customHeight="1">
      <c r="A66" s="16"/>
      <c r="B66" s="93"/>
      <c r="C66" s="94"/>
      <c r="D66" s="98"/>
      <c r="E66" s="99"/>
      <c r="F66" s="95"/>
    </row>
    <row r="67" spans="1:6" s="45" customFormat="1" ht="12" customHeight="1">
      <c r="A67" s="6"/>
      <c r="B67" s="31" t="s">
        <v>88</v>
      </c>
      <c r="C67" s="32"/>
      <c r="D67" s="75">
        <v>0.151</v>
      </c>
      <c r="E67" s="77">
        <v>19.5</v>
      </c>
      <c r="F67" s="37" t="s">
        <v>89</v>
      </c>
    </row>
    <row r="68" spans="1:6" s="11" customFormat="1" ht="12" customHeight="1">
      <c r="A68" s="6"/>
      <c r="B68" s="31" t="s">
        <v>90</v>
      </c>
      <c r="C68" s="32"/>
      <c r="D68" s="75">
        <v>0.692</v>
      </c>
      <c r="E68" s="76">
        <v>57.4</v>
      </c>
      <c r="F68" s="37" t="s">
        <v>91</v>
      </c>
    </row>
    <row r="69" spans="1:6" s="11" customFormat="1" ht="12" customHeight="1">
      <c r="A69" s="6"/>
      <c r="B69" s="31" t="s">
        <v>92</v>
      </c>
      <c r="C69" s="32"/>
      <c r="D69" s="75">
        <v>0.45</v>
      </c>
      <c r="E69" s="76">
        <v>39.8</v>
      </c>
      <c r="F69" s="37" t="s">
        <v>93</v>
      </c>
    </row>
    <row r="70" spans="1:6" s="11" customFormat="1" ht="12" customHeight="1">
      <c r="A70" s="6"/>
      <c r="B70" s="31" t="s">
        <v>94</v>
      </c>
      <c r="C70" s="32"/>
      <c r="D70" s="75">
        <v>0.558</v>
      </c>
      <c r="E70" s="76">
        <v>46.8</v>
      </c>
      <c r="F70" s="37" t="s">
        <v>95</v>
      </c>
    </row>
    <row r="71" spans="1:6" s="11" customFormat="1" ht="12" customHeight="1">
      <c r="A71" s="6"/>
      <c r="B71" s="31" t="s">
        <v>96</v>
      </c>
      <c r="C71" s="32"/>
      <c r="D71" s="75">
        <v>0.249</v>
      </c>
      <c r="E71" s="76">
        <v>24.1</v>
      </c>
      <c r="F71" s="37" t="s">
        <v>97</v>
      </c>
    </row>
    <row r="72" spans="1:6" s="11" customFormat="1" ht="12" customHeight="1">
      <c r="A72" s="6"/>
      <c r="B72" s="31"/>
      <c r="C72" s="32"/>
      <c r="D72" s="75"/>
      <c r="E72" s="76"/>
      <c r="F72" s="37"/>
    </row>
    <row r="73" spans="1:6" s="11" customFormat="1" ht="12" customHeight="1">
      <c r="A73" s="6"/>
      <c r="B73" s="31" t="s">
        <v>98</v>
      </c>
      <c r="C73" s="32"/>
      <c r="D73" s="75">
        <v>0.239</v>
      </c>
      <c r="E73" s="76">
        <v>29</v>
      </c>
      <c r="F73" s="37" t="s">
        <v>97</v>
      </c>
    </row>
    <row r="74" spans="1:6" s="11" customFormat="1" ht="12" customHeight="1">
      <c r="A74" s="6"/>
      <c r="B74" s="31" t="s">
        <v>99</v>
      </c>
      <c r="C74" s="32"/>
      <c r="D74" s="41">
        <v>0</v>
      </c>
      <c r="E74" s="34">
        <v>0</v>
      </c>
      <c r="F74" s="37" t="s">
        <v>47</v>
      </c>
    </row>
    <row r="75" spans="1:6" s="11" customFormat="1" ht="12" customHeight="1">
      <c r="A75" s="6"/>
      <c r="B75" s="31" t="s">
        <v>100</v>
      </c>
      <c r="C75" s="32"/>
      <c r="D75" s="41">
        <v>0</v>
      </c>
      <c r="E75" s="34">
        <v>0</v>
      </c>
      <c r="F75" s="37" t="s">
        <v>101</v>
      </c>
    </row>
    <row r="76" spans="1:6" s="11" customFormat="1" ht="12" customHeight="1">
      <c r="A76" s="6"/>
      <c r="B76" s="31" t="s">
        <v>102</v>
      </c>
      <c r="C76" s="32"/>
      <c r="D76" s="75">
        <v>0.805</v>
      </c>
      <c r="E76" s="74">
        <v>60.8</v>
      </c>
      <c r="F76" s="37" t="s">
        <v>103</v>
      </c>
    </row>
    <row r="77" spans="1:6" s="11" customFormat="1" ht="12" customHeight="1">
      <c r="A77" s="6"/>
      <c r="B77" s="31" t="s">
        <v>151</v>
      </c>
      <c r="C77" s="32"/>
      <c r="D77" s="41">
        <v>0</v>
      </c>
      <c r="E77" s="34">
        <v>0</v>
      </c>
      <c r="F77" s="37" t="s">
        <v>47</v>
      </c>
    </row>
    <row r="78" spans="1:6" s="11" customFormat="1" ht="12" customHeight="1">
      <c r="A78" s="6"/>
      <c r="B78" s="31"/>
      <c r="C78" s="32"/>
      <c r="D78" s="75"/>
      <c r="E78" s="76"/>
      <c r="F78" s="37"/>
    </row>
    <row r="79" spans="1:6" s="11" customFormat="1" ht="12" customHeight="1">
      <c r="A79" s="6"/>
      <c r="B79" s="31" t="s">
        <v>104</v>
      </c>
      <c r="C79" s="32"/>
      <c r="D79" s="75">
        <v>0.298</v>
      </c>
      <c r="E79" s="76">
        <v>33.9</v>
      </c>
      <c r="F79" s="37" t="s">
        <v>105</v>
      </c>
    </row>
    <row r="80" spans="1:6" s="11" customFormat="1" ht="12" customHeight="1">
      <c r="A80" s="6"/>
      <c r="B80" s="31" t="s">
        <v>152</v>
      </c>
      <c r="C80" s="32"/>
      <c r="D80" s="75">
        <v>0.201</v>
      </c>
      <c r="E80" s="100">
        <v>32.3</v>
      </c>
      <c r="F80" s="37" t="s">
        <v>47</v>
      </c>
    </row>
    <row r="81" spans="1:6" s="11" customFormat="1" ht="12" customHeight="1">
      <c r="A81" s="6"/>
      <c r="B81" s="31" t="s">
        <v>153</v>
      </c>
      <c r="C81" s="32"/>
      <c r="D81" s="41">
        <v>0</v>
      </c>
      <c r="E81" s="34">
        <v>0</v>
      </c>
      <c r="F81" s="37" t="s">
        <v>97</v>
      </c>
    </row>
    <row r="82" spans="1:6" s="11" customFormat="1" ht="12" customHeight="1">
      <c r="A82" s="6"/>
      <c r="B82" s="31" t="s">
        <v>106</v>
      </c>
      <c r="C82" s="32"/>
      <c r="D82" s="41">
        <v>0</v>
      </c>
      <c r="E82" s="34">
        <v>0</v>
      </c>
      <c r="F82" s="37" t="s">
        <v>15</v>
      </c>
    </row>
    <row r="83" spans="1:6" s="11" customFormat="1" ht="12" customHeight="1">
      <c r="A83" s="6"/>
      <c r="B83" s="31" t="s">
        <v>154</v>
      </c>
      <c r="C83" s="32"/>
      <c r="D83" s="41">
        <v>0</v>
      </c>
      <c r="E83" s="34">
        <v>0</v>
      </c>
      <c r="F83" s="37" t="s">
        <v>107</v>
      </c>
    </row>
    <row r="84" spans="1:6" s="11" customFormat="1" ht="12" customHeight="1">
      <c r="A84" s="6"/>
      <c r="B84" s="31"/>
      <c r="C84" s="32"/>
      <c r="D84" s="75"/>
      <c r="E84" s="76"/>
      <c r="F84" s="37"/>
    </row>
    <row r="85" spans="1:6" s="11" customFormat="1" ht="12" customHeight="1">
      <c r="A85" s="6"/>
      <c r="B85" s="31" t="s">
        <v>108</v>
      </c>
      <c r="C85" s="32"/>
      <c r="D85" s="41">
        <v>0</v>
      </c>
      <c r="E85" s="34">
        <v>0</v>
      </c>
      <c r="F85" s="37" t="s">
        <v>109</v>
      </c>
    </row>
    <row r="86" spans="1:6" s="11" customFormat="1" ht="12" customHeight="1">
      <c r="A86" s="6"/>
      <c r="B86" s="31" t="s">
        <v>155</v>
      </c>
      <c r="C86" s="32"/>
      <c r="D86" s="41">
        <v>0</v>
      </c>
      <c r="E86" s="34">
        <v>0</v>
      </c>
      <c r="F86" s="37" t="s">
        <v>47</v>
      </c>
    </row>
    <row r="87" spans="1:6" s="11" customFormat="1" ht="12" customHeight="1">
      <c r="A87" s="6"/>
      <c r="B87" s="31" t="s">
        <v>110</v>
      </c>
      <c r="C87" s="32"/>
      <c r="D87" s="41">
        <v>0</v>
      </c>
      <c r="E87" s="34">
        <v>0</v>
      </c>
      <c r="F87" s="37" t="s">
        <v>111</v>
      </c>
    </row>
    <row r="88" spans="1:6" s="11" customFormat="1" ht="12" customHeight="1">
      <c r="A88" s="6"/>
      <c r="B88" s="31" t="s">
        <v>112</v>
      </c>
      <c r="C88" s="32"/>
      <c r="D88" s="41">
        <v>0</v>
      </c>
      <c r="E88" s="34">
        <v>0</v>
      </c>
      <c r="F88" s="37" t="s">
        <v>113</v>
      </c>
    </row>
    <row r="89" spans="1:6" s="11" customFormat="1" ht="12" customHeight="1">
      <c r="A89" s="6"/>
      <c r="B89" s="31" t="s">
        <v>114</v>
      </c>
      <c r="C89" s="32"/>
      <c r="D89" s="41">
        <v>0</v>
      </c>
      <c r="E89" s="34">
        <v>0</v>
      </c>
      <c r="F89" s="37" t="s">
        <v>47</v>
      </c>
    </row>
    <row r="90" spans="1:6" s="11" customFormat="1" ht="12" customHeight="1">
      <c r="A90" s="6"/>
      <c r="B90" s="31"/>
      <c r="C90" s="32"/>
      <c r="D90" s="75"/>
      <c r="E90" s="76"/>
      <c r="F90" s="37"/>
    </row>
    <row r="91" spans="1:6" s="11" customFormat="1" ht="12" customHeight="1">
      <c r="A91" s="6"/>
      <c r="B91" s="31" t="s">
        <v>115</v>
      </c>
      <c r="C91" s="32"/>
      <c r="D91" s="41">
        <v>0</v>
      </c>
      <c r="E91" s="34">
        <v>0</v>
      </c>
      <c r="F91" s="37" t="s">
        <v>36</v>
      </c>
    </row>
    <row r="92" spans="1:6" s="11" customFormat="1" ht="12" customHeight="1">
      <c r="A92" s="6"/>
      <c r="B92" s="31" t="s">
        <v>116</v>
      </c>
      <c r="C92" s="32"/>
      <c r="D92" s="41">
        <v>0</v>
      </c>
      <c r="E92" s="34">
        <v>0</v>
      </c>
      <c r="F92" s="37" t="s">
        <v>109</v>
      </c>
    </row>
    <row r="93" spans="1:6" s="11" customFormat="1" ht="12" customHeight="1">
      <c r="A93" s="6"/>
      <c r="B93" s="31" t="s">
        <v>117</v>
      </c>
      <c r="C93" s="32"/>
      <c r="D93" s="41">
        <v>0</v>
      </c>
      <c r="E93" s="34">
        <v>0</v>
      </c>
      <c r="F93" s="37" t="s">
        <v>156</v>
      </c>
    </row>
    <row r="94" spans="1:6" s="11" customFormat="1" ht="12" customHeight="1">
      <c r="A94" s="6"/>
      <c r="B94" s="31" t="s">
        <v>118</v>
      </c>
      <c r="C94" s="32"/>
      <c r="D94" s="75">
        <v>0.327</v>
      </c>
      <c r="E94" s="76">
        <v>30.2</v>
      </c>
      <c r="F94" s="37" t="s">
        <v>101</v>
      </c>
    </row>
    <row r="95" spans="1:6" s="11" customFormat="1" ht="12" customHeight="1">
      <c r="A95" s="6"/>
      <c r="B95" s="31" t="s">
        <v>119</v>
      </c>
      <c r="C95" s="32"/>
      <c r="D95" s="75">
        <v>0.289</v>
      </c>
      <c r="E95" s="76">
        <v>29.8</v>
      </c>
      <c r="F95" s="37" t="s">
        <v>120</v>
      </c>
    </row>
    <row r="96" spans="1:6" s="11" customFormat="1" ht="12" customHeight="1">
      <c r="A96" s="6"/>
      <c r="B96" s="31"/>
      <c r="C96" s="32"/>
      <c r="D96" s="75"/>
      <c r="E96" s="76"/>
      <c r="F96" s="37"/>
    </row>
    <row r="97" spans="1:6" s="11" customFormat="1" ht="12" customHeight="1">
      <c r="A97" s="6"/>
      <c r="B97" s="31" t="s">
        <v>121</v>
      </c>
      <c r="C97" s="32"/>
      <c r="D97" s="75">
        <v>0.268</v>
      </c>
      <c r="E97" s="76">
        <v>23.6</v>
      </c>
      <c r="F97" s="37" t="s">
        <v>103</v>
      </c>
    </row>
    <row r="98" spans="1:6" s="11" customFormat="1" ht="12" customHeight="1">
      <c r="A98" s="6"/>
      <c r="B98" s="31" t="s">
        <v>122</v>
      </c>
      <c r="C98" s="32"/>
      <c r="D98" s="75">
        <v>0.29</v>
      </c>
      <c r="E98" s="76">
        <v>32.2</v>
      </c>
      <c r="F98" s="37" t="s">
        <v>101</v>
      </c>
    </row>
    <row r="99" spans="1:6" s="11" customFormat="1" ht="12" customHeight="1">
      <c r="A99" s="6"/>
      <c r="B99" s="31" t="s">
        <v>123</v>
      </c>
      <c r="C99" s="32"/>
      <c r="D99" s="75">
        <v>0.111</v>
      </c>
      <c r="E99" s="76">
        <v>29.1</v>
      </c>
      <c r="F99" s="37" t="s">
        <v>101</v>
      </c>
    </row>
    <row r="100" spans="1:6" s="11" customFormat="1" ht="15" customHeight="1">
      <c r="A100" s="6"/>
      <c r="B100" s="31" t="s">
        <v>124</v>
      </c>
      <c r="C100" s="32"/>
      <c r="D100" s="75">
        <v>0.465</v>
      </c>
      <c r="E100" s="76">
        <v>44.5</v>
      </c>
      <c r="F100" s="37" t="s">
        <v>125</v>
      </c>
    </row>
    <row r="101" spans="1:6" s="11" customFormat="1" ht="15" customHeight="1">
      <c r="A101" s="6"/>
      <c r="B101" s="17"/>
      <c r="C101" s="17"/>
      <c r="D101" s="78"/>
      <c r="E101" s="79"/>
      <c r="F101" s="20"/>
    </row>
    <row r="102" spans="1:6" s="11" customFormat="1" ht="15" customHeight="1">
      <c r="A102" s="19"/>
      <c r="B102" s="7"/>
      <c r="C102" s="7"/>
      <c r="D102" s="80"/>
      <c r="E102" s="81"/>
      <c r="F102" s="20"/>
    </row>
    <row r="103" spans="1:6" s="11" customFormat="1" ht="15" customHeight="1">
      <c r="A103" s="6"/>
      <c r="B103" s="31" t="s">
        <v>157</v>
      </c>
      <c r="C103" s="32"/>
      <c r="D103" s="82">
        <f>(SUM(D32:D40)+D17+D28)/4</f>
        <v>0.6990000000000001</v>
      </c>
      <c r="E103" s="83">
        <f>(SUM(E32:E40)+E17+E28)/4</f>
        <v>53.575</v>
      </c>
      <c r="F103" s="37"/>
    </row>
    <row r="104" spans="1:6" s="11" customFormat="1" ht="15" customHeight="1">
      <c r="A104" s="6"/>
      <c r="B104" s="31" t="s">
        <v>158</v>
      </c>
      <c r="C104" s="32"/>
      <c r="D104" s="80">
        <f>(SUM(D41:D45)+D14)/4</f>
        <v>1.054</v>
      </c>
      <c r="E104" s="83">
        <f>(SUM(E41:E45)+E14)/4</f>
        <v>67.95</v>
      </c>
      <c r="F104" s="37"/>
    </row>
    <row r="105" spans="1:6" s="11" customFormat="1" ht="15" customHeight="1">
      <c r="A105" s="6"/>
      <c r="B105" s="31" t="s">
        <v>159</v>
      </c>
      <c r="C105" s="32"/>
      <c r="D105" s="80">
        <f>(D46+D20+D23)/2</f>
        <v>0.8625</v>
      </c>
      <c r="E105" s="83">
        <f>(E46+E20+E23)/2</f>
        <v>65.25</v>
      </c>
      <c r="F105" s="37"/>
    </row>
    <row r="106" spans="1:6" s="11" customFormat="1" ht="15" customHeight="1">
      <c r="A106" s="6"/>
      <c r="B106" s="31" t="s">
        <v>160</v>
      </c>
      <c r="C106" s="7"/>
      <c r="D106" s="80">
        <f>(SUM(D82:D87)+D21+D19+D31)/2</f>
        <v>0.6875</v>
      </c>
      <c r="E106" s="83">
        <f>(SUM(E82:E87)+E21+E19+E31)/2</f>
        <v>49.900000000000006</v>
      </c>
      <c r="F106" s="20"/>
    </row>
    <row r="107" spans="1:6" s="11" customFormat="1" ht="15" customHeight="1">
      <c r="A107" s="6"/>
      <c r="B107" s="31" t="s">
        <v>161</v>
      </c>
      <c r="C107" s="12"/>
      <c r="D107" s="80">
        <f>(SUM(D47:D55)+D13+D27+D57)/10</f>
        <v>0.48810000000000003</v>
      </c>
      <c r="E107" s="83">
        <f>(SUM(E47:E55)+E13+E27+E57)/10</f>
        <v>45.57</v>
      </c>
      <c r="F107" s="20"/>
    </row>
    <row r="108" spans="1:6" s="11" customFormat="1" ht="15" customHeight="1">
      <c r="A108" s="6"/>
      <c r="B108" s="31" t="s">
        <v>162</v>
      </c>
      <c r="C108" s="12"/>
      <c r="D108" s="80">
        <f>(SUM(D59:D67)+D58+D80+SUM(D74:D75)+D77+D16+D56)/7</f>
        <v>0.39971428571428563</v>
      </c>
      <c r="E108" s="83">
        <f>(SUM(E59:E67)+E58+E80+SUM(E74:E75)+E77+E16+E56)/7</f>
        <v>40.128571428571426</v>
      </c>
      <c r="F108" s="20"/>
    </row>
    <row r="109" spans="1:6" s="11" customFormat="1" ht="15" customHeight="1">
      <c r="A109" s="6"/>
      <c r="B109" s="31" t="s">
        <v>163</v>
      </c>
      <c r="C109" s="12"/>
      <c r="D109" s="80">
        <f>(SUM(D68:D73)+D76+D79+D15+D25+D81+D29+SUM(D88:D93))/10</f>
        <v>0.4969</v>
      </c>
      <c r="E109" s="83">
        <f>(SUM(E68:E73)+E76+E79+E15+E25+E81+E29+SUM(E88:E93))/10</f>
        <v>43.169999999999995</v>
      </c>
      <c r="F109" s="20"/>
    </row>
    <row r="110" spans="1:6" s="11" customFormat="1" ht="15" customHeight="1">
      <c r="A110" s="6"/>
      <c r="B110" s="31" t="s">
        <v>164</v>
      </c>
      <c r="C110" s="12"/>
      <c r="D110" s="80">
        <f>(SUM(D94:D95)+D22)/3</f>
        <v>0.363</v>
      </c>
      <c r="E110" s="83">
        <f>(SUM(E94:E95)+E22)/3</f>
        <v>33.06666666666667</v>
      </c>
      <c r="F110" s="20"/>
    </row>
    <row r="111" spans="1:6" s="11" customFormat="1" ht="15" customHeight="1">
      <c r="A111" s="6"/>
      <c r="B111" s="31" t="s">
        <v>165</v>
      </c>
      <c r="C111" s="12"/>
      <c r="D111" s="80">
        <f>(SUM(D97:D100)+D26)/5</f>
        <v>0.28900000000000003</v>
      </c>
      <c r="E111" s="83">
        <f>(SUM(E97:E100)+E26)/5</f>
        <v>31.26</v>
      </c>
      <c r="F111" s="20"/>
    </row>
    <row r="112" spans="1:6" s="11" customFormat="1" ht="15" customHeight="1">
      <c r="A112" s="16">
        <v>7</v>
      </c>
      <c r="B112" s="51" t="s">
        <v>126</v>
      </c>
      <c r="C112" s="51"/>
      <c r="D112" s="78"/>
      <c r="E112" s="84"/>
      <c r="F112" s="52"/>
    </row>
    <row r="113" spans="1:6" s="11" customFormat="1" ht="15" customHeight="1">
      <c r="A113" s="6"/>
      <c r="B113" s="7" t="s">
        <v>126</v>
      </c>
      <c r="C113" s="7"/>
      <c r="D113" s="19"/>
      <c r="E113" s="53"/>
      <c r="F113" s="20"/>
    </row>
    <row r="114" spans="1:6" s="11" customFormat="1" ht="15" customHeight="1">
      <c r="A114" s="6"/>
      <c r="B114" s="7" t="s">
        <v>126</v>
      </c>
      <c r="C114" s="7"/>
      <c r="D114" s="56" t="s">
        <v>171</v>
      </c>
      <c r="E114" s="85"/>
      <c r="F114" s="20"/>
    </row>
    <row r="115" spans="1:6" s="11" customFormat="1" ht="15" customHeight="1">
      <c r="A115" s="6"/>
      <c r="B115" s="7" t="s">
        <v>127</v>
      </c>
      <c r="C115" s="7"/>
      <c r="D115" s="60" t="s">
        <v>172</v>
      </c>
      <c r="E115" s="61"/>
      <c r="F115" s="20"/>
    </row>
    <row r="116" spans="1:6" s="11" customFormat="1" ht="15" customHeight="1">
      <c r="A116" s="6"/>
      <c r="B116" s="7"/>
      <c r="C116" s="61"/>
      <c r="D116" s="86" t="s">
        <v>173</v>
      </c>
      <c r="E116" s="45"/>
      <c r="F116" s="20"/>
    </row>
    <row r="117" spans="1:6" s="11" customFormat="1" ht="15" customHeight="1">
      <c r="A117" s="6"/>
      <c r="B117" s="7" t="s">
        <v>126</v>
      </c>
      <c r="C117" s="7"/>
      <c r="D117" s="87" t="s">
        <v>174</v>
      </c>
      <c r="E117" s="45"/>
      <c r="F117" s="20"/>
    </row>
    <row r="118" spans="1:6" s="11" customFormat="1" ht="21" customHeight="1">
      <c r="A118" s="16"/>
      <c r="B118" s="17"/>
      <c r="C118" s="17"/>
      <c r="D118" s="64"/>
      <c r="E118" s="17"/>
      <c r="F118" s="66"/>
    </row>
    <row r="119" spans="1:6" s="11" customFormat="1" ht="12.75" customHeight="1">
      <c r="A119" s="45"/>
      <c r="B119" s="45"/>
      <c r="F119" s="67"/>
    </row>
    <row r="120" spans="1:6" s="11" customFormat="1" ht="12.75" customHeight="1">
      <c r="A120" s="45"/>
      <c r="B120" s="45"/>
      <c r="F120" s="67"/>
    </row>
    <row r="121" spans="1:6" s="11" customFormat="1" ht="12.75" customHeight="1">
      <c r="A121" s="45"/>
      <c r="B121" s="45"/>
      <c r="F121" s="67"/>
    </row>
    <row r="122" spans="1:6" s="11" customFormat="1" ht="12.75" customHeight="1">
      <c r="A122" s="45"/>
      <c r="B122" s="45"/>
      <c r="F122" s="67"/>
    </row>
    <row r="123" spans="1:6" s="11" customFormat="1" ht="12.75" customHeight="1">
      <c r="A123" s="45"/>
      <c r="B123" s="45"/>
      <c r="F123" s="67"/>
    </row>
    <row r="124" spans="1:6" s="11" customFormat="1" ht="12.75" customHeight="1">
      <c r="A124" s="45"/>
      <c r="B124" s="45"/>
      <c r="F124" s="67"/>
    </row>
    <row r="125" spans="1:6" s="11" customFormat="1" ht="12.75" customHeight="1">
      <c r="A125" s="45"/>
      <c r="B125" s="45"/>
      <c r="F125" s="67"/>
    </row>
    <row r="126" spans="2:6" s="11" customFormat="1" ht="12.75" customHeight="1">
      <c r="B126" s="45"/>
      <c r="F126" s="67"/>
    </row>
    <row r="127" spans="2:6" s="11" customFormat="1" ht="12.75" customHeight="1">
      <c r="B127" s="45"/>
      <c r="F127" s="67"/>
    </row>
    <row r="128" spans="2:6" s="11" customFormat="1" ht="13.5" customHeight="1">
      <c r="B128" s="45"/>
      <c r="F128" s="67"/>
    </row>
    <row r="129" spans="2:6" s="11" customFormat="1" ht="13.5" customHeight="1">
      <c r="B129" s="45"/>
      <c r="F129" s="67"/>
    </row>
    <row r="130" spans="2:6" s="11" customFormat="1" ht="13.5" customHeight="1">
      <c r="B130" s="45"/>
      <c r="F130" s="67"/>
    </row>
    <row r="131" spans="2:6" s="11" customFormat="1" ht="13.5" customHeight="1">
      <c r="B131" s="45"/>
      <c r="F131" s="67"/>
    </row>
    <row r="132" spans="2:6" s="11" customFormat="1" ht="13.5" customHeight="1">
      <c r="B132" s="45"/>
      <c r="F132" s="67"/>
    </row>
    <row r="133" spans="2:6" s="11" customFormat="1" ht="13.5" customHeight="1">
      <c r="B133" s="45"/>
      <c r="F133" s="67"/>
    </row>
    <row r="134" spans="2:6" s="11" customFormat="1" ht="13.5" customHeight="1">
      <c r="B134" s="45"/>
      <c r="F134" s="67"/>
    </row>
    <row r="135" spans="2:6" s="11" customFormat="1" ht="13.5" customHeight="1">
      <c r="B135" s="45"/>
      <c r="F135" s="67"/>
    </row>
    <row r="136" spans="2:6" s="11" customFormat="1" ht="13.5" customHeight="1">
      <c r="B136" s="45"/>
      <c r="F136" s="67"/>
    </row>
    <row r="137" spans="2:6" s="11" customFormat="1" ht="13.5" customHeight="1">
      <c r="B137" s="45"/>
      <c r="F137" s="67"/>
    </row>
    <row r="138" spans="2:6" s="11" customFormat="1" ht="13.5" customHeight="1">
      <c r="B138" s="45"/>
      <c r="F138" s="67"/>
    </row>
    <row r="139" spans="2:6" s="11" customFormat="1" ht="13.5" customHeight="1">
      <c r="B139" s="45"/>
      <c r="F139" s="67"/>
    </row>
    <row r="140" spans="2:6" s="11" customFormat="1" ht="13.5" customHeight="1">
      <c r="B140" s="45"/>
      <c r="F140" s="67"/>
    </row>
    <row r="141" spans="2:6" s="11" customFormat="1" ht="13.5" customHeight="1">
      <c r="B141" s="45"/>
      <c r="F141" s="67"/>
    </row>
    <row r="142" spans="2:6" s="11" customFormat="1" ht="13.5" customHeight="1">
      <c r="B142" s="45"/>
      <c r="F142" s="67"/>
    </row>
    <row r="143" spans="2:6" s="11" customFormat="1" ht="13.5" customHeight="1">
      <c r="B143" s="45"/>
      <c r="F143" s="67"/>
    </row>
    <row r="144" spans="2:6" s="11" customFormat="1" ht="13.5" customHeight="1">
      <c r="B144" s="45"/>
      <c r="F144" s="67"/>
    </row>
    <row r="145" spans="2:6" s="11" customFormat="1" ht="13.5" customHeight="1">
      <c r="B145" s="45"/>
      <c r="F145" s="67"/>
    </row>
    <row r="146" spans="2:6" s="11" customFormat="1" ht="13.5" customHeight="1">
      <c r="B146" s="45"/>
      <c r="F146" s="67"/>
    </row>
    <row r="147" spans="2:6" s="11" customFormat="1" ht="13.5" customHeight="1">
      <c r="B147" s="45"/>
      <c r="F147" s="67"/>
    </row>
    <row r="148" spans="2:6" s="11" customFormat="1" ht="13.5" customHeight="1">
      <c r="B148" s="45"/>
      <c r="F148" s="67"/>
    </row>
    <row r="149" spans="2:6" s="11" customFormat="1" ht="13.5" customHeight="1">
      <c r="B149" s="45"/>
      <c r="F149" s="67"/>
    </row>
    <row r="150" spans="2:6" s="11" customFormat="1" ht="13.5" customHeight="1">
      <c r="B150" s="45"/>
      <c r="F150" s="67"/>
    </row>
    <row r="151" spans="2:6" s="11" customFormat="1" ht="13.5" customHeight="1">
      <c r="B151" s="45"/>
      <c r="F151" s="67"/>
    </row>
    <row r="152" spans="2:6" s="11" customFormat="1" ht="13.5" customHeight="1">
      <c r="B152" s="45"/>
      <c r="F152" s="67"/>
    </row>
    <row r="153" spans="2:6" s="11" customFormat="1" ht="13.5" customHeight="1">
      <c r="B153" s="45"/>
      <c r="F153" s="67"/>
    </row>
    <row r="154" spans="2:6" s="11" customFormat="1" ht="13.5" customHeight="1">
      <c r="B154" s="45"/>
      <c r="F154" s="67"/>
    </row>
    <row r="155" spans="2:6" s="11" customFormat="1" ht="13.5" customHeight="1">
      <c r="B155" s="45"/>
      <c r="F155" s="67"/>
    </row>
    <row r="156" spans="2:6" s="11" customFormat="1" ht="13.5" customHeight="1">
      <c r="B156" s="45"/>
      <c r="F156" s="67"/>
    </row>
    <row r="157" spans="2:6" s="11" customFormat="1" ht="13.5" customHeight="1">
      <c r="B157" s="45"/>
      <c r="F157" s="67"/>
    </row>
    <row r="158" spans="2:6" s="11" customFormat="1" ht="13.5" customHeight="1">
      <c r="B158" s="45"/>
      <c r="F158" s="67"/>
    </row>
    <row r="159" spans="2:6" s="11" customFormat="1" ht="13.5" customHeight="1">
      <c r="B159" s="45"/>
      <c r="F159" s="67"/>
    </row>
    <row r="160" spans="2:6" s="11" customFormat="1" ht="13.5" customHeight="1">
      <c r="B160" s="45"/>
      <c r="F160" s="67"/>
    </row>
    <row r="161" spans="2:6" s="11" customFormat="1" ht="13.5" customHeight="1">
      <c r="B161" s="45"/>
      <c r="F161" s="67"/>
    </row>
    <row r="162" spans="2:6" s="11" customFormat="1" ht="13.5" customHeight="1">
      <c r="B162" s="45"/>
      <c r="F162" s="67"/>
    </row>
    <row r="163" spans="2:6" s="11" customFormat="1" ht="13.5" customHeight="1">
      <c r="B163" s="45"/>
      <c r="F163" s="67"/>
    </row>
    <row r="164" spans="2:6" s="11" customFormat="1" ht="13.5" customHeight="1">
      <c r="B164" s="45"/>
      <c r="F164" s="67"/>
    </row>
    <row r="165" spans="2:6" s="11" customFormat="1" ht="13.5" customHeight="1">
      <c r="B165" s="45"/>
      <c r="F165" s="67"/>
    </row>
    <row r="166" spans="2:6" s="11" customFormat="1" ht="13.5" customHeight="1">
      <c r="B166" s="45"/>
      <c r="F166" s="67"/>
    </row>
    <row r="167" spans="2:6" s="11" customFormat="1" ht="13.5" customHeight="1">
      <c r="B167" s="45"/>
      <c r="F167" s="67"/>
    </row>
    <row r="168" spans="2:6" s="11" customFormat="1" ht="13.5" customHeight="1">
      <c r="B168" s="45"/>
      <c r="F168" s="67"/>
    </row>
    <row r="169" spans="2:6" s="11" customFormat="1" ht="13.5" customHeight="1">
      <c r="B169" s="45"/>
      <c r="F169" s="67"/>
    </row>
    <row r="170" spans="2:6" s="11" customFormat="1" ht="13.5" customHeight="1">
      <c r="B170" s="45"/>
      <c r="F170" s="67"/>
    </row>
    <row r="171" spans="2:6" s="11" customFormat="1" ht="13.5" customHeight="1">
      <c r="B171" s="45"/>
      <c r="F171" s="67"/>
    </row>
    <row r="172" spans="2:6" s="11" customFormat="1" ht="13.5" customHeight="1">
      <c r="B172" s="45"/>
      <c r="F172" s="67"/>
    </row>
    <row r="173" spans="2:6" s="11" customFormat="1" ht="13.5" customHeight="1">
      <c r="B173" s="45"/>
      <c r="F173" s="67"/>
    </row>
    <row r="174" spans="2:6" s="11" customFormat="1" ht="13.5" customHeight="1">
      <c r="B174" s="45"/>
      <c r="F174" s="67"/>
    </row>
    <row r="175" spans="2:6" s="11" customFormat="1" ht="13.5" customHeight="1">
      <c r="B175" s="45"/>
      <c r="F175" s="67"/>
    </row>
    <row r="176" spans="2:6" s="11" customFormat="1" ht="13.5" customHeight="1">
      <c r="B176" s="45"/>
      <c r="F176" s="67"/>
    </row>
    <row r="177" spans="2:6" s="11" customFormat="1" ht="13.5" customHeight="1">
      <c r="B177" s="45"/>
      <c r="F177" s="67"/>
    </row>
    <row r="178" spans="2:6" s="11" customFormat="1" ht="13.5" customHeight="1">
      <c r="B178" s="45"/>
      <c r="F178" s="67"/>
    </row>
    <row r="179" spans="2:6" s="11" customFormat="1" ht="13.5" customHeight="1">
      <c r="B179" s="45"/>
      <c r="F179" s="67"/>
    </row>
    <row r="180" spans="2:6" s="11" customFormat="1" ht="13.5" customHeight="1">
      <c r="B180" s="45"/>
      <c r="F180" s="67"/>
    </row>
    <row r="181" spans="2:6" s="11" customFormat="1" ht="13.5" customHeight="1">
      <c r="B181" s="45"/>
      <c r="F181" s="67"/>
    </row>
    <row r="182" spans="2:6" s="11" customFormat="1" ht="13.5" customHeight="1">
      <c r="B182" s="45"/>
      <c r="F182" s="67"/>
    </row>
    <row r="183" spans="2:6" s="11" customFormat="1" ht="13.5" customHeight="1">
      <c r="B183" s="45"/>
      <c r="F183" s="67"/>
    </row>
    <row r="184" spans="2:6" s="11" customFormat="1" ht="13.5" customHeight="1">
      <c r="B184" s="45"/>
      <c r="F184" s="67"/>
    </row>
    <row r="185" spans="2:6" s="11" customFormat="1" ht="12.75" customHeight="1">
      <c r="B185" s="45"/>
      <c r="F185" s="67"/>
    </row>
    <row r="186" spans="2:6" s="11" customFormat="1" ht="12.75" customHeight="1">
      <c r="B186" s="45"/>
      <c r="F186" s="67"/>
    </row>
    <row r="187" spans="2:6" s="11" customFormat="1" ht="12.75" customHeight="1">
      <c r="B187" s="45"/>
      <c r="F187" s="67"/>
    </row>
    <row r="188" spans="2:6" s="11" customFormat="1" ht="12.75" customHeight="1">
      <c r="B188" s="45"/>
      <c r="F188" s="67"/>
    </row>
    <row r="189" spans="2:6" s="11" customFormat="1" ht="12.75" customHeight="1">
      <c r="B189" s="45"/>
      <c r="F189" s="67"/>
    </row>
    <row r="190" spans="2:6" s="11" customFormat="1" ht="12.75" customHeight="1">
      <c r="B190" s="45"/>
      <c r="F190" s="67"/>
    </row>
    <row r="191" spans="2:6" s="11" customFormat="1" ht="12.75" customHeight="1">
      <c r="B191" s="45"/>
      <c r="F191" s="67"/>
    </row>
    <row r="192" spans="2:6" s="11" customFormat="1" ht="12.75" customHeight="1">
      <c r="B192" s="45"/>
      <c r="F192" s="67"/>
    </row>
    <row r="193" spans="2:6" s="11" customFormat="1" ht="12.75" customHeight="1">
      <c r="B193" s="45"/>
      <c r="F193" s="67"/>
    </row>
    <row r="194" spans="2:6" s="11" customFormat="1" ht="12.75" customHeight="1">
      <c r="B194" s="45"/>
      <c r="F194" s="67"/>
    </row>
    <row r="195" spans="2:6" s="11" customFormat="1" ht="12.75" customHeight="1">
      <c r="B195" s="45"/>
      <c r="F195" s="67"/>
    </row>
    <row r="196" spans="2:6" s="11" customFormat="1" ht="12.75" customHeight="1">
      <c r="B196" s="45"/>
      <c r="F196" s="67"/>
    </row>
    <row r="197" spans="2:6" s="11" customFormat="1" ht="12.75" customHeight="1">
      <c r="B197" s="45"/>
      <c r="F197" s="67"/>
    </row>
    <row r="198" spans="2:6" s="11" customFormat="1" ht="12.75" customHeight="1">
      <c r="B198" s="45"/>
      <c r="F198" s="67"/>
    </row>
    <row r="199" spans="2:6" s="11" customFormat="1" ht="12.75" customHeight="1">
      <c r="B199" s="45"/>
      <c r="F199" s="67"/>
    </row>
    <row r="200" spans="2:6" s="11" customFormat="1" ht="12.75" customHeight="1">
      <c r="B200" s="45"/>
      <c r="F200" s="67"/>
    </row>
    <row r="201" spans="2:6" s="11" customFormat="1" ht="12.75" customHeight="1">
      <c r="B201" s="45"/>
      <c r="F201" s="67"/>
    </row>
    <row r="202" spans="2:6" s="11" customFormat="1" ht="12.75" customHeight="1">
      <c r="B202" s="45"/>
      <c r="F202" s="67"/>
    </row>
    <row r="203" spans="2:6" s="11" customFormat="1" ht="12.75" customHeight="1">
      <c r="B203" s="45"/>
      <c r="F203" s="67"/>
    </row>
    <row r="204" spans="2:6" s="11" customFormat="1" ht="12.75" customHeight="1">
      <c r="B204" s="45"/>
      <c r="F204" s="67"/>
    </row>
    <row r="205" spans="2:6" s="11" customFormat="1" ht="12.75" customHeight="1">
      <c r="B205" s="45"/>
      <c r="F205" s="67"/>
    </row>
    <row r="206" spans="2:6" s="11" customFormat="1" ht="12.75" customHeight="1">
      <c r="B206" s="45"/>
      <c r="F206" s="67"/>
    </row>
    <row r="207" spans="2:6" s="11" customFormat="1" ht="12.75" customHeight="1">
      <c r="B207" s="45"/>
      <c r="F207" s="67"/>
    </row>
    <row r="208" spans="2:6" s="11" customFormat="1" ht="12.75" customHeight="1">
      <c r="B208" s="45"/>
      <c r="F208" s="67"/>
    </row>
    <row r="209" spans="2:6" s="11" customFormat="1" ht="12.75" customHeight="1">
      <c r="B209" s="45"/>
      <c r="F209" s="67"/>
    </row>
    <row r="210" spans="2:6" s="11" customFormat="1" ht="12.75" customHeight="1">
      <c r="B210" s="45"/>
      <c r="F210" s="67"/>
    </row>
    <row r="211" spans="2:6" s="11" customFormat="1" ht="12.75" customHeight="1">
      <c r="B211" s="45"/>
      <c r="F211" s="67"/>
    </row>
    <row r="212" spans="2:6" s="11" customFormat="1" ht="12.75" customHeight="1">
      <c r="B212" s="45"/>
      <c r="F212" s="67"/>
    </row>
    <row r="213" spans="2:6" s="11" customFormat="1" ht="12.75" customHeight="1">
      <c r="B213" s="45"/>
      <c r="F213" s="67"/>
    </row>
    <row r="214" spans="2:6" s="11" customFormat="1" ht="12.75" customHeight="1">
      <c r="B214" s="45"/>
      <c r="F214" s="67"/>
    </row>
    <row r="215" spans="2:6" s="11" customFormat="1" ht="12.75" customHeight="1">
      <c r="B215" s="45"/>
      <c r="F215" s="67"/>
    </row>
    <row r="216" spans="2:6" s="11" customFormat="1" ht="12.75" customHeight="1">
      <c r="B216" s="45"/>
      <c r="F216" s="67"/>
    </row>
    <row r="217" spans="2:6" s="11" customFormat="1" ht="12.75" customHeight="1">
      <c r="B217" s="45"/>
      <c r="F217" s="67"/>
    </row>
    <row r="218" spans="2:6" s="11" customFormat="1" ht="12.75" customHeight="1">
      <c r="B218" s="45"/>
      <c r="F218" s="67"/>
    </row>
    <row r="219" spans="2:6" s="11" customFormat="1" ht="12.75" customHeight="1">
      <c r="B219" s="45"/>
      <c r="F219" s="67"/>
    </row>
    <row r="220" spans="2:6" s="11" customFormat="1" ht="12.75" customHeight="1">
      <c r="B220" s="45"/>
      <c r="F220" s="67"/>
    </row>
    <row r="221" spans="2:6" s="11" customFormat="1" ht="12.75" customHeight="1">
      <c r="B221" s="45"/>
      <c r="F221" s="67"/>
    </row>
    <row r="222" spans="2:6" s="11" customFormat="1" ht="12.75" customHeight="1">
      <c r="B222" s="45"/>
      <c r="F222" s="67"/>
    </row>
    <row r="223" spans="2:6" s="11" customFormat="1" ht="12.75" customHeight="1">
      <c r="B223" s="45"/>
      <c r="F223" s="67"/>
    </row>
    <row r="224" spans="2:6" s="11" customFormat="1" ht="12.75" customHeight="1">
      <c r="B224" s="45"/>
      <c r="F224" s="67"/>
    </row>
    <row r="225" spans="2:6" s="11" customFormat="1" ht="12.75" customHeight="1">
      <c r="B225" s="45"/>
      <c r="F225" s="67"/>
    </row>
    <row r="226" spans="2:6" s="11" customFormat="1" ht="12.75" customHeight="1">
      <c r="B226" s="45"/>
      <c r="F226" s="67"/>
    </row>
    <row r="227" spans="2:6" s="11" customFormat="1" ht="12.75" customHeight="1">
      <c r="B227" s="45"/>
      <c r="F227" s="67"/>
    </row>
    <row r="228" spans="2:6" s="11" customFormat="1" ht="12.75" customHeight="1">
      <c r="B228" s="45"/>
      <c r="F228" s="67"/>
    </row>
    <row r="229" spans="2:6" s="11" customFormat="1" ht="12.75" customHeight="1">
      <c r="B229" s="45"/>
      <c r="F229" s="67"/>
    </row>
    <row r="230" spans="2:6" s="11" customFormat="1" ht="12.75" customHeight="1">
      <c r="B230" s="45"/>
      <c r="F230" s="67"/>
    </row>
    <row r="231" spans="2:6" s="11" customFormat="1" ht="12.75" customHeight="1">
      <c r="B231" s="45"/>
      <c r="F231" s="67"/>
    </row>
    <row r="232" spans="2:6" s="11" customFormat="1" ht="12.75" customHeight="1">
      <c r="B232" s="45"/>
      <c r="F232" s="67"/>
    </row>
    <row r="233" spans="2:6" s="11" customFormat="1" ht="12.75" customHeight="1">
      <c r="B233" s="45"/>
      <c r="F233" s="67"/>
    </row>
    <row r="234" spans="2:6" s="11" customFormat="1" ht="12.75" customHeight="1">
      <c r="B234" s="45"/>
      <c r="F234" s="67"/>
    </row>
    <row r="235" spans="2:6" s="11" customFormat="1" ht="12.75" customHeight="1">
      <c r="B235" s="45"/>
      <c r="F235" s="67"/>
    </row>
    <row r="236" spans="2:6" s="11" customFormat="1" ht="12.75" customHeight="1">
      <c r="B236" s="45"/>
      <c r="F236" s="67"/>
    </row>
    <row r="237" spans="2:6" s="11" customFormat="1" ht="12.75" customHeight="1">
      <c r="B237" s="45"/>
      <c r="F237" s="67"/>
    </row>
    <row r="238" spans="2:6" s="11" customFormat="1" ht="12.75" customHeight="1">
      <c r="B238" s="45"/>
      <c r="F238" s="67"/>
    </row>
    <row r="239" spans="2:6" s="11" customFormat="1" ht="12.75" customHeight="1">
      <c r="B239" s="45"/>
      <c r="F239" s="67"/>
    </row>
    <row r="240" spans="2:6" s="11" customFormat="1" ht="12.75" customHeight="1">
      <c r="B240" s="45"/>
      <c r="F240" s="67"/>
    </row>
    <row r="241" spans="2:6" s="11" customFormat="1" ht="12.75" customHeight="1">
      <c r="B241" s="45"/>
      <c r="F241" s="67"/>
    </row>
    <row r="242" spans="2:6" s="11" customFormat="1" ht="12.75" customHeight="1">
      <c r="B242" s="45"/>
      <c r="F242" s="67"/>
    </row>
    <row r="243" spans="2:6" s="11" customFormat="1" ht="12.75" customHeight="1">
      <c r="B243" s="45"/>
      <c r="F243" s="67"/>
    </row>
    <row r="244" spans="2:6" s="11" customFormat="1" ht="12.75" customHeight="1">
      <c r="B244" s="45"/>
      <c r="F244" s="67"/>
    </row>
    <row r="245" spans="2:6" s="11" customFormat="1" ht="12.75" customHeight="1">
      <c r="B245" s="45"/>
      <c r="F245" s="67"/>
    </row>
    <row r="246" spans="2:6" s="11" customFormat="1" ht="12.75" customHeight="1">
      <c r="B246" s="45"/>
      <c r="F246" s="67"/>
    </row>
    <row r="247" spans="2:6" s="11" customFormat="1" ht="13.5">
      <c r="B247" s="45"/>
      <c r="F247" s="67"/>
    </row>
    <row r="248" spans="2:6" s="11" customFormat="1" ht="13.5">
      <c r="B248" s="45"/>
      <c r="F248" s="67"/>
    </row>
    <row r="249" spans="2:6" s="11" customFormat="1" ht="13.5">
      <c r="B249" s="45"/>
      <c r="F249" s="67"/>
    </row>
    <row r="250" spans="2:6" s="11" customFormat="1" ht="13.5">
      <c r="B250" s="45"/>
      <c r="F250" s="67"/>
    </row>
    <row r="251" spans="2:6" s="11" customFormat="1" ht="13.5">
      <c r="B251" s="45"/>
      <c r="F251" s="67"/>
    </row>
    <row r="252" spans="2:6" s="11" customFormat="1" ht="13.5">
      <c r="B252" s="45"/>
      <c r="F252" s="67"/>
    </row>
    <row r="253" spans="2:6" s="11" customFormat="1" ht="13.5">
      <c r="B253" s="45"/>
      <c r="F253" s="67"/>
    </row>
    <row r="254" spans="2:6" s="11" customFormat="1" ht="13.5">
      <c r="B254" s="45"/>
      <c r="F254" s="67"/>
    </row>
    <row r="255" spans="2:6" s="11" customFormat="1" ht="13.5">
      <c r="B255" s="45"/>
      <c r="F255" s="67"/>
    </row>
    <row r="256" spans="2:6" s="11" customFormat="1" ht="13.5">
      <c r="B256" s="45"/>
      <c r="F256" s="67"/>
    </row>
    <row r="257" spans="2:6" s="11" customFormat="1" ht="13.5">
      <c r="B257" s="45"/>
      <c r="F257" s="67"/>
    </row>
    <row r="258" spans="2:6" s="11" customFormat="1" ht="13.5">
      <c r="B258" s="45"/>
      <c r="F258" s="67"/>
    </row>
    <row r="259" spans="2:6" s="11" customFormat="1" ht="13.5">
      <c r="B259" s="45"/>
      <c r="F259" s="67"/>
    </row>
    <row r="260" spans="2:6" s="11" customFormat="1" ht="13.5">
      <c r="B260" s="45"/>
      <c r="F260" s="67"/>
    </row>
    <row r="261" spans="2:6" s="11" customFormat="1" ht="13.5">
      <c r="B261" s="45"/>
      <c r="F261" s="67"/>
    </row>
    <row r="262" spans="2:6" s="11" customFormat="1" ht="13.5">
      <c r="B262" s="45"/>
      <c r="F262" s="67"/>
    </row>
    <row r="263" spans="2:6" s="11" customFormat="1" ht="13.5">
      <c r="B263" s="45"/>
      <c r="F263" s="67"/>
    </row>
    <row r="264" spans="2:6" s="11" customFormat="1" ht="13.5">
      <c r="B264" s="45"/>
      <c r="F264" s="67"/>
    </row>
    <row r="265" spans="2:6" s="11" customFormat="1" ht="13.5">
      <c r="B265" s="45"/>
      <c r="F265" s="67"/>
    </row>
    <row r="266" spans="2:6" s="11" customFormat="1" ht="13.5">
      <c r="B266" s="45"/>
      <c r="F266" s="67"/>
    </row>
    <row r="267" spans="2:6" s="11" customFormat="1" ht="13.5">
      <c r="B267" s="45"/>
      <c r="F267" s="67"/>
    </row>
    <row r="268" spans="2:6" s="11" customFormat="1" ht="13.5">
      <c r="B268" s="45"/>
      <c r="F268" s="67"/>
    </row>
    <row r="269" spans="2:6" s="11" customFormat="1" ht="13.5">
      <c r="B269" s="45"/>
      <c r="F269" s="67"/>
    </row>
    <row r="270" spans="2:6" s="11" customFormat="1" ht="13.5">
      <c r="B270" s="45"/>
      <c r="F270" s="67"/>
    </row>
    <row r="271" spans="2:6" s="11" customFormat="1" ht="13.5">
      <c r="B271" s="45"/>
      <c r="F271" s="67"/>
    </row>
    <row r="272" spans="2:6" s="11" customFormat="1" ht="13.5">
      <c r="B272" s="45"/>
      <c r="F272" s="67"/>
    </row>
    <row r="273" spans="2:6" s="11" customFormat="1" ht="13.5">
      <c r="B273" s="45"/>
      <c r="F273" s="67"/>
    </row>
    <row r="274" spans="2:6" s="11" customFormat="1" ht="13.5">
      <c r="B274" s="45"/>
      <c r="F274" s="67"/>
    </row>
    <row r="275" spans="2:6" s="11" customFormat="1" ht="13.5">
      <c r="B275" s="45"/>
      <c r="F275" s="67"/>
    </row>
    <row r="276" spans="2:6" s="11" customFormat="1" ht="13.5">
      <c r="B276" s="45"/>
      <c r="F276" s="67"/>
    </row>
    <row r="277" spans="2:6" s="11" customFormat="1" ht="13.5">
      <c r="B277" s="45"/>
      <c r="F277" s="67"/>
    </row>
    <row r="278" spans="2:6" s="11" customFormat="1" ht="13.5">
      <c r="B278" s="45"/>
      <c r="F278" s="67"/>
    </row>
    <row r="279" spans="2:6" s="11" customFormat="1" ht="13.5">
      <c r="B279" s="45"/>
      <c r="F279" s="67"/>
    </row>
    <row r="280" spans="2:6" s="11" customFormat="1" ht="13.5">
      <c r="B280" s="45"/>
      <c r="F280" s="67"/>
    </row>
    <row r="281" spans="2:6" s="11" customFormat="1" ht="13.5">
      <c r="B281" s="45"/>
      <c r="F281" s="67"/>
    </row>
    <row r="282" spans="2:6" s="11" customFormat="1" ht="13.5">
      <c r="B282" s="45"/>
      <c r="F282" s="67"/>
    </row>
    <row r="283" spans="2:6" s="11" customFormat="1" ht="13.5">
      <c r="B283" s="45"/>
      <c r="F283" s="67"/>
    </row>
    <row r="284" spans="2:6" s="11" customFormat="1" ht="13.5">
      <c r="B284" s="45"/>
      <c r="F284" s="67"/>
    </row>
    <row r="285" spans="2:6" s="11" customFormat="1" ht="13.5">
      <c r="B285" s="45"/>
      <c r="F285" s="67"/>
    </row>
    <row r="286" spans="2:6" s="11" customFormat="1" ht="13.5">
      <c r="B286" s="45"/>
      <c r="F286" s="67"/>
    </row>
    <row r="287" spans="2:6" s="11" customFormat="1" ht="13.5">
      <c r="B287" s="45"/>
      <c r="F287" s="67"/>
    </row>
    <row r="288" spans="2:6" s="11" customFormat="1" ht="13.5">
      <c r="B288" s="45"/>
      <c r="F288" s="67"/>
    </row>
    <row r="289" spans="2:6" s="11" customFormat="1" ht="13.5">
      <c r="B289" s="45"/>
      <c r="F289" s="67"/>
    </row>
    <row r="290" spans="2:6" s="11" customFormat="1" ht="13.5">
      <c r="B290" s="45"/>
      <c r="F290" s="67"/>
    </row>
    <row r="291" spans="2:6" s="11" customFormat="1" ht="13.5">
      <c r="B291" s="45"/>
      <c r="F291" s="67"/>
    </row>
    <row r="292" spans="2:6" s="11" customFormat="1" ht="13.5">
      <c r="B292" s="45"/>
      <c r="F292" s="67"/>
    </row>
    <row r="293" spans="2:6" s="11" customFormat="1" ht="13.5">
      <c r="B293" s="45"/>
      <c r="F293" s="67"/>
    </row>
    <row r="294" spans="2:6" s="11" customFormat="1" ht="13.5">
      <c r="B294" s="45"/>
      <c r="F294" s="67"/>
    </row>
    <row r="295" spans="2:6" s="11" customFormat="1" ht="13.5">
      <c r="B295" s="45"/>
      <c r="F295" s="67"/>
    </row>
    <row r="296" spans="2:6" s="11" customFormat="1" ht="13.5">
      <c r="B296" s="45"/>
      <c r="F296" s="67"/>
    </row>
    <row r="297" spans="2:6" s="11" customFormat="1" ht="13.5">
      <c r="B297" s="45"/>
      <c r="F297" s="67"/>
    </row>
    <row r="298" spans="2:6" s="11" customFormat="1" ht="13.5">
      <c r="B298" s="45"/>
      <c r="F298" s="67"/>
    </row>
    <row r="299" spans="2:6" s="11" customFormat="1" ht="13.5">
      <c r="B299" s="45"/>
      <c r="F299" s="67"/>
    </row>
    <row r="300" spans="2:6" s="11" customFormat="1" ht="13.5">
      <c r="B300" s="45"/>
      <c r="F300" s="67"/>
    </row>
    <row r="301" spans="2:6" s="11" customFormat="1" ht="13.5">
      <c r="B301" s="45"/>
      <c r="F301" s="67"/>
    </row>
    <row r="302" spans="2:6" s="11" customFormat="1" ht="13.5">
      <c r="B302" s="45"/>
      <c r="F302" s="67"/>
    </row>
    <row r="303" spans="2:6" s="11" customFormat="1" ht="13.5">
      <c r="B303" s="45"/>
      <c r="F303" s="67"/>
    </row>
    <row r="304" spans="2:6" s="11" customFormat="1" ht="13.5">
      <c r="B304" s="45"/>
      <c r="F304" s="67"/>
    </row>
    <row r="305" spans="2:6" s="11" customFormat="1" ht="13.5">
      <c r="B305" s="45"/>
      <c r="F305" s="67"/>
    </row>
    <row r="306" spans="2:6" s="11" customFormat="1" ht="13.5">
      <c r="B306" s="45"/>
      <c r="F306" s="67"/>
    </row>
    <row r="307" spans="2:6" s="11" customFormat="1" ht="13.5">
      <c r="B307" s="45"/>
      <c r="F307" s="67"/>
    </row>
    <row r="308" spans="2:6" s="11" customFormat="1" ht="13.5">
      <c r="B308" s="45"/>
      <c r="F308" s="67"/>
    </row>
    <row r="309" spans="2:6" s="11" customFormat="1" ht="13.5">
      <c r="B309" s="45"/>
      <c r="F309" s="67"/>
    </row>
    <row r="310" spans="2:6" s="11" customFormat="1" ht="13.5">
      <c r="B310" s="45"/>
      <c r="F310" s="67"/>
    </row>
    <row r="311" spans="2:6" s="11" customFormat="1" ht="13.5">
      <c r="B311" s="45"/>
      <c r="F311" s="67"/>
    </row>
    <row r="312" spans="2:6" s="11" customFormat="1" ht="13.5">
      <c r="B312" s="45"/>
      <c r="F312" s="67"/>
    </row>
    <row r="313" spans="2:6" s="11" customFormat="1" ht="13.5">
      <c r="B313" s="45"/>
      <c r="F313" s="67"/>
    </row>
    <row r="314" spans="2:6" s="11" customFormat="1" ht="13.5">
      <c r="B314" s="45"/>
      <c r="F314" s="67"/>
    </row>
    <row r="315" spans="2:6" s="11" customFormat="1" ht="13.5">
      <c r="B315" s="45"/>
      <c r="F315" s="67"/>
    </row>
    <row r="316" spans="2:6" s="11" customFormat="1" ht="13.5">
      <c r="B316" s="45"/>
      <c r="F316" s="67"/>
    </row>
    <row r="317" spans="2:6" s="11" customFormat="1" ht="13.5">
      <c r="B317" s="45"/>
      <c r="F317" s="67"/>
    </row>
    <row r="318" spans="2:6" s="11" customFormat="1" ht="13.5">
      <c r="B318" s="45"/>
      <c r="F318" s="67"/>
    </row>
    <row r="319" spans="2:6" s="11" customFormat="1" ht="13.5">
      <c r="B319" s="45"/>
      <c r="F319" s="67"/>
    </row>
    <row r="320" spans="2:6" s="11" customFormat="1" ht="13.5">
      <c r="B320" s="45"/>
      <c r="F320" s="67"/>
    </row>
    <row r="321" spans="2:6" s="11" customFormat="1" ht="13.5">
      <c r="B321" s="45"/>
      <c r="F321" s="67"/>
    </row>
    <row r="322" spans="2:6" s="11" customFormat="1" ht="13.5">
      <c r="B322" s="45"/>
      <c r="F322" s="67"/>
    </row>
    <row r="323" spans="2:6" s="11" customFormat="1" ht="13.5">
      <c r="B323" s="45"/>
      <c r="F323" s="67"/>
    </row>
    <row r="324" spans="2:6" s="11" customFormat="1" ht="13.5">
      <c r="B324" s="45"/>
      <c r="F324" s="67"/>
    </row>
    <row r="325" spans="2:6" s="11" customFormat="1" ht="13.5">
      <c r="B325" s="45"/>
      <c r="F325" s="67"/>
    </row>
    <row r="326" spans="2:6" s="11" customFormat="1" ht="13.5">
      <c r="B326" s="45"/>
      <c r="F326" s="67"/>
    </row>
    <row r="327" spans="2:6" s="11" customFormat="1" ht="13.5">
      <c r="B327" s="45"/>
      <c r="F327" s="67"/>
    </row>
    <row r="328" spans="2:6" s="11" customFormat="1" ht="13.5">
      <c r="B328" s="45"/>
      <c r="F328" s="67"/>
    </row>
    <row r="329" spans="2:6" s="11" customFormat="1" ht="13.5">
      <c r="B329" s="45"/>
      <c r="F329" s="67"/>
    </row>
    <row r="330" spans="2:6" s="11" customFormat="1" ht="13.5">
      <c r="B330" s="45"/>
      <c r="F330" s="67"/>
    </row>
    <row r="331" spans="2:6" s="11" customFormat="1" ht="13.5">
      <c r="B331" s="45"/>
      <c r="F331" s="67"/>
    </row>
    <row r="332" spans="2:6" s="11" customFormat="1" ht="13.5">
      <c r="B332" s="45"/>
      <c r="F332" s="67"/>
    </row>
    <row r="333" spans="2:6" s="11" customFormat="1" ht="13.5">
      <c r="B333" s="45"/>
      <c r="F333" s="67"/>
    </row>
    <row r="334" spans="2:6" s="11" customFormat="1" ht="13.5">
      <c r="B334" s="45"/>
      <c r="F334" s="67"/>
    </row>
    <row r="335" spans="2:6" s="11" customFormat="1" ht="13.5">
      <c r="B335" s="45"/>
      <c r="F335" s="67"/>
    </row>
    <row r="336" spans="2:6" s="11" customFormat="1" ht="13.5">
      <c r="B336" s="45"/>
      <c r="F336" s="67"/>
    </row>
    <row r="337" spans="2:6" s="11" customFormat="1" ht="13.5">
      <c r="B337" s="45"/>
      <c r="F337" s="67"/>
    </row>
    <row r="338" spans="2:6" s="11" customFormat="1" ht="13.5">
      <c r="B338" s="45"/>
      <c r="F338" s="67"/>
    </row>
    <row r="339" spans="2:6" s="11" customFormat="1" ht="13.5">
      <c r="B339" s="45"/>
      <c r="F339" s="67"/>
    </row>
    <row r="340" spans="2:6" s="11" customFormat="1" ht="13.5">
      <c r="B340" s="45"/>
      <c r="F340" s="67"/>
    </row>
    <row r="341" spans="2:6" s="11" customFormat="1" ht="13.5">
      <c r="B341" s="45"/>
      <c r="F341" s="67"/>
    </row>
    <row r="342" spans="2:6" s="11" customFormat="1" ht="13.5">
      <c r="B342" s="45"/>
      <c r="F342" s="67"/>
    </row>
    <row r="343" spans="2:6" s="11" customFormat="1" ht="13.5">
      <c r="B343" s="45"/>
      <c r="F343" s="67"/>
    </row>
    <row r="344" spans="2:6" s="11" customFormat="1" ht="13.5">
      <c r="B344" s="45"/>
      <c r="F344" s="67"/>
    </row>
    <row r="345" spans="2:6" s="11" customFormat="1" ht="13.5">
      <c r="B345" s="45"/>
      <c r="F345" s="67"/>
    </row>
    <row r="346" spans="2:6" s="11" customFormat="1" ht="13.5">
      <c r="B346" s="45"/>
      <c r="F346" s="67"/>
    </row>
    <row r="347" spans="2:6" s="11" customFormat="1" ht="13.5">
      <c r="B347" s="45"/>
      <c r="F347" s="67"/>
    </row>
    <row r="348" spans="2:6" s="11" customFormat="1" ht="13.5">
      <c r="B348" s="45"/>
      <c r="F348" s="67"/>
    </row>
    <row r="349" spans="2:6" s="11" customFormat="1" ht="13.5">
      <c r="B349" s="45"/>
      <c r="F349" s="67"/>
    </row>
    <row r="350" spans="2:6" s="11" customFormat="1" ht="13.5">
      <c r="B350" s="45"/>
      <c r="F350" s="67"/>
    </row>
    <row r="351" spans="2:6" s="11" customFormat="1" ht="13.5">
      <c r="B351" s="45"/>
      <c r="F351" s="67"/>
    </row>
    <row r="352" spans="2:6" s="11" customFormat="1" ht="13.5">
      <c r="B352" s="45"/>
      <c r="F352" s="67"/>
    </row>
    <row r="353" spans="2:6" s="11" customFormat="1" ht="13.5">
      <c r="B353" s="45"/>
      <c r="F353" s="67"/>
    </row>
    <row r="354" spans="2:6" s="11" customFormat="1" ht="13.5">
      <c r="B354" s="45"/>
      <c r="F354" s="67"/>
    </row>
    <row r="355" spans="2:6" s="11" customFormat="1" ht="13.5">
      <c r="B355" s="45"/>
      <c r="F355" s="67"/>
    </row>
    <row r="356" spans="2:6" s="11" customFormat="1" ht="13.5">
      <c r="B356" s="45"/>
      <c r="F356" s="67"/>
    </row>
    <row r="357" spans="2:6" s="11" customFormat="1" ht="13.5">
      <c r="B357" s="45"/>
      <c r="F357" s="67"/>
    </row>
    <row r="358" spans="2:6" s="11" customFormat="1" ht="13.5">
      <c r="B358" s="45"/>
      <c r="F358" s="67"/>
    </row>
    <row r="359" spans="2:6" s="11" customFormat="1" ht="13.5">
      <c r="B359" s="45"/>
      <c r="F359" s="67"/>
    </row>
    <row r="360" spans="2:6" s="11" customFormat="1" ht="13.5">
      <c r="B360" s="45"/>
      <c r="F360" s="67"/>
    </row>
    <row r="361" spans="2:6" s="11" customFormat="1" ht="13.5">
      <c r="B361" s="45"/>
      <c r="F361" s="67"/>
    </row>
    <row r="362" spans="2:6" s="11" customFormat="1" ht="13.5">
      <c r="B362" s="45"/>
      <c r="F362" s="67"/>
    </row>
    <row r="363" spans="2:6" s="11" customFormat="1" ht="13.5">
      <c r="B363" s="45"/>
      <c r="F363" s="67"/>
    </row>
    <row r="364" spans="2:6" s="11" customFormat="1" ht="13.5">
      <c r="B364" s="45"/>
      <c r="F364" s="67"/>
    </row>
    <row r="365" spans="2:6" s="11" customFormat="1" ht="13.5">
      <c r="B365" s="45"/>
      <c r="F365" s="67"/>
    </row>
    <row r="366" spans="2:6" s="11" customFormat="1" ht="13.5">
      <c r="B366" s="45"/>
      <c r="F366" s="67"/>
    </row>
    <row r="367" spans="2:6" s="11" customFormat="1" ht="13.5">
      <c r="B367" s="45"/>
      <c r="F367" s="67"/>
    </row>
    <row r="368" spans="2:6" s="11" customFormat="1" ht="13.5">
      <c r="B368" s="45"/>
      <c r="F368" s="67"/>
    </row>
    <row r="369" spans="2:6" s="11" customFormat="1" ht="13.5">
      <c r="B369" s="45"/>
      <c r="F369" s="67"/>
    </row>
    <row r="370" spans="2:6" s="11" customFormat="1" ht="13.5">
      <c r="B370" s="45"/>
      <c r="F370" s="67"/>
    </row>
    <row r="371" spans="2:6" s="11" customFormat="1" ht="13.5">
      <c r="B371" s="45"/>
      <c r="F371" s="67"/>
    </row>
    <row r="372" spans="2:6" s="11" customFormat="1" ht="13.5">
      <c r="B372" s="45"/>
      <c r="F372" s="67"/>
    </row>
    <row r="373" spans="2:6" s="11" customFormat="1" ht="13.5">
      <c r="B373" s="45"/>
      <c r="F373" s="67"/>
    </row>
    <row r="374" spans="2:6" s="11" customFormat="1" ht="13.5">
      <c r="B374" s="45"/>
      <c r="F374" s="67"/>
    </row>
    <row r="375" spans="2:6" s="11" customFormat="1" ht="13.5">
      <c r="B375" s="45"/>
      <c r="F375" s="67"/>
    </row>
    <row r="376" spans="2:6" s="11" customFormat="1" ht="13.5">
      <c r="B376" s="45"/>
      <c r="F376" s="67"/>
    </row>
    <row r="377" spans="2:6" s="11" customFormat="1" ht="13.5">
      <c r="B377" s="45"/>
      <c r="F377" s="67"/>
    </row>
    <row r="378" spans="2:6" s="11" customFormat="1" ht="13.5">
      <c r="B378" s="45"/>
      <c r="F378" s="67"/>
    </row>
    <row r="379" spans="2:6" s="11" customFormat="1" ht="13.5">
      <c r="B379" s="45"/>
      <c r="F379" s="67"/>
    </row>
    <row r="380" spans="2:6" s="11" customFormat="1" ht="13.5">
      <c r="B380" s="45"/>
      <c r="F380" s="67"/>
    </row>
    <row r="381" spans="2:6" s="11" customFormat="1" ht="13.5">
      <c r="B381" s="45"/>
      <c r="F381" s="67"/>
    </row>
    <row r="382" spans="2:6" s="11" customFormat="1" ht="13.5">
      <c r="B382" s="45"/>
      <c r="F382" s="67"/>
    </row>
    <row r="383" spans="2:6" s="11" customFormat="1" ht="13.5">
      <c r="B383" s="45"/>
      <c r="F383" s="67"/>
    </row>
    <row r="384" spans="2:6" s="11" customFormat="1" ht="13.5">
      <c r="B384" s="45"/>
      <c r="F384" s="67"/>
    </row>
    <row r="385" spans="2:6" s="11" customFormat="1" ht="13.5">
      <c r="B385" s="45"/>
      <c r="F385" s="67"/>
    </row>
    <row r="386" spans="2:6" s="11" customFormat="1" ht="13.5">
      <c r="B386" s="45"/>
      <c r="F386" s="67"/>
    </row>
    <row r="387" spans="2:6" s="11" customFormat="1" ht="13.5">
      <c r="B387" s="45"/>
      <c r="F387" s="67"/>
    </row>
    <row r="388" spans="2:6" s="11" customFormat="1" ht="13.5">
      <c r="B388" s="45"/>
      <c r="F388" s="67"/>
    </row>
    <row r="389" spans="2:6" s="11" customFormat="1" ht="13.5">
      <c r="B389" s="45"/>
      <c r="F389" s="67"/>
    </row>
    <row r="390" spans="2:6" s="11" customFormat="1" ht="13.5">
      <c r="B390" s="45"/>
      <c r="F390" s="67"/>
    </row>
    <row r="391" spans="2:6" s="11" customFormat="1" ht="13.5">
      <c r="B391" s="45"/>
      <c r="F391" s="67"/>
    </row>
    <row r="392" spans="2:6" s="11" customFormat="1" ht="13.5">
      <c r="B392" s="45"/>
      <c r="F392" s="67"/>
    </row>
    <row r="393" spans="2:6" s="11" customFormat="1" ht="13.5">
      <c r="B393" s="45"/>
      <c r="F393" s="67"/>
    </row>
    <row r="394" spans="2:6" s="11" customFormat="1" ht="13.5">
      <c r="B394" s="45"/>
      <c r="F394" s="67"/>
    </row>
    <row r="395" spans="2:6" s="11" customFormat="1" ht="13.5">
      <c r="B395" s="45"/>
      <c r="F395" s="67"/>
    </row>
    <row r="396" spans="2:6" s="11" customFormat="1" ht="13.5">
      <c r="B396" s="45"/>
      <c r="F396" s="67"/>
    </row>
    <row r="397" spans="2:6" s="11" customFormat="1" ht="13.5">
      <c r="B397" s="45"/>
      <c r="F397" s="67"/>
    </row>
    <row r="398" spans="2:6" s="11" customFormat="1" ht="13.5">
      <c r="B398" s="45"/>
      <c r="F398" s="67"/>
    </row>
    <row r="399" spans="2:6" s="11" customFormat="1" ht="13.5">
      <c r="B399" s="45"/>
      <c r="F399" s="67"/>
    </row>
    <row r="400" spans="2:6" s="11" customFormat="1" ht="13.5">
      <c r="B400" s="45"/>
      <c r="F400" s="67"/>
    </row>
    <row r="401" spans="2:6" s="11" customFormat="1" ht="13.5">
      <c r="B401" s="45"/>
      <c r="F401" s="67"/>
    </row>
    <row r="402" spans="2:6" s="11" customFormat="1" ht="13.5">
      <c r="B402" s="45"/>
      <c r="F402" s="67"/>
    </row>
    <row r="403" spans="2:6" s="11" customFormat="1" ht="13.5">
      <c r="B403" s="45"/>
      <c r="F403" s="67"/>
    </row>
    <row r="404" spans="2:6" s="11" customFormat="1" ht="13.5">
      <c r="B404" s="45"/>
      <c r="F404" s="67"/>
    </row>
    <row r="405" spans="2:6" s="11" customFormat="1" ht="13.5">
      <c r="B405" s="45"/>
      <c r="F405" s="67"/>
    </row>
    <row r="406" spans="2:6" s="11" customFormat="1" ht="13.5">
      <c r="B406" s="45"/>
      <c r="F406" s="67"/>
    </row>
    <row r="407" spans="2:6" s="11" customFormat="1" ht="13.5">
      <c r="B407" s="45"/>
      <c r="F407" s="67"/>
    </row>
    <row r="408" spans="2:6" s="11" customFormat="1" ht="13.5">
      <c r="B408" s="45"/>
      <c r="F408" s="67"/>
    </row>
    <row r="409" spans="2:6" s="11" customFormat="1" ht="13.5">
      <c r="B409" s="45"/>
      <c r="F409" s="67"/>
    </row>
    <row r="410" spans="2:6" s="11" customFormat="1" ht="13.5">
      <c r="B410" s="45"/>
      <c r="F410" s="67"/>
    </row>
    <row r="411" spans="2:6" s="11" customFormat="1" ht="13.5">
      <c r="B411" s="45"/>
      <c r="F411" s="67"/>
    </row>
    <row r="412" spans="2:6" s="11" customFormat="1" ht="13.5">
      <c r="B412" s="45"/>
      <c r="F412" s="67"/>
    </row>
    <row r="413" spans="2:6" s="11" customFormat="1" ht="13.5">
      <c r="B413" s="45"/>
      <c r="F413" s="67"/>
    </row>
    <row r="414" spans="2:6" s="11" customFormat="1" ht="13.5">
      <c r="B414" s="45"/>
      <c r="F414" s="67"/>
    </row>
    <row r="415" spans="2:6" s="11" customFormat="1" ht="13.5">
      <c r="B415" s="45"/>
      <c r="F415" s="67"/>
    </row>
    <row r="416" spans="2:6" s="11" customFormat="1" ht="13.5">
      <c r="B416" s="45"/>
      <c r="F416" s="67"/>
    </row>
    <row r="417" spans="2:6" s="11" customFormat="1" ht="13.5">
      <c r="B417" s="45"/>
      <c r="F417" s="67"/>
    </row>
    <row r="418" spans="2:6" s="11" customFormat="1" ht="13.5">
      <c r="B418" s="45"/>
      <c r="F418" s="67"/>
    </row>
    <row r="419" spans="2:6" s="11" customFormat="1" ht="13.5">
      <c r="B419" s="45"/>
      <c r="F419" s="67"/>
    </row>
    <row r="420" spans="2:6" s="11" customFormat="1" ht="13.5">
      <c r="B420" s="45"/>
      <c r="F420" s="67"/>
    </row>
    <row r="421" spans="2:6" s="11" customFormat="1" ht="13.5">
      <c r="B421" s="45"/>
      <c r="F421" s="67"/>
    </row>
    <row r="422" spans="2:6" s="11" customFormat="1" ht="13.5">
      <c r="B422" s="45"/>
      <c r="F422" s="67"/>
    </row>
    <row r="423" spans="2:6" s="11" customFormat="1" ht="13.5">
      <c r="B423" s="45"/>
      <c r="F423" s="67"/>
    </row>
    <row r="424" spans="2:6" s="11" customFormat="1" ht="13.5">
      <c r="B424" s="45"/>
      <c r="F424" s="67"/>
    </row>
    <row r="425" spans="2:6" s="11" customFormat="1" ht="13.5">
      <c r="B425" s="45"/>
      <c r="F425" s="67"/>
    </row>
    <row r="426" spans="2:6" s="11" customFormat="1" ht="13.5">
      <c r="B426" s="45"/>
      <c r="F426" s="67"/>
    </row>
    <row r="427" spans="2:6" s="11" customFormat="1" ht="13.5">
      <c r="B427" s="45"/>
      <c r="F427" s="67"/>
    </row>
    <row r="428" spans="2:6" s="11" customFormat="1" ht="13.5">
      <c r="B428" s="45"/>
      <c r="F428" s="67"/>
    </row>
    <row r="429" spans="2:6" s="11" customFormat="1" ht="13.5">
      <c r="B429" s="45"/>
      <c r="F429" s="67"/>
    </row>
    <row r="430" spans="2:6" s="11" customFormat="1" ht="13.5">
      <c r="B430" s="45"/>
      <c r="F430" s="67"/>
    </row>
    <row r="431" spans="2:6" s="11" customFormat="1" ht="13.5">
      <c r="B431" s="45"/>
      <c r="F431" s="67"/>
    </row>
    <row r="432" spans="2:6" s="11" customFormat="1" ht="13.5">
      <c r="B432" s="45"/>
      <c r="F432" s="67"/>
    </row>
    <row r="433" spans="2:6" s="11" customFormat="1" ht="13.5">
      <c r="B433" s="45"/>
      <c r="F433" s="67"/>
    </row>
    <row r="434" spans="2:6" s="11" customFormat="1" ht="13.5">
      <c r="B434" s="45"/>
      <c r="F434" s="67"/>
    </row>
    <row r="435" spans="2:6" s="11" customFormat="1" ht="13.5">
      <c r="B435" s="45"/>
      <c r="F435" s="67"/>
    </row>
    <row r="436" spans="2:6" s="11" customFormat="1" ht="13.5">
      <c r="B436" s="45"/>
      <c r="F436" s="67"/>
    </row>
    <row r="437" spans="2:6" s="11" customFormat="1" ht="13.5">
      <c r="B437" s="45"/>
      <c r="F437" s="67"/>
    </row>
    <row r="438" spans="2:6" s="11" customFormat="1" ht="13.5">
      <c r="B438" s="45"/>
      <c r="F438" s="67"/>
    </row>
    <row r="439" spans="2:6" s="11" customFormat="1" ht="13.5">
      <c r="B439" s="45"/>
      <c r="F439" s="67"/>
    </row>
    <row r="440" spans="2:6" s="11" customFormat="1" ht="13.5">
      <c r="B440" s="45"/>
      <c r="F440" s="67"/>
    </row>
    <row r="441" spans="2:6" s="11" customFormat="1" ht="13.5">
      <c r="B441" s="45"/>
      <c r="F441" s="67"/>
    </row>
    <row r="442" spans="2:6" s="11" customFormat="1" ht="13.5">
      <c r="B442" s="45"/>
      <c r="F442" s="67"/>
    </row>
    <row r="443" spans="2:6" s="11" customFormat="1" ht="13.5">
      <c r="B443" s="45"/>
      <c r="F443" s="67"/>
    </row>
    <row r="444" spans="2:6" s="11" customFormat="1" ht="13.5">
      <c r="B444" s="45"/>
      <c r="F444" s="67"/>
    </row>
    <row r="445" spans="2:6" s="11" customFormat="1" ht="13.5">
      <c r="B445" s="45"/>
      <c r="F445" s="67"/>
    </row>
    <row r="446" spans="2:6" s="11" customFormat="1" ht="13.5">
      <c r="B446" s="45"/>
      <c r="F446" s="67"/>
    </row>
    <row r="447" spans="2:6" s="11" customFormat="1" ht="13.5">
      <c r="B447" s="45"/>
      <c r="F447" s="67"/>
    </row>
    <row r="448" spans="2:6" s="11" customFormat="1" ht="13.5">
      <c r="B448" s="45"/>
      <c r="F448" s="67"/>
    </row>
    <row r="449" spans="2:6" s="11" customFormat="1" ht="13.5">
      <c r="B449" s="45"/>
      <c r="F449" s="67"/>
    </row>
    <row r="450" spans="2:6" s="11" customFormat="1" ht="13.5">
      <c r="B450" s="45"/>
      <c r="F450" s="67"/>
    </row>
    <row r="451" spans="2:6" s="11" customFormat="1" ht="13.5">
      <c r="B451" s="45"/>
      <c r="F451" s="67"/>
    </row>
    <row r="452" spans="2:6" s="11" customFormat="1" ht="13.5">
      <c r="B452" s="45"/>
      <c r="F452" s="67"/>
    </row>
    <row r="453" spans="2:6" s="11" customFormat="1" ht="13.5">
      <c r="B453" s="45"/>
      <c r="F453" s="67"/>
    </row>
    <row r="454" spans="2:6" s="11" customFormat="1" ht="13.5">
      <c r="B454" s="45"/>
      <c r="F454" s="67"/>
    </row>
    <row r="455" spans="2:6" s="11" customFormat="1" ht="13.5">
      <c r="B455" s="45"/>
      <c r="F455" s="67"/>
    </row>
    <row r="456" spans="2:6" s="11" customFormat="1" ht="13.5">
      <c r="B456" s="45"/>
      <c r="F456" s="67"/>
    </row>
    <row r="457" spans="2:6" s="11" customFormat="1" ht="13.5">
      <c r="B457" s="45"/>
      <c r="F457" s="67"/>
    </row>
    <row r="458" spans="2:6" s="11" customFormat="1" ht="13.5">
      <c r="B458" s="45"/>
      <c r="F458" s="67"/>
    </row>
    <row r="459" spans="2:6" s="11" customFormat="1" ht="13.5">
      <c r="B459" s="45"/>
      <c r="F459" s="67"/>
    </row>
    <row r="460" spans="2:6" s="11" customFormat="1" ht="13.5">
      <c r="B460" s="45"/>
      <c r="F460" s="67"/>
    </row>
    <row r="461" spans="2:6" s="11" customFormat="1" ht="13.5">
      <c r="B461" s="45"/>
      <c r="F461" s="67"/>
    </row>
    <row r="462" spans="2:6" s="11" customFormat="1" ht="13.5">
      <c r="B462" s="45"/>
      <c r="F462" s="67"/>
    </row>
    <row r="463" spans="2:6" s="11" customFormat="1" ht="13.5">
      <c r="B463" s="45"/>
      <c r="F463" s="67"/>
    </row>
    <row r="464" spans="2:6" s="11" customFormat="1" ht="13.5">
      <c r="B464" s="45"/>
      <c r="F464" s="67"/>
    </row>
    <row r="465" spans="2:6" s="11" customFormat="1" ht="13.5">
      <c r="B465" s="45"/>
      <c r="F465" s="67"/>
    </row>
    <row r="466" spans="2:6" s="11" customFormat="1" ht="13.5">
      <c r="B466" s="45"/>
      <c r="F466" s="67"/>
    </row>
    <row r="467" spans="2:6" s="11" customFormat="1" ht="13.5">
      <c r="B467" s="45"/>
      <c r="F467" s="67"/>
    </row>
    <row r="468" spans="2:6" s="11" customFormat="1" ht="13.5">
      <c r="B468" s="45"/>
      <c r="F468" s="67"/>
    </row>
    <row r="469" spans="2:6" s="11" customFormat="1" ht="13.5">
      <c r="B469" s="45"/>
      <c r="F469" s="67"/>
    </row>
    <row r="470" spans="2:6" s="11" customFormat="1" ht="13.5">
      <c r="B470" s="45"/>
      <c r="F470" s="67"/>
    </row>
    <row r="471" spans="2:6" s="11" customFormat="1" ht="13.5">
      <c r="B471" s="45"/>
      <c r="F471" s="67"/>
    </row>
    <row r="472" spans="2:6" s="11" customFormat="1" ht="13.5">
      <c r="B472" s="45"/>
      <c r="F472" s="67"/>
    </row>
    <row r="473" spans="2:6" s="11" customFormat="1" ht="13.5">
      <c r="B473" s="45"/>
      <c r="F473" s="67"/>
    </row>
    <row r="474" spans="2:6" s="11" customFormat="1" ht="13.5">
      <c r="B474" s="45"/>
      <c r="F474" s="67"/>
    </row>
    <row r="475" spans="2:6" s="11" customFormat="1" ht="13.5">
      <c r="B475" s="45"/>
      <c r="F475" s="67"/>
    </row>
    <row r="476" spans="2:6" s="11" customFormat="1" ht="13.5">
      <c r="B476" s="45"/>
      <c r="F476" s="67"/>
    </row>
    <row r="477" spans="2:6" s="11" customFormat="1" ht="13.5">
      <c r="B477" s="45"/>
      <c r="F477" s="67"/>
    </row>
    <row r="478" spans="2:6" s="11" customFormat="1" ht="13.5">
      <c r="B478" s="45"/>
      <c r="F478" s="67"/>
    </row>
    <row r="479" spans="2:6" s="11" customFormat="1" ht="13.5">
      <c r="B479" s="45"/>
      <c r="F479" s="67"/>
    </row>
    <row r="480" spans="2:6" s="11" customFormat="1" ht="13.5">
      <c r="B480" s="45"/>
      <c r="F480" s="67"/>
    </row>
    <row r="481" spans="2:6" s="11" customFormat="1" ht="13.5">
      <c r="B481" s="45"/>
      <c r="F481" s="67"/>
    </row>
    <row r="482" spans="2:6" s="11" customFormat="1" ht="13.5">
      <c r="B482" s="45"/>
      <c r="F482" s="67"/>
    </row>
    <row r="483" spans="2:6" s="11" customFormat="1" ht="13.5">
      <c r="B483" s="45"/>
      <c r="F483" s="67"/>
    </row>
    <row r="484" spans="2:6" s="11" customFormat="1" ht="13.5">
      <c r="B484" s="45"/>
      <c r="F484" s="67"/>
    </row>
    <row r="485" spans="2:6" s="11" customFormat="1" ht="13.5">
      <c r="B485" s="45"/>
      <c r="F485" s="67"/>
    </row>
    <row r="486" spans="2:6" s="11" customFormat="1" ht="13.5">
      <c r="B486" s="45"/>
      <c r="F486" s="67"/>
    </row>
    <row r="487" spans="2:6" s="11" customFormat="1" ht="13.5">
      <c r="B487" s="45"/>
      <c r="F487" s="67"/>
    </row>
    <row r="488" spans="2:6" s="11" customFormat="1" ht="13.5">
      <c r="B488" s="45"/>
      <c r="F488" s="67"/>
    </row>
    <row r="489" spans="2:6" s="11" customFormat="1" ht="13.5">
      <c r="B489" s="45"/>
      <c r="F489" s="67"/>
    </row>
    <row r="490" spans="2:6" s="11" customFormat="1" ht="13.5">
      <c r="B490" s="45"/>
      <c r="F490" s="67"/>
    </row>
    <row r="491" spans="2:6" s="11" customFormat="1" ht="13.5">
      <c r="B491" s="45"/>
      <c r="F491" s="67"/>
    </row>
    <row r="492" spans="2:6" s="11" customFormat="1" ht="13.5">
      <c r="B492" s="45"/>
      <c r="F492" s="67"/>
    </row>
    <row r="493" spans="2:6" s="11" customFormat="1" ht="13.5">
      <c r="B493" s="45"/>
      <c r="F493" s="67"/>
    </row>
    <row r="494" spans="2:6" s="11" customFormat="1" ht="13.5">
      <c r="B494" s="45"/>
      <c r="F494" s="67"/>
    </row>
    <row r="495" spans="2:6" s="11" customFormat="1" ht="13.5">
      <c r="B495" s="45"/>
      <c r="F495" s="67"/>
    </row>
    <row r="496" spans="2:6" s="11" customFormat="1" ht="13.5">
      <c r="B496" s="45"/>
      <c r="F496" s="67"/>
    </row>
    <row r="497" spans="2:6" s="11" customFormat="1" ht="13.5">
      <c r="B497" s="45"/>
      <c r="F497" s="67"/>
    </row>
    <row r="498" spans="2:6" s="11" customFormat="1" ht="13.5">
      <c r="B498" s="45"/>
      <c r="F498" s="67"/>
    </row>
    <row r="499" spans="2:6" s="11" customFormat="1" ht="13.5">
      <c r="B499" s="45"/>
      <c r="F499" s="67"/>
    </row>
    <row r="500" spans="2:6" s="11" customFormat="1" ht="13.5">
      <c r="B500" s="45"/>
      <c r="F500" s="67"/>
    </row>
    <row r="501" spans="2:6" s="11" customFormat="1" ht="13.5">
      <c r="B501" s="45"/>
      <c r="F501" s="67"/>
    </row>
    <row r="502" spans="2:6" s="11" customFormat="1" ht="13.5">
      <c r="B502" s="45"/>
      <c r="F502" s="67"/>
    </row>
    <row r="503" spans="2:6" s="11" customFormat="1" ht="13.5">
      <c r="B503" s="45"/>
      <c r="F503" s="67"/>
    </row>
    <row r="504" spans="2:6" s="11" customFormat="1" ht="13.5">
      <c r="B504" s="45"/>
      <c r="F504" s="67"/>
    </row>
    <row r="505" spans="2:6" s="11" customFormat="1" ht="13.5">
      <c r="B505" s="45"/>
      <c r="F505" s="67"/>
    </row>
    <row r="506" spans="2:6" s="11" customFormat="1" ht="13.5">
      <c r="B506" s="45"/>
      <c r="F506" s="67"/>
    </row>
    <row r="507" spans="2:6" s="11" customFormat="1" ht="13.5">
      <c r="B507" s="45"/>
      <c r="F507" s="67"/>
    </row>
    <row r="508" spans="2:6" s="11" customFormat="1" ht="13.5">
      <c r="B508" s="45"/>
      <c r="F508" s="67"/>
    </row>
    <row r="509" spans="2:6" s="11" customFormat="1" ht="13.5">
      <c r="B509" s="45"/>
      <c r="F509" s="67"/>
    </row>
    <row r="510" spans="2:6" s="11" customFormat="1" ht="13.5">
      <c r="B510" s="45"/>
      <c r="F510" s="67"/>
    </row>
    <row r="511" spans="2:6" s="11" customFormat="1" ht="13.5">
      <c r="B511" s="45"/>
      <c r="F511" s="67"/>
    </row>
    <row r="512" spans="2:6" s="11" customFormat="1" ht="13.5">
      <c r="B512" s="45"/>
      <c r="F512" s="67"/>
    </row>
    <row r="513" spans="2:6" s="11" customFormat="1" ht="13.5">
      <c r="B513" s="45"/>
      <c r="F513" s="67"/>
    </row>
    <row r="514" spans="2:6" s="11" customFormat="1" ht="13.5">
      <c r="B514" s="45"/>
      <c r="F514" s="67"/>
    </row>
    <row r="515" spans="2:6" s="11" customFormat="1" ht="13.5">
      <c r="B515" s="45"/>
      <c r="F515" s="67"/>
    </row>
    <row r="516" spans="2:6" s="11" customFormat="1" ht="13.5">
      <c r="B516" s="45"/>
      <c r="F516" s="67"/>
    </row>
    <row r="517" spans="2:6" s="11" customFormat="1" ht="13.5">
      <c r="B517" s="45"/>
      <c r="F517" s="67"/>
    </row>
    <row r="518" spans="2:6" s="11" customFormat="1" ht="13.5">
      <c r="B518" s="45"/>
      <c r="F518" s="67"/>
    </row>
    <row r="519" spans="2:6" s="11" customFormat="1" ht="13.5">
      <c r="B519" s="45"/>
      <c r="F519" s="67"/>
    </row>
    <row r="520" spans="2:6" s="11" customFormat="1" ht="13.5">
      <c r="B520" s="45"/>
      <c r="F520" s="67"/>
    </row>
    <row r="521" spans="2:6" s="11" customFormat="1" ht="13.5">
      <c r="B521" s="45"/>
      <c r="F521" s="67"/>
    </row>
    <row r="522" spans="2:6" s="11" customFormat="1" ht="13.5">
      <c r="B522" s="45"/>
      <c r="F522" s="67"/>
    </row>
    <row r="523" spans="2:6" s="11" customFormat="1" ht="13.5">
      <c r="B523" s="45"/>
      <c r="F523" s="67"/>
    </row>
    <row r="524" spans="2:6" s="11" customFormat="1" ht="13.5">
      <c r="B524" s="45"/>
      <c r="F524" s="67"/>
    </row>
    <row r="525" spans="2:6" s="11" customFormat="1" ht="13.5">
      <c r="B525" s="45"/>
      <c r="F525" s="67"/>
    </row>
    <row r="526" spans="2:6" s="11" customFormat="1" ht="13.5">
      <c r="B526" s="45"/>
      <c r="F526" s="67"/>
    </row>
    <row r="527" spans="2:6" s="11" customFormat="1" ht="13.5">
      <c r="B527" s="45"/>
      <c r="F527" s="67"/>
    </row>
    <row r="528" spans="2:6" s="11" customFormat="1" ht="13.5">
      <c r="B528" s="45"/>
      <c r="F528" s="67"/>
    </row>
    <row r="529" spans="2:6" s="11" customFormat="1" ht="13.5">
      <c r="B529" s="45"/>
      <c r="F529" s="67"/>
    </row>
    <row r="530" spans="2:6" s="11" customFormat="1" ht="13.5">
      <c r="B530" s="45"/>
      <c r="F530" s="67"/>
    </row>
    <row r="531" spans="2:6" s="11" customFormat="1" ht="13.5">
      <c r="B531" s="45"/>
      <c r="F531" s="67"/>
    </row>
    <row r="532" spans="2:6" s="11" customFormat="1" ht="13.5">
      <c r="B532" s="45"/>
      <c r="F532" s="67"/>
    </row>
    <row r="533" spans="2:6" s="11" customFormat="1" ht="13.5">
      <c r="B533" s="45"/>
      <c r="F533" s="67"/>
    </row>
    <row r="534" spans="2:6" s="11" customFormat="1" ht="13.5">
      <c r="B534" s="45"/>
      <c r="F534" s="67"/>
    </row>
    <row r="535" spans="2:6" s="11" customFormat="1" ht="13.5">
      <c r="B535" s="45"/>
      <c r="F535" s="67"/>
    </row>
    <row r="536" spans="2:6" s="11" customFormat="1" ht="13.5">
      <c r="B536" s="45"/>
      <c r="F536" s="67"/>
    </row>
    <row r="537" spans="2:6" s="11" customFormat="1" ht="13.5">
      <c r="B537" s="45"/>
      <c r="F537" s="67"/>
    </row>
    <row r="538" spans="2:6" s="11" customFormat="1" ht="13.5">
      <c r="B538" s="45"/>
      <c r="F538" s="67"/>
    </row>
    <row r="539" spans="2:6" s="11" customFormat="1" ht="13.5">
      <c r="B539" s="45"/>
      <c r="F539" s="67"/>
    </row>
    <row r="540" spans="2:6" s="11" customFormat="1" ht="13.5">
      <c r="B540" s="45"/>
      <c r="F540" s="67"/>
    </row>
    <row r="541" spans="2:6" s="11" customFormat="1" ht="13.5">
      <c r="B541" s="45"/>
      <c r="F541" s="67"/>
    </row>
    <row r="542" spans="2:6" s="11" customFormat="1" ht="13.5">
      <c r="B542" s="45"/>
      <c r="F542" s="67"/>
    </row>
    <row r="543" spans="2:6" s="11" customFormat="1" ht="13.5">
      <c r="B543" s="45"/>
      <c r="F543" s="67"/>
    </row>
    <row r="544" spans="2:6" s="11" customFormat="1" ht="13.5">
      <c r="B544" s="45"/>
      <c r="F544" s="67"/>
    </row>
    <row r="545" spans="2:6" s="11" customFormat="1" ht="13.5">
      <c r="B545" s="45"/>
      <c r="F545" s="67"/>
    </row>
    <row r="546" spans="2:6" s="11" customFormat="1" ht="13.5">
      <c r="B546" s="45"/>
      <c r="F546" s="67"/>
    </row>
    <row r="547" spans="2:6" s="11" customFormat="1" ht="13.5">
      <c r="B547" s="45"/>
      <c r="F547" s="67"/>
    </row>
    <row r="548" spans="2:6" s="11" customFormat="1" ht="13.5">
      <c r="B548" s="45"/>
      <c r="F548" s="67"/>
    </row>
    <row r="549" spans="2:6" s="11" customFormat="1" ht="13.5">
      <c r="B549" s="45"/>
      <c r="F549" s="67"/>
    </row>
    <row r="550" spans="2:6" s="11" customFormat="1" ht="13.5">
      <c r="B550" s="45"/>
      <c r="F550" s="67"/>
    </row>
    <row r="551" spans="2:6" s="11" customFormat="1" ht="13.5">
      <c r="B551" s="45"/>
      <c r="F551" s="67"/>
    </row>
    <row r="552" spans="2:6" s="11" customFormat="1" ht="13.5">
      <c r="B552" s="45"/>
      <c r="F552" s="67"/>
    </row>
    <row r="553" spans="2:6" s="11" customFormat="1" ht="13.5">
      <c r="B553" s="45"/>
      <c r="F553" s="67"/>
    </row>
    <row r="554" spans="2:6" s="11" customFormat="1" ht="13.5">
      <c r="B554" s="45"/>
      <c r="F554" s="67"/>
    </row>
    <row r="555" spans="2:6" s="11" customFormat="1" ht="13.5">
      <c r="B555" s="45"/>
      <c r="F555" s="67"/>
    </row>
    <row r="556" spans="2:6" s="11" customFormat="1" ht="13.5">
      <c r="B556" s="45"/>
      <c r="F556" s="67"/>
    </row>
    <row r="557" spans="2:6" s="11" customFormat="1" ht="13.5">
      <c r="B557" s="45"/>
      <c r="F557" s="67"/>
    </row>
    <row r="558" spans="2:6" s="11" customFormat="1" ht="13.5">
      <c r="B558" s="45"/>
      <c r="F558" s="67"/>
    </row>
    <row r="559" spans="2:6" s="11" customFormat="1" ht="13.5">
      <c r="B559" s="45"/>
      <c r="F559" s="67"/>
    </row>
    <row r="560" spans="2:6" s="11" customFormat="1" ht="13.5">
      <c r="B560" s="45"/>
      <c r="F560" s="67"/>
    </row>
    <row r="561" spans="2:6" s="11" customFormat="1" ht="13.5">
      <c r="B561" s="45"/>
      <c r="F561" s="67"/>
    </row>
    <row r="562" spans="2:6" s="11" customFormat="1" ht="13.5">
      <c r="B562" s="45"/>
      <c r="F562" s="67"/>
    </row>
    <row r="563" spans="2:6" s="11" customFormat="1" ht="13.5">
      <c r="B563" s="45"/>
      <c r="F563" s="67"/>
    </row>
    <row r="564" spans="2:6" s="11" customFormat="1" ht="13.5">
      <c r="B564" s="45"/>
      <c r="F564" s="67"/>
    </row>
    <row r="565" spans="2:6" s="11" customFormat="1" ht="13.5">
      <c r="B565" s="45"/>
      <c r="F565" s="67"/>
    </row>
    <row r="566" spans="2:6" s="11" customFormat="1" ht="13.5">
      <c r="B566" s="45"/>
      <c r="F566" s="67"/>
    </row>
    <row r="567" spans="2:6" s="11" customFormat="1" ht="13.5">
      <c r="B567" s="45"/>
      <c r="F567" s="67"/>
    </row>
    <row r="568" spans="2:6" s="11" customFormat="1" ht="13.5">
      <c r="B568" s="45"/>
      <c r="F568" s="67"/>
    </row>
    <row r="569" spans="2:6" s="11" customFormat="1" ht="13.5">
      <c r="B569" s="45"/>
      <c r="F569" s="67"/>
    </row>
    <row r="570" spans="2:6" s="11" customFormat="1" ht="13.5">
      <c r="B570" s="45"/>
      <c r="F570" s="67"/>
    </row>
    <row r="571" spans="2:6" s="11" customFormat="1" ht="13.5">
      <c r="B571" s="45"/>
      <c r="F571" s="67"/>
    </row>
    <row r="572" spans="2:6" s="11" customFormat="1" ht="13.5">
      <c r="B572" s="45"/>
      <c r="F572" s="67"/>
    </row>
    <row r="573" spans="2:6" s="11" customFormat="1" ht="13.5">
      <c r="B573" s="45"/>
      <c r="F573" s="67"/>
    </row>
    <row r="574" spans="2:6" s="11" customFormat="1" ht="13.5">
      <c r="B574" s="45"/>
      <c r="F574" s="67"/>
    </row>
    <row r="575" spans="2:6" s="11" customFormat="1" ht="13.5">
      <c r="B575" s="45"/>
      <c r="F575" s="67"/>
    </row>
    <row r="576" spans="2:6" s="11" customFormat="1" ht="13.5">
      <c r="B576" s="45"/>
      <c r="F576" s="67"/>
    </row>
    <row r="577" spans="2:6" s="11" customFormat="1" ht="13.5">
      <c r="B577" s="45"/>
      <c r="F577" s="67"/>
    </row>
    <row r="578" spans="2:6" s="11" customFormat="1" ht="13.5">
      <c r="B578" s="45"/>
      <c r="F578" s="67"/>
    </row>
    <row r="579" spans="2:6" s="11" customFormat="1" ht="13.5">
      <c r="B579" s="45"/>
      <c r="F579" s="67"/>
    </row>
    <row r="580" spans="2:6" s="11" customFormat="1" ht="13.5">
      <c r="B580" s="45"/>
      <c r="F580" s="67"/>
    </row>
    <row r="581" spans="2:6" s="11" customFormat="1" ht="13.5">
      <c r="B581" s="45"/>
      <c r="F581" s="67"/>
    </row>
    <row r="582" spans="2:6" s="11" customFormat="1" ht="13.5">
      <c r="B582" s="45"/>
      <c r="F582" s="67"/>
    </row>
    <row r="583" spans="2:6" s="11" customFormat="1" ht="13.5">
      <c r="B583" s="45"/>
      <c r="F583" s="67"/>
    </row>
    <row r="584" spans="2:6" s="11" customFormat="1" ht="13.5">
      <c r="B584" s="45"/>
      <c r="F584" s="67"/>
    </row>
    <row r="585" spans="2:6" s="11" customFormat="1" ht="13.5">
      <c r="B585" s="45"/>
      <c r="F585" s="67"/>
    </row>
    <row r="586" spans="2:6" s="11" customFormat="1" ht="13.5">
      <c r="B586" s="45"/>
      <c r="F586" s="67"/>
    </row>
    <row r="587" spans="2:6" s="11" customFormat="1" ht="13.5">
      <c r="B587" s="45"/>
      <c r="F587" s="67"/>
    </row>
    <row r="588" spans="2:6" s="11" customFormat="1" ht="13.5">
      <c r="B588" s="45"/>
      <c r="F588" s="67"/>
    </row>
    <row r="589" spans="2:6" s="11" customFormat="1" ht="13.5">
      <c r="B589" s="45"/>
      <c r="F589" s="67"/>
    </row>
    <row r="590" spans="2:6" s="11" customFormat="1" ht="13.5">
      <c r="B590" s="45"/>
      <c r="F590" s="67"/>
    </row>
    <row r="591" spans="2:6" s="11" customFormat="1" ht="13.5">
      <c r="B591" s="45"/>
      <c r="F591" s="67"/>
    </row>
    <row r="592" spans="2:6" s="11" customFormat="1" ht="13.5">
      <c r="B592" s="45"/>
      <c r="F592" s="67"/>
    </row>
    <row r="593" spans="2:6" s="11" customFormat="1" ht="13.5">
      <c r="B593" s="45"/>
      <c r="F593" s="67"/>
    </row>
    <row r="594" spans="2:6" s="11" customFormat="1" ht="13.5">
      <c r="B594" s="45"/>
      <c r="F594" s="67"/>
    </row>
    <row r="595" spans="2:6" s="11" customFormat="1" ht="13.5">
      <c r="B595" s="45"/>
      <c r="F595" s="67"/>
    </row>
    <row r="596" spans="2:6" s="11" customFormat="1" ht="13.5">
      <c r="B596" s="45"/>
      <c r="F596" s="67"/>
    </row>
    <row r="597" spans="2:6" s="11" customFormat="1" ht="13.5">
      <c r="B597" s="45"/>
      <c r="F597" s="67"/>
    </row>
    <row r="598" spans="2:6" s="11" customFormat="1" ht="13.5">
      <c r="B598" s="45"/>
      <c r="F598" s="67"/>
    </row>
    <row r="599" spans="2:6" s="11" customFormat="1" ht="13.5">
      <c r="B599" s="45"/>
      <c r="F599" s="67"/>
    </row>
    <row r="600" spans="2:6" s="11" customFormat="1" ht="13.5">
      <c r="B600" s="45"/>
      <c r="F600" s="67"/>
    </row>
    <row r="601" spans="2:6" s="11" customFormat="1" ht="13.5">
      <c r="B601" s="45"/>
      <c r="F601" s="67"/>
    </row>
    <row r="602" spans="2:6" s="11" customFormat="1" ht="13.5">
      <c r="B602" s="45"/>
      <c r="F602" s="67"/>
    </row>
    <row r="603" spans="2:6" s="11" customFormat="1" ht="13.5">
      <c r="B603" s="45"/>
      <c r="F603" s="67"/>
    </row>
    <row r="604" spans="2:6" s="11" customFormat="1" ht="13.5">
      <c r="B604" s="45"/>
      <c r="F604" s="67"/>
    </row>
    <row r="605" spans="2:6" s="11" customFormat="1" ht="13.5">
      <c r="B605" s="45"/>
      <c r="F605" s="67"/>
    </row>
    <row r="606" spans="2:6" s="11" customFormat="1" ht="13.5">
      <c r="B606" s="45"/>
      <c r="F606" s="67"/>
    </row>
    <row r="607" spans="2:6" s="11" customFormat="1" ht="13.5">
      <c r="B607" s="45"/>
      <c r="F607" s="67"/>
    </row>
    <row r="608" spans="2:6" s="11" customFormat="1" ht="13.5">
      <c r="B608" s="45"/>
      <c r="F608" s="67"/>
    </row>
    <row r="609" spans="2:6" s="11" customFormat="1" ht="13.5">
      <c r="B609" s="45"/>
      <c r="F609" s="67"/>
    </row>
    <row r="610" spans="2:6" s="11" customFormat="1" ht="13.5">
      <c r="B610" s="45"/>
      <c r="F610" s="67"/>
    </row>
    <row r="611" spans="2:6" s="11" customFormat="1" ht="13.5">
      <c r="B611" s="45"/>
      <c r="F611" s="67"/>
    </row>
    <row r="612" spans="2:6" s="11" customFormat="1" ht="13.5">
      <c r="B612" s="45"/>
      <c r="F612" s="67"/>
    </row>
    <row r="613" spans="2:6" s="11" customFormat="1" ht="13.5">
      <c r="B613" s="45"/>
      <c r="F613" s="67"/>
    </row>
    <row r="614" spans="2:6" s="11" customFormat="1" ht="13.5">
      <c r="B614" s="45"/>
      <c r="F614" s="67"/>
    </row>
    <row r="615" spans="2:6" s="11" customFormat="1" ht="13.5">
      <c r="B615" s="45"/>
      <c r="F615" s="67"/>
    </row>
    <row r="616" spans="2:6" s="11" customFormat="1" ht="13.5">
      <c r="B616" s="45"/>
      <c r="F616" s="67"/>
    </row>
    <row r="617" spans="2:6" s="11" customFormat="1" ht="13.5">
      <c r="B617" s="45"/>
      <c r="F617" s="67"/>
    </row>
    <row r="618" spans="2:6" s="11" customFormat="1" ht="13.5">
      <c r="B618" s="45"/>
      <c r="F618" s="67"/>
    </row>
    <row r="619" spans="2:6" s="11" customFormat="1" ht="13.5">
      <c r="B619" s="45"/>
      <c r="F619" s="67"/>
    </row>
    <row r="620" spans="2:6" s="11" customFormat="1" ht="13.5">
      <c r="B620" s="45"/>
      <c r="F620" s="67"/>
    </row>
    <row r="621" spans="2:6" s="11" customFormat="1" ht="13.5">
      <c r="B621" s="45"/>
      <c r="F621" s="67"/>
    </row>
    <row r="622" spans="2:6" s="11" customFormat="1" ht="13.5">
      <c r="B622" s="45"/>
      <c r="F622" s="67"/>
    </row>
    <row r="623" spans="2:6" s="11" customFormat="1" ht="13.5">
      <c r="B623" s="45"/>
      <c r="F623" s="67"/>
    </row>
    <row r="624" spans="2:6" s="11" customFormat="1" ht="13.5">
      <c r="B624" s="45"/>
      <c r="F624" s="67"/>
    </row>
    <row r="625" spans="2:6" s="11" customFormat="1" ht="13.5">
      <c r="B625" s="45"/>
      <c r="F625" s="67"/>
    </row>
    <row r="626" spans="2:6" s="11" customFormat="1" ht="13.5">
      <c r="B626" s="45"/>
      <c r="F626" s="67"/>
    </row>
    <row r="627" spans="2:6" s="11" customFormat="1" ht="13.5">
      <c r="B627" s="45"/>
      <c r="F627" s="67"/>
    </row>
    <row r="628" spans="2:6" s="11" customFormat="1" ht="13.5">
      <c r="B628" s="45"/>
      <c r="F628" s="67"/>
    </row>
    <row r="629" spans="2:6" s="11" customFormat="1" ht="13.5">
      <c r="B629" s="45"/>
      <c r="F629" s="67"/>
    </row>
    <row r="630" spans="2:6" s="11" customFormat="1" ht="13.5">
      <c r="B630" s="45"/>
      <c r="F630" s="67"/>
    </row>
    <row r="631" spans="2:6" s="11" customFormat="1" ht="13.5">
      <c r="B631" s="45"/>
      <c r="F631" s="67"/>
    </row>
    <row r="632" spans="2:6" s="11" customFormat="1" ht="13.5">
      <c r="B632" s="45"/>
      <c r="F632" s="67"/>
    </row>
    <row r="633" spans="2:6" s="11" customFormat="1" ht="13.5">
      <c r="B633" s="45"/>
      <c r="F633" s="67"/>
    </row>
    <row r="634" spans="2:6" s="11" customFormat="1" ht="13.5">
      <c r="B634" s="45"/>
      <c r="F634" s="67"/>
    </row>
    <row r="635" spans="2:6" s="11" customFormat="1" ht="13.5">
      <c r="B635" s="45"/>
      <c r="F635" s="67"/>
    </row>
    <row r="636" spans="2:6" s="11" customFormat="1" ht="13.5">
      <c r="B636" s="45"/>
      <c r="F636" s="67"/>
    </row>
    <row r="637" spans="2:6" s="11" customFormat="1" ht="13.5">
      <c r="B637" s="45"/>
      <c r="F637" s="67"/>
    </row>
    <row r="638" spans="2:6" s="11" customFormat="1" ht="13.5">
      <c r="B638" s="45"/>
      <c r="F638" s="67"/>
    </row>
    <row r="639" spans="2:6" s="11" customFormat="1" ht="13.5">
      <c r="B639" s="45"/>
      <c r="F639" s="67"/>
    </row>
    <row r="640" spans="2:6" s="11" customFormat="1" ht="13.5">
      <c r="B640" s="45"/>
      <c r="F640" s="67"/>
    </row>
    <row r="641" spans="2:6" s="11" customFormat="1" ht="13.5">
      <c r="B641" s="45"/>
      <c r="F641" s="67"/>
    </row>
    <row r="642" spans="2:6" s="11" customFormat="1" ht="13.5">
      <c r="B642" s="45"/>
      <c r="F642" s="67"/>
    </row>
    <row r="643" spans="2:6" s="11" customFormat="1" ht="13.5">
      <c r="B643" s="45"/>
      <c r="F643" s="67"/>
    </row>
    <row r="644" spans="2:6" s="11" customFormat="1" ht="13.5">
      <c r="B644" s="45"/>
      <c r="F644" s="67"/>
    </row>
    <row r="645" spans="2:6" s="11" customFormat="1" ht="13.5">
      <c r="B645" s="45"/>
      <c r="F645" s="67"/>
    </row>
    <row r="646" spans="2:6" s="11" customFormat="1" ht="13.5">
      <c r="B646" s="45"/>
      <c r="F646" s="67"/>
    </row>
    <row r="647" spans="2:6" s="11" customFormat="1" ht="13.5">
      <c r="B647" s="45"/>
      <c r="F647" s="67"/>
    </row>
    <row r="648" spans="2:6" s="11" customFormat="1" ht="13.5">
      <c r="B648" s="45"/>
      <c r="F648" s="67"/>
    </row>
    <row r="649" spans="2:6" s="11" customFormat="1" ht="13.5">
      <c r="B649" s="45"/>
      <c r="F649" s="67"/>
    </row>
    <row r="650" spans="2:6" s="11" customFormat="1" ht="13.5">
      <c r="B650" s="45"/>
      <c r="F650" s="67"/>
    </row>
    <row r="651" spans="2:6" s="11" customFormat="1" ht="13.5">
      <c r="B651" s="45"/>
      <c r="F651" s="67"/>
    </row>
    <row r="652" spans="2:6" s="11" customFormat="1" ht="13.5">
      <c r="B652" s="45"/>
      <c r="F652" s="67"/>
    </row>
    <row r="653" spans="2:6" s="11" customFormat="1" ht="13.5">
      <c r="B653" s="45"/>
      <c r="F653" s="67"/>
    </row>
    <row r="654" spans="2:6" s="11" customFormat="1" ht="13.5">
      <c r="B654" s="45"/>
      <c r="F654" s="67"/>
    </row>
    <row r="655" spans="2:6" s="11" customFormat="1" ht="13.5">
      <c r="B655" s="45"/>
      <c r="F655" s="67"/>
    </row>
    <row r="656" spans="2:6" s="11" customFormat="1" ht="13.5">
      <c r="B656" s="45"/>
      <c r="F656" s="67"/>
    </row>
    <row r="657" spans="2:6" s="11" customFormat="1" ht="13.5">
      <c r="B657" s="45"/>
      <c r="F657" s="67"/>
    </row>
    <row r="658" spans="2:6" s="11" customFormat="1" ht="13.5">
      <c r="B658" s="45"/>
      <c r="F658" s="67"/>
    </row>
    <row r="659" spans="2:6" s="11" customFormat="1" ht="13.5">
      <c r="B659" s="45"/>
      <c r="F659" s="67"/>
    </row>
    <row r="660" spans="2:6" s="11" customFormat="1" ht="13.5">
      <c r="B660" s="45"/>
      <c r="F660" s="67"/>
    </row>
    <row r="661" spans="2:6" s="11" customFormat="1" ht="13.5">
      <c r="B661" s="45"/>
      <c r="F661" s="67"/>
    </row>
    <row r="662" spans="2:6" s="11" customFormat="1" ht="13.5">
      <c r="B662" s="45"/>
      <c r="F662" s="67"/>
    </row>
    <row r="663" spans="2:6" s="11" customFormat="1" ht="13.5">
      <c r="B663" s="45"/>
      <c r="F663" s="67"/>
    </row>
    <row r="664" spans="2:6" s="11" customFormat="1" ht="13.5">
      <c r="B664" s="45"/>
      <c r="F664" s="67"/>
    </row>
    <row r="665" spans="2:6" s="11" customFormat="1" ht="13.5">
      <c r="B665" s="45"/>
      <c r="F665" s="67"/>
    </row>
    <row r="666" spans="2:6" s="11" customFormat="1" ht="13.5">
      <c r="B666" s="45"/>
      <c r="F666" s="67"/>
    </row>
    <row r="667" spans="2:6" s="11" customFormat="1" ht="13.5">
      <c r="B667" s="45"/>
      <c r="F667" s="67"/>
    </row>
    <row r="668" spans="2:6" s="11" customFormat="1" ht="13.5">
      <c r="B668" s="45"/>
      <c r="F668" s="67"/>
    </row>
    <row r="669" spans="2:6" s="11" customFormat="1" ht="13.5">
      <c r="B669" s="45"/>
      <c r="F669" s="67"/>
    </row>
    <row r="670" spans="2:6" s="11" customFormat="1" ht="13.5">
      <c r="B670" s="45"/>
      <c r="F670" s="67"/>
    </row>
    <row r="671" spans="2:6" s="11" customFormat="1" ht="13.5">
      <c r="B671" s="45"/>
      <c r="F671" s="67"/>
    </row>
    <row r="672" spans="2:6" s="11" customFormat="1" ht="13.5">
      <c r="B672" s="45"/>
      <c r="F672" s="67"/>
    </row>
    <row r="673" spans="2:6" s="11" customFormat="1" ht="13.5">
      <c r="B673" s="45"/>
      <c r="F673" s="67"/>
    </row>
    <row r="674" spans="2:6" s="11" customFormat="1" ht="13.5">
      <c r="B674" s="45"/>
      <c r="F674" s="67"/>
    </row>
    <row r="675" spans="2:6" s="11" customFormat="1" ht="13.5">
      <c r="B675" s="45"/>
      <c r="F675" s="67"/>
    </row>
    <row r="676" spans="2:6" s="11" customFormat="1" ht="13.5">
      <c r="B676" s="45"/>
      <c r="F676" s="67"/>
    </row>
  </sheetData>
  <mergeCells count="1">
    <mergeCell ref="D2:E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2006-04-27T00:02:51Z</dcterms:created>
  <dcterms:modified xsi:type="dcterms:W3CDTF">2006-04-27T00:02:51Z</dcterms:modified>
  <cp:category/>
  <cp:version/>
  <cp:contentType/>
  <cp:contentStatus/>
</cp:coreProperties>
</file>