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>
    <definedName name="_xlnm.Print_Area" localSheetId="0">'Sheet1'!$A$1:$AB$73</definedName>
    <definedName name="_xlnm.Print_Titles" localSheetId="0">'Sheet1'!$A:$A,'Sheet1'!$3:$7</definedName>
  </definedNames>
  <calcPr fullCalcOnLoad="1"/>
</workbook>
</file>

<file path=xl/sharedStrings.xml><?xml version="1.0" encoding="utf-8"?>
<sst xmlns="http://schemas.openxmlformats.org/spreadsheetml/2006/main" count="695" uniqueCount="110">
  <si>
    <t>総    数</t>
  </si>
  <si>
    <t>一      般      病      院</t>
  </si>
  <si>
    <t>一    般</t>
  </si>
  <si>
    <t>精    神</t>
  </si>
  <si>
    <t>結    核</t>
  </si>
  <si>
    <t>感 染 症</t>
  </si>
  <si>
    <t>療    養</t>
  </si>
  <si>
    <t>一般診療所</t>
  </si>
  <si>
    <t>病      床      数</t>
  </si>
  <si>
    <t>１  病  床  あ  た  り  の  人  口</t>
  </si>
  <si>
    <t>人  口  １  ０  万  対  病  床  数</t>
  </si>
  <si>
    <t>総数</t>
  </si>
  <si>
    <t>市部計</t>
  </si>
  <si>
    <t>郡部計</t>
  </si>
  <si>
    <t>北勢</t>
  </si>
  <si>
    <t>中勢伊賀</t>
  </si>
  <si>
    <t>南勢志摩</t>
  </si>
  <si>
    <t>東紀州</t>
  </si>
  <si>
    <t>桑名市</t>
  </si>
  <si>
    <t>いなべ市</t>
  </si>
  <si>
    <t>木曽岬町</t>
  </si>
  <si>
    <t>東員町</t>
  </si>
  <si>
    <t>四日市市</t>
  </si>
  <si>
    <t>菰野町</t>
  </si>
  <si>
    <t>朝日町</t>
  </si>
  <si>
    <t>川越町</t>
  </si>
  <si>
    <t>鈴鹿市</t>
  </si>
  <si>
    <t>亀山市</t>
  </si>
  <si>
    <t>津市</t>
  </si>
  <si>
    <t>松阪市</t>
  </si>
  <si>
    <t>多気町</t>
  </si>
  <si>
    <t>明和町</t>
  </si>
  <si>
    <t>大台町</t>
  </si>
  <si>
    <t>伊勢市</t>
  </si>
  <si>
    <t>鳥羽市</t>
  </si>
  <si>
    <t>志摩市</t>
  </si>
  <si>
    <t>玉城町</t>
  </si>
  <si>
    <t>度会町</t>
  </si>
  <si>
    <t>大紀町</t>
  </si>
  <si>
    <t>南伊勢町</t>
  </si>
  <si>
    <t>名張市</t>
  </si>
  <si>
    <t>伊賀市</t>
  </si>
  <si>
    <t>尾鷲市</t>
  </si>
  <si>
    <t>熊野市</t>
  </si>
  <si>
    <t>御浜町</t>
  </si>
  <si>
    <t>紀宝町</t>
  </si>
  <si>
    <t>精神科病院</t>
  </si>
  <si>
    <t>24  三　　　重　　　県　Mie-ken</t>
  </si>
  <si>
    <t xml:space="preserve">    市　　　　　　　部　All shi</t>
  </si>
  <si>
    <t xml:space="preserve">    郡　　　　　　　部　All gun</t>
  </si>
  <si>
    <t>201 津　　　　　　　市　Tsu-shi</t>
  </si>
  <si>
    <t>202 四　  日　 市　 市　Yokkaichi-shi</t>
  </si>
  <si>
    <t>203 伊　　　勢　　　市　Ise-shi</t>
  </si>
  <si>
    <t>204 松　　　阪　　　市　Matsusaka-shi</t>
  </si>
  <si>
    <t>205 桑　　　名　　　市　Kuwana-shi</t>
  </si>
  <si>
    <t>207 鈴　　　鹿　　　市　Suzuka-shi</t>
  </si>
  <si>
    <t>208 名　　　張　　　市　Nabari-shi</t>
  </si>
  <si>
    <t>209 尾　　　鷲　　　市　Owase-shi</t>
  </si>
  <si>
    <t>210 亀　　　山　　　市　Kameyama-shi</t>
  </si>
  <si>
    <t>211 鳥　　　羽　　　市　Toba-shi</t>
  </si>
  <si>
    <t>212 熊　　　野　　　市　Kumano-shi</t>
  </si>
  <si>
    <t>213 久　　　居　　　市　Hisai-shi</t>
  </si>
  <si>
    <t>214 い　  な　 べ　 市　Inabe-shi</t>
  </si>
  <si>
    <t>215 志　　　摩　　　市　Shima-shi</t>
  </si>
  <si>
    <t>216 伊　　　賀　　　市　Iga-shi</t>
  </si>
  <si>
    <t>303 木　  曽　 岬　 町　Kisosaki-cho</t>
  </si>
  <si>
    <t>324 東　　　員　　　町　Toin-cho</t>
  </si>
  <si>
    <t>341 菰　　　野　　　町　Komono-cho</t>
  </si>
  <si>
    <t>343 朝　　　日　　　町　Asahi-cho</t>
  </si>
  <si>
    <t>344 川　　　越　　　町　Kawagoe-cho</t>
  </si>
  <si>
    <t>381 河　　　芸　　　町　Kawage-cho</t>
  </si>
  <si>
    <t>382 芸　　　濃　　　町　Geino-cho</t>
  </si>
  <si>
    <t>383 美　　　里　　　村　Misato-mura</t>
  </si>
  <si>
    <t>384 安　　　濃　　　町　Ano-cho</t>
  </si>
  <si>
    <t>402 香　  良　 洲　 町　Karasu-cho</t>
  </si>
  <si>
    <t>403 一　　　志　　　町　Ichishi-cho</t>
  </si>
  <si>
    <t>404 白　　　山　　　町　Hakusan-cho</t>
  </si>
  <si>
    <t>406 美　　　杉　　　村　Misugi-mura</t>
  </si>
  <si>
    <t>441 多　　　気　　　町　Taki-cho</t>
  </si>
  <si>
    <t>442 明　　　和　　　町　Meiwa-cho</t>
  </si>
  <si>
    <t>443 大　　　台　　　町　Odai-cho</t>
  </si>
  <si>
    <t>444 勢　　　和　　　村　Seiwa-mura</t>
  </si>
  <si>
    <t>562 紀　　　宝　　　町　Kiho-cho</t>
  </si>
  <si>
    <t>563 紀　　　和　　　町　Kiwa-cho</t>
  </si>
  <si>
    <t>564 鵜　　　殿　　　村　Udono-mura</t>
  </si>
  <si>
    <t>病　　　　　　　　　　　　　　　　　　　院</t>
  </si>
  <si>
    <t>計</t>
  </si>
  <si>
    <t>桑名保健所 計</t>
  </si>
  <si>
    <t>桑名郡　計</t>
  </si>
  <si>
    <t>員弁郡　計</t>
  </si>
  <si>
    <t>四日市保健所 計</t>
  </si>
  <si>
    <t>三重郡　計</t>
  </si>
  <si>
    <t>鈴鹿保健所 計</t>
  </si>
  <si>
    <t>津保健所 計</t>
  </si>
  <si>
    <t>松阪保健所 計</t>
  </si>
  <si>
    <t>多気郡　計</t>
  </si>
  <si>
    <t>伊勢保健所 計</t>
  </si>
  <si>
    <t>度会郡　計</t>
  </si>
  <si>
    <t>伊賀保健所 計</t>
  </si>
  <si>
    <t>尾鷲保健所 計</t>
  </si>
  <si>
    <t>北牟婁郡　計</t>
  </si>
  <si>
    <t>熊野保健所 計</t>
  </si>
  <si>
    <t>南牟婁郡　計</t>
  </si>
  <si>
    <t>紀北町</t>
  </si>
  <si>
    <t>（医療施設調査）</t>
  </si>
  <si>
    <t>第７９表 病床数・率（人口１０万対）・１病床あたりの人口</t>
  </si>
  <si>
    <t>保健所
・市町</t>
  </si>
  <si>
    <t>–</t>
  </si>
  <si>
    <t>平成19年10月1日現在</t>
  </si>
  <si>
    <t>保健所・市町・施設の種類・病床の種類別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</si>
</sst>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\ ###,###,###,##0;&quot;-&quot;###,###,###,##0"/>
    <numFmt numFmtId="178" formatCode="#,##0_ "/>
    <numFmt numFmtId="179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0" xfId="20" applyNumberFormat="1" applyFont="1" applyFill="1" applyAlignment="1">
      <alignment horizontal="left" vertical="top"/>
      <protection/>
    </xf>
    <xf numFmtId="49" fontId="4" fillId="0" borderId="4" xfId="0" applyNumberFormat="1" applyFont="1" applyFill="1" applyBorder="1" applyAlignment="1">
      <alignment horizontal="left"/>
    </xf>
    <xf numFmtId="177" fontId="5" fillId="0" borderId="0" xfId="21" applyNumberFormat="1" applyFont="1" applyFill="1" applyBorder="1" applyAlignment="1" quotePrefix="1">
      <alignment horizontal="right"/>
      <protection/>
    </xf>
    <xf numFmtId="177" fontId="5" fillId="0" borderId="5" xfId="21" applyNumberFormat="1" applyFont="1" applyFill="1" applyBorder="1" applyAlignment="1" quotePrefix="1">
      <alignment horizontal="right"/>
      <protection/>
    </xf>
    <xf numFmtId="38" fontId="0" fillId="0" borderId="0" xfId="0" applyNumberFormat="1" applyAlignment="1">
      <alignment/>
    </xf>
    <xf numFmtId="177" fontId="0" fillId="0" borderId="0" xfId="0" applyNumberFormat="1" applyAlignment="1">
      <alignment/>
    </xf>
    <xf numFmtId="38" fontId="0" fillId="0" borderId="0" xfId="16" applyAlignment="1">
      <alignment/>
    </xf>
    <xf numFmtId="177" fontId="7" fillId="0" borderId="5" xfId="20" applyNumberFormat="1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2" xfId="0" applyFont="1" applyBorder="1" applyAlignment="1">
      <alignment/>
    </xf>
    <xf numFmtId="178" fontId="0" fillId="0" borderId="0" xfId="0" applyNumberFormat="1" applyAlignment="1">
      <alignment/>
    </xf>
    <xf numFmtId="178" fontId="9" fillId="0" borderId="6" xfId="0" applyNumberFormat="1" applyFont="1" applyBorder="1" applyAlignment="1">
      <alignment/>
    </xf>
    <xf numFmtId="178" fontId="9" fillId="0" borderId="7" xfId="0" applyNumberFormat="1" applyFont="1" applyBorder="1" applyAlignment="1">
      <alignment/>
    </xf>
    <xf numFmtId="178" fontId="9" fillId="0" borderId="7" xfId="0" applyNumberFormat="1" applyFont="1" applyBorder="1" applyAlignment="1">
      <alignment horizontal="center"/>
    </xf>
    <xf numFmtId="178" fontId="9" fillId="0" borderId="8" xfId="0" applyNumberFormat="1" applyFont="1" applyBorder="1" applyAlignment="1">
      <alignment/>
    </xf>
    <xf numFmtId="178" fontId="9" fillId="0" borderId="9" xfId="0" applyNumberFormat="1" applyFont="1" applyBorder="1" applyAlignment="1">
      <alignment/>
    </xf>
    <xf numFmtId="178" fontId="9" fillId="0" borderId="1" xfId="0" applyNumberFormat="1" applyFont="1" applyBorder="1" applyAlignment="1">
      <alignment/>
    </xf>
    <xf numFmtId="178" fontId="9" fillId="0" borderId="4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6" xfId="0" applyNumberFormat="1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178" fontId="9" fillId="0" borderId="2" xfId="0" applyNumberFormat="1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178" fontId="9" fillId="0" borderId="3" xfId="0" applyNumberFormat="1" applyFont="1" applyBorder="1" applyAlignment="1">
      <alignment horizontal="center"/>
    </xf>
    <xf numFmtId="178" fontId="9" fillId="0" borderId="3" xfId="0" applyNumberFormat="1" applyFon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2" xfId="0" applyNumberFormat="1" applyBorder="1" applyAlignment="1">
      <alignment horizontal="right"/>
    </xf>
    <xf numFmtId="179" fontId="0" fillId="0" borderId="0" xfId="0" applyNumberFormat="1" applyAlignment="1">
      <alignment/>
    </xf>
    <xf numFmtId="179" fontId="9" fillId="0" borderId="11" xfId="0" applyNumberFormat="1" applyFont="1" applyBorder="1" applyAlignment="1">
      <alignment/>
    </xf>
    <xf numFmtId="179" fontId="9" fillId="0" borderId="6" xfId="0" applyNumberFormat="1" applyFont="1" applyBorder="1" applyAlignment="1">
      <alignment/>
    </xf>
    <xf numFmtId="179" fontId="9" fillId="0" borderId="6" xfId="0" applyNumberFormat="1" applyFont="1" applyBorder="1" applyAlignment="1">
      <alignment horizontal="center"/>
    </xf>
    <xf numFmtId="179" fontId="9" fillId="0" borderId="8" xfId="0" applyNumberFormat="1" applyFont="1" applyBorder="1" applyAlignment="1">
      <alignment/>
    </xf>
    <xf numFmtId="179" fontId="9" fillId="0" borderId="1" xfId="0" applyNumberFormat="1" applyFont="1" applyBorder="1" applyAlignment="1">
      <alignment/>
    </xf>
    <xf numFmtId="179" fontId="9" fillId="0" borderId="2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179" fontId="9" fillId="0" borderId="12" xfId="0" applyNumberFormat="1" applyFont="1" applyBorder="1" applyAlignment="1">
      <alignment horizontal="center"/>
    </xf>
    <xf numFmtId="179" fontId="9" fillId="0" borderId="2" xfId="0" applyNumberFormat="1" applyFont="1" applyBorder="1" applyAlignment="1">
      <alignment horizontal="center"/>
    </xf>
    <xf numFmtId="179" fontId="9" fillId="0" borderId="3" xfId="0" applyNumberFormat="1" applyFont="1" applyBorder="1" applyAlignment="1">
      <alignment horizontal="center"/>
    </xf>
    <xf numFmtId="179" fontId="9" fillId="0" borderId="3" xfId="0" applyNumberFormat="1" applyFon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178" fontId="9" fillId="0" borderId="11" xfId="0" applyNumberFormat="1" applyFont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179" fontId="9" fillId="0" borderId="11" xfId="0" applyNumberFormat="1" applyFon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view="pageBreakPreview" zoomScale="60" workbookViewId="0" topLeftCell="A1">
      <selection activeCell="A2" sqref="A2"/>
    </sheetView>
  </sheetViews>
  <sheetFormatPr defaultColWidth="9.00390625" defaultRowHeight="13.5"/>
  <cols>
    <col min="1" max="1" width="14.50390625" style="13" customWidth="1"/>
    <col min="2" max="10" width="9.625" style="16" customWidth="1"/>
    <col min="11" max="28" width="9.625" style="35" customWidth="1"/>
    <col min="32" max="32" width="9.875" style="0" hidden="1" customWidth="1"/>
    <col min="33" max="36" width="9.00390625" style="0" hidden="1" customWidth="1"/>
  </cols>
  <sheetData>
    <row r="1" ht="18.75">
      <c r="A1" s="12" t="s">
        <v>105</v>
      </c>
    </row>
    <row r="2" ht="13.5">
      <c r="H2" s="16" t="s">
        <v>109</v>
      </c>
    </row>
    <row r="3" spans="28:36" ht="13.5">
      <c r="AB3" s="52" t="s">
        <v>108</v>
      </c>
      <c r="AH3" s="4" t="s">
        <v>47</v>
      </c>
      <c r="AI3" s="5"/>
      <c r="AJ3" s="6">
        <v>1866963</v>
      </c>
    </row>
    <row r="4" spans="1:36" ht="15" customHeight="1">
      <c r="A4" s="59" t="s">
        <v>106</v>
      </c>
      <c r="B4" s="17"/>
      <c r="C4" s="18"/>
      <c r="D4" s="18"/>
      <c r="E4" s="18"/>
      <c r="F4" s="19" t="s">
        <v>8</v>
      </c>
      <c r="G4" s="18"/>
      <c r="H4" s="18"/>
      <c r="I4" s="18"/>
      <c r="J4" s="20"/>
      <c r="K4" s="36"/>
      <c r="L4" s="37"/>
      <c r="M4" s="37"/>
      <c r="N4" s="37"/>
      <c r="O4" s="38" t="s">
        <v>9</v>
      </c>
      <c r="P4" s="37"/>
      <c r="Q4" s="37"/>
      <c r="R4" s="37"/>
      <c r="S4" s="39"/>
      <c r="T4" s="36"/>
      <c r="U4" s="37"/>
      <c r="V4" s="37"/>
      <c r="W4" s="37"/>
      <c r="X4" s="38" t="s">
        <v>10</v>
      </c>
      <c r="Y4" s="37"/>
      <c r="Z4" s="37"/>
      <c r="AA4" s="37"/>
      <c r="AB4" s="39"/>
      <c r="AH4" s="4" t="s">
        <v>48</v>
      </c>
      <c r="AI4" s="5"/>
      <c r="AJ4" s="6">
        <v>1511525</v>
      </c>
    </row>
    <row r="5" spans="1:36" ht="15" customHeight="1">
      <c r="A5" s="60"/>
      <c r="B5" s="21"/>
      <c r="C5" s="53" t="s">
        <v>85</v>
      </c>
      <c r="D5" s="54"/>
      <c r="E5" s="54"/>
      <c r="F5" s="54"/>
      <c r="G5" s="54"/>
      <c r="H5" s="54"/>
      <c r="I5" s="55"/>
      <c r="J5" s="22"/>
      <c r="K5" s="40"/>
      <c r="L5" s="56" t="s">
        <v>85</v>
      </c>
      <c r="M5" s="57"/>
      <c r="N5" s="57"/>
      <c r="O5" s="57"/>
      <c r="P5" s="57"/>
      <c r="Q5" s="57"/>
      <c r="R5" s="58"/>
      <c r="S5" s="40"/>
      <c r="T5" s="40"/>
      <c r="U5" s="56" t="s">
        <v>85</v>
      </c>
      <c r="V5" s="57"/>
      <c r="W5" s="57"/>
      <c r="X5" s="57"/>
      <c r="Y5" s="57"/>
      <c r="Z5" s="57"/>
      <c r="AA5" s="58"/>
      <c r="AB5" s="40"/>
      <c r="AH5" s="4"/>
      <c r="AI5" s="5"/>
      <c r="AJ5" s="6"/>
    </row>
    <row r="6" spans="1:36" ht="15" customHeight="1">
      <c r="A6" s="60"/>
      <c r="B6" s="23"/>
      <c r="C6" s="24"/>
      <c r="D6" s="25"/>
      <c r="E6" s="26"/>
      <c r="F6" s="26" t="s">
        <v>1</v>
      </c>
      <c r="G6" s="17"/>
      <c r="H6" s="17"/>
      <c r="I6" s="27" t="s">
        <v>46</v>
      </c>
      <c r="J6" s="28" t="s">
        <v>7</v>
      </c>
      <c r="K6" s="41"/>
      <c r="L6" s="42"/>
      <c r="M6" s="36"/>
      <c r="N6" s="38"/>
      <c r="O6" s="38" t="s">
        <v>1</v>
      </c>
      <c r="P6" s="37"/>
      <c r="Q6" s="37"/>
      <c r="R6" s="43" t="s">
        <v>46</v>
      </c>
      <c r="S6" s="44" t="s">
        <v>7</v>
      </c>
      <c r="T6" s="41"/>
      <c r="U6" s="42"/>
      <c r="V6" s="36"/>
      <c r="W6" s="38"/>
      <c r="X6" s="38" t="s">
        <v>1</v>
      </c>
      <c r="Y6" s="37"/>
      <c r="Z6" s="37"/>
      <c r="AA6" s="43" t="s">
        <v>46</v>
      </c>
      <c r="AB6" s="44" t="s">
        <v>7</v>
      </c>
      <c r="AH6" s="4" t="s">
        <v>49</v>
      </c>
      <c r="AI6" s="5"/>
      <c r="AJ6" s="7">
        <v>355438</v>
      </c>
    </row>
    <row r="7" spans="1:36" ht="15" customHeight="1">
      <c r="A7" s="61"/>
      <c r="B7" s="29" t="s">
        <v>0</v>
      </c>
      <c r="C7" s="30" t="s">
        <v>86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7" t="s">
        <v>3</v>
      </c>
      <c r="J7" s="31"/>
      <c r="K7" s="45" t="s">
        <v>0</v>
      </c>
      <c r="L7" s="45" t="s">
        <v>86</v>
      </c>
      <c r="M7" s="43" t="s">
        <v>2</v>
      </c>
      <c r="N7" s="43" t="s">
        <v>3</v>
      </c>
      <c r="O7" s="43" t="s">
        <v>4</v>
      </c>
      <c r="P7" s="43" t="s">
        <v>5</v>
      </c>
      <c r="Q7" s="43" t="s">
        <v>6</v>
      </c>
      <c r="R7" s="43" t="s">
        <v>3</v>
      </c>
      <c r="S7" s="46"/>
      <c r="T7" s="45" t="s">
        <v>0</v>
      </c>
      <c r="U7" s="45" t="s">
        <v>86</v>
      </c>
      <c r="V7" s="43" t="s">
        <v>2</v>
      </c>
      <c r="W7" s="43" t="s">
        <v>3</v>
      </c>
      <c r="X7" s="43" t="s">
        <v>4</v>
      </c>
      <c r="Y7" s="43" t="s">
        <v>5</v>
      </c>
      <c r="Z7" s="43" t="s">
        <v>6</v>
      </c>
      <c r="AA7" s="43" t="s">
        <v>3</v>
      </c>
      <c r="AB7" s="46"/>
      <c r="AH7" s="4" t="s">
        <v>50</v>
      </c>
      <c r="AI7" s="5"/>
      <c r="AJ7" s="7">
        <v>165182</v>
      </c>
    </row>
    <row r="8" spans="1:36" ht="15" customHeight="1">
      <c r="A8" s="1"/>
      <c r="B8" s="32"/>
      <c r="C8" s="33"/>
      <c r="D8" s="33"/>
      <c r="E8" s="33"/>
      <c r="F8" s="33"/>
      <c r="G8" s="33"/>
      <c r="H8" s="33"/>
      <c r="I8" s="33"/>
      <c r="J8" s="33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H8" s="4" t="s">
        <v>51</v>
      </c>
      <c r="AI8" s="5"/>
      <c r="AJ8" s="7">
        <v>303845</v>
      </c>
    </row>
    <row r="9" spans="1:36" ht="15" customHeight="1">
      <c r="A9" s="2" t="s">
        <v>11</v>
      </c>
      <c r="B9" s="34">
        <v>23358</v>
      </c>
      <c r="C9" s="34">
        <v>21120</v>
      </c>
      <c r="D9" s="34">
        <v>11440</v>
      </c>
      <c r="E9" s="34">
        <v>1124</v>
      </c>
      <c r="F9" s="34">
        <v>80</v>
      </c>
      <c r="G9" s="34">
        <v>20</v>
      </c>
      <c r="H9" s="34">
        <v>4673</v>
      </c>
      <c r="I9" s="34">
        <v>3783</v>
      </c>
      <c r="J9" s="34">
        <v>2238</v>
      </c>
      <c r="K9" s="48">
        <v>80.0285555270143</v>
      </c>
      <c r="L9" s="48">
        <v>88.50885416666667</v>
      </c>
      <c r="M9" s="48">
        <v>163.40096153846153</v>
      </c>
      <c r="N9" s="48">
        <v>1663.0845195729537</v>
      </c>
      <c r="O9" s="48">
        <v>23366.3375</v>
      </c>
      <c r="P9" s="48">
        <v>93465.35</v>
      </c>
      <c r="Q9" s="48">
        <v>400.0228974962551</v>
      </c>
      <c r="R9" s="48">
        <v>494.13349193761564</v>
      </c>
      <c r="S9" s="48">
        <v>835.25781948168</v>
      </c>
      <c r="T9" s="48">
        <v>1249.5539790949267</v>
      </c>
      <c r="U9" s="48">
        <v>1129.8304665846754</v>
      </c>
      <c r="V9" s="48">
        <v>611.9915027333659</v>
      </c>
      <c r="W9" s="48">
        <v>60.12923505876777</v>
      </c>
      <c r="X9" s="48">
        <v>4.279660858275286</v>
      </c>
      <c r="Y9" s="48">
        <v>1.0699152145688215</v>
      </c>
      <c r="Z9" s="48">
        <v>249.98568988400513</v>
      </c>
      <c r="AA9" s="48">
        <v>202.3744628356926</v>
      </c>
      <c r="AB9" s="48">
        <v>119.72351251025113</v>
      </c>
      <c r="AF9" s="8" t="e">
        <f>SUM(AF13:AF16)</f>
        <v>#REF!</v>
      </c>
      <c r="AH9" s="4" t="s">
        <v>52</v>
      </c>
      <c r="AI9" s="5"/>
      <c r="AJ9" s="7">
        <v>97777</v>
      </c>
    </row>
    <row r="10" spans="1:36" ht="15" customHeight="1">
      <c r="A10" s="2" t="s">
        <v>12</v>
      </c>
      <c r="B10" s="34">
        <v>21080</v>
      </c>
      <c r="C10" s="34">
        <v>19023</v>
      </c>
      <c r="D10" s="34">
        <v>10731</v>
      </c>
      <c r="E10" s="34">
        <v>1124</v>
      </c>
      <c r="F10" s="34">
        <v>70</v>
      </c>
      <c r="G10" s="34">
        <v>16</v>
      </c>
      <c r="H10" s="34">
        <v>3788</v>
      </c>
      <c r="I10" s="34">
        <v>3294</v>
      </c>
      <c r="J10" s="34">
        <v>2057</v>
      </c>
      <c r="K10" s="48">
        <v>77.54293168880456</v>
      </c>
      <c r="L10" s="48">
        <v>85.92782421279503</v>
      </c>
      <c r="M10" s="48">
        <v>152.32550554468364</v>
      </c>
      <c r="N10" s="48">
        <v>1454.2749110320285</v>
      </c>
      <c r="O10" s="48">
        <v>23351.5</v>
      </c>
      <c r="P10" s="48">
        <v>102162.8125</v>
      </c>
      <c r="Q10" s="48">
        <v>431.52191129883846</v>
      </c>
      <c r="R10" s="48">
        <v>496.2370977534912</v>
      </c>
      <c r="S10" s="48">
        <v>794.6548371414682</v>
      </c>
      <c r="T10" s="48">
        <v>1289.6081928049896</v>
      </c>
      <c r="U10" s="48">
        <v>1163.767393345793</v>
      </c>
      <c r="V10" s="48">
        <v>656.4888765175684</v>
      </c>
      <c r="W10" s="48">
        <v>68.76278978713512</v>
      </c>
      <c r="X10" s="48">
        <v>4.282380146885639</v>
      </c>
      <c r="Y10" s="48">
        <v>0.9788297478595746</v>
      </c>
      <c r="Z10" s="48">
        <v>231.7379428057543</v>
      </c>
      <c r="AA10" s="48">
        <v>201.5165743405899</v>
      </c>
      <c r="AB10" s="48">
        <v>125.84079945919656</v>
      </c>
      <c r="AF10" s="9" t="e">
        <f>AF19+AF20+AF27+AF34+AF35+AF38+#REF!+AF41+AF48+AF49+AF50+AF59+AF60+AF63+AF68</f>
        <v>#REF!</v>
      </c>
      <c r="AH10" s="4" t="s">
        <v>53</v>
      </c>
      <c r="AI10" s="5"/>
      <c r="AJ10" s="7">
        <v>168973</v>
      </c>
    </row>
    <row r="11" spans="1:36" ht="15" customHeight="1">
      <c r="A11" s="2" t="s">
        <v>13</v>
      </c>
      <c r="B11" s="34">
        <v>2278</v>
      </c>
      <c r="C11" s="34">
        <v>2097</v>
      </c>
      <c r="D11" s="34">
        <v>709</v>
      </c>
      <c r="E11" s="34" t="s">
        <v>107</v>
      </c>
      <c r="F11" s="34">
        <v>10</v>
      </c>
      <c r="G11" s="34">
        <v>4</v>
      </c>
      <c r="H11" s="34">
        <v>885</v>
      </c>
      <c r="I11" s="34">
        <v>489</v>
      </c>
      <c r="J11" s="34">
        <v>181</v>
      </c>
      <c r="K11" s="48">
        <v>103.02985074626865</v>
      </c>
      <c r="L11" s="48">
        <v>111.92274678111588</v>
      </c>
      <c r="M11" s="48">
        <v>331.0324400564175</v>
      </c>
      <c r="N11" s="48" t="s">
        <v>107</v>
      </c>
      <c r="O11" s="48">
        <v>23470.2</v>
      </c>
      <c r="P11" s="48">
        <v>58675.5</v>
      </c>
      <c r="Q11" s="48">
        <v>265.2</v>
      </c>
      <c r="R11" s="48">
        <v>479.9631901840491</v>
      </c>
      <c r="S11" s="48">
        <v>1296.6961325966852</v>
      </c>
      <c r="T11" s="48">
        <v>970.5924960162248</v>
      </c>
      <c r="U11" s="48">
        <v>893.4734258762174</v>
      </c>
      <c r="V11" s="48">
        <v>302.0851973992552</v>
      </c>
      <c r="W11" s="48" t="s">
        <v>107</v>
      </c>
      <c r="X11" s="48">
        <v>4.260722107182725</v>
      </c>
      <c r="Y11" s="48">
        <v>1.7042888428730902</v>
      </c>
      <c r="Z11" s="48">
        <v>377.0739064856712</v>
      </c>
      <c r="AA11" s="48">
        <v>208.34931104123524</v>
      </c>
      <c r="AB11" s="48">
        <v>77.11907014000732</v>
      </c>
      <c r="AF11" s="8" t="e">
        <f>AF9-AF10</f>
        <v>#REF!</v>
      </c>
      <c r="AH11" s="4" t="s">
        <v>54</v>
      </c>
      <c r="AI11" s="5"/>
      <c r="AJ11" s="7">
        <v>138963</v>
      </c>
    </row>
    <row r="12" spans="1:36" ht="15" customHeight="1">
      <c r="A12" s="2"/>
      <c r="B12" s="34"/>
      <c r="C12" s="34"/>
      <c r="D12" s="34"/>
      <c r="E12" s="34"/>
      <c r="F12" s="34"/>
      <c r="G12" s="34"/>
      <c r="H12" s="34"/>
      <c r="I12" s="34"/>
      <c r="J12" s="34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H12" s="4" t="s">
        <v>55</v>
      </c>
      <c r="AI12" s="5"/>
      <c r="AJ12" s="7">
        <v>193114</v>
      </c>
    </row>
    <row r="13" spans="1:36" ht="15" customHeight="1">
      <c r="A13" s="2" t="s">
        <v>14</v>
      </c>
      <c r="B13" s="34">
        <v>9571</v>
      </c>
      <c r="C13" s="34">
        <v>8562</v>
      </c>
      <c r="D13" s="34">
        <v>4442</v>
      </c>
      <c r="E13" s="34">
        <v>196</v>
      </c>
      <c r="F13" s="34">
        <v>20</v>
      </c>
      <c r="G13" s="34">
        <v>6</v>
      </c>
      <c r="H13" s="34">
        <v>1805</v>
      </c>
      <c r="I13" s="34">
        <v>2093</v>
      </c>
      <c r="J13" s="34">
        <v>1009</v>
      </c>
      <c r="K13" s="48">
        <v>87.17991850381361</v>
      </c>
      <c r="L13" s="48">
        <v>97.45374912403643</v>
      </c>
      <c r="M13" s="48">
        <v>187.84308869878433</v>
      </c>
      <c r="N13" s="48">
        <v>4257.1377551020405</v>
      </c>
      <c r="O13" s="48">
        <v>41719.95</v>
      </c>
      <c r="P13" s="48">
        <v>139066.5</v>
      </c>
      <c r="Q13" s="48">
        <v>462.27091412742385</v>
      </c>
      <c r="R13" s="48">
        <v>398.66172957477306</v>
      </c>
      <c r="S13" s="48">
        <v>826.9563924677899</v>
      </c>
      <c r="T13" s="48">
        <v>1147.053148433783</v>
      </c>
      <c r="U13" s="48">
        <v>1026.1277877849807</v>
      </c>
      <c r="V13" s="48">
        <v>532.3592190307036</v>
      </c>
      <c r="W13" s="48">
        <v>23.48996103782483</v>
      </c>
      <c r="X13" s="48">
        <v>2.3969347997780437</v>
      </c>
      <c r="Y13" s="48">
        <v>0.7190804399334132</v>
      </c>
      <c r="Z13" s="48">
        <v>216.32336567996845</v>
      </c>
      <c r="AA13" s="48">
        <v>250.8392267967723</v>
      </c>
      <c r="AB13" s="48">
        <v>120.92536064880233</v>
      </c>
      <c r="AF13" s="8">
        <f>AF18+AF26+AF33</f>
        <v>823631</v>
      </c>
      <c r="AH13" s="4" t="s">
        <v>56</v>
      </c>
      <c r="AI13" s="5"/>
      <c r="AJ13" s="7">
        <v>82156</v>
      </c>
    </row>
    <row r="14" spans="1:36" ht="15" customHeight="1">
      <c r="A14" s="2" t="s">
        <v>15</v>
      </c>
      <c r="B14" s="34">
        <v>6838</v>
      </c>
      <c r="C14" s="34">
        <v>6244</v>
      </c>
      <c r="D14" s="34">
        <v>3539</v>
      </c>
      <c r="E14" s="34">
        <v>33</v>
      </c>
      <c r="F14" s="34">
        <v>50</v>
      </c>
      <c r="G14" s="34">
        <v>4</v>
      </c>
      <c r="H14" s="34">
        <v>1262</v>
      </c>
      <c r="I14" s="34">
        <v>1356</v>
      </c>
      <c r="J14" s="34">
        <v>594</v>
      </c>
      <c r="K14" s="48">
        <v>68.72038607780053</v>
      </c>
      <c r="L14" s="48">
        <v>75.25784753363229</v>
      </c>
      <c r="M14" s="48">
        <v>132.78044645380052</v>
      </c>
      <c r="N14" s="48">
        <v>14239.69696969697</v>
      </c>
      <c r="O14" s="48">
        <v>9398.2</v>
      </c>
      <c r="P14" s="48">
        <v>117477.5</v>
      </c>
      <c r="Q14" s="48">
        <v>372.35340729001587</v>
      </c>
      <c r="R14" s="48">
        <v>346.5412979351033</v>
      </c>
      <c r="S14" s="48">
        <v>791.0942760942761</v>
      </c>
      <c r="T14" s="48">
        <v>1455.1722670298568</v>
      </c>
      <c r="U14" s="48">
        <v>1328.765082675406</v>
      </c>
      <c r="V14" s="48">
        <v>753.1229384350195</v>
      </c>
      <c r="W14" s="48">
        <v>7.022621353025047</v>
      </c>
      <c r="X14" s="48">
        <v>10.640335383371283</v>
      </c>
      <c r="Y14" s="48">
        <v>0.8512268306697027</v>
      </c>
      <c r="Z14" s="48">
        <v>268.5620650762912</v>
      </c>
      <c r="AA14" s="48">
        <v>288.5658955970292</v>
      </c>
      <c r="AB14" s="48">
        <v>126.40718435445086</v>
      </c>
      <c r="AF14" s="9" t="e">
        <f>AF37+AF58</f>
        <v>#REF!</v>
      </c>
      <c r="AH14" s="4" t="s">
        <v>57</v>
      </c>
      <c r="AI14" s="5"/>
      <c r="AJ14" s="7">
        <v>22103</v>
      </c>
    </row>
    <row r="15" spans="1:36" ht="15" customHeight="1">
      <c r="A15" s="2" t="s">
        <v>16</v>
      </c>
      <c r="B15" s="34">
        <v>5634</v>
      </c>
      <c r="C15" s="34">
        <v>5057</v>
      </c>
      <c r="D15" s="34">
        <v>2999</v>
      </c>
      <c r="E15" s="34">
        <v>895</v>
      </c>
      <c r="F15" s="34" t="s">
        <v>107</v>
      </c>
      <c r="G15" s="34">
        <v>6</v>
      </c>
      <c r="H15" s="34">
        <v>1157</v>
      </c>
      <c r="I15" s="34" t="s">
        <v>107</v>
      </c>
      <c r="J15" s="34">
        <v>577</v>
      </c>
      <c r="K15" s="48">
        <v>85.54987575434859</v>
      </c>
      <c r="L15" s="48">
        <v>95.31105398457584</v>
      </c>
      <c r="M15" s="48">
        <v>160.71623874624876</v>
      </c>
      <c r="N15" s="48">
        <v>538.5340782122905</v>
      </c>
      <c r="O15" s="48" t="s">
        <v>107</v>
      </c>
      <c r="P15" s="48">
        <v>80331.33333333333</v>
      </c>
      <c r="Q15" s="48">
        <v>416.5842696629214</v>
      </c>
      <c r="R15" s="48" t="s">
        <v>107</v>
      </c>
      <c r="S15" s="48">
        <v>835.3344887348353</v>
      </c>
      <c r="T15" s="48">
        <v>1168.9087695129338</v>
      </c>
      <c r="U15" s="48">
        <v>1049.1962455496819</v>
      </c>
      <c r="V15" s="48">
        <v>622.2146609459156</v>
      </c>
      <c r="W15" s="48">
        <v>185.68927027228895</v>
      </c>
      <c r="X15" s="48" t="s">
        <v>107</v>
      </c>
      <c r="Y15" s="48">
        <v>1.2448442699818252</v>
      </c>
      <c r="Z15" s="48">
        <v>240.0474700614953</v>
      </c>
      <c r="AA15" s="48" t="s">
        <v>107</v>
      </c>
      <c r="AB15" s="48">
        <v>119.7125239632522</v>
      </c>
      <c r="AF15" s="9">
        <f>AF40+AF47</f>
        <v>439971</v>
      </c>
      <c r="AH15" s="4" t="s">
        <v>58</v>
      </c>
      <c r="AI15" s="5"/>
      <c r="AJ15" s="7">
        <v>49253</v>
      </c>
    </row>
    <row r="16" spans="1:36" ht="15" customHeight="1">
      <c r="A16" s="2" t="s">
        <v>17</v>
      </c>
      <c r="B16" s="34">
        <v>1315</v>
      </c>
      <c r="C16" s="34">
        <v>1257</v>
      </c>
      <c r="D16" s="34">
        <v>460</v>
      </c>
      <c r="E16" s="34" t="s">
        <v>107</v>
      </c>
      <c r="F16" s="34">
        <v>10</v>
      </c>
      <c r="G16" s="34">
        <v>4</v>
      </c>
      <c r="H16" s="34">
        <v>449</v>
      </c>
      <c r="I16" s="34">
        <v>334</v>
      </c>
      <c r="J16" s="34">
        <v>58</v>
      </c>
      <c r="K16" s="48">
        <v>63.125475285171106</v>
      </c>
      <c r="L16" s="48">
        <v>66.0381861575179</v>
      </c>
      <c r="M16" s="48">
        <v>180.45652173913044</v>
      </c>
      <c r="N16" s="48" t="s">
        <v>107</v>
      </c>
      <c r="O16" s="48">
        <v>8301</v>
      </c>
      <c r="P16" s="48">
        <v>20752.5</v>
      </c>
      <c r="Q16" s="48">
        <v>184.87750556792872</v>
      </c>
      <c r="R16" s="48">
        <v>248.53293413173654</v>
      </c>
      <c r="S16" s="48">
        <v>1431.2068965517242</v>
      </c>
      <c r="T16" s="48">
        <v>1584.1464883748945</v>
      </c>
      <c r="U16" s="48">
        <v>1514.2753885074087</v>
      </c>
      <c r="V16" s="48">
        <v>554.1501023973016</v>
      </c>
      <c r="W16" s="48" t="s">
        <v>107</v>
      </c>
      <c r="X16" s="48">
        <v>12.046741356463077</v>
      </c>
      <c r="Y16" s="48">
        <v>4.818696542585231</v>
      </c>
      <c r="Z16" s="48">
        <v>540.8986869051922</v>
      </c>
      <c r="AA16" s="48">
        <v>402.3611613058668</v>
      </c>
      <c r="AB16" s="48">
        <v>69.87109986748585</v>
      </c>
      <c r="AF16" s="9">
        <f>AF62+AF67</f>
        <v>69692</v>
      </c>
      <c r="AH16" s="4" t="s">
        <v>59</v>
      </c>
      <c r="AI16" s="5"/>
      <c r="AJ16" s="7">
        <v>23067</v>
      </c>
    </row>
    <row r="17" spans="1:36" ht="15" customHeight="1">
      <c r="A17" s="2"/>
      <c r="B17" s="34"/>
      <c r="C17" s="34"/>
      <c r="D17" s="34"/>
      <c r="E17" s="34"/>
      <c r="F17" s="34"/>
      <c r="G17" s="34"/>
      <c r="H17" s="34"/>
      <c r="I17" s="34"/>
      <c r="J17" s="34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H17" s="4" t="s">
        <v>60</v>
      </c>
      <c r="AI17" s="5"/>
      <c r="AJ17" s="7">
        <v>19607</v>
      </c>
    </row>
    <row r="18" spans="1:36" ht="15" customHeight="1">
      <c r="A18" s="2" t="s">
        <v>87</v>
      </c>
      <c r="B18" s="34">
        <v>2952</v>
      </c>
      <c r="C18" s="34">
        <v>2712</v>
      </c>
      <c r="D18" s="34">
        <v>1172</v>
      </c>
      <c r="E18" s="34" t="s">
        <v>107</v>
      </c>
      <c r="F18" s="34" t="s">
        <v>107</v>
      </c>
      <c r="G18" s="34" t="s">
        <v>107</v>
      </c>
      <c r="H18" s="34">
        <v>636</v>
      </c>
      <c r="I18" s="34">
        <v>904</v>
      </c>
      <c r="J18" s="34">
        <v>240</v>
      </c>
      <c r="K18" s="48">
        <v>74.46815718157181</v>
      </c>
      <c r="L18" s="48">
        <v>81.05825958702064</v>
      </c>
      <c r="M18" s="48">
        <v>187.56825938566553</v>
      </c>
      <c r="N18" s="48" t="s">
        <v>107</v>
      </c>
      <c r="O18" s="48" t="s">
        <v>107</v>
      </c>
      <c r="P18" s="48" t="s">
        <v>107</v>
      </c>
      <c r="Q18" s="48">
        <v>345.6446540880503</v>
      </c>
      <c r="R18" s="48">
        <v>243.17477876106196</v>
      </c>
      <c r="S18" s="48">
        <v>915.9583333333334</v>
      </c>
      <c r="T18" s="48">
        <v>1342.8558431515262</v>
      </c>
      <c r="U18" s="48">
        <v>1233.6805713505892</v>
      </c>
      <c r="V18" s="48">
        <v>533.1392439612428</v>
      </c>
      <c r="W18" s="48" t="s">
        <v>107</v>
      </c>
      <c r="X18" s="48" t="s">
        <v>107</v>
      </c>
      <c r="Y18" s="48" t="s">
        <v>107</v>
      </c>
      <c r="Z18" s="48">
        <v>289.3144702724833</v>
      </c>
      <c r="AA18" s="48">
        <v>411.226857116863</v>
      </c>
      <c r="AB18" s="48">
        <v>109.17527180093708</v>
      </c>
      <c r="AF18" s="10">
        <f>AF19+AF20+AF21+AF23</f>
        <v>218271</v>
      </c>
      <c r="AH18" s="4" t="s">
        <v>61</v>
      </c>
      <c r="AI18" s="5"/>
      <c r="AJ18" s="7">
        <v>42191</v>
      </c>
    </row>
    <row r="19" spans="1:36" ht="15" customHeight="1">
      <c r="A19" s="2" t="s">
        <v>18</v>
      </c>
      <c r="B19" s="34">
        <v>1836</v>
      </c>
      <c r="C19" s="34">
        <v>1615</v>
      </c>
      <c r="D19" s="34">
        <v>846</v>
      </c>
      <c r="E19" s="34" t="s">
        <v>107</v>
      </c>
      <c r="F19" s="34" t="s">
        <v>107</v>
      </c>
      <c r="G19" s="34" t="s">
        <v>107</v>
      </c>
      <c r="H19" s="34">
        <v>533</v>
      </c>
      <c r="I19" s="34">
        <v>236</v>
      </c>
      <c r="J19" s="34">
        <v>221</v>
      </c>
      <c r="K19" s="48">
        <v>76.55446623093682</v>
      </c>
      <c r="L19" s="48">
        <v>87.03034055727554</v>
      </c>
      <c r="M19" s="48">
        <v>166.13947990543736</v>
      </c>
      <c r="N19" s="48" t="s">
        <v>107</v>
      </c>
      <c r="O19" s="48" t="s">
        <v>107</v>
      </c>
      <c r="P19" s="48" t="s">
        <v>107</v>
      </c>
      <c r="Q19" s="48">
        <v>263.703564727955</v>
      </c>
      <c r="R19" s="48">
        <v>595.5677966101695</v>
      </c>
      <c r="S19" s="48">
        <v>635.9909502262443</v>
      </c>
      <c r="T19" s="48">
        <v>1306.2595159155912</v>
      </c>
      <c r="U19" s="48">
        <v>1149.0245741850108</v>
      </c>
      <c r="V19" s="48">
        <v>601.9038945885567</v>
      </c>
      <c r="W19" s="48" t="s">
        <v>107</v>
      </c>
      <c r="X19" s="48" t="s">
        <v>107</v>
      </c>
      <c r="Y19" s="48" t="s">
        <v>107</v>
      </c>
      <c r="Z19" s="48">
        <v>379.2136829972822</v>
      </c>
      <c r="AA19" s="48">
        <v>167.90699659917186</v>
      </c>
      <c r="AB19" s="48">
        <v>157.2349417305804</v>
      </c>
      <c r="AF19" s="7">
        <v>138963</v>
      </c>
      <c r="AH19" s="4" t="s">
        <v>62</v>
      </c>
      <c r="AI19" s="5"/>
      <c r="AJ19" s="7">
        <v>46446</v>
      </c>
    </row>
    <row r="20" spans="1:36" ht="15" customHeight="1">
      <c r="A20" s="2" t="s">
        <v>19</v>
      </c>
      <c r="B20" s="34">
        <v>608</v>
      </c>
      <c r="C20" s="34">
        <v>608</v>
      </c>
      <c r="D20" s="34">
        <v>326</v>
      </c>
      <c r="E20" s="34" t="s">
        <v>107</v>
      </c>
      <c r="F20" s="34" t="s">
        <v>107</v>
      </c>
      <c r="G20" s="34" t="s">
        <v>107</v>
      </c>
      <c r="H20" s="34">
        <v>103</v>
      </c>
      <c r="I20" s="34">
        <v>179</v>
      </c>
      <c r="J20" s="34" t="s">
        <v>107</v>
      </c>
      <c r="K20" s="48">
        <v>76.68585526315789</v>
      </c>
      <c r="L20" s="48">
        <v>76.68585526315789</v>
      </c>
      <c r="M20" s="48">
        <v>143.02147239263803</v>
      </c>
      <c r="N20" s="48" t="s">
        <v>107</v>
      </c>
      <c r="O20" s="48" t="s">
        <v>107</v>
      </c>
      <c r="P20" s="48" t="s">
        <v>107</v>
      </c>
      <c r="Q20" s="48">
        <v>452.66990291262135</v>
      </c>
      <c r="R20" s="48">
        <v>260.47486033519556</v>
      </c>
      <c r="S20" s="48" t="s">
        <v>107</v>
      </c>
      <c r="T20" s="48">
        <v>1304.0214477211796</v>
      </c>
      <c r="U20" s="48">
        <v>1304.0214477211796</v>
      </c>
      <c r="V20" s="48">
        <v>699.195710455764</v>
      </c>
      <c r="W20" s="48" t="s">
        <v>107</v>
      </c>
      <c r="X20" s="48" t="s">
        <v>107</v>
      </c>
      <c r="Y20" s="48" t="s">
        <v>107</v>
      </c>
      <c r="Z20" s="48">
        <v>220.91152815013407</v>
      </c>
      <c r="AA20" s="48">
        <v>383.9142091152815</v>
      </c>
      <c r="AB20" s="48" t="s">
        <v>107</v>
      </c>
      <c r="AF20" s="7">
        <v>46446</v>
      </c>
      <c r="AH20" s="4" t="s">
        <v>63</v>
      </c>
      <c r="AI20" s="5"/>
      <c r="AJ20" s="7">
        <v>58225</v>
      </c>
    </row>
    <row r="21" spans="1:36" ht="15" customHeight="1">
      <c r="A21" s="2" t="s">
        <v>88</v>
      </c>
      <c r="B21" s="34">
        <v>19</v>
      </c>
      <c r="C21" s="34" t="s">
        <v>107</v>
      </c>
      <c r="D21" s="34" t="s">
        <v>107</v>
      </c>
      <c r="E21" s="34" t="s">
        <v>107</v>
      </c>
      <c r="F21" s="34" t="s">
        <v>107</v>
      </c>
      <c r="G21" s="34" t="s">
        <v>107</v>
      </c>
      <c r="H21" s="34" t="s">
        <v>107</v>
      </c>
      <c r="I21" s="34" t="s">
        <v>107</v>
      </c>
      <c r="J21" s="34">
        <v>19</v>
      </c>
      <c r="K21" s="48">
        <v>360.42105263157896</v>
      </c>
      <c r="L21" s="48" t="s">
        <v>107</v>
      </c>
      <c r="M21" s="48" t="s">
        <v>107</v>
      </c>
      <c r="N21" s="48" t="s">
        <v>107</v>
      </c>
      <c r="O21" s="48" t="s">
        <v>107</v>
      </c>
      <c r="P21" s="48" t="s">
        <v>107</v>
      </c>
      <c r="Q21" s="48" t="s">
        <v>107</v>
      </c>
      <c r="R21" s="48" t="s">
        <v>107</v>
      </c>
      <c r="S21" s="48">
        <v>360.42105263157896</v>
      </c>
      <c r="T21" s="48">
        <v>277.45327102803736</v>
      </c>
      <c r="U21" s="48" t="s">
        <v>107</v>
      </c>
      <c r="V21" s="48" t="s">
        <v>107</v>
      </c>
      <c r="W21" s="48" t="s">
        <v>107</v>
      </c>
      <c r="X21" s="48" t="s">
        <v>107</v>
      </c>
      <c r="Y21" s="48" t="s">
        <v>107</v>
      </c>
      <c r="Z21" s="48" t="s">
        <v>107</v>
      </c>
      <c r="AA21" s="48" t="s">
        <v>107</v>
      </c>
      <c r="AB21" s="48">
        <v>277.45327102803736</v>
      </c>
      <c r="AF21" s="9">
        <f>AF22</f>
        <v>6965</v>
      </c>
      <c r="AH21" s="4" t="s">
        <v>64</v>
      </c>
      <c r="AI21" s="5"/>
      <c r="AJ21" s="7">
        <v>100623</v>
      </c>
    </row>
    <row r="22" spans="1:36" ht="15" customHeight="1">
      <c r="A22" s="2" t="s">
        <v>20</v>
      </c>
      <c r="B22" s="34">
        <v>19</v>
      </c>
      <c r="C22" s="34" t="s">
        <v>107</v>
      </c>
      <c r="D22" s="34" t="s">
        <v>107</v>
      </c>
      <c r="E22" s="34" t="s">
        <v>107</v>
      </c>
      <c r="F22" s="34" t="s">
        <v>107</v>
      </c>
      <c r="G22" s="34" t="s">
        <v>107</v>
      </c>
      <c r="H22" s="34" t="s">
        <v>107</v>
      </c>
      <c r="I22" s="34" t="s">
        <v>107</v>
      </c>
      <c r="J22" s="34">
        <v>19</v>
      </c>
      <c r="K22" s="48">
        <v>360.42105263157896</v>
      </c>
      <c r="L22" s="48" t="s">
        <v>107</v>
      </c>
      <c r="M22" s="48" t="s">
        <v>107</v>
      </c>
      <c r="N22" s="48" t="s">
        <v>107</v>
      </c>
      <c r="O22" s="48" t="s">
        <v>107</v>
      </c>
      <c r="P22" s="48" t="s">
        <v>107</v>
      </c>
      <c r="Q22" s="48" t="s">
        <v>107</v>
      </c>
      <c r="R22" s="48" t="s">
        <v>107</v>
      </c>
      <c r="S22" s="48">
        <v>360.42105263157896</v>
      </c>
      <c r="T22" s="48">
        <v>277.45327102803736</v>
      </c>
      <c r="U22" s="48" t="s">
        <v>107</v>
      </c>
      <c r="V22" s="48" t="s">
        <v>107</v>
      </c>
      <c r="W22" s="48" t="s">
        <v>107</v>
      </c>
      <c r="X22" s="48" t="s">
        <v>107</v>
      </c>
      <c r="Y22" s="48" t="s">
        <v>107</v>
      </c>
      <c r="Z22" s="48" t="s">
        <v>107</v>
      </c>
      <c r="AA22" s="48" t="s">
        <v>107</v>
      </c>
      <c r="AB22" s="48">
        <v>277.45327102803736</v>
      </c>
      <c r="AF22" s="7">
        <v>6965</v>
      </c>
      <c r="AH22" s="4" t="s">
        <v>65</v>
      </c>
      <c r="AI22" s="5"/>
      <c r="AJ22" s="7">
        <v>6965</v>
      </c>
    </row>
    <row r="23" spans="1:36" ht="15" customHeight="1">
      <c r="A23" s="2" t="s">
        <v>89</v>
      </c>
      <c r="B23" s="34">
        <v>489</v>
      </c>
      <c r="C23" s="34">
        <v>489</v>
      </c>
      <c r="D23" s="34" t="s">
        <v>107</v>
      </c>
      <c r="E23" s="34" t="s">
        <v>107</v>
      </c>
      <c r="F23" s="34" t="s">
        <v>107</v>
      </c>
      <c r="G23" s="34" t="s">
        <v>107</v>
      </c>
      <c r="H23" s="34" t="s">
        <v>107</v>
      </c>
      <c r="I23" s="34">
        <v>489</v>
      </c>
      <c r="J23" s="34" t="s">
        <v>107</v>
      </c>
      <c r="K23" s="48">
        <v>52.76687116564417</v>
      </c>
      <c r="L23" s="48">
        <v>52.76687116564417</v>
      </c>
      <c r="M23" s="48" t="s">
        <v>107</v>
      </c>
      <c r="N23" s="48" t="s">
        <v>107</v>
      </c>
      <c r="O23" s="48" t="s">
        <v>107</v>
      </c>
      <c r="P23" s="48" t="s">
        <v>107</v>
      </c>
      <c r="Q23" s="48" t="s">
        <v>107</v>
      </c>
      <c r="R23" s="48">
        <v>52.76687116564417</v>
      </c>
      <c r="S23" s="48" t="s">
        <v>107</v>
      </c>
      <c r="T23" s="48">
        <v>1895.128473433322</v>
      </c>
      <c r="U23" s="48">
        <v>1895.128473433322</v>
      </c>
      <c r="V23" s="48" t="s">
        <v>107</v>
      </c>
      <c r="W23" s="48" t="s">
        <v>107</v>
      </c>
      <c r="X23" s="48" t="s">
        <v>107</v>
      </c>
      <c r="Y23" s="48" t="s">
        <v>107</v>
      </c>
      <c r="Z23" s="48" t="s">
        <v>107</v>
      </c>
      <c r="AA23" s="48">
        <v>1895.128473433322</v>
      </c>
      <c r="AB23" s="48" t="s">
        <v>107</v>
      </c>
      <c r="AF23" s="9">
        <f>AF24</f>
        <v>25897</v>
      </c>
      <c r="AH23" s="4" t="s">
        <v>66</v>
      </c>
      <c r="AI23" s="5"/>
      <c r="AJ23" s="7">
        <v>25897</v>
      </c>
    </row>
    <row r="24" spans="1:36" ht="15" customHeight="1">
      <c r="A24" s="2" t="s">
        <v>21</v>
      </c>
      <c r="B24" s="34">
        <v>489</v>
      </c>
      <c r="C24" s="34">
        <v>489</v>
      </c>
      <c r="D24" s="34" t="s">
        <v>107</v>
      </c>
      <c r="E24" s="34" t="s">
        <v>107</v>
      </c>
      <c r="F24" s="34" t="s">
        <v>107</v>
      </c>
      <c r="G24" s="34" t="s">
        <v>107</v>
      </c>
      <c r="H24" s="34" t="s">
        <v>107</v>
      </c>
      <c r="I24" s="34">
        <v>489</v>
      </c>
      <c r="J24" s="34" t="s">
        <v>107</v>
      </c>
      <c r="K24" s="48">
        <v>52.76687116564417</v>
      </c>
      <c r="L24" s="48">
        <v>52.76687116564417</v>
      </c>
      <c r="M24" s="48" t="s">
        <v>107</v>
      </c>
      <c r="N24" s="48" t="s">
        <v>107</v>
      </c>
      <c r="O24" s="48" t="s">
        <v>107</v>
      </c>
      <c r="P24" s="48" t="s">
        <v>107</v>
      </c>
      <c r="Q24" s="48" t="s">
        <v>107</v>
      </c>
      <c r="R24" s="48">
        <v>52.76687116564417</v>
      </c>
      <c r="S24" s="48" t="s">
        <v>107</v>
      </c>
      <c r="T24" s="48">
        <v>1895.128473433322</v>
      </c>
      <c r="U24" s="48">
        <v>1895.128473433322</v>
      </c>
      <c r="V24" s="48" t="s">
        <v>107</v>
      </c>
      <c r="W24" s="48" t="s">
        <v>107</v>
      </c>
      <c r="X24" s="48" t="s">
        <v>107</v>
      </c>
      <c r="Y24" s="48" t="s">
        <v>107</v>
      </c>
      <c r="Z24" s="48" t="s">
        <v>107</v>
      </c>
      <c r="AA24" s="48">
        <v>1895.128473433322</v>
      </c>
      <c r="AB24" s="48" t="s">
        <v>107</v>
      </c>
      <c r="AF24" s="7">
        <v>25897</v>
      </c>
      <c r="AH24" s="4" t="s">
        <v>67</v>
      </c>
      <c r="AI24" s="5"/>
      <c r="AJ24" s="7">
        <v>38986</v>
      </c>
    </row>
    <row r="25" spans="1:36" ht="15" customHeight="1">
      <c r="A25" s="2"/>
      <c r="B25" s="34"/>
      <c r="C25" s="34"/>
      <c r="D25" s="34"/>
      <c r="E25" s="34"/>
      <c r="F25" s="34"/>
      <c r="G25" s="34"/>
      <c r="H25" s="34"/>
      <c r="I25" s="34"/>
      <c r="J25" s="34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H25" s="4" t="s">
        <v>68</v>
      </c>
      <c r="AI25" s="5"/>
      <c r="AJ25" s="11">
        <v>7114</v>
      </c>
    </row>
    <row r="26" spans="1:36" ht="15" customHeight="1">
      <c r="A26" s="15" t="s">
        <v>90</v>
      </c>
      <c r="B26" s="34">
        <v>3980</v>
      </c>
      <c r="C26" s="34">
        <v>3557</v>
      </c>
      <c r="D26" s="34">
        <v>1919</v>
      </c>
      <c r="E26" s="34">
        <v>196</v>
      </c>
      <c r="F26" s="34">
        <v>20</v>
      </c>
      <c r="G26" s="34">
        <v>6</v>
      </c>
      <c r="H26" s="34">
        <v>796</v>
      </c>
      <c r="I26" s="34">
        <v>620</v>
      </c>
      <c r="J26" s="34">
        <v>423</v>
      </c>
      <c r="K26" s="48">
        <v>92.32412060301507</v>
      </c>
      <c r="L26" s="48">
        <v>103.30334551588417</v>
      </c>
      <c r="M26" s="48">
        <v>191.47993746743094</v>
      </c>
      <c r="N26" s="48">
        <v>1874.7448979591836</v>
      </c>
      <c r="O26" s="48">
        <v>18372.5</v>
      </c>
      <c r="P26" s="48">
        <v>61241.666666666664</v>
      </c>
      <c r="Q26" s="48">
        <v>461.6206030150754</v>
      </c>
      <c r="R26" s="48">
        <v>592.6612903225806</v>
      </c>
      <c r="S26" s="48">
        <v>868.6761229314421</v>
      </c>
      <c r="T26" s="48">
        <v>1083.1405633419513</v>
      </c>
      <c r="U26" s="48">
        <v>968.0228602530957</v>
      </c>
      <c r="V26" s="48">
        <v>522.2479248877398</v>
      </c>
      <c r="W26" s="48">
        <v>53.3405905565383</v>
      </c>
      <c r="X26" s="48">
        <v>5.442917403728399</v>
      </c>
      <c r="Y26" s="48">
        <v>1.6328752211185196</v>
      </c>
      <c r="Z26" s="48">
        <v>216.62811266839026</v>
      </c>
      <c r="AA26" s="48">
        <v>168.73043951558034</v>
      </c>
      <c r="AB26" s="48">
        <v>115.11770308885562</v>
      </c>
      <c r="AF26" s="9">
        <f>AF27+AF28</f>
        <v>362993</v>
      </c>
      <c r="AH26" s="4" t="s">
        <v>69</v>
      </c>
      <c r="AI26" s="5"/>
      <c r="AJ26" s="11">
        <v>13048</v>
      </c>
    </row>
    <row r="27" spans="1:36" ht="15" customHeight="1">
      <c r="A27" s="2" t="s">
        <v>22</v>
      </c>
      <c r="B27" s="34">
        <v>3613</v>
      </c>
      <c r="C27" s="34">
        <v>3262</v>
      </c>
      <c r="D27" s="34">
        <v>1728</v>
      </c>
      <c r="E27" s="34">
        <v>196</v>
      </c>
      <c r="F27" s="34">
        <v>20</v>
      </c>
      <c r="G27" s="34">
        <v>6</v>
      </c>
      <c r="H27" s="34">
        <v>692</v>
      </c>
      <c r="I27" s="34">
        <v>620</v>
      </c>
      <c r="J27" s="34">
        <v>351</v>
      </c>
      <c r="K27" s="48">
        <v>84.77221145862164</v>
      </c>
      <c r="L27" s="48">
        <v>93.89393010423053</v>
      </c>
      <c r="M27" s="48">
        <v>177.24652777777777</v>
      </c>
      <c r="N27" s="48">
        <v>1562.6632653061224</v>
      </c>
      <c r="O27" s="48">
        <v>15314.1</v>
      </c>
      <c r="P27" s="48">
        <v>51047</v>
      </c>
      <c r="Q27" s="48">
        <v>442.6040462427746</v>
      </c>
      <c r="R27" s="48">
        <v>494.0032258064516</v>
      </c>
      <c r="S27" s="48">
        <v>872.5982905982906</v>
      </c>
      <c r="T27" s="48">
        <v>1179.6318425503293</v>
      </c>
      <c r="U27" s="48">
        <v>1065.03157221123</v>
      </c>
      <c r="V27" s="48">
        <v>564.1859462847964</v>
      </c>
      <c r="W27" s="48">
        <v>63.99331335174773</v>
      </c>
      <c r="X27" s="48">
        <v>6.529929933851809</v>
      </c>
      <c r="Y27" s="48">
        <v>1.958978980155543</v>
      </c>
      <c r="Z27" s="48">
        <v>225.9355757112726</v>
      </c>
      <c r="AA27" s="48">
        <v>202.42782794940612</v>
      </c>
      <c r="AB27" s="48">
        <v>114.60027033909927</v>
      </c>
      <c r="AF27" s="7">
        <v>303845</v>
      </c>
      <c r="AH27" s="4" t="s">
        <v>70</v>
      </c>
      <c r="AI27" s="5"/>
      <c r="AJ27" s="11">
        <v>17968</v>
      </c>
    </row>
    <row r="28" spans="1:36" ht="15" customHeight="1">
      <c r="A28" s="2" t="s">
        <v>91</v>
      </c>
      <c r="B28" s="34">
        <v>367</v>
      </c>
      <c r="C28" s="34">
        <v>295</v>
      </c>
      <c r="D28" s="34">
        <v>191</v>
      </c>
      <c r="E28" s="34" t="s">
        <v>107</v>
      </c>
      <c r="F28" s="34" t="s">
        <v>107</v>
      </c>
      <c r="G28" s="34" t="s">
        <v>107</v>
      </c>
      <c r="H28" s="34">
        <v>104</v>
      </c>
      <c r="I28" s="34" t="s">
        <v>107</v>
      </c>
      <c r="J28" s="34">
        <v>72</v>
      </c>
      <c r="K28" s="48">
        <v>166.67029972752044</v>
      </c>
      <c r="L28" s="48">
        <v>207.34915254237288</v>
      </c>
      <c r="M28" s="48">
        <v>320.25130890052355</v>
      </c>
      <c r="N28" s="48" t="s">
        <v>107</v>
      </c>
      <c r="O28" s="48" t="s">
        <v>107</v>
      </c>
      <c r="P28" s="48" t="s">
        <v>107</v>
      </c>
      <c r="Q28" s="48">
        <v>588.1538461538462</v>
      </c>
      <c r="R28" s="48" t="s">
        <v>107</v>
      </c>
      <c r="S28" s="48">
        <v>849.5555555555555</v>
      </c>
      <c r="T28" s="48">
        <v>599.9869212660215</v>
      </c>
      <c r="U28" s="48">
        <v>482.2783154590636</v>
      </c>
      <c r="V28" s="48">
        <v>312.25477373790216</v>
      </c>
      <c r="W28" s="48" t="s">
        <v>107</v>
      </c>
      <c r="X28" s="48" t="s">
        <v>107</v>
      </c>
      <c r="Y28" s="48" t="s">
        <v>107</v>
      </c>
      <c r="Z28" s="48">
        <v>170.0235417211614</v>
      </c>
      <c r="AA28" s="48" t="s">
        <v>107</v>
      </c>
      <c r="AB28" s="48">
        <v>117.70860580695788</v>
      </c>
      <c r="AF28" s="9">
        <f>SUM(AF29:AF31)</f>
        <v>59148</v>
      </c>
      <c r="AH28" s="4" t="s">
        <v>71</v>
      </c>
      <c r="AI28" s="5"/>
      <c r="AJ28" s="11">
        <v>8492</v>
      </c>
    </row>
    <row r="29" spans="1:36" ht="15" customHeight="1">
      <c r="A29" s="2" t="s">
        <v>23</v>
      </c>
      <c r="B29" s="34">
        <v>295</v>
      </c>
      <c r="C29" s="34">
        <v>295</v>
      </c>
      <c r="D29" s="34">
        <v>191</v>
      </c>
      <c r="E29" s="34" t="s">
        <v>107</v>
      </c>
      <c r="F29" s="34" t="s">
        <v>107</v>
      </c>
      <c r="G29" s="34" t="s">
        <v>107</v>
      </c>
      <c r="H29" s="34">
        <v>104</v>
      </c>
      <c r="I29" s="34" t="s">
        <v>107</v>
      </c>
      <c r="J29" s="34" t="s">
        <v>107</v>
      </c>
      <c r="K29" s="48">
        <v>134.15593220338982</v>
      </c>
      <c r="L29" s="48">
        <v>134.15593220338982</v>
      </c>
      <c r="M29" s="48">
        <v>207.2041884816754</v>
      </c>
      <c r="N29" s="48" t="s">
        <v>107</v>
      </c>
      <c r="O29" s="48" t="s">
        <v>107</v>
      </c>
      <c r="P29" s="48" t="s">
        <v>107</v>
      </c>
      <c r="Q29" s="48">
        <v>380.53846153846155</v>
      </c>
      <c r="R29" s="48" t="s">
        <v>107</v>
      </c>
      <c r="S29" s="48" t="s">
        <v>107</v>
      </c>
      <c r="T29" s="48">
        <v>745.4012532848192</v>
      </c>
      <c r="U29" s="48">
        <v>745.4012532848192</v>
      </c>
      <c r="V29" s="48">
        <v>482.61572670305236</v>
      </c>
      <c r="W29" s="48" t="s">
        <v>107</v>
      </c>
      <c r="X29" s="48" t="s">
        <v>107</v>
      </c>
      <c r="Y29" s="48" t="s">
        <v>107</v>
      </c>
      <c r="Z29" s="48">
        <v>262.78552658176676</v>
      </c>
      <c r="AA29" s="48" t="s">
        <v>107</v>
      </c>
      <c r="AB29" s="48" t="s">
        <v>107</v>
      </c>
      <c r="AF29" s="7">
        <v>38986</v>
      </c>
      <c r="AH29" s="4" t="s">
        <v>72</v>
      </c>
      <c r="AI29" s="5"/>
      <c r="AJ29" s="11">
        <v>4094</v>
      </c>
    </row>
    <row r="30" spans="1:36" ht="15" customHeight="1">
      <c r="A30" s="2" t="s">
        <v>24</v>
      </c>
      <c r="B30" s="34">
        <v>9</v>
      </c>
      <c r="C30" s="34" t="s">
        <v>107</v>
      </c>
      <c r="D30" s="34" t="s">
        <v>107</v>
      </c>
      <c r="E30" s="34" t="s">
        <v>107</v>
      </c>
      <c r="F30" s="34" t="s">
        <v>107</v>
      </c>
      <c r="G30" s="34" t="s">
        <v>107</v>
      </c>
      <c r="H30" s="34" t="s">
        <v>107</v>
      </c>
      <c r="I30" s="34" t="s">
        <v>107</v>
      </c>
      <c r="J30" s="34">
        <v>9</v>
      </c>
      <c r="K30" s="48">
        <v>927.4444444444445</v>
      </c>
      <c r="L30" s="48" t="s">
        <v>107</v>
      </c>
      <c r="M30" s="48" t="s">
        <v>107</v>
      </c>
      <c r="N30" s="48" t="s">
        <v>107</v>
      </c>
      <c r="O30" s="48" t="s">
        <v>107</v>
      </c>
      <c r="P30" s="48" t="s">
        <v>107</v>
      </c>
      <c r="Q30" s="48" t="s">
        <v>107</v>
      </c>
      <c r="R30" s="48" t="s">
        <v>107</v>
      </c>
      <c r="S30" s="48">
        <v>927.4444444444445</v>
      </c>
      <c r="T30" s="48">
        <v>107.82317000119802</v>
      </c>
      <c r="U30" s="48" t="s">
        <v>107</v>
      </c>
      <c r="V30" s="48" t="s">
        <v>107</v>
      </c>
      <c r="W30" s="48" t="s">
        <v>107</v>
      </c>
      <c r="X30" s="48" t="s">
        <v>107</v>
      </c>
      <c r="Y30" s="48" t="s">
        <v>107</v>
      </c>
      <c r="Z30" s="48" t="s">
        <v>107</v>
      </c>
      <c r="AA30" s="48" t="s">
        <v>107</v>
      </c>
      <c r="AB30" s="48">
        <v>107.82317000119802</v>
      </c>
      <c r="AF30" s="11">
        <v>7114</v>
      </c>
      <c r="AH30" s="4" t="s">
        <v>73</v>
      </c>
      <c r="AI30" s="5"/>
      <c r="AJ30" s="11">
        <v>11152</v>
      </c>
    </row>
    <row r="31" spans="1:36" ht="15" customHeight="1">
      <c r="A31" s="2" t="s">
        <v>25</v>
      </c>
      <c r="B31" s="34">
        <v>63</v>
      </c>
      <c r="C31" s="34" t="s">
        <v>107</v>
      </c>
      <c r="D31" s="34" t="s">
        <v>107</v>
      </c>
      <c r="E31" s="34" t="s">
        <v>107</v>
      </c>
      <c r="F31" s="34" t="s">
        <v>107</v>
      </c>
      <c r="G31" s="34" t="s">
        <v>107</v>
      </c>
      <c r="H31" s="34" t="s">
        <v>107</v>
      </c>
      <c r="I31" s="34" t="s">
        <v>107</v>
      </c>
      <c r="J31" s="34">
        <v>63</v>
      </c>
      <c r="K31" s="48">
        <v>210.23809523809524</v>
      </c>
      <c r="L31" s="48" t="s">
        <v>107</v>
      </c>
      <c r="M31" s="48" t="s">
        <v>107</v>
      </c>
      <c r="N31" s="48" t="s">
        <v>107</v>
      </c>
      <c r="O31" s="48" t="s">
        <v>107</v>
      </c>
      <c r="P31" s="48" t="s">
        <v>107</v>
      </c>
      <c r="Q31" s="48" t="s">
        <v>107</v>
      </c>
      <c r="R31" s="48" t="s">
        <v>107</v>
      </c>
      <c r="S31" s="48">
        <v>210.23809523809524</v>
      </c>
      <c r="T31" s="48">
        <v>475.6511891279729</v>
      </c>
      <c r="U31" s="48" t="s">
        <v>107</v>
      </c>
      <c r="V31" s="48" t="s">
        <v>107</v>
      </c>
      <c r="W31" s="48" t="s">
        <v>107</v>
      </c>
      <c r="X31" s="48" t="s">
        <v>107</v>
      </c>
      <c r="Y31" s="48" t="s">
        <v>107</v>
      </c>
      <c r="Z31" s="48" t="s">
        <v>107</v>
      </c>
      <c r="AA31" s="48" t="s">
        <v>107</v>
      </c>
      <c r="AB31" s="48">
        <v>475.6511891279729</v>
      </c>
      <c r="AF31" s="11">
        <v>13048</v>
      </c>
      <c r="AH31" s="4" t="s">
        <v>74</v>
      </c>
      <c r="AI31" s="5"/>
      <c r="AJ31" s="11">
        <v>5174</v>
      </c>
    </row>
    <row r="32" spans="1:36" ht="15" customHeight="1">
      <c r="A32" s="2"/>
      <c r="B32" s="34"/>
      <c r="C32" s="34"/>
      <c r="D32" s="34"/>
      <c r="E32" s="34"/>
      <c r="F32" s="34"/>
      <c r="G32" s="34"/>
      <c r="H32" s="34"/>
      <c r="I32" s="34"/>
      <c r="J32" s="34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H32" s="4" t="s">
        <v>75</v>
      </c>
      <c r="AI32" s="5"/>
      <c r="AJ32" s="11">
        <v>14853</v>
      </c>
    </row>
    <row r="33" spans="1:36" ht="15" customHeight="1">
      <c r="A33" s="2" t="s">
        <v>92</v>
      </c>
      <c r="B33" s="34">
        <v>2639</v>
      </c>
      <c r="C33" s="34">
        <v>2293</v>
      </c>
      <c r="D33" s="34">
        <v>1351</v>
      </c>
      <c r="E33" s="34" t="s">
        <v>107</v>
      </c>
      <c r="F33" s="34" t="s">
        <v>107</v>
      </c>
      <c r="G33" s="34" t="s">
        <v>107</v>
      </c>
      <c r="H33" s="34">
        <v>373</v>
      </c>
      <c r="I33" s="34">
        <v>569</v>
      </c>
      <c r="J33" s="34">
        <v>346</v>
      </c>
      <c r="K33" s="48">
        <v>93.64115195149678</v>
      </c>
      <c r="L33" s="48">
        <v>107.77104230266028</v>
      </c>
      <c r="M33" s="48">
        <v>182.91561806069578</v>
      </c>
      <c r="N33" s="48" t="s">
        <v>107</v>
      </c>
      <c r="O33" s="48" t="s">
        <v>107</v>
      </c>
      <c r="P33" s="48" t="s">
        <v>107</v>
      </c>
      <c r="Q33" s="48">
        <v>662.5174262734585</v>
      </c>
      <c r="R33" s="48">
        <v>434.30404217926184</v>
      </c>
      <c r="S33" s="48">
        <v>714.2167630057803</v>
      </c>
      <c r="T33" s="48">
        <v>1067.90655514145</v>
      </c>
      <c r="U33" s="48">
        <v>927.8930393858828</v>
      </c>
      <c r="V33" s="48">
        <v>546.7001727912462</v>
      </c>
      <c r="W33" s="48" t="s">
        <v>107</v>
      </c>
      <c r="X33" s="48" t="s">
        <v>107</v>
      </c>
      <c r="Y33" s="48" t="s">
        <v>107</v>
      </c>
      <c r="Z33" s="48">
        <v>150.9394259445854</v>
      </c>
      <c r="AA33" s="48">
        <v>230.25344065005117</v>
      </c>
      <c r="AB33" s="48">
        <v>140.01351575556714</v>
      </c>
      <c r="AF33" s="9">
        <f>SUM(AF34:AF35)</f>
        <v>242367</v>
      </c>
      <c r="AH33" s="4" t="s">
        <v>76</v>
      </c>
      <c r="AI33" s="5"/>
      <c r="AJ33" s="11">
        <v>13040</v>
      </c>
    </row>
    <row r="34" spans="1:36" ht="15" customHeight="1">
      <c r="A34" s="2" t="s">
        <v>26</v>
      </c>
      <c r="B34" s="34">
        <v>2337</v>
      </c>
      <c r="C34" s="34">
        <v>2038</v>
      </c>
      <c r="D34" s="34">
        <v>1251</v>
      </c>
      <c r="E34" s="34" t="s">
        <v>107</v>
      </c>
      <c r="F34" s="34" t="s">
        <v>107</v>
      </c>
      <c r="G34" s="34" t="s">
        <v>107</v>
      </c>
      <c r="H34" s="34">
        <v>218</v>
      </c>
      <c r="I34" s="34">
        <v>569</v>
      </c>
      <c r="J34" s="34">
        <v>299</v>
      </c>
      <c r="K34" s="48">
        <v>84.28155755241762</v>
      </c>
      <c r="L34" s="48">
        <v>96.64671246319921</v>
      </c>
      <c r="M34" s="48">
        <v>157.4468425259792</v>
      </c>
      <c r="N34" s="48" t="s">
        <v>107</v>
      </c>
      <c r="O34" s="48" t="s">
        <v>107</v>
      </c>
      <c r="P34" s="48" t="s">
        <v>107</v>
      </c>
      <c r="Q34" s="48">
        <v>903.5137614678899</v>
      </c>
      <c r="R34" s="48">
        <v>346.1616871704745</v>
      </c>
      <c r="S34" s="48">
        <v>658.7491638795987</v>
      </c>
      <c r="T34" s="48">
        <v>1186.4991927540793</v>
      </c>
      <c r="U34" s="48">
        <v>1034.696343531371</v>
      </c>
      <c r="V34" s="48">
        <v>635.1349979184225</v>
      </c>
      <c r="W34" s="48" t="s">
        <v>107</v>
      </c>
      <c r="X34" s="48" t="s">
        <v>107</v>
      </c>
      <c r="Y34" s="48" t="s">
        <v>107</v>
      </c>
      <c r="Z34" s="48">
        <v>110.67900043662357</v>
      </c>
      <c r="AA34" s="48">
        <v>288.88234517632486</v>
      </c>
      <c r="AB34" s="48">
        <v>151.8028492227085</v>
      </c>
      <c r="AF34" s="7">
        <v>193114</v>
      </c>
      <c r="AH34" s="4" t="s">
        <v>77</v>
      </c>
      <c r="AI34" s="5"/>
      <c r="AJ34" s="11">
        <v>6392</v>
      </c>
    </row>
    <row r="35" spans="1:36" ht="15" customHeight="1">
      <c r="A35" s="2" t="s">
        <v>27</v>
      </c>
      <c r="B35" s="34">
        <v>302</v>
      </c>
      <c r="C35" s="34">
        <v>255</v>
      </c>
      <c r="D35" s="34">
        <v>100</v>
      </c>
      <c r="E35" s="34" t="s">
        <v>107</v>
      </c>
      <c r="F35" s="34" t="s">
        <v>107</v>
      </c>
      <c r="G35" s="34" t="s">
        <v>107</v>
      </c>
      <c r="H35" s="34">
        <v>155</v>
      </c>
      <c r="I35" s="34" t="s">
        <v>107</v>
      </c>
      <c r="J35" s="34">
        <v>47</v>
      </c>
      <c r="K35" s="48">
        <v>166.06953642384107</v>
      </c>
      <c r="L35" s="48">
        <v>196.67843137254903</v>
      </c>
      <c r="M35" s="48">
        <v>501.53</v>
      </c>
      <c r="N35" s="48" t="s">
        <v>107</v>
      </c>
      <c r="O35" s="48" t="s">
        <v>107</v>
      </c>
      <c r="P35" s="48" t="s">
        <v>107</v>
      </c>
      <c r="Q35" s="48">
        <v>323.56774193548387</v>
      </c>
      <c r="R35" s="48" t="s">
        <v>107</v>
      </c>
      <c r="S35" s="48">
        <v>1067.0851063829787</v>
      </c>
      <c r="T35" s="48">
        <v>602.1573983610153</v>
      </c>
      <c r="U35" s="48">
        <v>508.44416086774476</v>
      </c>
      <c r="V35" s="48">
        <v>199.3898670069587</v>
      </c>
      <c r="W35" s="48" t="s">
        <v>107</v>
      </c>
      <c r="X35" s="48" t="s">
        <v>107</v>
      </c>
      <c r="Y35" s="48" t="s">
        <v>107</v>
      </c>
      <c r="Z35" s="48">
        <v>309.054293860786</v>
      </c>
      <c r="AA35" s="48" t="s">
        <v>107</v>
      </c>
      <c r="AB35" s="48">
        <v>93.71323749327058</v>
      </c>
      <c r="AF35" s="7">
        <v>49253</v>
      </c>
      <c r="AH35" s="4" t="s">
        <v>78</v>
      </c>
      <c r="AI35" s="5"/>
      <c r="AJ35" s="11">
        <v>10647</v>
      </c>
    </row>
    <row r="36" spans="1:36" ht="15" customHeight="1">
      <c r="A36" s="2"/>
      <c r="B36" s="34"/>
      <c r="C36" s="34"/>
      <c r="D36" s="34"/>
      <c r="E36" s="34"/>
      <c r="F36" s="34"/>
      <c r="G36" s="34"/>
      <c r="H36" s="34"/>
      <c r="I36" s="34"/>
      <c r="J36" s="34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F36" s="9"/>
      <c r="AH36" s="4" t="s">
        <v>79</v>
      </c>
      <c r="AI36" s="5"/>
      <c r="AJ36" s="11">
        <v>22618</v>
      </c>
    </row>
    <row r="37" spans="1:36" ht="15" customHeight="1">
      <c r="A37" s="2" t="s">
        <v>93</v>
      </c>
      <c r="B37" s="34">
        <v>5274</v>
      </c>
      <c r="C37" s="34">
        <v>4827</v>
      </c>
      <c r="D37" s="34">
        <v>2704</v>
      </c>
      <c r="E37" s="34">
        <v>33</v>
      </c>
      <c r="F37" s="34">
        <v>50</v>
      </c>
      <c r="G37" s="34" t="s">
        <v>107</v>
      </c>
      <c r="H37" s="34">
        <v>1094</v>
      </c>
      <c r="I37" s="34">
        <v>946</v>
      </c>
      <c r="J37" s="34">
        <v>447</v>
      </c>
      <c r="K37" s="48">
        <v>54.773985589685246</v>
      </c>
      <c r="L37" s="48">
        <v>59.84628133416201</v>
      </c>
      <c r="M37" s="48">
        <v>106.8335798816568</v>
      </c>
      <c r="N37" s="48">
        <v>8753.878787878788</v>
      </c>
      <c r="O37" s="48">
        <v>5777.56</v>
      </c>
      <c r="P37" s="48" t="s">
        <v>107</v>
      </c>
      <c r="Q37" s="48">
        <v>264.0566727605119</v>
      </c>
      <c r="R37" s="48">
        <v>305.3678646934461</v>
      </c>
      <c r="S37" s="48">
        <v>646.2595078299777</v>
      </c>
      <c r="T37" s="48">
        <v>1825.6841988659573</v>
      </c>
      <c r="U37" s="48">
        <v>1670.9475972555888</v>
      </c>
      <c r="V37" s="48">
        <v>936.0352813298348</v>
      </c>
      <c r="W37" s="48">
        <v>11.423507501436593</v>
      </c>
      <c r="X37" s="48">
        <v>17.308344699146353</v>
      </c>
      <c r="Y37" s="48" t="s">
        <v>107</v>
      </c>
      <c r="Z37" s="48">
        <v>378.7065820173222</v>
      </c>
      <c r="AA37" s="48">
        <v>327.473881707849</v>
      </c>
      <c r="AB37" s="48">
        <v>154.73660161036838</v>
      </c>
      <c r="AF37" s="9" t="e">
        <f>AF38+#REF!+#REF!+#REF!</f>
        <v>#REF!</v>
      </c>
      <c r="AH37" s="4" t="s">
        <v>80</v>
      </c>
      <c r="AI37" s="5"/>
      <c r="AJ37" s="11">
        <v>7244</v>
      </c>
    </row>
    <row r="38" spans="1:36" ht="15" customHeight="1">
      <c r="A38" s="2" t="s">
        <v>28</v>
      </c>
      <c r="B38" s="34">
        <v>5274</v>
      </c>
      <c r="C38" s="34">
        <v>4827</v>
      </c>
      <c r="D38" s="34">
        <v>2704</v>
      </c>
      <c r="E38" s="34">
        <v>33</v>
      </c>
      <c r="F38" s="34">
        <v>50</v>
      </c>
      <c r="G38" s="34" t="s">
        <v>107</v>
      </c>
      <c r="H38" s="34">
        <v>1094</v>
      </c>
      <c r="I38" s="34">
        <v>946</v>
      </c>
      <c r="J38" s="34">
        <v>447</v>
      </c>
      <c r="K38" s="48">
        <v>54.773985589685246</v>
      </c>
      <c r="L38" s="48">
        <v>59.84628133416201</v>
      </c>
      <c r="M38" s="48">
        <v>106.8335798816568</v>
      </c>
      <c r="N38" s="48">
        <v>8753.878787878788</v>
      </c>
      <c r="O38" s="48">
        <v>5777.56</v>
      </c>
      <c r="P38" s="48" t="s">
        <v>107</v>
      </c>
      <c r="Q38" s="48">
        <v>264.0566727605119</v>
      </c>
      <c r="R38" s="48">
        <v>305.3678646934461</v>
      </c>
      <c r="S38" s="48">
        <v>646.2595078299777</v>
      </c>
      <c r="T38" s="48">
        <v>1825.6841988659573</v>
      </c>
      <c r="U38" s="48">
        <v>1670.9475972555888</v>
      </c>
      <c r="V38" s="48">
        <v>936.0352813298348</v>
      </c>
      <c r="W38" s="48">
        <v>11.423507501436593</v>
      </c>
      <c r="X38" s="48">
        <v>17.308344699146353</v>
      </c>
      <c r="Y38" s="48" t="s">
        <v>107</v>
      </c>
      <c r="Z38" s="48">
        <v>378.7065820173222</v>
      </c>
      <c r="AA38" s="48">
        <v>327.473881707849</v>
      </c>
      <c r="AB38" s="48">
        <v>154.73660161036838</v>
      </c>
      <c r="AF38" s="7">
        <v>165182</v>
      </c>
      <c r="AH38" s="4" t="s">
        <v>81</v>
      </c>
      <c r="AI38" s="5"/>
      <c r="AJ38" s="11">
        <v>5146</v>
      </c>
    </row>
    <row r="39" spans="1:36" ht="15" customHeight="1">
      <c r="A39" s="2"/>
      <c r="B39" s="34"/>
      <c r="C39" s="34"/>
      <c r="D39" s="34"/>
      <c r="E39" s="34"/>
      <c r="F39" s="34"/>
      <c r="G39" s="34"/>
      <c r="H39" s="34"/>
      <c r="I39" s="34"/>
      <c r="J39" s="34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H39" s="4" t="s">
        <v>82</v>
      </c>
      <c r="AI39" s="5"/>
      <c r="AJ39" s="7">
        <v>7811</v>
      </c>
    </row>
    <row r="40" spans="1:36" ht="15" customHeight="1">
      <c r="A40" s="2" t="s">
        <v>94</v>
      </c>
      <c r="B40" s="34">
        <v>3279</v>
      </c>
      <c r="C40" s="34">
        <v>2984</v>
      </c>
      <c r="D40" s="34">
        <v>1504</v>
      </c>
      <c r="E40" s="34">
        <v>795</v>
      </c>
      <c r="F40" s="34" t="s">
        <v>107</v>
      </c>
      <c r="G40" s="34">
        <v>2</v>
      </c>
      <c r="H40" s="34">
        <v>683</v>
      </c>
      <c r="I40" s="34" t="s">
        <v>107</v>
      </c>
      <c r="J40" s="34">
        <v>295</v>
      </c>
      <c r="K40" s="48">
        <v>66.75907288807564</v>
      </c>
      <c r="L40" s="48">
        <v>73.35891420911528</v>
      </c>
      <c r="M40" s="48">
        <v>145.5472074468085</v>
      </c>
      <c r="N40" s="48">
        <v>275.3496855345912</v>
      </c>
      <c r="O40" s="48" t="s">
        <v>107</v>
      </c>
      <c r="P40" s="48">
        <v>109451.5</v>
      </c>
      <c r="Q40" s="48">
        <v>320.50219619326504</v>
      </c>
      <c r="R40" s="48" t="s">
        <v>107</v>
      </c>
      <c r="S40" s="48">
        <v>742.0440677966102</v>
      </c>
      <c r="T40" s="48">
        <v>1497.9237379113124</v>
      </c>
      <c r="U40" s="48">
        <v>1363.1608520668972</v>
      </c>
      <c r="V40" s="48">
        <v>687.0623061355943</v>
      </c>
      <c r="W40" s="48">
        <v>363.1745567671526</v>
      </c>
      <c r="X40" s="48" t="s">
        <v>107</v>
      </c>
      <c r="Y40" s="48">
        <v>0.9136466836909499</v>
      </c>
      <c r="Z40" s="48">
        <v>312.01034248045937</v>
      </c>
      <c r="AA40" s="48" t="s">
        <v>107</v>
      </c>
      <c r="AB40" s="48">
        <v>134.7628858444151</v>
      </c>
      <c r="AF40" s="9">
        <f>AF41+AF42</f>
        <v>209482</v>
      </c>
      <c r="AH40" s="4" t="s">
        <v>83</v>
      </c>
      <c r="AI40" s="5"/>
      <c r="AJ40" s="7">
        <v>1623</v>
      </c>
    </row>
    <row r="41" spans="1:36" ht="15" customHeight="1">
      <c r="A41" s="2" t="s">
        <v>29</v>
      </c>
      <c r="B41" s="34">
        <v>2836</v>
      </c>
      <c r="C41" s="34">
        <v>2568</v>
      </c>
      <c r="D41" s="34">
        <v>1300</v>
      </c>
      <c r="E41" s="34">
        <v>795</v>
      </c>
      <c r="F41" s="34" t="s">
        <v>107</v>
      </c>
      <c r="G41" s="34">
        <v>2</v>
      </c>
      <c r="H41" s="34">
        <v>471</v>
      </c>
      <c r="I41" s="34" t="s">
        <v>107</v>
      </c>
      <c r="J41" s="34">
        <v>268</v>
      </c>
      <c r="K41" s="48">
        <v>59.77256699576869</v>
      </c>
      <c r="L41" s="48">
        <v>66.0105140186916</v>
      </c>
      <c r="M41" s="48">
        <v>130.39615384615385</v>
      </c>
      <c r="N41" s="48">
        <v>213.22641509433961</v>
      </c>
      <c r="O41" s="48" t="s">
        <v>107</v>
      </c>
      <c r="P41" s="48">
        <v>84757.5</v>
      </c>
      <c r="Q41" s="48">
        <v>359.90445859872614</v>
      </c>
      <c r="R41" s="48" t="s">
        <v>107</v>
      </c>
      <c r="S41" s="48">
        <v>632.5186567164179</v>
      </c>
      <c r="T41" s="48">
        <v>1673.0082883520631</v>
      </c>
      <c r="U41" s="48">
        <v>1514.910184939386</v>
      </c>
      <c r="V41" s="48">
        <v>766.8937852107483</v>
      </c>
      <c r="W41" s="48">
        <v>468.9850455711884</v>
      </c>
      <c r="X41" s="48" t="s">
        <v>107</v>
      </c>
      <c r="Y41" s="48">
        <v>1.1798365926319205</v>
      </c>
      <c r="Z41" s="48">
        <v>277.8515175648173</v>
      </c>
      <c r="AA41" s="48" t="s">
        <v>107</v>
      </c>
      <c r="AB41" s="48">
        <v>158.09810341267735</v>
      </c>
      <c r="AF41" s="7">
        <v>168973</v>
      </c>
      <c r="AH41" s="4" t="s">
        <v>84</v>
      </c>
      <c r="AI41" s="5"/>
      <c r="AJ41" s="7">
        <v>4837</v>
      </c>
    </row>
    <row r="42" spans="1:32" ht="15" customHeight="1">
      <c r="A42" s="2" t="s">
        <v>95</v>
      </c>
      <c r="B42" s="34">
        <v>443</v>
      </c>
      <c r="C42" s="34">
        <v>416</v>
      </c>
      <c r="D42" s="34">
        <v>204</v>
      </c>
      <c r="E42" s="34" t="s">
        <v>107</v>
      </c>
      <c r="F42" s="34" t="s">
        <v>107</v>
      </c>
      <c r="G42" s="34" t="s">
        <v>107</v>
      </c>
      <c r="H42" s="34">
        <v>212</v>
      </c>
      <c r="I42" s="34" t="s">
        <v>107</v>
      </c>
      <c r="J42" s="34">
        <v>27</v>
      </c>
      <c r="K42" s="48">
        <v>111.48532731376976</v>
      </c>
      <c r="L42" s="48">
        <v>118.72115384615384</v>
      </c>
      <c r="M42" s="48">
        <v>242.09803921568627</v>
      </c>
      <c r="N42" s="48" t="s">
        <v>107</v>
      </c>
      <c r="O42" s="48" t="s">
        <v>107</v>
      </c>
      <c r="P42" s="48" t="s">
        <v>107</v>
      </c>
      <c r="Q42" s="48">
        <v>232.96226415094338</v>
      </c>
      <c r="R42" s="48" t="s">
        <v>107</v>
      </c>
      <c r="S42" s="48">
        <v>1829.1851851851852</v>
      </c>
      <c r="T42" s="48">
        <v>896.979023244513</v>
      </c>
      <c r="U42" s="48">
        <v>842.3098728436057</v>
      </c>
      <c r="V42" s="48">
        <v>413.0558030290759</v>
      </c>
      <c r="W42" s="48" t="s">
        <v>107</v>
      </c>
      <c r="X42" s="48" t="s">
        <v>107</v>
      </c>
      <c r="Y42" s="48" t="s">
        <v>107</v>
      </c>
      <c r="Z42" s="48">
        <v>429.2540698145299</v>
      </c>
      <c r="AA42" s="48" t="s">
        <v>107</v>
      </c>
      <c r="AB42" s="48">
        <v>54.6691504009071</v>
      </c>
      <c r="AF42" s="9">
        <f>SUM(AF43:AF45)</f>
        <v>40509</v>
      </c>
    </row>
    <row r="43" spans="1:32" ht="15" customHeight="1">
      <c r="A43" s="2" t="s">
        <v>30</v>
      </c>
      <c r="B43" s="34">
        <v>14</v>
      </c>
      <c r="C43" s="34" t="s">
        <v>107</v>
      </c>
      <c r="D43" s="34" t="s">
        <v>107</v>
      </c>
      <c r="E43" s="34" t="s">
        <v>107</v>
      </c>
      <c r="F43" s="34" t="s">
        <v>107</v>
      </c>
      <c r="G43" s="34" t="s">
        <v>107</v>
      </c>
      <c r="H43" s="34" t="s">
        <v>107</v>
      </c>
      <c r="I43" s="34" t="s">
        <v>107</v>
      </c>
      <c r="J43" s="34">
        <v>14</v>
      </c>
      <c r="K43" s="48">
        <v>1118.5</v>
      </c>
      <c r="L43" s="48" t="s">
        <v>107</v>
      </c>
      <c r="M43" s="48" t="s">
        <v>107</v>
      </c>
      <c r="N43" s="48" t="s">
        <v>107</v>
      </c>
      <c r="O43" s="48" t="s">
        <v>107</v>
      </c>
      <c r="P43" s="48" t="s">
        <v>107</v>
      </c>
      <c r="Q43" s="48" t="s">
        <v>107</v>
      </c>
      <c r="R43" s="48" t="s">
        <v>107</v>
      </c>
      <c r="S43" s="48">
        <v>1118.5</v>
      </c>
      <c r="T43" s="48">
        <v>89.4054537326777</v>
      </c>
      <c r="U43" s="48" t="s">
        <v>107</v>
      </c>
      <c r="V43" s="48" t="s">
        <v>107</v>
      </c>
      <c r="W43" s="48" t="s">
        <v>107</v>
      </c>
      <c r="X43" s="48" t="s">
        <v>107</v>
      </c>
      <c r="Y43" s="48" t="s">
        <v>107</v>
      </c>
      <c r="Z43" s="48" t="s">
        <v>107</v>
      </c>
      <c r="AA43" s="48" t="s">
        <v>107</v>
      </c>
      <c r="AB43" s="48">
        <v>89.4054537326777</v>
      </c>
      <c r="AF43" s="11">
        <v>10647</v>
      </c>
    </row>
    <row r="44" spans="1:32" ht="15" customHeight="1">
      <c r="A44" s="2" t="s">
        <v>31</v>
      </c>
      <c r="B44" s="34">
        <v>304</v>
      </c>
      <c r="C44" s="34">
        <v>291</v>
      </c>
      <c r="D44" s="34">
        <v>127</v>
      </c>
      <c r="E44" s="34" t="s">
        <v>107</v>
      </c>
      <c r="F44" s="34" t="s">
        <v>107</v>
      </c>
      <c r="G44" s="34" t="s">
        <v>107</v>
      </c>
      <c r="H44" s="34">
        <v>164</v>
      </c>
      <c r="I44" s="34" t="s">
        <v>107</v>
      </c>
      <c r="J44" s="34">
        <v>13</v>
      </c>
      <c r="K44" s="48">
        <v>75.25</v>
      </c>
      <c r="L44" s="48">
        <v>78.61168384879726</v>
      </c>
      <c r="M44" s="48">
        <v>180.1259842519685</v>
      </c>
      <c r="N44" s="48" t="s">
        <v>107</v>
      </c>
      <c r="O44" s="48" t="s">
        <v>107</v>
      </c>
      <c r="P44" s="48" t="s">
        <v>107</v>
      </c>
      <c r="Q44" s="48">
        <v>139.4878048780488</v>
      </c>
      <c r="R44" s="48" t="s">
        <v>107</v>
      </c>
      <c r="S44" s="48">
        <v>1759.6923076923076</v>
      </c>
      <c r="T44" s="48">
        <v>1328.9036544850499</v>
      </c>
      <c r="U44" s="48">
        <v>1272.075537681413</v>
      </c>
      <c r="V44" s="48">
        <v>555.1669872355307</v>
      </c>
      <c r="W44" s="48" t="s">
        <v>107</v>
      </c>
      <c r="X44" s="48" t="s">
        <v>107</v>
      </c>
      <c r="Y44" s="48" t="s">
        <v>107</v>
      </c>
      <c r="Z44" s="48">
        <v>716.9085504458822</v>
      </c>
      <c r="AA44" s="48" t="s">
        <v>107</v>
      </c>
      <c r="AB44" s="48">
        <v>56.828116803637</v>
      </c>
      <c r="AF44" s="11">
        <v>22618</v>
      </c>
    </row>
    <row r="45" spans="1:32" ht="15" customHeight="1">
      <c r="A45" s="2" t="s">
        <v>32</v>
      </c>
      <c r="B45" s="34">
        <v>125</v>
      </c>
      <c r="C45" s="34">
        <v>125</v>
      </c>
      <c r="D45" s="34">
        <v>77</v>
      </c>
      <c r="E45" s="34" t="s">
        <v>107</v>
      </c>
      <c r="F45" s="34" t="s">
        <v>107</v>
      </c>
      <c r="G45" s="34" t="s">
        <v>107</v>
      </c>
      <c r="H45" s="34">
        <v>48</v>
      </c>
      <c r="I45" s="34" t="s">
        <v>107</v>
      </c>
      <c r="J45" s="34" t="s">
        <v>107</v>
      </c>
      <c r="K45" s="48">
        <v>86.824</v>
      </c>
      <c r="L45" s="48">
        <v>86.824</v>
      </c>
      <c r="M45" s="48">
        <v>140.94805194805195</v>
      </c>
      <c r="N45" s="48" t="s">
        <v>107</v>
      </c>
      <c r="O45" s="48" t="s">
        <v>107</v>
      </c>
      <c r="P45" s="48" t="s">
        <v>107</v>
      </c>
      <c r="Q45" s="48">
        <v>226.10416666666666</v>
      </c>
      <c r="R45" s="48" t="s">
        <v>107</v>
      </c>
      <c r="S45" s="48" t="s">
        <v>107</v>
      </c>
      <c r="T45" s="48">
        <v>1151.7552750391596</v>
      </c>
      <c r="U45" s="48">
        <v>1151.7552750391596</v>
      </c>
      <c r="V45" s="48">
        <v>709.4812494241223</v>
      </c>
      <c r="W45" s="48" t="s">
        <v>107</v>
      </c>
      <c r="X45" s="48" t="s">
        <v>107</v>
      </c>
      <c r="Y45" s="48" t="s">
        <v>107</v>
      </c>
      <c r="Z45" s="48">
        <v>442.2740256150373</v>
      </c>
      <c r="AA45" s="48" t="s">
        <v>107</v>
      </c>
      <c r="AB45" s="48" t="s">
        <v>107</v>
      </c>
      <c r="AF45" s="11">
        <v>7244</v>
      </c>
    </row>
    <row r="46" spans="1:28" ht="15" customHeight="1">
      <c r="A46" s="2"/>
      <c r="B46" s="34"/>
      <c r="C46" s="34"/>
      <c r="D46" s="34"/>
      <c r="E46" s="34"/>
      <c r="F46" s="34"/>
      <c r="G46" s="34"/>
      <c r="H46" s="34"/>
      <c r="I46" s="34"/>
      <c r="J46" s="34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32" ht="15" customHeight="1">
      <c r="A47" s="2" t="s">
        <v>96</v>
      </c>
      <c r="B47" s="34">
        <v>2355</v>
      </c>
      <c r="C47" s="34">
        <v>2073</v>
      </c>
      <c r="D47" s="34">
        <v>1495</v>
      </c>
      <c r="E47" s="34">
        <v>100</v>
      </c>
      <c r="F47" s="34" t="s">
        <v>107</v>
      </c>
      <c r="G47" s="34">
        <v>4</v>
      </c>
      <c r="H47" s="34">
        <v>474</v>
      </c>
      <c r="I47" s="34" t="s">
        <v>107</v>
      </c>
      <c r="J47" s="34">
        <v>282</v>
      </c>
      <c r="K47" s="48">
        <v>111.71337579617834</v>
      </c>
      <c r="L47" s="48">
        <v>126.91027496382056</v>
      </c>
      <c r="M47" s="48">
        <v>175.97658862876253</v>
      </c>
      <c r="N47" s="48">
        <v>2630.85</v>
      </c>
      <c r="O47" s="48" t="s">
        <v>107</v>
      </c>
      <c r="P47" s="48">
        <v>65771.25</v>
      </c>
      <c r="Q47" s="48">
        <v>555.0316455696203</v>
      </c>
      <c r="R47" s="48" t="s">
        <v>107</v>
      </c>
      <c r="S47" s="48">
        <v>932.9255319148937</v>
      </c>
      <c r="T47" s="48">
        <v>895.1479559838075</v>
      </c>
      <c r="U47" s="48">
        <v>787.9582644392498</v>
      </c>
      <c r="V47" s="48">
        <v>568.2574073018226</v>
      </c>
      <c r="W47" s="48">
        <v>38.01052891650987</v>
      </c>
      <c r="X47" s="48" t="s">
        <v>107</v>
      </c>
      <c r="Y47" s="48">
        <v>1.520421156660395</v>
      </c>
      <c r="Z47" s="48">
        <v>180.1699070642568</v>
      </c>
      <c r="AA47" s="48" t="s">
        <v>107</v>
      </c>
      <c r="AB47" s="48">
        <v>107.18969154455785</v>
      </c>
      <c r="AF47" s="9">
        <f>AF48+AF49+AF50+AF51</f>
        <v>230489</v>
      </c>
    </row>
    <row r="48" spans="1:32" ht="15" customHeight="1">
      <c r="A48" s="2" t="s">
        <v>33</v>
      </c>
      <c r="B48" s="34">
        <v>1663</v>
      </c>
      <c r="C48" s="34">
        <v>1444</v>
      </c>
      <c r="D48" s="34">
        <v>1142</v>
      </c>
      <c r="E48" s="34" t="s">
        <v>107</v>
      </c>
      <c r="F48" s="34" t="s">
        <v>107</v>
      </c>
      <c r="G48" s="34">
        <v>4</v>
      </c>
      <c r="H48" s="34">
        <v>298</v>
      </c>
      <c r="I48" s="34" t="s">
        <v>107</v>
      </c>
      <c r="J48" s="34">
        <v>219</v>
      </c>
      <c r="K48" s="48">
        <v>80.36079374624173</v>
      </c>
      <c r="L48" s="48">
        <v>92.54847645429363</v>
      </c>
      <c r="M48" s="48">
        <v>117.02276707530648</v>
      </c>
      <c r="N48" s="48" t="s">
        <v>107</v>
      </c>
      <c r="O48" s="48" t="s">
        <v>107</v>
      </c>
      <c r="P48" s="48">
        <v>33410</v>
      </c>
      <c r="Q48" s="48">
        <v>448.4563758389262</v>
      </c>
      <c r="R48" s="48" t="s">
        <v>107</v>
      </c>
      <c r="S48" s="48">
        <v>610.2283105022831</v>
      </c>
      <c r="T48" s="48">
        <v>1244.3879078120322</v>
      </c>
      <c r="U48" s="48">
        <v>1080.5148159233763</v>
      </c>
      <c r="V48" s="48">
        <v>854.534570487878</v>
      </c>
      <c r="W48" s="48" t="s">
        <v>107</v>
      </c>
      <c r="X48" s="48" t="s">
        <v>107</v>
      </c>
      <c r="Y48" s="48">
        <v>2.9931158335827597</v>
      </c>
      <c r="Z48" s="48">
        <v>222.98712960191557</v>
      </c>
      <c r="AA48" s="48" t="s">
        <v>107</v>
      </c>
      <c r="AB48" s="48">
        <v>163.8730918886561</v>
      </c>
      <c r="AF48" s="7">
        <v>97777</v>
      </c>
    </row>
    <row r="49" spans="1:32" ht="15" customHeight="1">
      <c r="A49" s="2" t="s">
        <v>34</v>
      </c>
      <c r="B49" s="34">
        <v>11</v>
      </c>
      <c r="C49" s="34" t="s">
        <v>107</v>
      </c>
      <c r="D49" s="34" t="s">
        <v>107</v>
      </c>
      <c r="E49" s="34" t="s">
        <v>107</v>
      </c>
      <c r="F49" s="34" t="s">
        <v>107</v>
      </c>
      <c r="G49" s="34" t="s">
        <v>107</v>
      </c>
      <c r="H49" s="34" t="s">
        <v>107</v>
      </c>
      <c r="I49" s="34" t="s">
        <v>107</v>
      </c>
      <c r="J49" s="34">
        <v>11</v>
      </c>
      <c r="K49" s="48">
        <v>2025.2727272727273</v>
      </c>
      <c r="L49" s="48" t="s">
        <v>107</v>
      </c>
      <c r="M49" s="48" t="s">
        <v>107</v>
      </c>
      <c r="N49" s="48" t="s">
        <v>107</v>
      </c>
      <c r="O49" s="48" t="s">
        <v>107</v>
      </c>
      <c r="P49" s="48" t="s">
        <v>107</v>
      </c>
      <c r="Q49" s="48" t="s">
        <v>107</v>
      </c>
      <c r="R49" s="48" t="s">
        <v>107</v>
      </c>
      <c r="S49" s="48">
        <v>2025.2727272727273</v>
      </c>
      <c r="T49" s="48">
        <v>49.376066074153876</v>
      </c>
      <c r="U49" s="48" t="s">
        <v>107</v>
      </c>
      <c r="V49" s="48" t="s">
        <v>107</v>
      </c>
      <c r="W49" s="48" t="s">
        <v>107</v>
      </c>
      <c r="X49" s="48" t="s">
        <v>107</v>
      </c>
      <c r="Y49" s="48" t="s">
        <v>107</v>
      </c>
      <c r="Z49" s="48" t="s">
        <v>107</v>
      </c>
      <c r="AA49" s="48" t="s">
        <v>107</v>
      </c>
      <c r="AB49" s="48">
        <v>49.376066074153876</v>
      </c>
      <c r="AF49" s="7">
        <v>23067</v>
      </c>
    </row>
    <row r="50" spans="1:32" ht="15" customHeight="1">
      <c r="A50" s="2" t="s">
        <v>35</v>
      </c>
      <c r="B50" s="34">
        <v>408</v>
      </c>
      <c r="C50" s="34">
        <v>400</v>
      </c>
      <c r="D50" s="34">
        <v>300</v>
      </c>
      <c r="E50" s="34">
        <v>100</v>
      </c>
      <c r="F50" s="34" t="s">
        <v>107</v>
      </c>
      <c r="G50" s="34" t="s">
        <v>107</v>
      </c>
      <c r="H50" s="34" t="s">
        <v>107</v>
      </c>
      <c r="I50" s="34" t="s">
        <v>107</v>
      </c>
      <c r="J50" s="34">
        <v>8</v>
      </c>
      <c r="K50" s="48">
        <v>139.31617647058823</v>
      </c>
      <c r="L50" s="48">
        <v>142.1025</v>
      </c>
      <c r="M50" s="48">
        <v>189.47</v>
      </c>
      <c r="N50" s="48">
        <v>568.41</v>
      </c>
      <c r="O50" s="48" t="s">
        <v>107</v>
      </c>
      <c r="P50" s="48" t="s">
        <v>107</v>
      </c>
      <c r="Q50" s="48" t="s">
        <v>107</v>
      </c>
      <c r="R50" s="48" t="s">
        <v>107</v>
      </c>
      <c r="S50" s="48">
        <v>7105.125</v>
      </c>
      <c r="T50" s="48">
        <v>717.7917348392886</v>
      </c>
      <c r="U50" s="48">
        <v>703.7173870973418</v>
      </c>
      <c r="V50" s="48">
        <v>527.7880403230063</v>
      </c>
      <c r="W50" s="48">
        <v>175.92934677433544</v>
      </c>
      <c r="X50" s="48" t="s">
        <v>107</v>
      </c>
      <c r="Y50" s="48" t="s">
        <v>107</v>
      </c>
      <c r="Z50" s="48" t="s">
        <v>107</v>
      </c>
      <c r="AA50" s="48" t="s">
        <v>107</v>
      </c>
      <c r="AB50" s="48">
        <v>14.074347741946832</v>
      </c>
      <c r="AF50" s="7">
        <v>58225</v>
      </c>
    </row>
    <row r="51" spans="1:32" ht="15" customHeight="1">
      <c r="A51" s="2" t="s">
        <v>97</v>
      </c>
      <c r="B51" s="34">
        <v>273</v>
      </c>
      <c r="C51" s="34">
        <v>229</v>
      </c>
      <c r="D51" s="34">
        <v>53</v>
      </c>
      <c r="E51" s="34" t="s">
        <v>107</v>
      </c>
      <c r="F51" s="34" t="s">
        <v>107</v>
      </c>
      <c r="G51" s="34" t="s">
        <v>107</v>
      </c>
      <c r="H51" s="34">
        <v>176</v>
      </c>
      <c r="I51" s="34" t="s">
        <v>107</v>
      </c>
      <c r="J51" s="34">
        <v>44</v>
      </c>
      <c r="K51" s="48">
        <v>184.34432234432234</v>
      </c>
      <c r="L51" s="48">
        <v>219.764192139738</v>
      </c>
      <c r="M51" s="48">
        <v>949.5471698113207</v>
      </c>
      <c r="N51" s="48" t="s">
        <v>107</v>
      </c>
      <c r="O51" s="48" t="s">
        <v>107</v>
      </c>
      <c r="P51" s="48" t="s">
        <v>107</v>
      </c>
      <c r="Q51" s="48">
        <v>285.9431818181818</v>
      </c>
      <c r="R51" s="48" t="s">
        <v>107</v>
      </c>
      <c r="S51" s="48">
        <v>1143.7727272727273</v>
      </c>
      <c r="T51" s="48">
        <v>542.4631403250804</v>
      </c>
      <c r="U51" s="48">
        <v>455.03318364264993</v>
      </c>
      <c r="V51" s="48">
        <v>105.3133569129277</v>
      </c>
      <c r="W51" s="48" t="s">
        <v>107</v>
      </c>
      <c r="X51" s="48" t="s">
        <v>107</v>
      </c>
      <c r="Y51" s="48" t="s">
        <v>107</v>
      </c>
      <c r="Z51" s="48">
        <v>349.71982672972223</v>
      </c>
      <c r="AA51" s="48" t="s">
        <v>107</v>
      </c>
      <c r="AB51" s="48">
        <v>87.42995668243056</v>
      </c>
      <c r="AF51" s="9">
        <f>SUM(AF52:AF55)</f>
        <v>51420</v>
      </c>
    </row>
    <row r="52" spans="1:32" ht="15" customHeight="1">
      <c r="A52" s="2" t="s">
        <v>36</v>
      </c>
      <c r="B52" s="34">
        <v>75</v>
      </c>
      <c r="C52" s="34">
        <v>50</v>
      </c>
      <c r="D52" s="34">
        <v>20</v>
      </c>
      <c r="E52" s="34" t="s">
        <v>107</v>
      </c>
      <c r="F52" s="34" t="s">
        <v>107</v>
      </c>
      <c r="G52" s="34" t="s">
        <v>107</v>
      </c>
      <c r="H52" s="34">
        <v>30</v>
      </c>
      <c r="I52" s="34" t="s">
        <v>107</v>
      </c>
      <c r="J52" s="34">
        <v>25</v>
      </c>
      <c r="K52" s="48">
        <v>201.12</v>
      </c>
      <c r="L52" s="48">
        <v>301.68</v>
      </c>
      <c r="M52" s="48">
        <v>754.2</v>
      </c>
      <c r="N52" s="48" t="s">
        <v>107</v>
      </c>
      <c r="O52" s="48" t="s">
        <v>107</v>
      </c>
      <c r="P52" s="48" t="s">
        <v>107</v>
      </c>
      <c r="Q52" s="48">
        <v>502.8</v>
      </c>
      <c r="R52" s="48" t="s">
        <v>107</v>
      </c>
      <c r="S52" s="48">
        <v>603.36</v>
      </c>
      <c r="T52" s="48">
        <v>497.2155926809865</v>
      </c>
      <c r="U52" s="48">
        <v>331.4770617873243</v>
      </c>
      <c r="V52" s="48">
        <v>132.59082471492974</v>
      </c>
      <c r="W52" s="48" t="s">
        <v>107</v>
      </c>
      <c r="X52" s="48" t="s">
        <v>107</v>
      </c>
      <c r="Y52" s="48" t="s">
        <v>107</v>
      </c>
      <c r="Z52" s="48">
        <v>198.8862370723946</v>
      </c>
      <c r="AA52" s="48" t="s">
        <v>107</v>
      </c>
      <c r="AB52" s="48">
        <v>165.73853089366216</v>
      </c>
      <c r="AF52" s="11">
        <v>14888</v>
      </c>
    </row>
    <row r="53" spans="1:32" ht="15" customHeight="1">
      <c r="A53" s="2" t="s">
        <v>37</v>
      </c>
      <c r="B53" s="34" t="s">
        <v>107</v>
      </c>
      <c r="C53" s="34" t="s">
        <v>107</v>
      </c>
      <c r="D53" s="34" t="s">
        <v>107</v>
      </c>
      <c r="E53" s="34" t="s">
        <v>107</v>
      </c>
      <c r="F53" s="34" t="s">
        <v>107</v>
      </c>
      <c r="G53" s="34" t="s">
        <v>107</v>
      </c>
      <c r="H53" s="34" t="s">
        <v>107</v>
      </c>
      <c r="I53" s="34" t="s">
        <v>107</v>
      </c>
      <c r="J53" s="34" t="s">
        <v>107</v>
      </c>
      <c r="K53" s="48" t="s">
        <v>107</v>
      </c>
      <c r="L53" s="48" t="s">
        <v>107</v>
      </c>
      <c r="M53" s="48" t="s">
        <v>107</v>
      </c>
      <c r="N53" s="48" t="s">
        <v>107</v>
      </c>
      <c r="O53" s="48" t="s">
        <v>107</v>
      </c>
      <c r="P53" s="48" t="s">
        <v>107</v>
      </c>
      <c r="Q53" s="48" t="s">
        <v>107</v>
      </c>
      <c r="R53" s="48" t="s">
        <v>107</v>
      </c>
      <c r="S53" s="48" t="s">
        <v>107</v>
      </c>
      <c r="T53" s="48" t="s">
        <v>107</v>
      </c>
      <c r="U53" s="48" t="s">
        <v>107</v>
      </c>
      <c r="V53" s="48" t="s">
        <v>107</v>
      </c>
      <c r="W53" s="48" t="s">
        <v>107</v>
      </c>
      <c r="X53" s="48" t="s">
        <v>107</v>
      </c>
      <c r="Y53" s="48" t="s">
        <v>107</v>
      </c>
      <c r="Z53" s="48" t="s">
        <v>107</v>
      </c>
      <c r="AA53" s="48" t="s">
        <v>107</v>
      </c>
      <c r="AB53" s="48" t="s">
        <v>107</v>
      </c>
      <c r="AF53" s="11">
        <v>9057</v>
      </c>
    </row>
    <row r="54" spans="1:32" ht="15" customHeight="1">
      <c r="A54" s="2" t="s">
        <v>38</v>
      </c>
      <c r="B54" s="34">
        <v>71</v>
      </c>
      <c r="C54" s="34">
        <v>52</v>
      </c>
      <c r="D54" s="34" t="s">
        <v>107</v>
      </c>
      <c r="E54" s="34" t="s">
        <v>107</v>
      </c>
      <c r="F54" s="34" t="s">
        <v>107</v>
      </c>
      <c r="G54" s="34" t="s">
        <v>107</v>
      </c>
      <c r="H54" s="34">
        <v>52</v>
      </c>
      <c r="I54" s="34" t="s">
        <v>107</v>
      </c>
      <c r="J54" s="34">
        <v>19</v>
      </c>
      <c r="K54" s="48">
        <v>146.22535211267606</v>
      </c>
      <c r="L54" s="48">
        <v>199.65384615384616</v>
      </c>
      <c r="M54" s="48" t="s">
        <v>107</v>
      </c>
      <c r="N54" s="48" t="s">
        <v>107</v>
      </c>
      <c r="O54" s="48" t="s">
        <v>107</v>
      </c>
      <c r="P54" s="48" t="s">
        <v>107</v>
      </c>
      <c r="Q54" s="48">
        <v>199.65384615384616</v>
      </c>
      <c r="R54" s="48" t="s">
        <v>107</v>
      </c>
      <c r="S54" s="48">
        <v>546.421052631579</v>
      </c>
      <c r="T54" s="48">
        <v>683.8759391254094</v>
      </c>
      <c r="U54" s="48">
        <v>500.86688499325754</v>
      </c>
      <c r="V54" s="48" t="s">
        <v>107</v>
      </c>
      <c r="W54" s="48" t="s">
        <v>107</v>
      </c>
      <c r="X54" s="48" t="s">
        <v>107</v>
      </c>
      <c r="Y54" s="48" t="s">
        <v>107</v>
      </c>
      <c r="Z54" s="48">
        <v>500.86688499325754</v>
      </c>
      <c r="AA54" s="48" t="s">
        <v>107</v>
      </c>
      <c r="AB54" s="48">
        <v>183.0090541321518</v>
      </c>
      <c r="AF54" s="11">
        <v>10788</v>
      </c>
    </row>
    <row r="55" spans="1:32" ht="15" customHeight="1">
      <c r="A55" s="2" t="s">
        <v>39</v>
      </c>
      <c r="B55" s="34">
        <v>127</v>
      </c>
      <c r="C55" s="34">
        <v>127</v>
      </c>
      <c r="D55" s="34">
        <v>33</v>
      </c>
      <c r="E55" s="34" t="s">
        <v>107</v>
      </c>
      <c r="F55" s="34" t="s">
        <v>107</v>
      </c>
      <c r="G55" s="34" t="s">
        <v>107</v>
      </c>
      <c r="H55" s="34">
        <v>94</v>
      </c>
      <c r="I55" s="34" t="s">
        <v>107</v>
      </c>
      <c r="J55" s="34" t="s">
        <v>107</v>
      </c>
      <c r="K55" s="48">
        <v>125.4015748031496</v>
      </c>
      <c r="L55" s="48">
        <v>125.4015748031496</v>
      </c>
      <c r="M55" s="48">
        <v>482.6060606060606</v>
      </c>
      <c r="N55" s="48" t="s">
        <v>107</v>
      </c>
      <c r="O55" s="48" t="s">
        <v>107</v>
      </c>
      <c r="P55" s="48" t="s">
        <v>107</v>
      </c>
      <c r="Q55" s="48">
        <v>169.4255319148936</v>
      </c>
      <c r="R55" s="48" t="s">
        <v>107</v>
      </c>
      <c r="S55" s="48" t="s">
        <v>107</v>
      </c>
      <c r="T55" s="48">
        <v>797.4381514504583</v>
      </c>
      <c r="U55" s="48">
        <v>797.4381514504583</v>
      </c>
      <c r="V55" s="48">
        <v>207.20833856586714</v>
      </c>
      <c r="W55" s="48" t="s">
        <v>107</v>
      </c>
      <c r="X55" s="48" t="s">
        <v>107</v>
      </c>
      <c r="Y55" s="48" t="s">
        <v>107</v>
      </c>
      <c r="Z55" s="48">
        <v>590.2298128845913</v>
      </c>
      <c r="AA55" s="48" t="s">
        <v>107</v>
      </c>
      <c r="AB55" s="48" t="s">
        <v>107</v>
      </c>
      <c r="AF55" s="11">
        <v>16687</v>
      </c>
    </row>
    <row r="56" spans="1:28" ht="15" customHeight="1">
      <c r="A56" s="3"/>
      <c r="B56" s="49"/>
      <c r="C56" s="49"/>
      <c r="D56" s="49"/>
      <c r="E56" s="49"/>
      <c r="F56" s="49"/>
      <c r="G56" s="49"/>
      <c r="H56" s="49"/>
      <c r="I56" s="49"/>
      <c r="J56" s="49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ht="15" customHeight="1">
      <c r="A57" s="2"/>
      <c r="B57" s="34"/>
      <c r="C57" s="34"/>
      <c r="D57" s="34"/>
      <c r="E57" s="34"/>
      <c r="F57" s="34"/>
      <c r="G57" s="34"/>
      <c r="H57" s="34"/>
      <c r="I57" s="34"/>
      <c r="J57" s="34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32" ht="15" customHeight="1">
      <c r="A58" s="2" t="s">
        <v>98</v>
      </c>
      <c r="B58" s="34">
        <v>1564</v>
      </c>
      <c r="C58" s="34">
        <v>1417</v>
      </c>
      <c r="D58" s="34">
        <v>835</v>
      </c>
      <c r="E58" s="34" t="s">
        <v>107</v>
      </c>
      <c r="F58" s="34" t="s">
        <v>107</v>
      </c>
      <c r="G58" s="34">
        <v>4</v>
      </c>
      <c r="H58" s="34">
        <v>168</v>
      </c>
      <c r="I58" s="34">
        <v>410</v>
      </c>
      <c r="J58" s="34">
        <v>147</v>
      </c>
      <c r="K58" s="48">
        <v>115.74936061381074</v>
      </c>
      <c r="L58" s="48">
        <v>127.75723359209597</v>
      </c>
      <c r="M58" s="48">
        <v>216.8047904191617</v>
      </c>
      <c r="N58" s="48" t="s">
        <v>107</v>
      </c>
      <c r="O58" s="48" t="s">
        <v>107</v>
      </c>
      <c r="P58" s="48">
        <v>45258</v>
      </c>
      <c r="Q58" s="48">
        <v>1077.5714285714287</v>
      </c>
      <c r="R58" s="48">
        <v>441.54146341463417</v>
      </c>
      <c r="S58" s="48">
        <v>1231.5102040816328</v>
      </c>
      <c r="T58" s="48">
        <v>863.9356577842591</v>
      </c>
      <c r="U58" s="48">
        <v>782.7345441689866</v>
      </c>
      <c r="V58" s="48">
        <v>461.2444208758672</v>
      </c>
      <c r="W58" s="48" t="s">
        <v>107</v>
      </c>
      <c r="X58" s="48" t="s">
        <v>107</v>
      </c>
      <c r="Y58" s="48">
        <v>2.2095541119802022</v>
      </c>
      <c r="Z58" s="48">
        <v>92.80127270316851</v>
      </c>
      <c r="AA58" s="48">
        <v>226.47929647797073</v>
      </c>
      <c r="AB58" s="48">
        <v>81.20111361527243</v>
      </c>
      <c r="AF58" s="9">
        <f>SUM(AF59:AF60)</f>
        <v>182779</v>
      </c>
    </row>
    <row r="59" spans="1:32" ht="15" customHeight="1">
      <c r="A59" s="2" t="s">
        <v>40</v>
      </c>
      <c r="B59" s="34">
        <v>414</v>
      </c>
      <c r="C59" s="34">
        <v>335</v>
      </c>
      <c r="D59" s="34">
        <v>255</v>
      </c>
      <c r="E59" s="34" t="s">
        <v>107</v>
      </c>
      <c r="F59" s="34" t="s">
        <v>107</v>
      </c>
      <c r="G59" s="34" t="s">
        <v>107</v>
      </c>
      <c r="H59" s="34">
        <v>80</v>
      </c>
      <c r="I59" s="34" t="s">
        <v>107</v>
      </c>
      <c r="J59" s="34">
        <v>79</v>
      </c>
      <c r="K59" s="48">
        <v>196.20048309178745</v>
      </c>
      <c r="L59" s="48">
        <v>242.4686567164179</v>
      </c>
      <c r="M59" s="48">
        <v>318.5372549019608</v>
      </c>
      <c r="N59" s="48" t="s">
        <v>107</v>
      </c>
      <c r="O59" s="48" t="s">
        <v>107</v>
      </c>
      <c r="P59" s="48" t="s">
        <v>107</v>
      </c>
      <c r="Q59" s="48">
        <v>1015.3375</v>
      </c>
      <c r="R59" s="48" t="s">
        <v>107</v>
      </c>
      <c r="S59" s="48">
        <v>1028.1898734177216</v>
      </c>
      <c r="T59" s="48">
        <v>509.68274096051806</v>
      </c>
      <c r="U59" s="48">
        <v>412.4244401492115</v>
      </c>
      <c r="V59" s="48">
        <v>313.9350216061162</v>
      </c>
      <c r="W59" s="48" t="s">
        <v>107</v>
      </c>
      <c r="X59" s="48" t="s">
        <v>107</v>
      </c>
      <c r="Y59" s="48" t="s">
        <v>107</v>
      </c>
      <c r="Z59" s="48">
        <v>98.48941854309527</v>
      </c>
      <c r="AA59" s="48" t="s">
        <v>107</v>
      </c>
      <c r="AB59" s="48">
        <v>97.25830081130658</v>
      </c>
      <c r="AF59" s="7">
        <v>82156</v>
      </c>
    </row>
    <row r="60" spans="1:32" ht="15" customHeight="1">
      <c r="A60" s="2" t="s">
        <v>41</v>
      </c>
      <c r="B60" s="34">
        <v>1150</v>
      </c>
      <c r="C60" s="34">
        <v>1082</v>
      </c>
      <c r="D60" s="34">
        <v>580</v>
      </c>
      <c r="E60" s="34" t="s">
        <v>107</v>
      </c>
      <c r="F60" s="34" t="s">
        <v>107</v>
      </c>
      <c r="G60" s="34">
        <v>4</v>
      </c>
      <c r="H60" s="34">
        <v>88</v>
      </c>
      <c r="I60" s="34">
        <v>410</v>
      </c>
      <c r="J60" s="34">
        <v>68</v>
      </c>
      <c r="K60" s="48">
        <v>86.78695652173913</v>
      </c>
      <c r="L60" s="48">
        <v>92.24121996303143</v>
      </c>
      <c r="M60" s="48">
        <v>172.07758620689654</v>
      </c>
      <c r="N60" s="48" t="s">
        <v>107</v>
      </c>
      <c r="O60" s="48" t="s">
        <v>107</v>
      </c>
      <c r="P60" s="48">
        <v>24951.25</v>
      </c>
      <c r="Q60" s="48">
        <v>1134.1477272727273</v>
      </c>
      <c r="R60" s="48">
        <v>243.4268292682927</v>
      </c>
      <c r="S60" s="48">
        <v>1467.7205882352941</v>
      </c>
      <c r="T60" s="48">
        <v>1152.2468814187666</v>
      </c>
      <c r="U60" s="48">
        <v>1084.11402234357</v>
      </c>
      <c r="V60" s="48">
        <v>581.1332097590301</v>
      </c>
      <c r="W60" s="48" t="s">
        <v>107</v>
      </c>
      <c r="X60" s="48" t="s">
        <v>107</v>
      </c>
      <c r="Y60" s="48">
        <v>4.0078152397174485</v>
      </c>
      <c r="Z60" s="48">
        <v>88.17193527378389</v>
      </c>
      <c r="AA60" s="48">
        <v>410.80106207103853</v>
      </c>
      <c r="AB60" s="48">
        <v>68.13285907519663</v>
      </c>
      <c r="AF60" s="7">
        <v>100623</v>
      </c>
    </row>
    <row r="61" spans="1:28" ht="15" customHeight="1">
      <c r="A61" s="2"/>
      <c r="B61" s="34"/>
      <c r="C61" s="34"/>
      <c r="D61" s="34"/>
      <c r="E61" s="34"/>
      <c r="F61" s="34"/>
      <c r="G61" s="34"/>
      <c r="H61" s="34"/>
      <c r="I61" s="34"/>
      <c r="J61" s="34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32" ht="15" customHeight="1">
      <c r="A62" s="2" t="s">
        <v>99</v>
      </c>
      <c r="B62" s="34">
        <v>683</v>
      </c>
      <c r="C62" s="34">
        <v>635</v>
      </c>
      <c r="D62" s="34">
        <v>226</v>
      </c>
      <c r="E62" s="34" t="s">
        <v>107</v>
      </c>
      <c r="F62" s="34" t="s">
        <v>107</v>
      </c>
      <c r="G62" s="34" t="s">
        <v>107</v>
      </c>
      <c r="H62" s="34">
        <v>409</v>
      </c>
      <c r="I62" s="34" t="s">
        <v>107</v>
      </c>
      <c r="J62" s="34">
        <v>48</v>
      </c>
      <c r="K62" s="48">
        <v>59.219619326500734</v>
      </c>
      <c r="L62" s="48">
        <v>63.69606299212598</v>
      </c>
      <c r="M62" s="48">
        <v>178.96902654867256</v>
      </c>
      <c r="N62" s="48" t="s">
        <v>107</v>
      </c>
      <c r="O62" s="48" t="s">
        <v>107</v>
      </c>
      <c r="P62" s="48" t="s">
        <v>107</v>
      </c>
      <c r="Q62" s="48">
        <v>98.89242053789731</v>
      </c>
      <c r="R62" s="48" t="s">
        <v>107</v>
      </c>
      <c r="S62" s="48">
        <v>842.6458333333334</v>
      </c>
      <c r="T62" s="48">
        <v>1688.6295646154226</v>
      </c>
      <c r="U62" s="48">
        <v>1569.9557445546022</v>
      </c>
      <c r="V62" s="48">
        <v>558.7559027863624</v>
      </c>
      <c r="W62" s="48" t="s">
        <v>107</v>
      </c>
      <c r="X62" s="48" t="s">
        <v>107</v>
      </c>
      <c r="Y62" s="48" t="s">
        <v>107</v>
      </c>
      <c r="Z62" s="48">
        <v>1011.1998417682399</v>
      </c>
      <c r="AA62" s="48" t="s">
        <v>107</v>
      </c>
      <c r="AB62" s="48">
        <v>118.67382006082033</v>
      </c>
      <c r="AF62" s="9">
        <f>AF63+AF64</f>
        <v>32371</v>
      </c>
    </row>
    <row r="63" spans="1:32" ht="15" customHeight="1">
      <c r="A63" s="2" t="s">
        <v>42</v>
      </c>
      <c r="B63" s="34">
        <v>284</v>
      </c>
      <c r="C63" s="34">
        <v>255</v>
      </c>
      <c r="D63" s="34">
        <v>199</v>
      </c>
      <c r="E63" s="34" t="s">
        <v>107</v>
      </c>
      <c r="F63" s="34" t="s">
        <v>107</v>
      </c>
      <c r="G63" s="34" t="s">
        <v>107</v>
      </c>
      <c r="H63" s="34">
        <v>56</v>
      </c>
      <c r="I63" s="34" t="s">
        <v>107</v>
      </c>
      <c r="J63" s="34">
        <v>29</v>
      </c>
      <c r="K63" s="48">
        <v>75.05633802816901</v>
      </c>
      <c r="L63" s="48">
        <v>83.5921568627451</v>
      </c>
      <c r="M63" s="48">
        <v>107.11557788944724</v>
      </c>
      <c r="N63" s="48" t="s">
        <v>107</v>
      </c>
      <c r="O63" s="48" t="s">
        <v>107</v>
      </c>
      <c r="P63" s="48" t="s">
        <v>107</v>
      </c>
      <c r="Q63" s="48">
        <v>380.64285714285717</v>
      </c>
      <c r="R63" s="48" t="s">
        <v>107</v>
      </c>
      <c r="S63" s="48">
        <v>735.0344827586207</v>
      </c>
      <c r="T63" s="48">
        <v>1332.3325201726404</v>
      </c>
      <c r="U63" s="48">
        <v>1196.284481140927</v>
      </c>
      <c r="V63" s="48">
        <v>933.571026458998</v>
      </c>
      <c r="W63" s="48" t="s">
        <v>107</v>
      </c>
      <c r="X63" s="48" t="s">
        <v>107</v>
      </c>
      <c r="Y63" s="48" t="s">
        <v>107</v>
      </c>
      <c r="Z63" s="48">
        <v>262.7134546819291</v>
      </c>
      <c r="AA63" s="48" t="s">
        <v>107</v>
      </c>
      <c r="AB63" s="48">
        <v>136.04803903171327</v>
      </c>
      <c r="AF63" s="7">
        <v>22103</v>
      </c>
    </row>
    <row r="64" spans="1:32" ht="15" customHeight="1">
      <c r="A64" s="2" t="s">
        <v>100</v>
      </c>
      <c r="B64" s="34">
        <v>399</v>
      </c>
      <c r="C64" s="34">
        <v>380</v>
      </c>
      <c r="D64" s="34">
        <v>27</v>
      </c>
      <c r="E64" s="34" t="s">
        <v>107</v>
      </c>
      <c r="F64" s="34" t="s">
        <v>107</v>
      </c>
      <c r="G64" s="34" t="s">
        <v>107</v>
      </c>
      <c r="H64" s="34">
        <v>353</v>
      </c>
      <c r="I64" s="34" t="s">
        <v>107</v>
      </c>
      <c r="J64" s="34">
        <v>19</v>
      </c>
      <c r="K64" s="48">
        <v>47.94736842105263</v>
      </c>
      <c r="L64" s="48">
        <v>50.34473684210526</v>
      </c>
      <c r="M64" s="48">
        <v>708.5555555555555</v>
      </c>
      <c r="N64" s="48" t="s">
        <v>107</v>
      </c>
      <c r="O64" s="48" t="s">
        <v>107</v>
      </c>
      <c r="P64" s="48" t="s">
        <v>107</v>
      </c>
      <c r="Q64" s="48">
        <v>54.195467422096314</v>
      </c>
      <c r="R64" s="48" t="s">
        <v>107</v>
      </c>
      <c r="S64" s="48">
        <v>1006.8947368421053</v>
      </c>
      <c r="T64" s="48">
        <v>2085.6201975850713</v>
      </c>
      <c r="U64" s="48">
        <v>1986.3049500810203</v>
      </c>
      <c r="V64" s="48">
        <v>141.13219382154617</v>
      </c>
      <c r="W64" s="48" t="s">
        <v>107</v>
      </c>
      <c r="X64" s="48" t="s">
        <v>107</v>
      </c>
      <c r="Y64" s="48" t="s">
        <v>107</v>
      </c>
      <c r="Z64" s="48">
        <v>1845.1727562594742</v>
      </c>
      <c r="AA64" s="48" t="s">
        <v>107</v>
      </c>
      <c r="AB64" s="48">
        <v>99.31524750405102</v>
      </c>
      <c r="AF64" s="9">
        <f>SUM(AF65:AF65)</f>
        <v>10268</v>
      </c>
    </row>
    <row r="65" spans="1:32" ht="15" customHeight="1">
      <c r="A65" s="2" t="s">
        <v>103</v>
      </c>
      <c r="B65" s="34">
        <v>399</v>
      </c>
      <c r="C65" s="34">
        <v>380</v>
      </c>
      <c r="D65" s="34">
        <v>27</v>
      </c>
      <c r="E65" s="34" t="s">
        <v>107</v>
      </c>
      <c r="F65" s="34" t="s">
        <v>107</v>
      </c>
      <c r="G65" s="34" t="s">
        <v>107</v>
      </c>
      <c r="H65" s="34">
        <v>353</v>
      </c>
      <c r="I65" s="34" t="s">
        <v>107</v>
      </c>
      <c r="J65" s="34">
        <v>19</v>
      </c>
      <c r="K65" s="48">
        <v>47.94736842105263</v>
      </c>
      <c r="L65" s="48">
        <v>50.34473684210526</v>
      </c>
      <c r="M65" s="48">
        <v>708.5555555555555</v>
      </c>
      <c r="N65" s="48" t="s">
        <v>107</v>
      </c>
      <c r="O65" s="48" t="s">
        <v>107</v>
      </c>
      <c r="P65" s="48" t="s">
        <v>107</v>
      </c>
      <c r="Q65" s="48">
        <v>54.195467422096314</v>
      </c>
      <c r="R65" s="48" t="s">
        <v>107</v>
      </c>
      <c r="S65" s="48">
        <v>1006.8947368421053</v>
      </c>
      <c r="T65" s="48">
        <v>2085.6201975850713</v>
      </c>
      <c r="U65" s="48">
        <v>1986.3049500810203</v>
      </c>
      <c r="V65" s="48">
        <v>141.13219382154617</v>
      </c>
      <c r="W65" s="48" t="s">
        <v>107</v>
      </c>
      <c r="X65" s="48" t="s">
        <v>107</v>
      </c>
      <c r="Y65" s="48" t="s">
        <v>107</v>
      </c>
      <c r="Z65" s="48">
        <v>1845.1727562594742</v>
      </c>
      <c r="AA65" s="48" t="s">
        <v>107</v>
      </c>
      <c r="AB65" s="48">
        <v>99.31524750405102</v>
      </c>
      <c r="AF65" s="11">
        <v>10268</v>
      </c>
    </row>
    <row r="66" spans="1:28" ht="15" customHeight="1">
      <c r="A66" s="2"/>
      <c r="B66" s="34"/>
      <c r="C66" s="34"/>
      <c r="D66" s="34"/>
      <c r="E66" s="34"/>
      <c r="F66" s="34"/>
      <c r="G66" s="34"/>
      <c r="H66" s="34"/>
      <c r="I66" s="34"/>
      <c r="J66" s="34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1:32" ht="15" customHeight="1">
      <c r="A67" s="2" t="s">
        <v>101</v>
      </c>
      <c r="B67" s="34">
        <v>632</v>
      </c>
      <c r="C67" s="34">
        <v>622</v>
      </c>
      <c r="D67" s="34">
        <v>234</v>
      </c>
      <c r="E67" s="34" t="s">
        <v>107</v>
      </c>
      <c r="F67" s="34">
        <v>10</v>
      </c>
      <c r="G67" s="34">
        <v>4</v>
      </c>
      <c r="H67" s="34">
        <v>40</v>
      </c>
      <c r="I67" s="34">
        <v>334</v>
      </c>
      <c r="J67" s="34">
        <v>10</v>
      </c>
      <c r="K67" s="48">
        <v>67.34651898734177</v>
      </c>
      <c r="L67" s="48">
        <v>68.42926045016077</v>
      </c>
      <c r="M67" s="48">
        <v>181.89316239316238</v>
      </c>
      <c r="N67" s="48" t="s">
        <v>107</v>
      </c>
      <c r="O67" s="48">
        <v>4256.3</v>
      </c>
      <c r="P67" s="48">
        <v>10640.75</v>
      </c>
      <c r="Q67" s="48">
        <v>1064.075</v>
      </c>
      <c r="R67" s="48">
        <v>127.43413173652695</v>
      </c>
      <c r="S67" s="48">
        <v>4256.3</v>
      </c>
      <c r="T67" s="48">
        <v>1484.857740290863</v>
      </c>
      <c r="U67" s="48">
        <v>1461.3631557925899</v>
      </c>
      <c r="V67" s="48">
        <v>549.7732772595917</v>
      </c>
      <c r="W67" s="48" t="s">
        <v>107</v>
      </c>
      <c r="X67" s="48">
        <v>23.49458449827315</v>
      </c>
      <c r="Y67" s="48">
        <v>9.397833799309259</v>
      </c>
      <c r="Z67" s="48">
        <v>93.9783379930926</v>
      </c>
      <c r="AA67" s="48">
        <v>784.7191222423231</v>
      </c>
      <c r="AB67" s="48">
        <v>23.49458449827315</v>
      </c>
      <c r="AF67" s="9">
        <f>AF68+AF69</f>
        <v>37321</v>
      </c>
    </row>
    <row r="68" spans="1:32" ht="15" customHeight="1">
      <c r="A68" s="2" t="s">
        <v>43</v>
      </c>
      <c r="B68" s="34">
        <v>344</v>
      </c>
      <c r="C68" s="34">
        <v>334</v>
      </c>
      <c r="D68" s="34" t="s">
        <v>107</v>
      </c>
      <c r="E68" s="34" t="s">
        <v>107</v>
      </c>
      <c r="F68" s="34" t="s">
        <v>107</v>
      </c>
      <c r="G68" s="34" t="s">
        <v>107</v>
      </c>
      <c r="H68" s="34" t="s">
        <v>107</v>
      </c>
      <c r="I68" s="34">
        <v>334</v>
      </c>
      <c r="J68" s="34">
        <v>10</v>
      </c>
      <c r="K68" s="48">
        <v>59.6656976744186</v>
      </c>
      <c r="L68" s="48">
        <v>61.452095808383234</v>
      </c>
      <c r="M68" s="48" t="s">
        <v>107</v>
      </c>
      <c r="N68" s="48" t="s">
        <v>107</v>
      </c>
      <c r="O68" s="48" t="s">
        <v>107</v>
      </c>
      <c r="P68" s="48" t="s">
        <v>107</v>
      </c>
      <c r="Q68" s="48" t="s">
        <v>107</v>
      </c>
      <c r="R68" s="48">
        <v>61.452095808383234</v>
      </c>
      <c r="S68" s="48">
        <v>2052.5</v>
      </c>
      <c r="T68" s="48">
        <v>1676.0048721071864</v>
      </c>
      <c r="U68" s="48">
        <v>1627.2838002436054</v>
      </c>
      <c r="V68" s="48" t="s">
        <v>107</v>
      </c>
      <c r="W68" s="48" t="s">
        <v>107</v>
      </c>
      <c r="X68" s="48" t="s">
        <v>107</v>
      </c>
      <c r="Y68" s="48" t="s">
        <v>107</v>
      </c>
      <c r="Z68" s="48" t="s">
        <v>107</v>
      </c>
      <c r="AA68" s="48">
        <v>1627.2838002436054</v>
      </c>
      <c r="AB68" s="48">
        <v>48.721071863581</v>
      </c>
      <c r="AF68" s="7">
        <v>19607</v>
      </c>
    </row>
    <row r="69" spans="1:32" ht="15" customHeight="1">
      <c r="A69" s="2" t="s">
        <v>102</v>
      </c>
      <c r="B69" s="34">
        <v>288</v>
      </c>
      <c r="C69" s="34">
        <v>288</v>
      </c>
      <c r="D69" s="34">
        <v>234</v>
      </c>
      <c r="E69" s="34" t="s">
        <v>107</v>
      </c>
      <c r="F69" s="34">
        <v>10</v>
      </c>
      <c r="G69" s="34">
        <v>4</v>
      </c>
      <c r="H69" s="34">
        <v>40</v>
      </c>
      <c r="I69" s="34" t="s">
        <v>107</v>
      </c>
      <c r="J69" s="34" t="s">
        <v>107</v>
      </c>
      <c r="K69" s="48">
        <v>76.52083333333333</v>
      </c>
      <c r="L69" s="48">
        <v>76.52083333333333</v>
      </c>
      <c r="M69" s="48">
        <v>94.17948717948718</v>
      </c>
      <c r="N69" s="48" t="s">
        <v>107</v>
      </c>
      <c r="O69" s="48">
        <v>2203.8</v>
      </c>
      <c r="P69" s="48">
        <v>5509.5</v>
      </c>
      <c r="Q69" s="48">
        <v>550.95</v>
      </c>
      <c r="R69" s="48" t="s">
        <v>107</v>
      </c>
      <c r="S69" s="48" t="s">
        <v>107</v>
      </c>
      <c r="T69" s="48">
        <v>1306.8336509665123</v>
      </c>
      <c r="U69" s="48">
        <v>1306.8336509665123</v>
      </c>
      <c r="V69" s="48">
        <v>1061.8023414102913</v>
      </c>
      <c r="W69" s="48" t="s">
        <v>107</v>
      </c>
      <c r="X69" s="48">
        <v>45.37616843633724</v>
      </c>
      <c r="Y69" s="48">
        <v>18.150467374534895</v>
      </c>
      <c r="Z69" s="48">
        <v>181.50467374534895</v>
      </c>
      <c r="AA69" s="48" t="s">
        <v>107</v>
      </c>
      <c r="AB69" s="48" t="s">
        <v>107</v>
      </c>
      <c r="AF69" s="9">
        <f>SUM(AF70:AF71)</f>
        <v>17714</v>
      </c>
    </row>
    <row r="70" spans="1:32" ht="15" customHeight="1">
      <c r="A70" s="2" t="s">
        <v>44</v>
      </c>
      <c r="B70" s="34">
        <v>288</v>
      </c>
      <c r="C70" s="34">
        <v>288</v>
      </c>
      <c r="D70" s="34">
        <v>234</v>
      </c>
      <c r="E70" s="34" t="s">
        <v>107</v>
      </c>
      <c r="F70" s="34">
        <v>10</v>
      </c>
      <c r="G70" s="34">
        <v>4</v>
      </c>
      <c r="H70" s="34">
        <v>40</v>
      </c>
      <c r="I70" s="34" t="s">
        <v>107</v>
      </c>
      <c r="J70" s="34" t="s">
        <v>107</v>
      </c>
      <c r="K70" s="48">
        <v>33.65625</v>
      </c>
      <c r="L70" s="48">
        <v>33.65625</v>
      </c>
      <c r="M70" s="48">
        <v>41.42307692307692</v>
      </c>
      <c r="N70" s="48" t="s">
        <v>107</v>
      </c>
      <c r="O70" s="48">
        <v>969.3</v>
      </c>
      <c r="P70" s="48">
        <v>2423.25</v>
      </c>
      <c r="Q70" s="48">
        <v>242.325</v>
      </c>
      <c r="R70" s="48" t="s">
        <v>107</v>
      </c>
      <c r="S70" s="48" t="s">
        <v>107</v>
      </c>
      <c r="T70" s="48">
        <v>2971.2163416898793</v>
      </c>
      <c r="U70" s="48">
        <v>2971.2163416898793</v>
      </c>
      <c r="V70" s="48">
        <v>2414.113277623027</v>
      </c>
      <c r="W70" s="48" t="s">
        <v>107</v>
      </c>
      <c r="X70" s="48">
        <v>103.16723408645414</v>
      </c>
      <c r="Y70" s="48">
        <v>41.266893634581656</v>
      </c>
      <c r="Z70" s="48">
        <v>412.6689363458166</v>
      </c>
      <c r="AA70" s="48" t="s">
        <v>107</v>
      </c>
      <c r="AB70" s="48" t="s">
        <v>107</v>
      </c>
      <c r="AF70" s="6">
        <v>9903</v>
      </c>
    </row>
    <row r="71" spans="1:32" ht="15" customHeight="1">
      <c r="A71" s="2" t="s">
        <v>45</v>
      </c>
      <c r="B71" s="34" t="s">
        <v>107</v>
      </c>
      <c r="C71" s="34" t="s">
        <v>107</v>
      </c>
      <c r="D71" s="34" t="s">
        <v>107</v>
      </c>
      <c r="E71" s="34" t="s">
        <v>107</v>
      </c>
      <c r="F71" s="34" t="s">
        <v>107</v>
      </c>
      <c r="G71" s="34" t="s">
        <v>107</v>
      </c>
      <c r="H71" s="34" t="s">
        <v>107</v>
      </c>
      <c r="I71" s="34" t="s">
        <v>107</v>
      </c>
      <c r="J71" s="34" t="s">
        <v>107</v>
      </c>
      <c r="K71" s="48" t="s">
        <v>107</v>
      </c>
      <c r="L71" s="48" t="s">
        <v>107</v>
      </c>
      <c r="M71" s="48" t="s">
        <v>107</v>
      </c>
      <c r="N71" s="48" t="s">
        <v>107</v>
      </c>
      <c r="O71" s="48" t="s">
        <v>107</v>
      </c>
      <c r="P71" s="48" t="s">
        <v>107</v>
      </c>
      <c r="Q71" s="48" t="s">
        <v>107</v>
      </c>
      <c r="R71" s="48" t="s">
        <v>107</v>
      </c>
      <c r="S71" s="48" t="s">
        <v>107</v>
      </c>
      <c r="T71" s="48" t="s">
        <v>107</v>
      </c>
      <c r="U71" s="48" t="s">
        <v>107</v>
      </c>
      <c r="V71" s="48" t="s">
        <v>107</v>
      </c>
      <c r="W71" s="48" t="s">
        <v>107</v>
      </c>
      <c r="X71" s="48" t="s">
        <v>107</v>
      </c>
      <c r="Y71" s="48" t="s">
        <v>107</v>
      </c>
      <c r="Z71" s="48" t="s">
        <v>107</v>
      </c>
      <c r="AA71" s="48" t="s">
        <v>107</v>
      </c>
      <c r="AB71" s="48" t="s">
        <v>107</v>
      </c>
      <c r="AF71" s="7">
        <v>7811</v>
      </c>
    </row>
    <row r="72" spans="1:28" ht="15" customHeight="1">
      <c r="A72" s="3"/>
      <c r="B72" s="51"/>
      <c r="C72" s="49"/>
      <c r="D72" s="49"/>
      <c r="E72" s="49"/>
      <c r="F72" s="49"/>
      <c r="G72" s="49"/>
      <c r="H72" s="49"/>
      <c r="I72" s="49"/>
      <c r="J72" s="49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ht="13.5">
      <c r="A73" s="14" t="s">
        <v>104</v>
      </c>
    </row>
  </sheetData>
  <mergeCells count="4">
    <mergeCell ref="C5:I5"/>
    <mergeCell ref="L5:R5"/>
    <mergeCell ref="U5:AA5"/>
    <mergeCell ref="A4:A7"/>
  </mergeCells>
  <printOptions/>
  <pageMargins left="0.75" right="0.2755905511811024" top="0.984251968503937" bottom="0.984251968503937" header="0.5118110236220472" footer="0.5118110236220472"/>
  <pageSetup horizontalDpi="600" verticalDpi="600" orientation="landscape" pageOrder="overThenDown" paperSize="8" scale="90" r:id="rId1"/>
  <rowBreaks count="1" manualBreakCount="1">
    <brk id="56" max="27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repair</cp:lastModifiedBy>
  <cp:lastPrinted>2012-07-19T05:30:47Z</cp:lastPrinted>
  <dcterms:created xsi:type="dcterms:W3CDTF">2007-09-18T06:04:56Z</dcterms:created>
  <dcterms:modified xsi:type="dcterms:W3CDTF">2012-07-19T05:30:51Z</dcterms:modified>
  <cp:category/>
  <cp:version/>
  <cp:contentType/>
  <cp:contentStatus/>
</cp:coreProperties>
</file>