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670" activeTab="0"/>
  </bookViews>
  <sheets>
    <sheet name="23家屋01" sheetId="1" r:id="rId1"/>
    <sheet name="23家屋02" sheetId="2" r:id="rId2"/>
    <sheet name="23家屋03" sheetId="3" r:id="rId3"/>
  </sheets>
  <definedNames>
    <definedName name="市町村">#REF!</definedName>
  </definedNames>
  <calcPr fullCalcOnLoad="1"/>
</workbook>
</file>

<file path=xl/sharedStrings.xml><?xml version="1.0" encoding="utf-8"?>
<sst xmlns="http://schemas.openxmlformats.org/spreadsheetml/2006/main" count="306" uniqueCount="72">
  <si>
    <t>項目</t>
  </si>
  <si>
    <t>木　　　　　造</t>
  </si>
  <si>
    <t>非　　木　　造</t>
  </si>
  <si>
    <t>納税義務者数</t>
  </si>
  <si>
    <t>棟数</t>
  </si>
  <si>
    <t>床面積</t>
  </si>
  <si>
    <t>決定価格</t>
  </si>
  <si>
    <t>平均価格</t>
  </si>
  <si>
    <t>うち個人</t>
  </si>
  <si>
    <t>うち法人</t>
  </si>
  <si>
    <t>(人)</t>
  </si>
  <si>
    <t>(棟)</t>
  </si>
  <si>
    <t>(㎡)</t>
  </si>
  <si>
    <t>(千円)</t>
  </si>
  <si>
    <t>(円/㎡)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</si>
  <si>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</si>
  <si>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</si>
  <si>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</si>
  <si>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</si>
  <si>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</si>
  <si>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</si>
  <si>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</si>
  <si>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</si>
  <si>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</si>
  <si>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</si>
  <si>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</si>
  <si>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</si>
  <si>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</si>
  <si>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県　　計</t>
  </si>
  <si>
    <t>(㎡)</t>
  </si>
  <si>
    <t>(㎡)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</si>
  <si>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</si>
  <si>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</si>
  <si>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</si>
  <si>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</si>
  <si>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</si>
  <si>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</si>
  <si>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</si>
  <si>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</si>
  <si>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</si>
  <si>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</si>
  <si>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</si>
  <si>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</si>
  <si>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</si>
  <si>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</si>
  <si>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</si>
  <si>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</si>
  <si>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</si>
  <si>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</si>
  <si>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</si>
  <si>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</si>
  <si>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</si>
  <si>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</si>
  <si>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</si>
  <si>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</si>
  <si>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</si>
  <si>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御浜町</t>
  </si>
  <si>
    <t>紀宝町</t>
  </si>
  <si>
    <t>志摩市</t>
  </si>
  <si>
    <t>伊賀市</t>
  </si>
  <si>
    <t>南伊勢町</t>
  </si>
  <si>
    <t>紀北町</t>
  </si>
  <si>
    <t>　市　　計</t>
  </si>
  <si>
    <t>県　　計</t>
  </si>
  <si>
    <t>市町名</t>
  </si>
  <si>
    <t>町　　計</t>
  </si>
  <si>
    <t>町　　計</t>
  </si>
  <si>
    <t>町　　計</t>
  </si>
  <si>
    <t>（１）総括</t>
  </si>
  <si>
    <t>（２）法定免税点未満</t>
  </si>
  <si>
    <t>（３）法定免税点以上</t>
  </si>
  <si>
    <t>第23表　　平成24年度　家屋の概要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</si>
</sst>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</numFmts>
  <fonts count="4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right"/>
    </xf>
    <xf numFmtId="178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78" fontId="7" fillId="0" borderId="10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15" xfId="0" applyNumberFormat="1" applyFont="1" applyBorder="1" applyAlignment="1">
      <alignment horizontal="centerContinuous"/>
    </xf>
    <xf numFmtId="178" fontId="7" fillId="0" borderId="12" xfId="0" applyNumberFormat="1" applyFont="1" applyBorder="1" applyAlignment="1">
      <alignment horizontal="centerContinuous"/>
    </xf>
    <xf numFmtId="178" fontId="7" fillId="0" borderId="13" xfId="0" applyNumberFormat="1" applyFont="1" applyBorder="1" applyAlignment="1">
      <alignment horizontal="centerContinuous"/>
    </xf>
    <xf numFmtId="178" fontId="7" fillId="0" borderId="16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1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178" fontId="7" fillId="0" borderId="17" xfId="0" applyNumberFormat="1" applyFont="1" applyBorder="1" applyAlignment="1">
      <alignment/>
    </xf>
    <xf numFmtId="178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8" fontId="7" fillId="0" borderId="16" xfId="0" applyNumberFormat="1" applyFont="1" applyBorder="1" applyAlignment="1">
      <alignment horizontal="right"/>
    </xf>
    <xf numFmtId="178" fontId="7" fillId="0" borderId="17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178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78" fontId="7" fillId="0" borderId="19" xfId="0" applyNumberFormat="1" applyFont="1" applyBorder="1" applyAlignment="1">
      <alignment/>
    </xf>
    <xf numFmtId="178" fontId="7" fillId="0" borderId="18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0" fontId="7" fillId="0" borderId="10" xfId="0" applyFont="1" applyBorder="1" applyAlignment="1">
      <alignment horizontal="distributed"/>
    </xf>
    <xf numFmtId="38" fontId="7" fillId="0" borderId="0" xfId="49" applyFont="1" applyAlignment="1" quotePrefix="1">
      <alignment/>
    </xf>
    <xf numFmtId="0" fontId="7" fillId="0" borderId="16" xfId="0" applyFont="1" applyBorder="1" applyAlignment="1">
      <alignment horizontal="distributed"/>
    </xf>
    <xf numFmtId="0" fontId="8" fillId="0" borderId="20" xfId="0" applyFont="1" applyBorder="1" applyAlignment="1">
      <alignment horizontal="right"/>
    </xf>
    <xf numFmtId="178" fontId="7" fillId="0" borderId="21" xfId="0" applyNumberFormat="1" applyFont="1" applyBorder="1" applyAlignment="1">
      <alignment/>
    </xf>
    <xf numFmtId="38" fontId="7" fillId="0" borderId="21" xfId="49" applyFont="1" applyBorder="1" applyAlignment="1">
      <alignment/>
    </xf>
    <xf numFmtId="178" fontId="7" fillId="0" borderId="22" xfId="0" applyNumberFormat="1" applyFont="1" applyBorder="1" applyAlignment="1">
      <alignment/>
    </xf>
    <xf numFmtId="0" fontId="8" fillId="0" borderId="18" xfId="0" applyFont="1" applyBorder="1" applyAlignment="1">
      <alignment horizontal="right"/>
    </xf>
    <xf numFmtId="178" fontId="7" fillId="0" borderId="23" xfId="0" applyNumberFormat="1" applyFont="1" applyBorder="1" applyAlignment="1">
      <alignment/>
    </xf>
    <xf numFmtId="178" fontId="7" fillId="0" borderId="24" xfId="0" applyNumberFormat="1" applyFont="1" applyBorder="1" applyAlignment="1">
      <alignment/>
    </xf>
    <xf numFmtId="178" fontId="7" fillId="0" borderId="25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38" fontId="7" fillId="0" borderId="0" xfId="49" applyFont="1" applyFill="1" applyAlignment="1" quotePrefix="1">
      <alignment/>
    </xf>
    <xf numFmtId="178" fontId="7" fillId="0" borderId="0" xfId="0" applyNumberFormat="1" applyFont="1" applyFill="1" applyBorder="1" applyAlignment="1">
      <alignment/>
    </xf>
    <xf numFmtId="38" fontId="7" fillId="0" borderId="0" xfId="49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="90" zoomScaleNormal="60" zoomScaleSheetLayoutView="90" zoomScalePageLayoutView="0" workbookViewId="0" topLeftCell="A1">
      <pane xSplit="1" ySplit="8" topLeftCell="B9" activePane="bottomRight" state="frozen"/>
      <selection pane="topLeft" activeCell="C38" sqref="C37:C38"/>
      <selection pane="topRight" activeCell="C38" sqref="C37:C38"/>
      <selection pane="bottomLeft" activeCell="C38" sqref="C37:C38"/>
      <selection pane="bottomRight" activeCell="A1" sqref="A1:IV16384"/>
    </sheetView>
  </sheetViews>
  <sheetFormatPr defaultColWidth="9.00390625" defaultRowHeight="13.5"/>
  <cols>
    <col min="1" max="1" width="10.50390625" style="44" customWidth="1"/>
    <col min="2" max="9" width="14.25390625" style="44" customWidth="1"/>
    <col min="10" max="16384" width="9.00390625" style="44" customWidth="1"/>
  </cols>
  <sheetData>
    <row r="1" spans="1:9" ht="17.25">
      <c r="A1" s="1" t="s">
        <v>71</v>
      </c>
      <c r="B1" s="43"/>
      <c r="C1" s="43"/>
      <c r="D1" s="43"/>
      <c r="E1" s="43"/>
      <c r="F1" s="43"/>
      <c r="G1" s="43"/>
      <c r="H1" s="43"/>
      <c r="I1" s="43"/>
    </row>
    <row r="2" spans="1:9" ht="13.5">
      <c r="A2" s="2" t="s">
        <v>68</v>
      </c>
      <c r="B2" s="43"/>
      <c r="C2" s="43"/>
      <c r="D2" s="43"/>
      <c r="E2" s="43"/>
      <c r="F2" s="43"/>
      <c r="G2" s="43"/>
      <c r="H2" s="43"/>
      <c r="I2" s="43"/>
    </row>
    <row r="4" spans="1:9" ht="13.5">
      <c r="A4" s="3" t="s">
        <v>0</v>
      </c>
      <c r="B4" s="4"/>
      <c r="C4" s="5"/>
      <c r="D4" s="6"/>
      <c r="E4" s="7"/>
      <c r="F4" s="7"/>
      <c r="G4" s="7"/>
      <c r="H4" s="8"/>
      <c r="I4" s="9"/>
    </row>
    <row r="5" spans="1:9" ht="13.5">
      <c r="A5" s="45"/>
      <c r="B5" s="13" t="s">
        <v>3</v>
      </c>
      <c r="C5" s="14"/>
      <c r="D5" s="15"/>
      <c r="E5" s="13" t="s">
        <v>4</v>
      </c>
      <c r="F5" s="13" t="s">
        <v>5</v>
      </c>
      <c r="G5" s="13" t="s">
        <v>6</v>
      </c>
      <c r="H5" s="16" t="s">
        <v>7</v>
      </c>
      <c r="I5" s="17"/>
    </row>
    <row r="6" spans="1:9" ht="13.5">
      <c r="A6" s="45"/>
      <c r="B6" s="19"/>
      <c r="C6" s="20" t="s">
        <v>8</v>
      </c>
      <c r="D6" s="21" t="s">
        <v>9</v>
      </c>
      <c r="E6" s="19"/>
      <c r="F6" s="19"/>
      <c r="G6" s="19"/>
      <c r="H6" s="18"/>
      <c r="I6" s="9"/>
    </row>
    <row r="7" spans="1:9" ht="13.5">
      <c r="A7" s="45"/>
      <c r="B7" s="22" t="s">
        <v>10</v>
      </c>
      <c r="C7" s="22" t="s">
        <v>10</v>
      </c>
      <c r="D7" s="23" t="s">
        <v>10</v>
      </c>
      <c r="E7" s="22" t="s">
        <v>11</v>
      </c>
      <c r="F7" s="22" t="s">
        <v>12</v>
      </c>
      <c r="G7" s="22" t="s">
        <v>13</v>
      </c>
      <c r="H7" s="23" t="s">
        <v>14</v>
      </c>
      <c r="I7" s="24"/>
    </row>
    <row r="8" spans="1:9" ht="13.5">
      <c r="A8" s="25" t="s">
        <v>64</v>
      </c>
      <c r="B8" s="26"/>
      <c r="C8" s="27"/>
      <c r="D8" s="28"/>
      <c r="E8" s="26"/>
      <c r="F8" s="26"/>
      <c r="G8" s="26"/>
      <c r="H8" s="29"/>
      <c r="I8" s="9"/>
    </row>
    <row r="9" spans="1:8" ht="13.5">
      <c r="A9" s="32" t="s">
        <v>31</v>
      </c>
      <c r="B9" s="33">
        <f>SUM(C9:D9)</f>
        <v>100178</v>
      </c>
      <c r="C9" s="33">
        <v>97198</v>
      </c>
      <c r="D9" s="46">
        <v>2980</v>
      </c>
      <c r="E9" s="47">
        <v>198605</v>
      </c>
      <c r="F9" s="47">
        <v>21706770</v>
      </c>
      <c r="G9" s="47">
        <v>537899628</v>
      </c>
      <c r="H9" s="18">
        <f>IF(G9=0,"0",ROUND(G9*1000/F9,0))</f>
        <v>24780</v>
      </c>
    </row>
    <row r="10" spans="1:8" ht="13.5">
      <c r="A10" s="34" t="s">
        <v>32</v>
      </c>
      <c r="B10" s="33">
        <f aca="true" t="shared" si="0" ref="B10:B22">SUM(C10:D10)</f>
        <v>99293</v>
      </c>
      <c r="C10" s="33">
        <v>95404</v>
      </c>
      <c r="D10" s="46">
        <v>3889</v>
      </c>
      <c r="E10" s="47">
        <v>170925</v>
      </c>
      <c r="F10" s="47">
        <v>24133798</v>
      </c>
      <c r="G10" s="47">
        <v>639091764</v>
      </c>
      <c r="H10" s="18">
        <f>IF(G10=0,"0",ROUND(G10*1000/F10,0))</f>
        <v>26481</v>
      </c>
    </row>
    <row r="11" spans="1:8" ht="13.5">
      <c r="A11" s="34" t="s">
        <v>33</v>
      </c>
      <c r="B11" s="33">
        <f t="shared" si="0"/>
        <v>50489</v>
      </c>
      <c r="C11" s="33">
        <v>48697</v>
      </c>
      <c r="D11" s="46">
        <v>1792</v>
      </c>
      <c r="E11" s="47">
        <v>98293</v>
      </c>
      <c r="F11" s="47">
        <v>9649494</v>
      </c>
      <c r="G11" s="47">
        <v>226168152</v>
      </c>
      <c r="H11" s="18">
        <f aca="true" t="shared" si="1" ref="H11:H38">IF(G11=0,"0",ROUND(G11*1000/F11,0))</f>
        <v>23438</v>
      </c>
    </row>
    <row r="12" spans="1:8" ht="13.5">
      <c r="A12" s="34" t="s">
        <v>34</v>
      </c>
      <c r="B12" s="33">
        <f t="shared" si="0"/>
        <v>62352</v>
      </c>
      <c r="C12" s="33">
        <v>60254</v>
      </c>
      <c r="D12" s="46">
        <v>2098</v>
      </c>
      <c r="E12" s="47">
        <v>141039</v>
      </c>
      <c r="F12" s="47">
        <v>13341781</v>
      </c>
      <c r="G12" s="47">
        <v>290385893</v>
      </c>
      <c r="H12" s="18">
        <f t="shared" si="1"/>
        <v>21765</v>
      </c>
    </row>
    <row r="13" spans="1:8" ht="13.5">
      <c r="A13" s="34" t="s">
        <v>35</v>
      </c>
      <c r="B13" s="33">
        <f t="shared" si="0"/>
        <v>47629</v>
      </c>
      <c r="C13" s="33">
        <v>45898</v>
      </c>
      <c r="D13" s="46">
        <v>1731</v>
      </c>
      <c r="E13" s="47">
        <v>70010</v>
      </c>
      <c r="F13" s="47">
        <v>10303375</v>
      </c>
      <c r="G13" s="47">
        <v>267170664</v>
      </c>
      <c r="H13" s="18">
        <f t="shared" si="1"/>
        <v>25930</v>
      </c>
    </row>
    <row r="14" spans="1:8" ht="13.5">
      <c r="A14" s="34" t="s">
        <v>36</v>
      </c>
      <c r="B14" s="33">
        <f t="shared" si="0"/>
        <v>65578</v>
      </c>
      <c r="C14" s="33">
        <v>63436</v>
      </c>
      <c r="D14" s="46">
        <v>2142</v>
      </c>
      <c r="E14" s="47">
        <v>126874</v>
      </c>
      <c r="F14" s="47">
        <v>15165148</v>
      </c>
      <c r="G14" s="47">
        <v>395414033</v>
      </c>
      <c r="H14" s="18">
        <f t="shared" si="1"/>
        <v>26074</v>
      </c>
    </row>
    <row r="15" spans="1:8" ht="13.5">
      <c r="A15" s="34" t="s">
        <v>37</v>
      </c>
      <c r="B15" s="33">
        <f t="shared" si="0"/>
        <v>29661</v>
      </c>
      <c r="C15" s="33">
        <v>28913</v>
      </c>
      <c r="D15" s="46">
        <v>748</v>
      </c>
      <c r="E15" s="47">
        <v>47212</v>
      </c>
      <c r="F15" s="47">
        <v>5567912</v>
      </c>
      <c r="G15" s="47">
        <v>137590103</v>
      </c>
      <c r="H15" s="18">
        <f t="shared" si="1"/>
        <v>24711</v>
      </c>
    </row>
    <row r="16" spans="1:8" ht="13.5">
      <c r="A16" s="34" t="s">
        <v>38</v>
      </c>
      <c r="B16" s="33">
        <f t="shared" si="0"/>
        <v>9685</v>
      </c>
      <c r="C16" s="33">
        <v>9372</v>
      </c>
      <c r="D16" s="46">
        <v>313</v>
      </c>
      <c r="E16" s="47">
        <v>15606</v>
      </c>
      <c r="F16" s="47">
        <v>1474030</v>
      </c>
      <c r="G16" s="47">
        <v>24843742</v>
      </c>
      <c r="H16" s="18">
        <f t="shared" si="1"/>
        <v>16854</v>
      </c>
    </row>
    <row r="17" spans="1:8" ht="13.5">
      <c r="A17" s="34" t="s">
        <v>39</v>
      </c>
      <c r="B17" s="33">
        <f t="shared" si="0"/>
        <v>18412</v>
      </c>
      <c r="C17" s="33">
        <v>17765</v>
      </c>
      <c r="D17" s="46">
        <v>647</v>
      </c>
      <c r="E17" s="47">
        <v>40355</v>
      </c>
      <c r="F17" s="47">
        <v>5532184</v>
      </c>
      <c r="G17" s="47">
        <v>164212446</v>
      </c>
      <c r="H17" s="18">
        <f t="shared" si="1"/>
        <v>29683</v>
      </c>
    </row>
    <row r="18" spans="1:8" ht="13.5">
      <c r="A18" s="34" t="s">
        <v>40</v>
      </c>
      <c r="B18" s="33">
        <f t="shared" si="0"/>
        <v>9847</v>
      </c>
      <c r="C18" s="33">
        <v>9019</v>
      </c>
      <c r="D18" s="46">
        <v>828</v>
      </c>
      <c r="E18" s="47">
        <v>16368</v>
      </c>
      <c r="F18" s="47">
        <v>2080035</v>
      </c>
      <c r="G18" s="47">
        <v>63975329</v>
      </c>
      <c r="H18" s="18">
        <f t="shared" si="1"/>
        <v>30757</v>
      </c>
    </row>
    <row r="19" spans="1:8" ht="13.5">
      <c r="A19" s="34" t="s">
        <v>41</v>
      </c>
      <c r="B19" s="33">
        <f t="shared" si="0"/>
        <v>11042</v>
      </c>
      <c r="C19" s="33">
        <v>10805</v>
      </c>
      <c r="D19" s="46">
        <v>237</v>
      </c>
      <c r="E19" s="47">
        <v>19968</v>
      </c>
      <c r="F19" s="47">
        <v>1511616</v>
      </c>
      <c r="G19" s="47">
        <v>24712208</v>
      </c>
      <c r="H19" s="18">
        <f t="shared" si="1"/>
        <v>16348</v>
      </c>
    </row>
    <row r="20" spans="1:8" ht="13.5">
      <c r="A20" s="34" t="s">
        <v>42</v>
      </c>
      <c r="B20" s="33">
        <f t="shared" si="0"/>
        <v>16200</v>
      </c>
      <c r="C20" s="33">
        <v>15527</v>
      </c>
      <c r="D20" s="46">
        <v>673</v>
      </c>
      <c r="E20" s="47">
        <v>43095</v>
      </c>
      <c r="F20" s="47">
        <v>5662515</v>
      </c>
      <c r="G20" s="47">
        <v>118525388</v>
      </c>
      <c r="H20" s="18">
        <f t="shared" si="1"/>
        <v>20932</v>
      </c>
    </row>
    <row r="21" spans="1:8" ht="13.5">
      <c r="A21" s="34" t="s">
        <v>43</v>
      </c>
      <c r="B21" s="33">
        <f t="shared" si="0"/>
        <v>27427</v>
      </c>
      <c r="C21" s="33">
        <v>26261</v>
      </c>
      <c r="D21" s="46">
        <v>1166</v>
      </c>
      <c r="E21" s="47">
        <v>57380</v>
      </c>
      <c r="F21" s="47">
        <v>4796243</v>
      </c>
      <c r="G21" s="47">
        <v>119957189</v>
      </c>
      <c r="H21" s="18">
        <f t="shared" si="1"/>
        <v>25011</v>
      </c>
    </row>
    <row r="22" spans="1:8" ht="13.5">
      <c r="A22" s="34" t="s">
        <v>44</v>
      </c>
      <c r="B22" s="33">
        <f t="shared" si="0"/>
        <v>37650</v>
      </c>
      <c r="C22" s="33">
        <v>36163</v>
      </c>
      <c r="D22" s="46">
        <v>1487</v>
      </c>
      <c r="E22" s="47">
        <v>90536</v>
      </c>
      <c r="F22" s="47">
        <v>10534516</v>
      </c>
      <c r="G22" s="47">
        <v>221680027</v>
      </c>
      <c r="H22" s="18">
        <f t="shared" si="1"/>
        <v>21043</v>
      </c>
    </row>
    <row r="23" spans="1:8" ht="13.5">
      <c r="A23" s="35" t="s">
        <v>62</v>
      </c>
      <c r="B23" s="36">
        <f aca="true" t="shared" si="2" ref="B23:G23">SUM(B9:B22)</f>
        <v>585443</v>
      </c>
      <c r="C23" s="37">
        <f t="shared" si="2"/>
        <v>564712</v>
      </c>
      <c r="D23" s="37">
        <f t="shared" si="2"/>
        <v>20731</v>
      </c>
      <c r="E23" s="36">
        <f t="shared" si="2"/>
        <v>1136266</v>
      </c>
      <c r="F23" s="36">
        <f t="shared" si="2"/>
        <v>131459417</v>
      </c>
      <c r="G23" s="36">
        <f t="shared" si="2"/>
        <v>3231626566</v>
      </c>
      <c r="H23" s="38">
        <f t="shared" si="1"/>
        <v>24583</v>
      </c>
    </row>
    <row r="24" spans="1:8" ht="13.5">
      <c r="A24" s="34" t="s">
        <v>45</v>
      </c>
      <c r="B24" s="9">
        <f>SUM(C24:D24)</f>
        <v>2346</v>
      </c>
      <c r="C24" s="33">
        <v>2215</v>
      </c>
      <c r="D24" s="48">
        <v>131</v>
      </c>
      <c r="E24" s="47">
        <v>4696</v>
      </c>
      <c r="F24" s="47">
        <v>635818</v>
      </c>
      <c r="G24" s="47">
        <v>13778962</v>
      </c>
      <c r="H24" s="18">
        <f t="shared" si="1"/>
        <v>21671</v>
      </c>
    </row>
    <row r="25" spans="1:8" ht="13.5">
      <c r="A25" s="34" t="s">
        <v>46</v>
      </c>
      <c r="B25" s="9">
        <f aca="true" t="shared" si="3" ref="B25:B38">SUM(C25:D25)</f>
        <v>8659</v>
      </c>
      <c r="C25" s="33">
        <v>8387</v>
      </c>
      <c r="D25" s="48">
        <v>272</v>
      </c>
      <c r="E25" s="47">
        <v>15799</v>
      </c>
      <c r="F25" s="47">
        <v>1972960</v>
      </c>
      <c r="G25" s="47">
        <v>39090299</v>
      </c>
      <c r="H25" s="18">
        <f t="shared" si="1"/>
        <v>19813</v>
      </c>
    </row>
    <row r="26" spans="1:8" ht="13.5">
      <c r="A26" s="34" t="s">
        <v>47</v>
      </c>
      <c r="B26" s="9">
        <f t="shared" si="3"/>
        <v>14980</v>
      </c>
      <c r="C26" s="33">
        <v>14132</v>
      </c>
      <c r="D26" s="48">
        <v>848</v>
      </c>
      <c r="E26" s="47">
        <v>35698</v>
      </c>
      <c r="F26" s="47">
        <v>3416966</v>
      </c>
      <c r="G26" s="47">
        <v>75175764</v>
      </c>
      <c r="H26" s="18">
        <f t="shared" si="1"/>
        <v>22001</v>
      </c>
    </row>
    <row r="27" spans="1:8" ht="13.5">
      <c r="A27" s="34" t="s">
        <v>48</v>
      </c>
      <c r="B27" s="9">
        <f t="shared" si="3"/>
        <v>3126</v>
      </c>
      <c r="C27" s="33">
        <v>3026</v>
      </c>
      <c r="D27" s="48">
        <v>100</v>
      </c>
      <c r="E27" s="47">
        <v>5632</v>
      </c>
      <c r="F27" s="47">
        <v>890844</v>
      </c>
      <c r="G27" s="47">
        <v>23877788</v>
      </c>
      <c r="H27" s="18">
        <f t="shared" si="1"/>
        <v>26804</v>
      </c>
    </row>
    <row r="28" spans="1:8" ht="13.5">
      <c r="A28" s="34" t="s">
        <v>49</v>
      </c>
      <c r="B28" s="9">
        <f t="shared" si="3"/>
        <v>4390</v>
      </c>
      <c r="C28" s="33">
        <v>4084</v>
      </c>
      <c r="D28" s="48">
        <v>306</v>
      </c>
      <c r="E28" s="47">
        <v>7424</v>
      </c>
      <c r="F28" s="47">
        <v>1401646</v>
      </c>
      <c r="G28" s="47">
        <v>45811925</v>
      </c>
      <c r="H28" s="18">
        <f t="shared" si="1"/>
        <v>32684</v>
      </c>
    </row>
    <row r="29" spans="1:8" ht="13.5">
      <c r="A29" s="34" t="s">
        <v>50</v>
      </c>
      <c r="B29" s="9">
        <f t="shared" si="3"/>
        <v>6687</v>
      </c>
      <c r="C29" s="33">
        <v>6457</v>
      </c>
      <c r="D29" s="48">
        <v>230</v>
      </c>
      <c r="E29" s="47">
        <v>19247</v>
      </c>
      <c r="F29" s="47">
        <v>1865118</v>
      </c>
      <c r="G29" s="47">
        <v>44170429</v>
      </c>
      <c r="H29" s="18">
        <f t="shared" si="1"/>
        <v>23682</v>
      </c>
    </row>
    <row r="30" spans="1:8" ht="13.5">
      <c r="A30" s="34" t="s">
        <v>51</v>
      </c>
      <c r="B30" s="9">
        <f t="shared" si="3"/>
        <v>9533</v>
      </c>
      <c r="C30" s="33">
        <v>9284</v>
      </c>
      <c r="D30" s="48">
        <v>249</v>
      </c>
      <c r="E30" s="47">
        <v>20498</v>
      </c>
      <c r="F30" s="47">
        <v>1848897</v>
      </c>
      <c r="G30" s="47">
        <v>37601507</v>
      </c>
      <c r="H30" s="18">
        <f t="shared" si="1"/>
        <v>20337</v>
      </c>
    </row>
    <row r="31" spans="1:8" ht="13.5">
      <c r="A31" s="34" t="s">
        <v>52</v>
      </c>
      <c r="B31" s="9">
        <f t="shared" si="3"/>
        <v>5003</v>
      </c>
      <c r="C31" s="33">
        <v>4835</v>
      </c>
      <c r="D31" s="48">
        <v>168</v>
      </c>
      <c r="E31" s="47">
        <v>12361</v>
      </c>
      <c r="F31" s="47">
        <v>916278</v>
      </c>
      <c r="G31" s="47">
        <v>13602355</v>
      </c>
      <c r="H31" s="18">
        <f t="shared" si="1"/>
        <v>14845</v>
      </c>
    </row>
    <row r="32" spans="1:8" ht="13.5">
      <c r="A32" s="34" t="s">
        <v>53</v>
      </c>
      <c r="B32" s="9">
        <f t="shared" si="3"/>
        <v>6215</v>
      </c>
      <c r="C32" s="33">
        <v>6005</v>
      </c>
      <c r="D32" s="48">
        <v>210</v>
      </c>
      <c r="E32" s="47">
        <v>12721</v>
      </c>
      <c r="F32" s="47">
        <v>1325046</v>
      </c>
      <c r="G32" s="47">
        <v>28838845</v>
      </c>
      <c r="H32" s="18">
        <f t="shared" si="1"/>
        <v>21764</v>
      </c>
    </row>
    <row r="33" spans="1:8" ht="13.5">
      <c r="A33" s="34" t="s">
        <v>54</v>
      </c>
      <c r="B33" s="9">
        <f t="shared" si="3"/>
        <v>3987</v>
      </c>
      <c r="C33" s="33">
        <v>3892</v>
      </c>
      <c r="D33" s="48">
        <v>95</v>
      </c>
      <c r="E33" s="47">
        <v>9706</v>
      </c>
      <c r="F33" s="47">
        <v>703597</v>
      </c>
      <c r="G33" s="47">
        <v>11768801</v>
      </c>
      <c r="H33" s="18">
        <f t="shared" si="1"/>
        <v>16727</v>
      </c>
    </row>
    <row r="34" spans="1:8" ht="13.5">
      <c r="A34" s="34" t="s">
        <v>55</v>
      </c>
      <c r="B34" s="9">
        <f t="shared" si="3"/>
        <v>5464</v>
      </c>
      <c r="C34" s="33">
        <v>5318</v>
      </c>
      <c r="D34" s="48">
        <v>146</v>
      </c>
      <c r="E34" s="47">
        <v>12921</v>
      </c>
      <c r="F34" s="47">
        <v>924543</v>
      </c>
      <c r="G34" s="47">
        <v>11306593</v>
      </c>
      <c r="H34" s="18">
        <f t="shared" si="1"/>
        <v>12229</v>
      </c>
    </row>
    <row r="35" spans="1:8" ht="13.5">
      <c r="A35" s="34" t="s">
        <v>60</v>
      </c>
      <c r="B35" s="9">
        <f t="shared" si="3"/>
        <v>8872</v>
      </c>
      <c r="C35" s="33">
        <v>8613</v>
      </c>
      <c r="D35" s="48">
        <v>259</v>
      </c>
      <c r="E35" s="47">
        <v>16133</v>
      </c>
      <c r="F35" s="47">
        <v>1242456</v>
      </c>
      <c r="G35" s="47">
        <v>16391928</v>
      </c>
      <c r="H35" s="18">
        <f t="shared" si="1"/>
        <v>13193</v>
      </c>
    </row>
    <row r="36" spans="1:8" ht="13.5">
      <c r="A36" s="34" t="s">
        <v>61</v>
      </c>
      <c r="B36" s="9">
        <f t="shared" si="3"/>
        <v>8945</v>
      </c>
      <c r="C36" s="33">
        <v>8702</v>
      </c>
      <c r="D36" s="48">
        <v>243</v>
      </c>
      <c r="E36" s="47">
        <v>15395</v>
      </c>
      <c r="F36" s="47">
        <v>1385794</v>
      </c>
      <c r="G36" s="47">
        <v>19568790</v>
      </c>
      <c r="H36" s="18">
        <f t="shared" si="1"/>
        <v>14121</v>
      </c>
    </row>
    <row r="37" spans="1:8" ht="13.5">
      <c r="A37" s="34" t="s">
        <v>56</v>
      </c>
      <c r="B37" s="9">
        <f t="shared" si="3"/>
        <v>5034</v>
      </c>
      <c r="C37" s="33">
        <v>4928</v>
      </c>
      <c r="D37" s="48">
        <v>106</v>
      </c>
      <c r="E37" s="47">
        <v>10074</v>
      </c>
      <c r="F37" s="47">
        <v>696769</v>
      </c>
      <c r="G37" s="47">
        <v>10456906</v>
      </c>
      <c r="H37" s="18">
        <f t="shared" si="1"/>
        <v>15008</v>
      </c>
    </row>
    <row r="38" spans="1:8" ht="13.5">
      <c r="A38" s="34" t="s">
        <v>57</v>
      </c>
      <c r="B38" s="9">
        <f t="shared" si="3"/>
        <v>5204</v>
      </c>
      <c r="C38" s="33">
        <v>5103</v>
      </c>
      <c r="D38" s="48">
        <v>101</v>
      </c>
      <c r="E38" s="47">
        <v>9632</v>
      </c>
      <c r="F38" s="47">
        <v>837630</v>
      </c>
      <c r="G38" s="47">
        <v>12883461</v>
      </c>
      <c r="H38" s="18">
        <f t="shared" si="1"/>
        <v>15381</v>
      </c>
    </row>
    <row r="39" spans="1:8" ht="13.5">
      <c r="A39" s="35" t="s">
        <v>65</v>
      </c>
      <c r="B39" s="36">
        <f aca="true" t="shared" si="4" ref="B39:G39">SUM(B24:B38)</f>
        <v>98445</v>
      </c>
      <c r="C39" s="36">
        <f t="shared" si="4"/>
        <v>94981</v>
      </c>
      <c r="D39" s="36">
        <f t="shared" si="4"/>
        <v>3464</v>
      </c>
      <c r="E39" s="36">
        <f t="shared" si="4"/>
        <v>207937</v>
      </c>
      <c r="F39" s="36">
        <f t="shared" si="4"/>
        <v>20064362</v>
      </c>
      <c r="G39" s="36">
        <f t="shared" si="4"/>
        <v>404324353</v>
      </c>
      <c r="H39" s="38">
        <f>IF(G39=0,"0",ROUND(G39*1000/F39,0))</f>
        <v>20151</v>
      </c>
    </row>
    <row r="40" spans="1:8" ht="13.5">
      <c r="A40" s="39" t="s">
        <v>63</v>
      </c>
      <c r="B40" s="40">
        <f aca="true" t="shared" si="5" ref="B40:G40">SUM(B39,B23)</f>
        <v>683888</v>
      </c>
      <c r="C40" s="40">
        <f t="shared" si="5"/>
        <v>659693</v>
      </c>
      <c r="D40" s="40">
        <f t="shared" si="5"/>
        <v>24195</v>
      </c>
      <c r="E40" s="40">
        <f t="shared" si="5"/>
        <v>1344203</v>
      </c>
      <c r="F40" s="40">
        <f t="shared" si="5"/>
        <v>151523779</v>
      </c>
      <c r="G40" s="40">
        <f t="shared" si="5"/>
        <v>3635950919</v>
      </c>
      <c r="H40" s="41">
        <f>IF(G40=0,"0",ROUND(G40*1000/F40,0))</f>
        <v>23996</v>
      </c>
    </row>
    <row r="42" spans="1:9" ht="13.5">
      <c r="A42" s="3" t="s">
        <v>0</v>
      </c>
      <c r="B42" s="10" t="s">
        <v>1</v>
      </c>
      <c r="C42" s="11"/>
      <c r="D42" s="11"/>
      <c r="E42" s="12"/>
      <c r="F42" s="11" t="s">
        <v>2</v>
      </c>
      <c r="G42" s="11"/>
      <c r="H42" s="11"/>
      <c r="I42" s="12"/>
    </row>
    <row r="43" spans="1:9" ht="13.5">
      <c r="A43" s="45"/>
      <c r="B43" s="7"/>
      <c r="C43" s="7"/>
      <c r="D43" s="7"/>
      <c r="E43" s="18"/>
      <c r="F43" s="7"/>
      <c r="G43" s="7"/>
      <c r="H43" s="7"/>
      <c r="I43" s="18"/>
    </row>
    <row r="44" spans="1:9" ht="13.5">
      <c r="A44" s="45"/>
      <c r="B44" s="13" t="s">
        <v>4</v>
      </c>
      <c r="C44" s="13" t="s">
        <v>5</v>
      </c>
      <c r="D44" s="13" t="s">
        <v>6</v>
      </c>
      <c r="E44" s="16" t="s">
        <v>7</v>
      </c>
      <c r="F44" s="13" t="s">
        <v>4</v>
      </c>
      <c r="G44" s="13" t="s">
        <v>5</v>
      </c>
      <c r="H44" s="13" t="s">
        <v>6</v>
      </c>
      <c r="I44" s="16" t="s">
        <v>7</v>
      </c>
    </row>
    <row r="45" spans="1:9" ht="13.5">
      <c r="A45" s="45"/>
      <c r="B45" s="19"/>
      <c r="C45" s="19"/>
      <c r="D45" s="19"/>
      <c r="E45" s="18"/>
      <c r="F45" s="19"/>
      <c r="G45" s="19"/>
      <c r="H45" s="19"/>
      <c r="I45" s="18"/>
    </row>
    <row r="46" spans="1:9" ht="13.5">
      <c r="A46" s="25" t="s">
        <v>64</v>
      </c>
      <c r="B46" s="30" t="s">
        <v>11</v>
      </c>
      <c r="C46" s="30" t="s">
        <v>12</v>
      </c>
      <c r="D46" s="30" t="s">
        <v>13</v>
      </c>
      <c r="E46" s="31" t="s">
        <v>14</v>
      </c>
      <c r="F46" s="30" t="s">
        <v>11</v>
      </c>
      <c r="G46" s="30" t="s">
        <v>12</v>
      </c>
      <c r="H46" s="30" t="s">
        <v>13</v>
      </c>
      <c r="I46" s="31" t="s">
        <v>14</v>
      </c>
    </row>
    <row r="47" spans="1:9" ht="13.5">
      <c r="A47" s="32" t="s">
        <v>15</v>
      </c>
      <c r="B47" s="47">
        <v>140134</v>
      </c>
      <c r="C47" s="47">
        <v>11020703</v>
      </c>
      <c r="D47" s="47">
        <v>199490570</v>
      </c>
      <c r="E47" s="9">
        <f>IF(D47=0,"0",ROUND(D47*1000/C47,0))</f>
        <v>18101</v>
      </c>
      <c r="F47" s="47">
        <v>58471</v>
      </c>
      <c r="G47" s="47">
        <v>10686067</v>
      </c>
      <c r="H47" s="47">
        <v>338409058</v>
      </c>
      <c r="I47" s="18">
        <f>IF(H47=0,"0",ROUND(H47*1000/G47,0))</f>
        <v>31668</v>
      </c>
    </row>
    <row r="48" spans="1:9" ht="13.5">
      <c r="A48" s="34" t="s">
        <v>16</v>
      </c>
      <c r="B48" s="47">
        <v>114068</v>
      </c>
      <c r="C48" s="47">
        <v>9872389</v>
      </c>
      <c r="D48" s="47">
        <v>192449834</v>
      </c>
      <c r="E48" s="9">
        <f>IF(D48=0,"0",ROUND(D48*1000/C48,0))</f>
        <v>19494</v>
      </c>
      <c r="F48" s="47">
        <v>56857</v>
      </c>
      <c r="G48" s="47">
        <v>14261409</v>
      </c>
      <c r="H48" s="47">
        <v>446641930</v>
      </c>
      <c r="I48" s="18">
        <f>IF(H48=0,"0",ROUND(H48*1000/G48,0))</f>
        <v>31318</v>
      </c>
    </row>
    <row r="49" spans="1:9" ht="13.5">
      <c r="A49" s="34" t="s">
        <v>17</v>
      </c>
      <c r="B49" s="47">
        <v>63296</v>
      </c>
      <c r="C49" s="47">
        <v>4769943</v>
      </c>
      <c r="D49" s="47">
        <v>90912871</v>
      </c>
      <c r="E49" s="9">
        <f aca="true" t="shared" si="6" ref="E49:E76">IF(D49=0,"0",ROUND(D49*1000/C49,0))</f>
        <v>19060</v>
      </c>
      <c r="F49" s="47">
        <v>34997</v>
      </c>
      <c r="G49" s="47">
        <v>4879551</v>
      </c>
      <c r="H49" s="47">
        <v>135255281</v>
      </c>
      <c r="I49" s="18">
        <f aca="true" t="shared" si="7" ref="I49:I76">IF(H49=0,"0",ROUND(H49*1000/G49,0))</f>
        <v>27719</v>
      </c>
    </row>
    <row r="50" spans="1:9" ht="13.5">
      <c r="A50" s="34" t="s">
        <v>18</v>
      </c>
      <c r="B50" s="47">
        <v>96253</v>
      </c>
      <c r="C50" s="47">
        <v>6803318</v>
      </c>
      <c r="D50" s="47">
        <v>120797911</v>
      </c>
      <c r="E50" s="9">
        <f t="shared" si="6"/>
        <v>17756</v>
      </c>
      <c r="F50" s="47">
        <v>44786</v>
      </c>
      <c r="G50" s="47">
        <v>6538463</v>
      </c>
      <c r="H50" s="47">
        <v>169587982</v>
      </c>
      <c r="I50" s="18">
        <f t="shared" si="7"/>
        <v>25937</v>
      </c>
    </row>
    <row r="51" spans="1:9" ht="13.5">
      <c r="A51" s="34" t="s">
        <v>19</v>
      </c>
      <c r="B51" s="47">
        <v>45824</v>
      </c>
      <c r="C51" s="47">
        <v>5008867</v>
      </c>
      <c r="D51" s="47">
        <v>94346602</v>
      </c>
      <c r="E51" s="9">
        <f t="shared" si="6"/>
        <v>18836</v>
      </c>
      <c r="F51" s="47">
        <v>24186</v>
      </c>
      <c r="G51" s="47">
        <v>5294508</v>
      </c>
      <c r="H51" s="47">
        <v>172824062</v>
      </c>
      <c r="I51" s="18">
        <f t="shared" si="7"/>
        <v>32642</v>
      </c>
    </row>
    <row r="52" spans="1:9" ht="13.5">
      <c r="A52" s="34" t="s">
        <v>20</v>
      </c>
      <c r="B52" s="47">
        <v>81529</v>
      </c>
      <c r="C52" s="47">
        <v>6472203</v>
      </c>
      <c r="D52" s="47">
        <v>135887106</v>
      </c>
      <c r="E52" s="9">
        <f t="shared" si="6"/>
        <v>20995</v>
      </c>
      <c r="F52" s="47">
        <v>45345</v>
      </c>
      <c r="G52" s="47">
        <v>8692945</v>
      </c>
      <c r="H52" s="47">
        <v>259526927</v>
      </c>
      <c r="I52" s="18">
        <f t="shared" si="7"/>
        <v>29855</v>
      </c>
    </row>
    <row r="53" spans="1:9" ht="13.5">
      <c r="A53" s="34" t="s">
        <v>21</v>
      </c>
      <c r="B53" s="47">
        <v>35211</v>
      </c>
      <c r="C53" s="47">
        <v>3135140</v>
      </c>
      <c r="D53" s="47">
        <v>59871161</v>
      </c>
      <c r="E53" s="9">
        <f t="shared" si="6"/>
        <v>19097</v>
      </c>
      <c r="F53" s="47">
        <v>12001</v>
      </c>
      <c r="G53" s="47">
        <v>2432772</v>
      </c>
      <c r="H53" s="47">
        <v>77718942</v>
      </c>
      <c r="I53" s="18">
        <f t="shared" si="7"/>
        <v>31947</v>
      </c>
    </row>
    <row r="54" spans="1:9" ht="13.5">
      <c r="A54" s="34" t="s">
        <v>22</v>
      </c>
      <c r="B54" s="47">
        <v>12830</v>
      </c>
      <c r="C54" s="47">
        <v>1000036</v>
      </c>
      <c r="D54" s="47">
        <v>12328257</v>
      </c>
      <c r="E54" s="9">
        <f t="shared" si="6"/>
        <v>12328</v>
      </c>
      <c r="F54" s="47">
        <v>2776</v>
      </c>
      <c r="G54" s="47">
        <v>473994</v>
      </c>
      <c r="H54" s="47">
        <v>12515485</v>
      </c>
      <c r="I54" s="18">
        <f t="shared" si="7"/>
        <v>26404</v>
      </c>
    </row>
    <row r="55" spans="1:9" ht="13.5">
      <c r="A55" s="34" t="s">
        <v>23</v>
      </c>
      <c r="B55" s="47">
        <v>26353</v>
      </c>
      <c r="C55" s="47">
        <v>2079444</v>
      </c>
      <c r="D55" s="47">
        <v>40112979</v>
      </c>
      <c r="E55" s="9">
        <f t="shared" si="6"/>
        <v>19290</v>
      </c>
      <c r="F55" s="47">
        <v>14002</v>
      </c>
      <c r="G55" s="47">
        <v>3452740</v>
      </c>
      <c r="H55" s="47">
        <v>124099467</v>
      </c>
      <c r="I55" s="18">
        <f t="shared" si="7"/>
        <v>35942</v>
      </c>
    </row>
    <row r="56" spans="1:9" ht="13.5">
      <c r="A56" s="34" t="s">
        <v>24</v>
      </c>
      <c r="B56" s="47">
        <v>10893</v>
      </c>
      <c r="C56" s="47">
        <v>831040</v>
      </c>
      <c r="D56" s="47">
        <v>12846993</v>
      </c>
      <c r="E56" s="9">
        <f t="shared" si="6"/>
        <v>15459</v>
      </c>
      <c r="F56" s="47">
        <v>5475</v>
      </c>
      <c r="G56" s="47">
        <v>1248995</v>
      </c>
      <c r="H56" s="47">
        <v>51128336</v>
      </c>
      <c r="I56" s="18">
        <f t="shared" si="7"/>
        <v>40936</v>
      </c>
    </row>
    <row r="57" spans="1:9" ht="13.5">
      <c r="A57" s="34" t="s">
        <v>25</v>
      </c>
      <c r="B57" s="47">
        <v>17474</v>
      </c>
      <c r="C57" s="47">
        <v>1097123</v>
      </c>
      <c r="D57" s="47">
        <v>13200332</v>
      </c>
      <c r="E57" s="9">
        <f t="shared" si="6"/>
        <v>12032</v>
      </c>
      <c r="F57" s="47">
        <v>2494</v>
      </c>
      <c r="G57" s="47">
        <v>414493</v>
      </c>
      <c r="H57" s="47">
        <v>11511876</v>
      </c>
      <c r="I57" s="18">
        <f t="shared" si="7"/>
        <v>27773</v>
      </c>
    </row>
    <row r="58" spans="1:9" ht="13.5">
      <c r="A58" s="34" t="s">
        <v>26</v>
      </c>
      <c r="B58" s="47">
        <v>26736</v>
      </c>
      <c r="C58" s="47">
        <v>2574123</v>
      </c>
      <c r="D58" s="47">
        <v>41713066</v>
      </c>
      <c r="E58" s="9">
        <f t="shared" si="6"/>
        <v>16205</v>
      </c>
      <c r="F58" s="47">
        <v>16359</v>
      </c>
      <c r="G58" s="47">
        <v>3088392</v>
      </c>
      <c r="H58" s="47">
        <v>76812322</v>
      </c>
      <c r="I58" s="18">
        <f t="shared" si="7"/>
        <v>24871</v>
      </c>
    </row>
    <row r="59" spans="1:9" ht="13.5">
      <c r="A59" s="34" t="s">
        <v>58</v>
      </c>
      <c r="B59" s="47">
        <v>39983</v>
      </c>
      <c r="C59" s="47">
        <v>2537904</v>
      </c>
      <c r="D59" s="47">
        <v>37184678</v>
      </c>
      <c r="E59" s="9">
        <f t="shared" si="6"/>
        <v>14652</v>
      </c>
      <c r="F59" s="47">
        <v>17397</v>
      </c>
      <c r="G59" s="47">
        <v>2258339</v>
      </c>
      <c r="H59" s="47">
        <v>82772511</v>
      </c>
      <c r="I59" s="18">
        <f t="shared" si="7"/>
        <v>36652</v>
      </c>
    </row>
    <row r="60" spans="1:9" ht="13.5">
      <c r="A60" s="34" t="s">
        <v>59</v>
      </c>
      <c r="B60" s="47">
        <v>68045</v>
      </c>
      <c r="C60" s="47">
        <v>5282138</v>
      </c>
      <c r="D60" s="47">
        <v>76034804</v>
      </c>
      <c r="E60" s="9">
        <f t="shared" si="6"/>
        <v>14395</v>
      </c>
      <c r="F60" s="47">
        <v>22491</v>
      </c>
      <c r="G60" s="47">
        <v>5252378</v>
      </c>
      <c r="H60" s="47">
        <v>145645223</v>
      </c>
      <c r="I60" s="18">
        <f t="shared" si="7"/>
        <v>27729</v>
      </c>
    </row>
    <row r="61" spans="1:9" ht="13.5">
      <c r="A61" s="35" t="s">
        <v>27</v>
      </c>
      <c r="B61" s="36">
        <f>SUM(B47:B60)</f>
        <v>778629</v>
      </c>
      <c r="C61" s="36">
        <f>SUM(C47:C60)</f>
        <v>62484371</v>
      </c>
      <c r="D61" s="36">
        <f>SUM(D47:D60)</f>
        <v>1127177164</v>
      </c>
      <c r="E61" s="36">
        <f t="shared" si="6"/>
        <v>18039</v>
      </c>
      <c r="F61" s="36">
        <f>SUM(F47:F60)</f>
        <v>357637</v>
      </c>
      <c r="G61" s="36">
        <f>SUM(G47:G60)</f>
        <v>68975046</v>
      </c>
      <c r="H61" s="36">
        <f>SUM(H47:H60)</f>
        <v>2104449402</v>
      </c>
      <c r="I61" s="38">
        <f t="shared" si="7"/>
        <v>30510</v>
      </c>
    </row>
    <row r="62" spans="1:9" ht="13.5">
      <c r="A62" s="34" t="s">
        <v>45</v>
      </c>
      <c r="B62" s="47">
        <v>2939</v>
      </c>
      <c r="C62" s="47">
        <v>273745</v>
      </c>
      <c r="D62" s="47">
        <v>4924063</v>
      </c>
      <c r="E62" s="9">
        <f t="shared" si="6"/>
        <v>17988</v>
      </c>
      <c r="F62" s="47">
        <v>1757</v>
      </c>
      <c r="G62" s="47">
        <v>362073</v>
      </c>
      <c r="H62" s="47">
        <v>8854899</v>
      </c>
      <c r="I62" s="18">
        <f t="shared" si="7"/>
        <v>24456</v>
      </c>
    </row>
    <row r="63" spans="1:9" ht="13.5">
      <c r="A63" s="34" t="s">
        <v>46</v>
      </c>
      <c r="B63" s="47">
        <v>10177</v>
      </c>
      <c r="C63" s="47">
        <v>1002925</v>
      </c>
      <c r="D63" s="47">
        <v>16846686</v>
      </c>
      <c r="E63" s="9">
        <f t="shared" si="6"/>
        <v>16798</v>
      </c>
      <c r="F63" s="47">
        <v>5622</v>
      </c>
      <c r="G63" s="47">
        <v>970035</v>
      </c>
      <c r="H63" s="47">
        <v>22243613</v>
      </c>
      <c r="I63" s="18">
        <f t="shared" si="7"/>
        <v>22931</v>
      </c>
    </row>
    <row r="64" spans="1:9" ht="13.5">
      <c r="A64" s="34" t="s">
        <v>47</v>
      </c>
      <c r="B64" s="47">
        <v>24308</v>
      </c>
      <c r="C64" s="47">
        <v>1753936</v>
      </c>
      <c r="D64" s="47">
        <v>35495653</v>
      </c>
      <c r="E64" s="9">
        <f t="shared" si="6"/>
        <v>20238</v>
      </c>
      <c r="F64" s="47">
        <v>11390</v>
      </c>
      <c r="G64" s="47">
        <v>1663030</v>
      </c>
      <c r="H64" s="47">
        <v>39680111</v>
      </c>
      <c r="I64" s="18">
        <f t="shared" si="7"/>
        <v>23860</v>
      </c>
    </row>
    <row r="65" spans="1:9" ht="13.5">
      <c r="A65" s="34" t="s">
        <v>48</v>
      </c>
      <c r="B65" s="47">
        <v>3722</v>
      </c>
      <c r="C65" s="47">
        <v>380332</v>
      </c>
      <c r="D65" s="47">
        <v>9711938</v>
      </c>
      <c r="E65" s="9">
        <f t="shared" si="6"/>
        <v>25535</v>
      </c>
      <c r="F65" s="47">
        <v>1910</v>
      </c>
      <c r="G65" s="47">
        <v>510512</v>
      </c>
      <c r="H65" s="47">
        <v>14165850</v>
      </c>
      <c r="I65" s="18">
        <f t="shared" si="7"/>
        <v>27748</v>
      </c>
    </row>
    <row r="66" spans="1:9" ht="13.5">
      <c r="A66" s="34" t="s">
        <v>49</v>
      </c>
      <c r="B66" s="47">
        <v>4462</v>
      </c>
      <c r="C66" s="47">
        <v>469455</v>
      </c>
      <c r="D66" s="47">
        <v>10312292</v>
      </c>
      <c r="E66" s="9">
        <f t="shared" si="6"/>
        <v>21967</v>
      </c>
      <c r="F66" s="47">
        <v>2962</v>
      </c>
      <c r="G66" s="47">
        <v>932191</v>
      </c>
      <c r="H66" s="47">
        <v>35499633</v>
      </c>
      <c r="I66" s="18">
        <f t="shared" si="7"/>
        <v>38082</v>
      </c>
    </row>
    <row r="67" spans="1:9" ht="13.5">
      <c r="A67" s="34" t="s">
        <v>50</v>
      </c>
      <c r="B67" s="47">
        <v>12455</v>
      </c>
      <c r="C67" s="47">
        <v>870778</v>
      </c>
      <c r="D67" s="47">
        <v>13071842</v>
      </c>
      <c r="E67" s="9">
        <f t="shared" si="6"/>
        <v>15012</v>
      </c>
      <c r="F67" s="47">
        <v>6792</v>
      </c>
      <c r="G67" s="47">
        <v>994340</v>
      </c>
      <c r="H67" s="47">
        <v>31098587</v>
      </c>
      <c r="I67" s="18">
        <f t="shared" si="7"/>
        <v>31276</v>
      </c>
    </row>
    <row r="68" spans="1:9" ht="13.5">
      <c r="A68" s="34" t="s">
        <v>51</v>
      </c>
      <c r="B68" s="47">
        <v>13898</v>
      </c>
      <c r="C68" s="47">
        <v>1042872</v>
      </c>
      <c r="D68" s="47">
        <v>18124999</v>
      </c>
      <c r="E68" s="9">
        <f t="shared" si="6"/>
        <v>17380</v>
      </c>
      <c r="F68" s="47">
        <v>6600</v>
      </c>
      <c r="G68" s="47">
        <v>806025</v>
      </c>
      <c r="H68" s="47">
        <v>19476508</v>
      </c>
      <c r="I68" s="18">
        <f t="shared" si="7"/>
        <v>24164</v>
      </c>
    </row>
    <row r="69" spans="1:9" ht="13.5">
      <c r="A69" s="34" t="s">
        <v>52</v>
      </c>
      <c r="B69" s="47">
        <v>8972</v>
      </c>
      <c r="C69" s="47">
        <v>591655</v>
      </c>
      <c r="D69" s="47">
        <v>8449344</v>
      </c>
      <c r="E69" s="9">
        <f t="shared" si="6"/>
        <v>14281</v>
      </c>
      <c r="F69" s="47">
        <v>3389</v>
      </c>
      <c r="G69" s="47">
        <v>324623</v>
      </c>
      <c r="H69" s="47">
        <v>5153011</v>
      </c>
      <c r="I69" s="18">
        <f t="shared" si="7"/>
        <v>15874</v>
      </c>
    </row>
    <row r="70" spans="1:9" ht="13.5">
      <c r="A70" s="34" t="s">
        <v>53</v>
      </c>
      <c r="B70" s="47">
        <v>8647</v>
      </c>
      <c r="C70" s="47">
        <v>689561</v>
      </c>
      <c r="D70" s="47">
        <v>13139306</v>
      </c>
      <c r="E70" s="9">
        <f t="shared" si="6"/>
        <v>19055</v>
      </c>
      <c r="F70" s="47">
        <v>4074</v>
      </c>
      <c r="G70" s="47">
        <v>635485</v>
      </c>
      <c r="H70" s="47">
        <v>15699539</v>
      </c>
      <c r="I70" s="18">
        <f t="shared" si="7"/>
        <v>24705</v>
      </c>
    </row>
    <row r="71" spans="1:9" ht="13.5">
      <c r="A71" s="34" t="s">
        <v>54</v>
      </c>
      <c r="B71" s="47">
        <v>6248</v>
      </c>
      <c r="C71" s="47">
        <v>447922</v>
      </c>
      <c r="D71" s="47">
        <v>7199510</v>
      </c>
      <c r="E71" s="9">
        <f t="shared" si="6"/>
        <v>16073</v>
      </c>
      <c r="F71" s="47">
        <v>3458</v>
      </c>
      <c r="G71" s="47">
        <v>255675</v>
      </c>
      <c r="H71" s="47">
        <v>4569291</v>
      </c>
      <c r="I71" s="18">
        <f t="shared" si="7"/>
        <v>17871</v>
      </c>
    </row>
    <row r="72" spans="1:9" ht="13.5">
      <c r="A72" s="34" t="s">
        <v>55</v>
      </c>
      <c r="B72" s="47">
        <v>9321</v>
      </c>
      <c r="C72" s="47">
        <v>586385</v>
      </c>
      <c r="D72" s="47">
        <v>5985908</v>
      </c>
      <c r="E72" s="9">
        <f t="shared" si="6"/>
        <v>10208</v>
      </c>
      <c r="F72" s="47">
        <v>3600</v>
      </c>
      <c r="G72" s="47">
        <v>338158</v>
      </c>
      <c r="H72" s="47">
        <v>5320685</v>
      </c>
      <c r="I72" s="18">
        <f t="shared" si="7"/>
        <v>15734</v>
      </c>
    </row>
    <row r="73" spans="1:9" ht="13.5">
      <c r="A73" s="34" t="s">
        <v>60</v>
      </c>
      <c r="B73" s="47">
        <v>11455</v>
      </c>
      <c r="C73" s="47">
        <v>809671</v>
      </c>
      <c r="D73" s="47">
        <v>7896795</v>
      </c>
      <c r="E73" s="9">
        <f t="shared" si="6"/>
        <v>9753</v>
      </c>
      <c r="F73" s="47">
        <v>4678</v>
      </c>
      <c r="G73" s="47">
        <v>432785</v>
      </c>
      <c r="H73" s="47">
        <v>8495133</v>
      </c>
      <c r="I73" s="18">
        <f t="shared" si="7"/>
        <v>19629</v>
      </c>
    </row>
    <row r="74" spans="1:9" ht="13.5">
      <c r="A74" s="34" t="s">
        <v>61</v>
      </c>
      <c r="B74" s="47">
        <v>12763</v>
      </c>
      <c r="C74" s="47">
        <v>971428</v>
      </c>
      <c r="D74" s="47">
        <v>11026933</v>
      </c>
      <c r="E74" s="9">
        <f t="shared" si="6"/>
        <v>11351</v>
      </c>
      <c r="F74" s="47">
        <v>2632</v>
      </c>
      <c r="G74" s="47">
        <v>414366</v>
      </c>
      <c r="H74" s="47">
        <v>8541857</v>
      </c>
      <c r="I74" s="18">
        <f t="shared" si="7"/>
        <v>20614</v>
      </c>
    </row>
    <row r="75" spans="1:9" ht="13.5">
      <c r="A75" s="34" t="s">
        <v>56</v>
      </c>
      <c r="B75" s="47">
        <v>9017</v>
      </c>
      <c r="C75" s="47">
        <v>539661</v>
      </c>
      <c r="D75" s="47">
        <v>6973488</v>
      </c>
      <c r="E75" s="9">
        <f t="shared" si="6"/>
        <v>12922</v>
      </c>
      <c r="F75" s="47">
        <v>1057</v>
      </c>
      <c r="G75" s="47">
        <v>157108</v>
      </c>
      <c r="H75" s="47">
        <v>3483418</v>
      </c>
      <c r="I75" s="18">
        <f t="shared" si="7"/>
        <v>22172</v>
      </c>
    </row>
    <row r="76" spans="1:9" ht="13.5">
      <c r="A76" s="34" t="s">
        <v>57</v>
      </c>
      <c r="B76" s="47">
        <v>8467</v>
      </c>
      <c r="C76" s="47">
        <v>576388</v>
      </c>
      <c r="D76" s="47">
        <v>7426407</v>
      </c>
      <c r="E76" s="9">
        <f t="shared" si="6"/>
        <v>12884</v>
      </c>
      <c r="F76" s="47">
        <v>1165</v>
      </c>
      <c r="G76" s="47">
        <v>261242</v>
      </c>
      <c r="H76" s="47">
        <v>5457054</v>
      </c>
      <c r="I76" s="18">
        <f t="shared" si="7"/>
        <v>20889</v>
      </c>
    </row>
    <row r="77" spans="1:9" ht="13.5">
      <c r="A77" s="35" t="s">
        <v>66</v>
      </c>
      <c r="B77" s="36">
        <f>SUM(B62:B76)</f>
        <v>146851</v>
      </c>
      <c r="C77" s="36">
        <f>SUM(C62:C76)</f>
        <v>11006714</v>
      </c>
      <c r="D77" s="36">
        <f>SUM(D62:D76)</f>
        <v>176585164</v>
      </c>
      <c r="E77" s="36">
        <f>IF(D77=0,"0",ROUND(D77*1000/C77,0))</f>
        <v>16043</v>
      </c>
      <c r="F77" s="36">
        <f>SUM(F62:F76)</f>
        <v>61086</v>
      </c>
      <c r="G77" s="36">
        <f>SUM(G62:G76)</f>
        <v>9057648</v>
      </c>
      <c r="H77" s="36">
        <f>SUM(H62:H76)</f>
        <v>227739189</v>
      </c>
      <c r="I77" s="38">
        <f>IF(H77=0,"0",ROUND(H77*1000/G77,0))</f>
        <v>25143</v>
      </c>
    </row>
    <row r="78" spans="1:9" ht="13.5">
      <c r="A78" s="39" t="s">
        <v>28</v>
      </c>
      <c r="B78" s="40">
        <f>SUM(B77,B61)</f>
        <v>925480</v>
      </c>
      <c r="C78" s="40">
        <f>SUM(C77,C61)</f>
        <v>73491085</v>
      </c>
      <c r="D78" s="40">
        <f>SUM(D77,D61)</f>
        <v>1303762328</v>
      </c>
      <c r="E78" s="42">
        <f>IF(D78=0,"0",ROUND(D78*1000/C78,0))</f>
        <v>17740</v>
      </c>
      <c r="F78" s="40">
        <f>SUM(F77,F61)</f>
        <v>418723</v>
      </c>
      <c r="G78" s="40">
        <f>SUM(G77,G61)</f>
        <v>78032694</v>
      </c>
      <c r="H78" s="40">
        <f>SUM(H77,H61)</f>
        <v>2332188591</v>
      </c>
      <c r="I78" s="41">
        <f>IF(H78=0,"0",ROUND(H78*1000/G78,0))</f>
        <v>29887</v>
      </c>
    </row>
  </sheetData>
  <sheetProtection/>
  <printOptions/>
  <pageMargins left="0.7874015748031497" right="0.3937007874015748" top="0.5905511811023623" bottom="0" header="0.5118110236220472" footer="0.5118110236220472"/>
  <pageSetup horizontalDpi="300" verticalDpi="300" orientation="portrait" paperSize="9" scale="73" r:id="rId1"/>
  <headerFooter alignWithMargins="0">
    <oddFooter>&amp;C&amp;20- 47 -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80" zoomScaleNormal="60" zoomScaleSheetLayoutView="80" zoomScalePageLayoutView="0" workbookViewId="0" topLeftCell="A61">
      <selection activeCell="A1" sqref="A1:IV16384"/>
    </sheetView>
  </sheetViews>
  <sheetFormatPr defaultColWidth="9.00390625" defaultRowHeight="13.5"/>
  <cols>
    <col min="1" max="1" width="10.50390625" style="44" customWidth="1"/>
    <col min="2" max="9" width="14.25390625" style="44" customWidth="1"/>
    <col min="10" max="16384" width="9.00390625" style="44" customWidth="1"/>
  </cols>
  <sheetData>
    <row r="1" spans="1:9" ht="17.25">
      <c r="A1" s="1" t="s">
        <v>71</v>
      </c>
      <c r="B1" s="43"/>
      <c r="C1" s="43"/>
      <c r="D1" s="43"/>
      <c r="E1" s="43"/>
      <c r="F1" s="43"/>
      <c r="G1" s="43"/>
      <c r="H1" s="43"/>
      <c r="I1" s="43"/>
    </row>
    <row r="2" spans="1:9" ht="13.5">
      <c r="A2" s="2" t="s">
        <v>69</v>
      </c>
      <c r="B2" s="43"/>
      <c r="C2" s="43"/>
      <c r="D2" s="43"/>
      <c r="E2" s="43"/>
      <c r="F2" s="43"/>
      <c r="G2" s="43"/>
      <c r="H2" s="43"/>
      <c r="I2" s="43"/>
    </row>
    <row r="4" spans="1:9" ht="13.5">
      <c r="A4" s="3" t="s">
        <v>0</v>
      </c>
      <c r="B4" s="4"/>
      <c r="C4" s="5"/>
      <c r="D4" s="6"/>
      <c r="E4" s="7"/>
      <c r="F4" s="7"/>
      <c r="G4" s="7"/>
      <c r="H4" s="8"/>
      <c r="I4" s="9"/>
    </row>
    <row r="5" spans="1:9" ht="13.5">
      <c r="A5" s="45"/>
      <c r="B5" s="13" t="s">
        <v>3</v>
      </c>
      <c r="C5" s="14"/>
      <c r="D5" s="15"/>
      <c r="E5" s="13" t="s">
        <v>4</v>
      </c>
      <c r="F5" s="13" t="s">
        <v>5</v>
      </c>
      <c r="G5" s="13" t="s">
        <v>6</v>
      </c>
      <c r="H5" s="16" t="s">
        <v>7</v>
      </c>
      <c r="I5" s="17"/>
    </row>
    <row r="6" spans="1:9" ht="13.5">
      <c r="A6" s="45"/>
      <c r="B6" s="19"/>
      <c r="C6" s="20" t="s">
        <v>8</v>
      </c>
      <c r="D6" s="21" t="s">
        <v>9</v>
      </c>
      <c r="E6" s="19"/>
      <c r="F6" s="19"/>
      <c r="G6" s="19"/>
      <c r="H6" s="18"/>
      <c r="I6" s="9"/>
    </row>
    <row r="7" spans="1:9" ht="13.5">
      <c r="A7" s="45"/>
      <c r="B7" s="22" t="s">
        <v>10</v>
      </c>
      <c r="C7" s="22" t="s">
        <v>10</v>
      </c>
      <c r="D7" s="23" t="s">
        <v>10</v>
      </c>
      <c r="E7" s="22" t="s">
        <v>11</v>
      </c>
      <c r="F7" s="22" t="s">
        <v>29</v>
      </c>
      <c r="G7" s="22" t="s">
        <v>13</v>
      </c>
      <c r="H7" s="23" t="s">
        <v>14</v>
      </c>
      <c r="I7" s="24"/>
    </row>
    <row r="8" spans="1:9" ht="13.5">
      <c r="A8" s="25" t="s">
        <v>64</v>
      </c>
      <c r="B8" s="26"/>
      <c r="C8" s="27"/>
      <c r="D8" s="28"/>
      <c r="E8" s="26"/>
      <c r="F8" s="26"/>
      <c r="G8" s="26"/>
      <c r="H8" s="29"/>
      <c r="I8" s="9"/>
    </row>
    <row r="9" spans="1:8" ht="13.5">
      <c r="A9" s="32" t="s">
        <v>31</v>
      </c>
      <c r="B9" s="9">
        <f>SUM(C9:D9)</f>
        <v>7217</v>
      </c>
      <c r="C9" s="47">
        <v>7126</v>
      </c>
      <c r="D9" s="47">
        <v>91</v>
      </c>
      <c r="E9" s="47">
        <v>12927</v>
      </c>
      <c r="F9" s="47">
        <v>544903</v>
      </c>
      <c r="G9" s="47">
        <v>654076</v>
      </c>
      <c r="H9" s="18">
        <f>IF(G9=0,"0",ROUND(G9*1000/F9,0))</f>
        <v>1200</v>
      </c>
    </row>
    <row r="10" spans="1:8" ht="13.5">
      <c r="A10" s="34" t="s">
        <v>32</v>
      </c>
      <c r="B10" s="9">
        <f aca="true" t="shared" si="0" ref="B10:B22">SUM(C10:D10)</f>
        <v>6747</v>
      </c>
      <c r="C10" s="47">
        <v>6653</v>
      </c>
      <c r="D10" s="47">
        <v>94</v>
      </c>
      <c r="E10" s="47">
        <v>9957</v>
      </c>
      <c r="F10" s="47">
        <v>362467</v>
      </c>
      <c r="G10" s="47">
        <v>622534</v>
      </c>
      <c r="H10" s="18">
        <f>IF(G10=0,"0",ROUND(G10*1000/F10,0))</f>
        <v>1717</v>
      </c>
    </row>
    <row r="11" spans="1:8" ht="13.5">
      <c r="A11" s="34" t="s">
        <v>33</v>
      </c>
      <c r="B11" s="9">
        <f t="shared" si="0"/>
        <v>5511</v>
      </c>
      <c r="C11" s="47">
        <v>5410</v>
      </c>
      <c r="D11" s="47">
        <v>101</v>
      </c>
      <c r="E11" s="47">
        <v>7867</v>
      </c>
      <c r="F11" s="47">
        <v>298599</v>
      </c>
      <c r="G11" s="47">
        <v>432606</v>
      </c>
      <c r="H11" s="18">
        <f aca="true" t="shared" si="1" ref="H11:H38">IF(G11=0,"0",ROUND(G11*1000/F11,0))</f>
        <v>1449</v>
      </c>
    </row>
    <row r="12" spans="1:8" ht="13.5">
      <c r="A12" s="34" t="s">
        <v>34</v>
      </c>
      <c r="B12" s="9">
        <f t="shared" si="0"/>
        <v>6503</v>
      </c>
      <c r="C12" s="47">
        <v>6401</v>
      </c>
      <c r="D12" s="47">
        <v>102</v>
      </c>
      <c r="E12" s="47">
        <v>12381</v>
      </c>
      <c r="F12" s="47">
        <v>426796</v>
      </c>
      <c r="G12" s="47">
        <v>558639</v>
      </c>
      <c r="H12" s="18">
        <f t="shared" si="1"/>
        <v>1309</v>
      </c>
    </row>
    <row r="13" spans="1:8" ht="13.5">
      <c r="A13" s="34" t="s">
        <v>35</v>
      </c>
      <c r="B13" s="9">
        <f t="shared" si="0"/>
        <v>3727</v>
      </c>
      <c r="C13" s="47">
        <v>3635</v>
      </c>
      <c r="D13" s="47">
        <v>92</v>
      </c>
      <c r="E13" s="47">
        <v>4036</v>
      </c>
      <c r="F13" s="47">
        <v>188842</v>
      </c>
      <c r="G13" s="47">
        <v>344050</v>
      </c>
      <c r="H13" s="18">
        <f t="shared" si="1"/>
        <v>1822</v>
      </c>
    </row>
    <row r="14" spans="1:8" ht="13.5">
      <c r="A14" s="34" t="s">
        <v>36</v>
      </c>
      <c r="B14" s="9">
        <f t="shared" si="0"/>
        <v>5067</v>
      </c>
      <c r="C14" s="47">
        <v>4883</v>
      </c>
      <c r="D14" s="47">
        <v>184</v>
      </c>
      <c r="E14" s="47">
        <v>8205</v>
      </c>
      <c r="F14" s="47">
        <v>281506</v>
      </c>
      <c r="G14" s="47">
        <v>425736</v>
      </c>
      <c r="H14" s="18">
        <f t="shared" si="1"/>
        <v>1512</v>
      </c>
    </row>
    <row r="15" spans="1:8" ht="13.5">
      <c r="A15" s="34" t="s">
        <v>37</v>
      </c>
      <c r="B15" s="9">
        <f t="shared" si="0"/>
        <v>1662</v>
      </c>
      <c r="C15" s="47">
        <v>1620</v>
      </c>
      <c r="D15" s="47">
        <v>42</v>
      </c>
      <c r="E15" s="47">
        <v>3283</v>
      </c>
      <c r="F15" s="47">
        <v>126903</v>
      </c>
      <c r="G15" s="47">
        <v>135866</v>
      </c>
      <c r="H15" s="18">
        <f t="shared" si="1"/>
        <v>1071</v>
      </c>
    </row>
    <row r="16" spans="1:8" ht="13.5">
      <c r="A16" s="34" t="s">
        <v>38</v>
      </c>
      <c r="B16" s="9">
        <f t="shared" si="0"/>
        <v>2250</v>
      </c>
      <c r="C16" s="47">
        <v>2223</v>
      </c>
      <c r="D16" s="47">
        <v>27</v>
      </c>
      <c r="E16" s="47">
        <v>2672</v>
      </c>
      <c r="F16" s="47">
        <v>157564</v>
      </c>
      <c r="G16" s="47">
        <v>188150</v>
      </c>
      <c r="H16" s="18">
        <f t="shared" si="1"/>
        <v>1194</v>
      </c>
    </row>
    <row r="17" spans="1:8" ht="13.5">
      <c r="A17" s="34" t="s">
        <v>39</v>
      </c>
      <c r="B17" s="9">
        <f t="shared" si="0"/>
        <v>1907</v>
      </c>
      <c r="C17" s="47">
        <v>1874</v>
      </c>
      <c r="D17" s="47">
        <v>33</v>
      </c>
      <c r="E17" s="47">
        <v>3010</v>
      </c>
      <c r="F17" s="47">
        <v>117138</v>
      </c>
      <c r="G17" s="47">
        <v>156844</v>
      </c>
      <c r="H17" s="18">
        <f t="shared" si="1"/>
        <v>1339</v>
      </c>
    </row>
    <row r="18" spans="1:8" ht="13.5">
      <c r="A18" s="34" t="s">
        <v>40</v>
      </c>
      <c r="B18" s="9">
        <f t="shared" si="0"/>
        <v>1393</v>
      </c>
      <c r="C18" s="47">
        <v>1371</v>
      </c>
      <c r="D18" s="47">
        <v>22</v>
      </c>
      <c r="E18" s="47">
        <v>1731</v>
      </c>
      <c r="F18" s="47">
        <v>83916</v>
      </c>
      <c r="G18" s="47">
        <v>121382</v>
      </c>
      <c r="H18" s="18">
        <f t="shared" si="1"/>
        <v>1446</v>
      </c>
    </row>
    <row r="19" spans="1:8" ht="13.5">
      <c r="A19" s="34" t="s">
        <v>41</v>
      </c>
      <c r="B19" s="9">
        <f t="shared" si="0"/>
        <v>3696</v>
      </c>
      <c r="C19" s="47">
        <v>3670</v>
      </c>
      <c r="D19" s="47">
        <v>26</v>
      </c>
      <c r="E19" s="47">
        <v>5528</v>
      </c>
      <c r="F19" s="47">
        <v>246094</v>
      </c>
      <c r="G19" s="47">
        <v>262267</v>
      </c>
      <c r="H19" s="18">
        <f t="shared" si="1"/>
        <v>1066</v>
      </c>
    </row>
    <row r="20" spans="1:8" ht="13.5">
      <c r="A20" s="34" t="s">
        <v>42</v>
      </c>
      <c r="B20" s="9">
        <f t="shared" si="0"/>
        <v>1051</v>
      </c>
      <c r="C20" s="47">
        <v>1035</v>
      </c>
      <c r="D20" s="47">
        <v>16</v>
      </c>
      <c r="E20" s="47">
        <v>1752</v>
      </c>
      <c r="F20" s="47">
        <v>76776</v>
      </c>
      <c r="G20" s="47">
        <v>97678</v>
      </c>
      <c r="H20" s="18">
        <f t="shared" si="1"/>
        <v>1272</v>
      </c>
    </row>
    <row r="21" spans="1:8" ht="13.5">
      <c r="A21" s="34" t="s">
        <v>43</v>
      </c>
      <c r="B21" s="9">
        <f t="shared" si="0"/>
        <v>4199</v>
      </c>
      <c r="C21" s="47">
        <v>4134</v>
      </c>
      <c r="D21" s="47">
        <v>65</v>
      </c>
      <c r="E21" s="47">
        <v>7252</v>
      </c>
      <c r="F21" s="47">
        <v>252579</v>
      </c>
      <c r="G21" s="47">
        <v>352383</v>
      </c>
      <c r="H21" s="18">
        <f t="shared" si="1"/>
        <v>1395</v>
      </c>
    </row>
    <row r="22" spans="1:8" ht="13.5">
      <c r="A22" s="34" t="s">
        <v>44</v>
      </c>
      <c r="B22" s="9">
        <f t="shared" si="0"/>
        <v>5236</v>
      </c>
      <c r="C22" s="47">
        <v>5149</v>
      </c>
      <c r="D22" s="47">
        <v>87</v>
      </c>
      <c r="E22" s="47">
        <v>10454</v>
      </c>
      <c r="F22" s="47">
        <v>440366</v>
      </c>
      <c r="G22" s="47">
        <v>447206</v>
      </c>
      <c r="H22" s="18">
        <f t="shared" si="1"/>
        <v>1016</v>
      </c>
    </row>
    <row r="23" spans="1:8" ht="13.5">
      <c r="A23" s="35" t="s">
        <v>62</v>
      </c>
      <c r="B23" s="36">
        <f aca="true" t="shared" si="2" ref="B23:G23">SUM(B9:B22)</f>
        <v>56166</v>
      </c>
      <c r="C23" s="36">
        <f t="shared" si="2"/>
        <v>55184</v>
      </c>
      <c r="D23" s="36">
        <f t="shared" si="2"/>
        <v>982</v>
      </c>
      <c r="E23" s="36">
        <f t="shared" si="2"/>
        <v>91055</v>
      </c>
      <c r="F23" s="36">
        <f t="shared" si="2"/>
        <v>3604449</v>
      </c>
      <c r="G23" s="36">
        <f t="shared" si="2"/>
        <v>4799417</v>
      </c>
      <c r="H23" s="38">
        <f t="shared" si="1"/>
        <v>1332</v>
      </c>
    </row>
    <row r="24" spans="1:8" ht="13.5">
      <c r="A24" s="34" t="s">
        <v>45</v>
      </c>
      <c r="B24" s="9">
        <f>SUM(C24:D24)</f>
        <v>27</v>
      </c>
      <c r="C24" s="47">
        <v>22</v>
      </c>
      <c r="D24" s="47">
        <v>5</v>
      </c>
      <c r="E24" s="47">
        <v>29</v>
      </c>
      <c r="F24" s="47">
        <v>722</v>
      </c>
      <c r="G24" s="47">
        <v>3311</v>
      </c>
      <c r="H24" s="18">
        <f t="shared" si="1"/>
        <v>4586</v>
      </c>
    </row>
    <row r="25" spans="1:8" ht="13.5">
      <c r="A25" s="34" t="s">
        <v>46</v>
      </c>
      <c r="B25" s="9">
        <f aca="true" t="shared" si="3" ref="B25:B38">SUM(C25:D25)</f>
        <v>267</v>
      </c>
      <c r="C25" s="47">
        <v>260</v>
      </c>
      <c r="D25" s="47">
        <v>7</v>
      </c>
      <c r="E25" s="47">
        <v>515</v>
      </c>
      <c r="F25" s="47">
        <v>21798</v>
      </c>
      <c r="G25" s="47">
        <v>25353</v>
      </c>
      <c r="H25" s="18">
        <f t="shared" si="1"/>
        <v>1163</v>
      </c>
    </row>
    <row r="26" spans="1:8" ht="13.5">
      <c r="A26" s="34" t="s">
        <v>47</v>
      </c>
      <c r="B26" s="9">
        <f t="shared" si="3"/>
        <v>786</v>
      </c>
      <c r="C26" s="47">
        <v>758</v>
      </c>
      <c r="D26" s="47">
        <v>28</v>
      </c>
      <c r="E26" s="47">
        <v>1255</v>
      </c>
      <c r="F26" s="47">
        <v>41496</v>
      </c>
      <c r="G26" s="47">
        <v>76680</v>
      </c>
      <c r="H26" s="18">
        <f t="shared" si="1"/>
        <v>1848</v>
      </c>
    </row>
    <row r="27" spans="1:8" ht="13.5">
      <c r="A27" s="34" t="s">
        <v>48</v>
      </c>
      <c r="B27" s="9">
        <f t="shared" si="3"/>
        <v>79</v>
      </c>
      <c r="C27" s="47">
        <v>79</v>
      </c>
      <c r="D27" s="47">
        <v>0</v>
      </c>
      <c r="E27" s="47">
        <v>111</v>
      </c>
      <c r="F27" s="47">
        <v>3634</v>
      </c>
      <c r="G27" s="47">
        <v>7805</v>
      </c>
      <c r="H27" s="18">
        <f t="shared" si="1"/>
        <v>2148</v>
      </c>
    </row>
    <row r="28" spans="1:8" ht="13.5">
      <c r="A28" s="34" t="s">
        <v>49</v>
      </c>
      <c r="B28" s="9">
        <f t="shared" si="3"/>
        <v>351</v>
      </c>
      <c r="C28" s="47">
        <v>342</v>
      </c>
      <c r="D28" s="47">
        <v>9</v>
      </c>
      <c r="E28" s="47">
        <v>437</v>
      </c>
      <c r="F28" s="47">
        <v>15096</v>
      </c>
      <c r="G28" s="47">
        <v>29858</v>
      </c>
      <c r="H28" s="18">
        <f t="shared" si="1"/>
        <v>1978</v>
      </c>
    </row>
    <row r="29" spans="1:8" ht="13.5">
      <c r="A29" s="34" t="s">
        <v>50</v>
      </c>
      <c r="B29" s="9">
        <f t="shared" si="3"/>
        <v>744</v>
      </c>
      <c r="C29" s="47">
        <v>737</v>
      </c>
      <c r="D29" s="47">
        <v>7</v>
      </c>
      <c r="E29" s="47">
        <v>1486</v>
      </c>
      <c r="F29" s="47">
        <v>55001</v>
      </c>
      <c r="G29" s="47">
        <v>65732</v>
      </c>
      <c r="H29" s="18">
        <f t="shared" si="1"/>
        <v>1195</v>
      </c>
    </row>
    <row r="30" spans="1:8" ht="13.5">
      <c r="A30" s="34" t="s">
        <v>51</v>
      </c>
      <c r="B30" s="9">
        <f t="shared" si="3"/>
        <v>1086</v>
      </c>
      <c r="C30" s="47">
        <v>1075</v>
      </c>
      <c r="D30" s="47">
        <v>11</v>
      </c>
      <c r="E30" s="47">
        <v>1854</v>
      </c>
      <c r="F30" s="47">
        <v>69676</v>
      </c>
      <c r="G30" s="47">
        <v>88349</v>
      </c>
      <c r="H30" s="18">
        <f t="shared" si="1"/>
        <v>1268</v>
      </c>
    </row>
    <row r="31" spans="1:8" ht="13.5">
      <c r="A31" s="34" t="s">
        <v>52</v>
      </c>
      <c r="B31" s="9">
        <f t="shared" si="3"/>
        <v>818</v>
      </c>
      <c r="C31" s="47">
        <v>811</v>
      </c>
      <c r="D31" s="47">
        <v>7</v>
      </c>
      <c r="E31" s="47">
        <v>1458</v>
      </c>
      <c r="F31" s="47">
        <v>63990</v>
      </c>
      <c r="G31" s="47">
        <v>71593</v>
      </c>
      <c r="H31" s="18">
        <f>IF(G31=0,"0",ROUND(G31*1000/F31,0))</f>
        <v>1119</v>
      </c>
    </row>
    <row r="32" spans="1:8" ht="13.5">
      <c r="A32" s="34" t="s">
        <v>53</v>
      </c>
      <c r="B32" s="9">
        <f t="shared" si="3"/>
        <v>809</v>
      </c>
      <c r="C32" s="47">
        <v>803</v>
      </c>
      <c r="D32" s="47">
        <v>6</v>
      </c>
      <c r="E32" s="47">
        <v>1433</v>
      </c>
      <c r="F32" s="47">
        <v>59377</v>
      </c>
      <c r="G32" s="47">
        <v>65773</v>
      </c>
      <c r="H32" s="18">
        <f t="shared" si="1"/>
        <v>1108</v>
      </c>
    </row>
    <row r="33" spans="1:8" ht="13.5">
      <c r="A33" s="34" t="s">
        <v>54</v>
      </c>
      <c r="B33" s="9">
        <f t="shared" si="3"/>
        <v>674</v>
      </c>
      <c r="C33" s="47">
        <v>671</v>
      </c>
      <c r="D33" s="47">
        <v>3</v>
      </c>
      <c r="E33" s="47">
        <v>1280</v>
      </c>
      <c r="F33" s="47">
        <v>59634</v>
      </c>
      <c r="G33" s="47">
        <v>51125</v>
      </c>
      <c r="H33" s="18">
        <f t="shared" si="1"/>
        <v>857</v>
      </c>
    </row>
    <row r="34" spans="1:8" ht="13.5">
      <c r="A34" s="34" t="s">
        <v>55</v>
      </c>
      <c r="B34" s="9">
        <f t="shared" si="3"/>
        <v>1261</v>
      </c>
      <c r="C34" s="47">
        <v>1247</v>
      </c>
      <c r="D34" s="47">
        <v>14</v>
      </c>
      <c r="E34" s="47">
        <v>2155</v>
      </c>
      <c r="F34" s="47">
        <v>88400</v>
      </c>
      <c r="G34" s="47">
        <v>105317</v>
      </c>
      <c r="H34" s="18">
        <f t="shared" si="1"/>
        <v>1191</v>
      </c>
    </row>
    <row r="35" spans="1:8" ht="13.5">
      <c r="A35" s="34" t="s">
        <v>60</v>
      </c>
      <c r="B35" s="9">
        <f t="shared" si="3"/>
        <v>2224</v>
      </c>
      <c r="C35" s="47">
        <v>2198</v>
      </c>
      <c r="D35" s="47">
        <v>26</v>
      </c>
      <c r="E35" s="47">
        <v>3376</v>
      </c>
      <c r="F35" s="47">
        <v>168374</v>
      </c>
      <c r="G35" s="47">
        <v>193396</v>
      </c>
      <c r="H35" s="18">
        <f t="shared" si="1"/>
        <v>1149</v>
      </c>
    </row>
    <row r="36" spans="1:8" ht="13.5">
      <c r="A36" s="34" t="s">
        <v>61</v>
      </c>
      <c r="B36" s="9">
        <f t="shared" si="3"/>
        <v>2227</v>
      </c>
      <c r="C36" s="47">
        <v>2211</v>
      </c>
      <c r="D36" s="47">
        <v>16</v>
      </c>
      <c r="E36" s="47">
        <v>3128</v>
      </c>
      <c r="F36" s="47">
        <v>173466</v>
      </c>
      <c r="G36" s="47">
        <v>157194</v>
      </c>
      <c r="H36" s="18">
        <f t="shared" si="1"/>
        <v>906</v>
      </c>
    </row>
    <row r="37" spans="1:8" ht="13.5">
      <c r="A37" s="34" t="s">
        <v>56</v>
      </c>
      <c r="B37" s="9">
        <f t="shared" si="3"/>
        <v>1669</v>
      </c>
      <c r="C37" s="47">
        <v>1664</v>
      </c>
      <c r="D37" s="47">
        <v>5</v>
      </c>
      <c r="E37" s="47">
        <v>3626</v>
      </c>
      <c r="F37" s="47">
        <v>123385</v>
      </c>
      <c r="G37" s="47">
        <v>102731</v>
      </c>
      <c r="H37" s="18">
        <f t="shared" si="1"/>
        <v>833</v>
      </c>
    </row>
    <row r="38" spans="1:8" ht="13.5">
      <c r="A38" s="34" t="s">
        <v>57</v>
      </c>
      <c r="B38" s="9">
        <f t="shared" si="3"/>
        <v>961</v>
      </c>
      <c r="C38" s="47">
        <v>955</v>
      </c>
      <c r="D38" s="47">
        <v>6</v>
      </c>
      <c r="E38" s="47">
        <v>1888</v>
      </c>
      <c r="F38" s="47">
        <v>67856</v>
      </c>
      <c r="G38" s="47">
        <v>79956</v>
      </c>
      <c r="H38" s="18">
        <f t="shared" si="1"/>
        <v>1178</v>
      </c>
    </row>
    <row r="39" spans="1:8" ht="13.5">
      <c r="A39" s="35" t="s">
        <v>67</v>
      </c>
      <c r="B39" s="36">
        <f aca="true" t="shared" si="4" ref="B39:G39">SUM(B24:B38)</f>
        <v>13983</v>
      </c>
      <c r="C39" s="36">
        <f t="shared" si="4"/>
        <v>13833</v>
      </c>
      <c r="D39" s="36">
        <f t="shared" si="4"/>
        <v>150</v>
      </c>
      <c r="E39" s="36">
        <f t="shared" si="4"/>
        <v>24031</v>
      </c>
      <c r="F39" s="36">
        <f t="shared" si="4"/>
        <v>1011905</v>
      </c>
      <c r="G39" s="36">
        <f t="shared" si="4"/>
        <v>1124173</v>
      </c>
      <c r="H39" s="38">
        <f>IF(G39=0,"0",ROUND(G39*1000/F39,0))</f>
        <v>1111</v>
      </c>
    </row>
    <row r="40" spans="1:8" ht="13.5">
      <c r="A40" s="39" t="s">
        <v>63</v>
      </c>
      <c r="B40" s="40">
        <f aca="true" t="shared" si="5" ref="B40:G40">SUM(B39,B23)</f>
        <v>70149</v>
      </c>
      <c r="C40" s="40">
        <f t="shared" si="5"/>
        <v>69017</v>
      </c>
      <c r="D40" s="40">
        <f t="shared" si="5"/>
        <v>1132</v>
      </c>
      <c r="E40" s="40">
        <f t="shared" si="5"/>
        <v>115086</v>
      </c>
      <c r="F40" s="40">
        <f t="shared" si="5"/>
        <v>4616354</v>
      </c>
      <c r="G40" s="40">
        <f t="shared" si="5"/>
        <v>5923590</v>
      </c>
      <c r="H40" s="41">
        <f>IF(G40=0,"0",ROUND(G40*1000/F40,0))</f>
        <v>1283</v>
      </c>
    </row>
    <row r="42" spans="1:9" ht="13.5">
      <c r="A42" s="3" t="s">
        <v>0</v>
      </c>
      <c r="B42" s="10" t="s">
        <v>1</v>
      </c>
      <c r="C42" s="11"/>
      <c r="D42" s="11"/>
      <c r="E42" s="12"/>
      <c r="F42" s="11" t="s">
        <v>2</v>
      </c>
      <c r="G42" s="11"/>
      <c r="H42" s="11"/>
      <c r="I42" s="12"/>
    </row>
    <row r="43" spans="1:9" ht="13.5">
      <c r="A43" s="45"/>
      <c r="B43" s="7"/>
      <c r="C43" s="7"/>
      <c r="D43" s="7"/>
      <c r="E43" s="18"/>
      <c r="F43" s="7"/>
      <c r="G43" s="7"/>
      <c r="H43" s="7"/>
      <c r="I43" s="18"/>
    </row>
    <row r="44" spans="1:9" ht="13.5">
      <c r="A44" s="45"/>
      <c r="B44" s="13" t="s">
        <v>4</v>
      </c>
      <c r="C44" s="13" t="s">
        <v>5</v>
      </c>
      <c r="D44" s="13" t="s">
        <v>6</v>
      </c>
      <c r="E44" s="16" t="s">
        <v>7</v>
      </c>
      <c r="F44" s="13" t="s">
        <v>4</v>
      </c>
      <c r="G44" s="13" t="s">
        <v>5</v>
      </c>
      <c r="H44" s="13" t="s">
        <v>6</v>
      </c>
      <c r="I44" s="16" t="s">
        <v>7</v>
      </c>
    </row>
    <row r="45" spans="1:9" ht="13.5">
      <c r="A45" s="45"/>
      <c r="B45" s="19"/>
      <c r="C45" s="19"/>
      <c r="D45" s="19"/>
      <c r="E45" s="18"/>
      <c r="F45" s="19"/>
      <c r="G45" s="19"/>
      <c r="H45" s="19"/>
      <c r="I45" s="18"/>
    </row>
    <row r="46" spans="1:9" ht="13.5">
      <c r="A46" s="25" t="s">
        <v>64</v>
      </c>
      <c r="B46" s="30" t="s">
        <v>11</v>
      </c>
      <c r="C46" s="30" t="s">
        <v>29</v>
      </c>
      <c r="D46" s="30" t="s">
        <v>13</v>
      </c>
      <c r="E46" s="31" t="s">
        <v>14</v>
      </c>
      <c r="F46" s="30" t="s">
        <v>11</v>
      </c>
      <c r="G46" s="30" t="s">
        <v>29</v>
      </c>
      <c r="H46" s="30" t="s">
        <v>13</v>
      </c>
      <c r="I46" s="31" t="s">
        <v>14</v>
      </c>
    </row>
    <row r="47" spans="1:9" ht="13.5">
      <c r="A47" s="32" t="s">
        <v>15</v>
      </c>
      <c r="B47" s="47">
        <v>11933</v>
      </c>
      <c r="C47" s="47">
        <v>522640</v>
      </c>
      <c r="D47" s="47">
        <v>580416</v>
      </c>
      <c r="E47" s="9">
        <f>IF(D47=0,"0",ROUND(D47*1000/C47,0))</f>
        <v>1111</v>
      </c>
      <c r="F47" s="47">
        <v>994</v>
      </c>
      <c r="G47" s="47">
        <v>22263</v>
      </c>
      <c r="H47" s="47">
        <v>73660</v>
      </c>
      <c r="I47" s="18">
        <f>IF(H47=0,"0",ROUND(H47*1000/G47,0))</f>
        <v>3309</v>
      </c>
    </row>
    <row r="48" spans="1:9" ht="13.5">
      <c r="A48" s="34" t="s">
        <v>16</v>
      </c>
      <c r="B48" s="47">
        <v>9053</v>
      </c>
      <c r="C48" s="47">
        <v>341162</v>
      </c>
      <c r="D48" s="47">
        <v>540988</v>
      </c>
      <c r="E48" s="9">
        <f>IF(D48=0,"0",ROUND(D48*1000/C48,0))</f>
        <v>1586</v>
      </c>
      <c r="F48" s="47">
        <v>904</v>
      </c>
      <c r="G48" s="47">
        <v>21305</v>
      </c>
      <c r="H48" s="47">
        <v>81546</v>
      </c>
      <c r="I48" s="18">
        <f>IF(H48=0,"0",ROUND(H48*1000/G48,0))</f>
        <v>3828</v>
      </c>
    </row>
    <row r="49" spans="1:9" ht="13.5">
      <c r="A49" s="34" t="s">
        <v>17</v>
      </c>
      <c r="B49" s="47">
        <v>6956</v>
      </c>
      <c r="C49" s="47">
        <v>282193</v>
      </c>
      <c r="D49" s="47">
        <v>355485</v>
      </c>
      <c r="E49" s="9">
        <f aca="true" t="shared" si="6" ref="E49:E69">IF(D49=0,"0",ROUND(D49*1000/C49,0))</f>
        <v>1260</v>
      </c>
      <c r="F49" s="47">
        <v>911</v>
      </c>
      <c r="G49" s="47">
        <v>16406</v>
      </c>
      <c r="H49" s="47">
        <v>77121</v>
      </c>
      <c r="I49" s="18">
        <f aca="true" t="shared" si="7" ref="I49:I68">IF(H49=0,"0",ROUND(H49*1000/G49,0))</f>
        <v>4701</v>
      </c>
    </row>
    <row r="50" spans="1:9" ht="13.5">
      <c r="A50" s="34" t="s">
        <v>18</v>
      </c>
      <c r="B50" s="47">
        <v>10872</v>
      </c>
      <c r="C50" s="47">
        <v>388695</v>
      </c>
      <c r="D50" s="47">
        <v>453360</v>
      </c>
      <c r="E50" s="9">
        <f t="shared" si="6"/>
        <v>1166</v>
      </c>
      <c r="F50" s="47">
        <v>1509</v>
      </c>
      <c r="G50" s="47">
        <v>38101</v>
      </c>
      <c r="H50" s="47">
        <v>105279</v>
      </c>
      <c r="I50" s="18">
        <f t="shared" si="7"/>
        <v>2763</v>
      </c>
    </row>
    <row r="51" spans="1:9" ht="13.5">
      <c r="A51" s="34" t="s">
        <v>19</v>
      </c>
      <c r="B51" s="47">
        <v>3535</v>
      </c>
      <c r="C51" s="47">
        <v>177013</v>
      </c>
      <c r="D51" s="47">
        <v>291433</v>
      </c>
      <c r="E51" s="9">
        <f t="shared" si="6"/>
        <v>1646</v>
      </c>
      <c r="F51" s="47">
        <v>501</v>
      </c>
      <c r="G51" s="47">
        <v>11829</v>
      </c>
      <c r="H51" s="47">
        <v>52617</v>
      </c>
      <c r="I51" s="18">
        <f t="shared" si="7"/>
        <v>4448</v>
      </c>
    </row>
    <row r="52" spans="1:9" ht="13.5">
      <c r="A52" s="34" t="s">
        <v>20</v>
      </c>
      <c r="B52" s="47">
        <v>7210</v>
      </c>
      <c r="C52" s="47">
        <v>260349</v>
      </c>
      <c r="D52" s="47">
        <v>337399</v>
      </c>
      <c r="E52" s="9">
        <f t="shared" si="6"/>
        <v>1296</v>
      </c>
      <c r="F52" s="47">
        <v>995</v>
      </c>
      <c r="G52" s="47">
        <v>21157</v>
      </c>
      <c r="H52" s="47">
        <v>88337</v>
      </c>
      <c r="I52" s="18">
        <f t="shared" si="7"/>
        <v>4175</v>
      </c>
    </row>
    <row r="53" spans="1:9" ht="13.5">
      <c r="A53" s="34" t="s">
        <v>21</v>
      </c>
      <c r="B53" s="47">
        <v>3119</v>
      </c>
      <c r="C53" s="47">
        <v>121658</v>
      </c>
      <c r="D53" s="47">
        <v>123009</v>
      </c>
      <c r="E53" s="9">
        <f t="shared" si="6"/>
        <v>1011</v>
      </c>
      <c r="F53" s="47">
        <v>164</v>
      </c>
      <c r="G53" s="47">
        <v>5245</v>
      </c>
      <c r="H53" s="47">
        <v>12857</v>
      </c>
      <c r="I53" s="18">
        <f t="shared" si="7"/>
        <v>2451</v>
      </c>
    </row>
    <row r="54" spans="1:9" ht="13.5">
      <c r="A54" s="34" t="s">
        <v>22</v>
      </c>
      <c r="B54" s="47">
        <v>2653</v>
      </c>
      <c r="C54" s="47">
        <v>156904</v>
      </c>
      <c r="D54" s="47">
        <v>186228</v>
      </c>
      <c r="E54" s="9">
        <f t="shared" si="6"/>
        <v>1187</v>
      </c>
      <c r="F54" s="47">
        <v>19</v>
      </c>
      <c r="G54" s="47">
        <v>660</v>
      </c>
      <c r="H54" s="47">
        <v>1922</v>
      </c>
      <c r="I54" s="18">
        <f t="shared" si="7"/>
        <v>2912</v>
      </c>
    </row>
    <row r="55" spans="1:9" ht="13.5">
      <c r="A55" s="34" t="s">
        <v>23</v>
      </c>
      <c r="B55" s="47">
        <v>2638</v>
      </c>
      <c r="C55" s="47">
        <v>110408</v>
      </c>
      <c r="D55" s="47">
        <v>127741</v>
      </c>
      <c r="E55" s="9">
        <f t="shared" si="6"/>
        <v>1157</v>
      </c>
      <c r="F55" s="47">
        <v>372</v>
      </c>
      <c r="G55" s="47">
        <v>6730</v>
      </c>
      <c r="H55" s="47">
        <v>29103</v>
      </c>
      <c r="I55" s="18">
        <f t="shared" si="7"/>
        <v>4324</v>
      </c>
    </row>
    <row r="56" spans="1:9" ht="13.5">
      <c r="A56" s="34" t="s">
        <v>24</v>
      </c>
      <c r="B56" s="47">
        <v>1650</v>
      </c>
      <c r="C56" s="47">
        <v>81544</v>
      </c>
      <c r="D56" s="47">
        <v>112887</v>
      </c>
      <c r="E56" s="9">
        <f t="shared" si="6"/>
        <v>1384</v>
      </c>
      <c r="F56" s="47">
        <v>81</v>
      </c>
      <c r="G56" s="47">
        <v>2372</v>
      </c>
      <c r="H56" s="47">
        <v>8495</v>
      </c>
      <c r="I56" s="18">
        <f t="shared" si="7"/>
        <v>3581</v>
      </c>
    </row>
    <row r="57" spans="1:9" ht="13.5">
      <c r="A57" s="34" t="s">
        <v>25</v>
      </c>
      <c r="B57" s="47">
        <v>5463</v>
      </c>
      <c r="C57" s="47">
        <v>244084</v>
      </c>
      <c r="D57" s="47">
        <v>256113</v>
      </c>
      <c r="E57" s="9">
        <f t="shared" si="6"/>
        <v>1049</v>
      </c>
      <c r="F57" s="47">
        <v>65</v>
      </c>
      <c r="G57" s="47">
        <v>2010</v>
      </c>
      <c r="H57" s="47">
        <v>6154</v>
      </c>
      <c r="I57" s="18">
        <f t="shared" si="7"/>
        <v>3062</v>
      </c>
    </row>
    <row r="58" spans="1:9" ht="13.5">
      <c r="A58" s="34" t="s">
        <v>26</v>
      </c>
      <c r="B58" s="47">
        <v>1504</v>
      </c>
      <c r="C58" s="47">
        <v>70594</v>
      </c>
      <c r="D58" s="47">
        <v>79665</v>
      </c>
      <c r="E58" s="9">
        <f t="shared" si="6"/>
        <v>1128</v>
      </c>
      <c r="F58" s="47">
        <v>248</v>
      </c>
      <c r="G58" s="47">
        <v>6182</v>
      </c>
      <c r="H58" s="47">
        <v>18013</v>
      </c>
      <c r="I58" s="18">
        <f t="shared" si="7"/>
        <v>2914</v>
      </c>
    </row>
    <row r="59" spans="1:9" ht="13.5">
      <c r="A59" s="34" t="s">
        <v>58</v>
      </c>
      <c r="B59" s="47">
        <v>6430</v>
      </c>
      <c r="C59" s="47">
        <v>238138</v>
      </c>
      <c r="D59" s="47">
        <v>298460</v>
      </c>
      <c r="E59" s="9">
        <f t="shared" si="6"/>
        <v>1253</v>
      </c>
      <c r="F59" s="47">
        <v>822</v>
      </c>
      <c r="G59" s="47">
        <v>14441</v>
      </c>
      <c r="H59" s="47">
        <v>53923</v>
      </c>
      <c r="I59" s="18">
        <f t="shared" si="7"/>
        <v>3734</v>
      </c>
    </row>
    <row r="60" spans="1:9" ht="13.5">
      <c r="A60" s="34" t="s">
        <v>59</v>
      </c>
      <c r="B60" s="47">
        <v>9861</v>
      </c>
      <c r="C60" s="47">
        <v>425670</v>
      </c>
      <c r="D60" s="47">
        <v>397077</v>
      </c>
      <c r="E60" s="9">
        <f t="shared" si="6"/>
        <v>933</v>
      </c>
      <c r="F60" s="47">
        <v>593</v>
      </c>
      <c r="G60" s="47">
        <v>14696</v>
      </c>
      <c r="H60" s="47">
        <v>50129</v>
      </c>
      <c r="I60" s="18">
        <f t="shared" si="7"/>
        <v>3411</v>
      </c>
    </row>
    <row r="61" spans="1:9" ht="13.5">
      <c r="A61" s="35" t="s">
        <v>27</v>
      </c>
      <c r="B61" s="36">
        <f>SUM(B47:B60)</f>
        <v>82877</v>
      </c>
      <c r="C61" s="36">
        <f>SUM(C47:C60)</f>
        <v>3421052</v>
      </c>
      <c r="D61" s="36">
        <f>SUM(D47:D60)</f>
        <v>4140261</v>
      </c>
      <c r="E61" s="36">
        <f t="shared" si="6"/>
        <v>1210</v>
      </c>
      <c r="F61" s="36">
        <f>SUM(F47:F60)</f>
        <v>8178</v>
      </c>
      <c r="G61" s="36">
        <f>SUM(G47:G60)</f>
        <v>183397</v>
      </c>
      <c r="H61" s="36">
        <f>SUM(H47:H60)</f>
        <v>659156</v>
      </c>
      <c r="I61" s="38">
        <f t="shared" si="7"/>
        <v>3594</v>
      </c>
    </row>
    <row r="62" spans="1:9" ht="13.5">
      <c r="A62" s="34" t="s">
        <v>45</v>
      </c>
      <c r="B62" s="47">
        <v>17</v>
      </c>
      <c r="C62" s="47">
        <v>491</v>
      </c>
      <c r="D62" s="47">
        <v>1750</v>
      </c>
      <c r="E62" s="9">
        <f t="shared" si="6"/>
        <v>3564</v>
      </c>
      <c r="F62" s="47">
        <v>12</v>
      </c>
      <c r="G62" s="47">
        <v>231</v>
      </c>
      <c r="H62" s="47">
        <v>1561</v>
      </c>
      <c r="I62" s="18">
        <f t="shared" si="7"/>
        <v>6758</v>
      </c>
    </row>
    <row r="63" spans="1:9" ht="13.5">
      <c r="A63" s="34" t="s">
        <v>46</v>
      </c>
      <c r="B63" s="47">
        <v>394</v>
      </c>
      <c r="C63" s="47">
        <v>17744</v>
      </c>
      <c r="D63" s="47">
        <v>18158</v>
      </c>
      <c r="E63" s="9">
        <f t="shared" si="6"/>
        <v>1023</v>
      </c>
      <c r="F63" s="47">
        <v>121</v>
      </c>
      <c r="G63" s="47">
        <v>4054</v>
      </c>
      <c r="H63" s="47">
        <v>7195</v>
      </c>
      <c r="I63" s="18">
        <f t="shared" si="7"/>
        <v>1775</v>
      </c>
    </row>
    <row r="64" spans="1:9" ht="13.5">
      <c r="A64" s="34" t="s">
        <v>47</v>
      </c>
      <c r="B64" s="47">
        <v>1020</v>
      </c>
      <c r="C64" s="47">
        <v>35274</v>
      </c>
      <c r="D64" s="47">
        <v>57491</v>
      </c>
      <c r="E64" s="9">
        <f t="shared" si="6"/>
        <v>1630</v>
      </c>
      <c r="F64" s="47">
        <v>235</v>
      </c>
      <c r="G64" s="47">
        <v>6222</v>
      </c>
      <c r="H64" s="47">
        <v>19189</v>
      </c>
      <c r="I64" s="18">
        <f t="shared" si="7"/>
        <v>3084</v>
      </c>
    </row>
    <row r="65" spans="1:9" ht="13.5">
      <c r="A65" s="34" t="s">
        <v>48</v>
      </c>
      <c r="B65" s="47">
        <v>90</v>
      </c>
      <c r="C65" s="47">
        <v>3200</v>
      </c>
      <c r="D65" s="47">
        <v>5886</v>
      </c>
      <c r="E65" s="9">
        <f t="shared" si="6"/>
        <v>1839</v>
      </c>
      <c r="F65" s="47">
        <v>21</v>
      </c>
      <c r="G65" s="47">
        <v>434</v>
      </c>
      <c r="H65" s="47">
        <v>1919</v>
      </c>
      <c r="I65" s="18">
        <f t="shared" si="7"/>
        <v>4422</v>
      </c>
    </row>
    <row r="66" spans="1:9" ht="13.5">
      <c r="A66" s="34" t="s">
        <v>49</v>
      </c>
      <c r="B66" s="47">
        <v>362</v>
      </c>
      <c r="C66" s="47">
        <v>13764</v>
      </c>
      <c r="D66" s="47">
        <v>24315</v>
      </c>
      <c r="E66" s="9">
        <f t="shared" si="6"/>
        <v>1767</v>
      </c>
      <c r="F66" s="47">
        <v>75</v>
      </c>
      <c r="G66" s="47">
        <v>1332</v>
      </c>
      <c r="H66" s="47">
        <v>5543</v>
      </c>
      <c r="I66" s="18">
        <f t="shared" si="7"/>
        <v>4161</v>
      </c>
    </row>
    <row r="67" spans="1:9" ht="13.5">
      <c r="A67" s="34" t="s">
        <v>50</v>
      </c>
      <c r="B67" s="47">
        <v>1239</v>
      </c>
      <c r="C67" s="47">
        <v>48889</v>
      </c>
      <c r="D67" s="47">
        <v>49173</v>
      </c>
      <c r="E67" s="9">
        <f t="shared" si="6"/>
        <v>1006</v>
      </c>
      <c r="F67" s="47">
        <v>247</v>
      </c>
      <c r="G67" s="47">
        <v>6112</v>
      </c>
      <c r="H67" s="47">
        <v>16559</v>
      </c>
      <c r="I67" s="18">
        <f t="shared" si="7"/>
        <v>2709</v>
      </c>
    </row>
    <row r="68" spans="1:9" ht="13.5">
      <c r="A68" s="34" t="s">
        <v>51</v>
      </c>
      <c r="B68" s="47">
        <v>1475</v>
      </c>
      <c r="C68" s="47">
        <v>57168</v>
      </c>
      <c r="D68" s="47">
        <v>64753</v>
      </c>
      <c r="E68" s="9">
        <f t="shared" si="6"/>
        <v>1133</v>
      </c>
      <c r="F68" s="47">
        <v>379</v>
      </c>
      <c r="G68" s="47">
        <v>12508</v>
      </c>
      <c r="H68" s="47">
        <v>23596</v>
      </c>
      <c r="I68" s="18">
        <f t="shared" si="7"/>
        <v>1886</v>
      </c>
    </row>
    <row r="69" spans="1:9" ht="13.5">
      <c r="A69" s="34" t="s">
        <v>52</v>
      </c>
      <c r="B69" s="47">
        <v>1384</v>
      </c>
      <c r="C69" s="47">
        <v>62266</v>
      </c>
      <c r="D69" s="47">
        <v>66089</v>
      </c>
      <c r="E69" s="9">
        <f t="shared" si="6"/>
        <v>1061</v>
      </c>
      <c r="F69" s="47">
        <v>74</v>
      </c>
      <c r="G69" s="47">
        <v>1724</v>
      </c>
      <c r="H69" s="47">
        <v>5504</v>
      </c>
      <c r="I69" s="18">
        <f>IF(H69=0,"0",ROUND(H69*1000/G69,0))</f>
        <v>3193</v>
      </c>
    </row>
    <row r="70" spans="1:9" ht="13.5">
      <c r="A70" s="34" t="s">
        <v>53</v>
      </c>
      <c r="B70" s="47">
        <v>1231</v>
      </c>
      <c r="C70" s="47">
        <v>53968</v>
      </c>
      <c r="D70" s="47">
        <v>52472</v>
      </c>
      <c r="E70" s="9">
        <f aca="true" t="shared" si="8" ref="E70:E76">IF(D70=0,"0",ROUND(D70*1000/C70,0))</f>
        <v>972</v>
      </c>
      <c r="F70" s="47">
        <v>202</v>
      </c>
      <c r="G70" s="47">
        <v>5409</v>
      </c>
      <c r="H70" s="47">
        <v>13301</v>
      </c>
      <c r="I70" s="18">
        <f aca="true" t="shared" si="9" ref="I70:I76">IF(H70=0,"0",ROUND(H70*1000/G70,0))</f>
        <v>2459</v>
      </c>
    </row>
    <row r="71" spans="1:9" ht="13.5">
      <c r="A71" s="34" t="s">
        <v>54</v>
      </c>
      <c r="B71" s="47">
        <v>1099</v>
      </c>
      <c r="C71" s="47">
        <v>55942</v>
      </c>
      <c r="D71" s="47">
        <v>36861</v>
      </c>
      <c r="E71" s="9">
        <f t="shared" si="8"/>
        <v>659</v>
      </c>
      <c r="F71" s="47">
        <v>181</v>
      </c>
      <c r="G71" s="47">
        <v>3692</v>
      </c>
      <c r="H71" s="47">
        <v>14264</v>
      </c>
      <c r="I71" s="18">
        <f t="shared" si="9"/>
        <v>3863</v>
      </c>
    </row>
    <row r="72" spans="1:9" ht="13.5">
      <c r="A72" s="34" t="s">
        <v>55</v>
      </c>
      <c r="B72" s="47">
        <v>1963</v>
      </c>
      <c r="C72" s="47">
        <v>82916</v>
      </c>
      <c r="D72" s="47">
        <v>89785</v>
      </c>
      <c r="E72" s="9">
        <f t="shared" si="8"/>
        <v>1083</v>
      </c>
      <c r="F72" s="47">
        <v>192</v>
      </c>
      <c r="G72" s="47">
        <v>5484</v>
      </c>
      <c r="H72" s="47">
        <v>15532</v>
      </c>
      <c r="I72" s="18">
        <f t="shared" si="9"/>
        <v>2832</v>
      </c>
    </row>
    <row r="73" spans="1:9" ht="13.5">
      <c r="A73" s="34" t="s">
        <v>60</v>
      </c>
      <c r="B73" s="47">
        <v>3103</v>
      </c>
      <c r="C73" s="47">
        <v>160500</v>
      </c>
      <c r="D73" s="47">
        <v>172813</v>
      </c>
      <c r="E73" s="9">
        <f t="shared" si="8"/>
        <v>1077</v>
      </c>
      <c r="F73" s="47">
        <v>273</v>
      </c>
      <c r="G73" s="47">
        <v>7874</v>
      </c>
      <c r="H73" s="47">
        <v>20583</v>
      </c>
      <c r="I73" s="18">
        <f t="shared" si="9"/>
        <v>2614</v>
      </c>
    </row>
    <row r="74" spans="1:9" ht="13.5">
      <c r="A74" s="34" t="s">
        <v>61</v>
      </c>
      <c r="B74" s="47">
        <v>3043</v>
      </c>
      <c r="C74" s="47">
        <v>171473</v>
      </c>
      <c r="D74" s="47">
        <v>150997</v>
      </c>
      <c r="E74" s="9">
        <f t="shared" si="8"/>
        <v>881</v>
      </c>
      <c r="F74" s="47">
        <v>85</v>
      </c>
      <c r="G74" s="47">
        <v>1993</v>
      </c>
      <c r="H74" s="47">
        <v>6197</v>
      </c>
      <c r="I74" s="18">
        <f t="shared" si="9"/>
        <v>3109</v>
      </c>
    </row>
    <row r="75" spans="1:9" ht="13.5">
      <c r="A75" s="34" t="s">
        <v>56</v>
      </c>
      <c r="B75" s="47">
        <v>3552</v>
      </c>
      <c r="C75" s="47">
        <v>121218</v>
      </c>
      <c r="D75" s="47">
        <v>99425</v>
      </c>
      <c r="E75" s="9">
        <f t="shared" si="8"/>
        <v>820</v>
      </c>
      <c r="F75" s="47">
        <v>74</v>
      </c>
      <c r="G75" s="47">
        <v>2167</v>
      </c>
      <c r="H75" s="47">
        <v>3306</v>
      </c>
      <c r="I75" s="18">
        <f t="shared" si="9"/>
        <v>1526</v>
      </c>
    </row>
    <row r="76" spans="1:9" ht="13.5">
      <c r="A76" s="34" t="s">
        <v>57</v>
      </c>
      <c r="B76" s="47">
        <v>1815</v>
      </c>
      <c r="C76" s="47">
        <v>66607</v>
      </c>
      <c r="D76" s="47">
        <v>74985</v>
      </c>
      <c r="E76" s="9">
        <f t="shared" si="8"/>
        <v>1126</v>
      </c>
      <c r="F76" s="47">
        <v>73</v>
      </c>
      <c r="G76" s="47">
        <v>1249</v>
      </c>
      <c r="H76" s="47">
        <v>4971</v>
      </c>
      <c r="I76" s="18">
        <f t="shared" si="9"/>
        <v>3980</v>
      </c>
    </row>
    <row r="77" spans="1:9" ht="13.5">
      <c r="A77" s="35" t="s">
        <v>66</v>
      </c>
      <c r="B77" s="36">
        <f>SUM(B62:B76)</f>
        <v>21787</v>
      </c>
      <c r="C77" s="36">
        <f>SUM(C62:C76)</f>
        <v>951420</v>
      </c>
      <c r="D77" s="36">
        <f>SUM(D62:D76)</f>
        <v>964953</v>
      </c>
      <c r="E77" s="36">
        <f>IF(D77=0,"0",ROUND(D77*1000/C77,0))</f>
        <v>1014</v>
      </c>
      <c r="F77" s="36">
        <f>SUM(F62:F76)</f>
        <v>2244</v>
      </c>
      <c r="G77" s="36">
        <f>SUM(G62:G76)</f>
        <v>60485</v>
      </c>
      <c r="H77" s="36">
        <f>SUM(H62:H76)</f>
        <v>159220</v>
      </c>
      <c r="I77" s="38">
        <f>IF(H77=0,"0",ROUND(H77*1000/G77,0))</f>
        <v>2632</v>
      </c>
    </row>
    <row r="78" spans="1:9" ht="13.5">
      <c r="A78" s="39" t="s">
        <v>28</v>
      </c>
      <c r="B78" s="40">
        <f>SUM(B77,B61)</f>
        <v>104664</v>
      </c>
      <c r="C78" s="40">
        <f>SUM(C77,C61)</f>
        <v>4372472</v>
      </c>
      <c r="D78" s="40">
        <f>SUM(D77,D61)</f>
        <v>5105214</v>
      </c>
      <c r="E78" s="42">
        <f>IF(D78=0,"0",ROUND(D78*1000/C78,0))</f>
        <v>1168</v>
      </c>
      <c r="F78" s="40">
        <f>SUM(F77,F61)</f>
        <v>10422</v>
      </c>
      <c r="G78" s="40">
        <f>SUM(G77,G61)</f>
        <v>243882</v>
      </c>
      <c r="H78" s="40">
        <f>SUM(H77,H61)</f>
        <v>818376</v>
      </c>
      <c r="I78" s="41">
        <f>IF(H78=0,"0",ROUND(H78*1000/G78,0))</f>
        <v>3356</v>
      </c>
    </row>
  </sheetData>
  <sheetProtection/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  <headerFooter alignWithMargins="0">
    <oddFooter>&amp;C&amp;20- 48 -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="80" zoomScaleNormal="60" zoomScaleSheetLayoutView="80" zoomScalePageLayoutView="0" workbookViewId="0" topLeftCell="A1">
      <selection activeCell="A1" sqref="A1:IV16384"/>
    </sheetView>
  </sheetViews>
  <sheetFormatPr defaultColWidth="9.00390625" defaultRowHeight="13.5"/>
  <cols>
    <col min="1" max="1" width="10.50390625" style="44" customWidth="1"/>
    <col min="2" max="9" width="14.25390625" style="44" customWidth="1"/>
    <col min="10" max="16384" width="9.00390625" style="44" customWidth="1"/>
  </cols>
  <sheetData>
    <row r="1" spans="1:9" ht="17.25">
      <c r="A1" s="1" t="s">
        <v>71</v>
      </c>
      <c r="B1" s="43"/>
      <c r="C1" s="43"/>
      <c r="D1" s="43"/>
      <c r="E1" s="43"/>
      <c r="F1" s="43"/>
      <c r="G1" s="43"/>
      <c r="H1" s="43"/>
      <c r="I1" s="43"/>
    </row>
    <row r="2" spans="1:9" ht="13.5">
      <c r="A2" s="2" t="s">
        <v>70</v>
      </c>
      <c r="B2" s="43"/>
      <c r="C2" s="43"/>
      <c r="D2" s="43"/>
      <c r="E2" s="43"/>
      <c r="F2" s="43"/>
      <c r="G2" s="43"/>
      <c r="H2" s="43"/>
      <c r="I2" s="43"/>
    </row>
    <row r="4" spans="1:9" ht="13.5">
      <c r="A4" s="3" t="s">
        <v>0</v>
      </c>
      <c r="B4" s="4"/>
      <c r="C4" s="5"/>
      <c r="D4" s="6"/>
      <c r="E4" s="7"/>
      <c r="F4" s="7"/>
      <c r="G4" s="7"/>
      <c r="H4" s="8"/>
      <c r="I4" s="49"/>
    </row>
    <row r="5" spans="1:9" ht="13.5">
      <c r="A5" s="45"/>
      <c r="B5" s="13" t="s">
        <v>3</v>
      </c>
      <c r="C5" s="14"/>
      <c r="D5" s="15"/>
      <c r="E5" s="13" t="s">
        <v>4</v>
      </c>
      <c r="F5" s="13" t="s">
        <v>5</v>
      </c>
      <c r="G5" s="13" t="s">
        <v>6</v>
      </c>
      <c r="H5" s="16" t="s">
        <v>7</v>
      </c>
      <c r="I5" s="49"/>
    </row>
    <row r="6" spans="1:9" ht="13.5">
      <c r="A6" s="45"/>
      <c r="B6" s="19"/>
      <c r="C6" s="20" t="s">
        <v>8</v>
      </c>
      <c r="D6" s="21" t="s">
        <v>9</v>
      </c>
      <c r="E6" s="19"/>
      <c r="F6" s="19"/>
      <c r="G6" s="19"/>
      <c r="H6" s="18"/>
      <c r="I6" s="49"/>
    </row>
    <row r="7" spans="1:9" ht="13.5">
      <c r="A7" s="45"/>
      <c r="B7" s="22" t="s">
        <v>10</v>
      </c>
      <c r="C7" s="22" t="s">
        <v>10</v>
      </c>
      <c r="D7" s="23" t="s">
        <v>10</v>
      </c>
      <c r="E7" s="22" t="s">
        <v>11</v>
      </c>
      <c r="F7" s="22" t="s">
        <v>30</v>
      </c>
      <c r="G7" s="22" t="s">
        <v>13</v>
      </c>
      <c r="H7" s="23" t="s">
        <v>14</v>
      </c>
      <c r="I7" s="49"/>
    </row>
    <row r="8" spans="1:9" ht="13.5">
      <c r="A8" s="25" t="s">
        <v>64</v>
      </c>
      <c r="B8" s="26"/>
      <c r="C8" s="27"/>
      <c r="D8" s="28"/>
      <c r="E8" s="26"/>
      <c r="F8" s="26"/>
      <c r="G8" s="26"/>
      <c r="H8" s="29"/>
      <c r="I8" s="49"/>
    </row>
    <row r="9" spans="1:8" ht="13.5">
      <c r="A9" s="32" t="s">
        <v>31</v>
      </c>
      <c r="B9" s="9">
        <f>SUM(C9:D9)</f>
        <v>92961</v>
      </c>
      <c r="C9" s="47">
        <v>90072</v>
      </c>
      <c r="D9" s="47">
        <v>2889</v>
      </c>
      <c r="E9" s="47">
        <v>185678</v>
      </c>
      <c r="F9" s="47">
        <v>21161867</v>
      </c>
      <c r="G9" s="47">
        <v>537245552</v>
      </c>
      <c r="H9" s="18">
        <f>IF(G9=0,"0",ROUND(G9*1000/F9,0))</f>
        <v>25387</v>
      </c>
    </row>
    <row r="10" spans="1:8" ht="13.5">
      <c r="A10" s="34" t="s">
        <v>32</v>
      </c>
      <c r="B10" s="9">
        <f aca="true" t="shared" si="0" ref="B10:B22">SUM(C10:D10)</f>
        <v>92546</v>
      </c>
      <c r="C10" s="47">
        <v>88751</v>
      </c>
      <c r="D10" s="47">
        <v>3795</v>
      </c>
      <c r="E10" s="47">
        <v>160968</v>
      </c>
      <c r="F10" s="47">
        <v>23771331</v>
      </c>
      <c r="G10" s="47">
        <v>638469230</v>
      </c>
      <c r="H10" s="18">
        <f>IF(G10=0,"0",ROUND(G10*1000/F10,0))</f>
        <v>26859</v>
      </c>
    </row>
    <row r="11" spans="1:8" ht="13.5">
      <c r="A11" s="34" t="s">
        <v>33</v>
      </c>
      <c r="B11" s="9">
        <f t="shared" si="0"/>
        <v>44978</v>
      </c>
      <c r="C11" s="47">
        <v>43287</v>
      </c>
      <c r="D11" s="47">
        <v>1691</v>
      </c>
      <c r="E11" s="47">
        <v>90426</v>
      </c>
      <c r="F11" s="47">
        <v>9350895</v>
      </c>
      <c r="G11" s="47">
        <v>225735546</v>
      </c>
      <c r="H11" s="18">
        <f aca="true" t="shared" si="1" ref="H11:H37">IF(G11=0,"0",ROUND(G11*1000/F11,0))</f>
        <v>24141</v>
      </c>
    </row>
    <row r="12" spans="1:8" ht="13.5">
      <c r="A12" s="34" t="s">
        <v>34</v>
      </c>
      <c r="B12" s="9">
        <f t="shared" si="0"/>
        <v>55849</v>
      </c>
      <c r="C12" s="47">
        <v>53853</v>
      </c>
      <c r="D12" s="47">
        <v>1996</v>
      </c>
      <c r="E12" s="47">
        <v>128658</v>
      </c>
      <c r="F12" s="47">
        <v>12914985</v>
      </c>
      <c r="G12" s="47">
        <v>289827254</v>
      </c>
      <c r="H12" s="18">
        <f t="shared" si="1"/>
        <v>22441</v>
      </c>
    </row>
    <row r="13" spans="1:8" ht="13.5">
      <c r="A13" s="34" t="s">
        <v>35</v>
      </c>
      <c r="B13" s="9">
        <f t="shared" si="0"/>
        <v>43902</v>
      </c>
      <c r="C13" s="47">
        <v>42263</v>
      </c>
      <c r="D13" s="47">
        <v>1639</v>
      </c>
      <c r="E13" s="47">
        <v>65974</v>
      </c>
      <c r="F13" s="47">
        <v>10114533</v>
      </c>
      <c r="G13" s="47">
        <v>266826614</v>
      </c>
      <c r="H13" s="18">
        <f t="shared" si="1"/>
        <v>26381</v>
      </c>
    </row>
    <row r="14" spans="1:8" ht="13.5">
      <c r="A14" s="34" t="s">
        <v>36</v>
      </c>
      <c r="B14" s="9">
        <f t="shared" si="0"/>
        <v>60511</v>
      </c>
      <c r="C14" s="47">
        <v>58553</v>
      </c>
      <c r="D14" s="47">
        <v>1958</v>
      </c>
      <c r="E14" s="47">
        <v>118669</v>
      </c>
      <c r="F14" s="47">
        <v>14883642</v>
      </c>
      <c r="G14" s="47">
        <v>394988297</v>
      </c>
      <c r="H14" s="18">
        <f t="shared" si="1"/>
        <v>26538</v>
      </c>
    </row>
    <row r="15" spans="1:8" ht="13.5">
      <c r="A15" s="34" t="s">
        <v>37</v>
      </c>
      <c r="B15" s="9">
        <f t="shared" si="0"/>
        <v>27999</v>
      </c>
      <c r="C15" s="47">
        <v>27293</v>
      </c>
      <c r="D15" s="47">
        <v>706</v>
      </c>
      <c r="E15" s="47">
        <v>43929</v>
      </c>
      <c r="F15" s="47">
        <v>5441009</v>
      </c>
      <c r="G15" s="47">
        <v>137454237</v>
      </c>
      <c r="H15" s="18">
        <f t="shared" si="1"/>
        <v>25263</v>
      </c>
    </row>
    <row r="16" spans="1:8" ht="13.5">
      <c r="A16" s="34" t="s">
        <v>38</v>
      </c>
      <c r="B16" s="9">
        <f t="shared" si="0"/>
        <v>7435</v>
      </c>
      <c r="C16" s="47">
        <v>7149</v>
      </c>
      <c r="D16" s="47">
        <v>286</v>
      </c>
      <c r="E16" s="47">
        <v>12934</v>
      </c>
      <c r="F16" s="47">
        <v>1316466</v>
      </c>
      <c r="G16" s="47">
        <v>24655592</v>
      </c>
      <c r="H16" s="18">
        <f t="shared" si="1"/>
        <v>18729</v>
      </c>
    </row>
    <row r="17" spans="1:8" ht="13.5">
      <c r="A17" s="34" t="s">
        <v>39</v>
      </c>
      <c r="B17" s="9">
        <f t="shared" si="0"/>
        <v>16505</v>
      </c>
      <c r="C17" s="47">
        <v>15891</v>
      </c>
      <c r="D17" s="47">
        <v>614</v>
      </c>
      <c r="E17" s="47">
        <v>37345</v>
      </c>
      <c r="F17" s="47">
        <v>5415046</v>
      </c>
      <c r="G17" s="47">
        <v>164055602</v>
      </c>
      <c r="H17" s="18">
        <f t="shared" si="1"/>
        <v>30296</v>
      </c>
    </row>
    <row r="18" spans="1:8" ht="13.5">
      <c r="A18" s="34" t="s">
        <v>40</v>
      </c>
      <c r="B18" s="9">
        <f t="shared" si="0"/>
        <v>8454</v>
      </c>
      <c r="C18" s="47">
        <v>7648</v>
      </c>
      <c r="D18" s="47">
        <v>806</v>
      </c>
      <c r="E18" s="47">
        <v>14637</v>
      </c>
      <c r="F18" s="47">
        <v>1996119</v>
      </c>
      <c r="G18" s="47">
        <v>63853947</v>
      </c>
      <c r="H18" s="18">
        <f t="shared" si="1"/>
        <v>31989</v>
      </c>
    </row>
    <row r="19" spans="1:8" ht="13.5">
      <c r="A19" s="34" t="s">
        <v>41</v>
      </c>
      <c r="B19" s="9">
        <f t="shared" si="0"/>
        <v>7346</v>
      </c>
      <c r="C19" s="47">
        <v>7135</v>
      </c>
      <c r="D19" s="47">
        <v>211</v>
      </c>
      <c r="E19" s="47">
        <v>14440</v>
      </c>
      <c r="F19" s="47">
        <v>1265522</v>
      </c>
      <c r="G19" s="47">
        <v>24449941</v>
      </c>
      <c r="H19" s="18">
        <f t="shared" si="1"/>
        <v>19320</v>
      </c>
    </row>
    <row r="20" spans="1:8" ht="13.5">
      <c r="A20" s="34" t="s">
        <v>42</v>
      </c>
      <c r="B20" s="9">
        <f t="shared" si="0"/>
        <v>15149</v>
      </c>
      <c r="C20" s="47">
        <v>14492</v>
      </c>
      <c r="D20" s="47">
        <v>657</v>
      </c>
      <c r="E20" s="47">
        <v>41343</v>
      </c>
      <c r="F20" s="47">
        <v>5585739</v>
      </c>
      <c r="G20" s="47">
        <v>118427710</v>
      </c>
      <c r="H20" s="18">
        <f t="shared" si="1"/>
        <v>21202</v>
      </c>
    </row>
    <row r="21" spans="1:8" ht="13.5">
      <c r="A21" s="34" t="s">
        <v>43</v>
      </c>
      <c r="B21" s="9">
        <f t="shared" si="0"/>
        <v>23228</v>
      </c>
      <c r="C21" s="47">
        <v>22127</v>
      </c>
      <c r="D21" s="47">
        <v>1101</v>
      </c>
      <c r="E21" s="47">
        <v>50128</v>
      </c>
      <c r="F21" s="47">
        <v>4543664</v>
      </c>
      <c r="G21" s="47">
        <v>119604806</v>
      </c>
      <c r="H21" s="18">
        <f t="shared" si="1"/>
        <v>26323</v>
      </c>
    </row>
    <row r="22" spans="1:8" ht="13.5">
      <c r="A22" s="34" t="s">
        <v>44</v>
      </c>
      <c r="B22" s="9">
        <f t="shared" si="0"/>
        <v>32414</v>
      </c>
      <c r="C22" s="47">
        <v>31014</v>
      </c>
      <c r="D22" s="47">
        <v>1400</v>
      </c>
      <c r="E22" s="47">
        <v>80082</v>
      </c>
      <c r="F22" s="47">
        <v>10094150</v>
      </c>
      <c r="G22" s="47">
        <v>221232821</v>
      </c>
      <c r="H22" s="18">
        <f t="shared" si="1"/>
        <v>21917</v>
      </c>
    </row>
    <row r="23" spans="1:8" ht="13.5">
      <c r="A23" s="35" t="s">
        <v>62</v>
      </c>
      <c r="B23" s="36">
        <f aca="true" t="shared" si="2" ref="B23:G23">SUM(B9:B22)</f>
        <v>529277</v>
      </c>
      <c r="C23" s="36">
        <f t="shared" si="2"/>
        <v>509528</v>
      </c>
      <c r="D23" s="36">
        <f t="shared" si="2"/>
        <v>19749</v>
      </c>
      <c r="E23" s="36">
        <f t="shared" si="2"/>
        <v>1045211</v>
      </c>
      <c r="F23" s="36">
        <f t="shared" si="2"/>
        <v>127854968</v>
      </c>
      <c r="G23" s="36">
        <f t="shared" si="2"/>
        <v>3226827149</v>
      </c>
      <c r="H23" s="38">
        <f t="shared" si="1"/>
        <v>25238</v>
      </c>
    </row>
    <row r="24" spans="1:8" ht="13.5">
      <c r="A24" s="34" t="s">
        <v>45</v>
      </c>
      <c r="B24" s="9">
        <f>SUM(C24:D24)</f>
        <v>2319</v>
      </c>
      <c r="C24" s="47">
        <v>2193</v>
      </c>
      <c r="D24" s="47">
        <v>126</v>
      </c>
      <c r="E24" s="47">
        <v>4667</v>
      </c>
      <c r="F24" s="47">
        <v>635096</v>
      </c>
      <c r="G24" s="47">
        <v>13775651</v>
      </c>
      <c r="H24" s="18">
        <f t="shared" si="1"/>
        <v>21691</v>
      </c>
    </row>
    <row r="25" spans="1:8" ht="13.5">
      <c r="A25" s="34" t="s">
        <v>46</v>
      </c>
      <c r="B25" s="9">
        <f aca="true" t="shared" si="3" ref="B25:B38">SUM(C25:D25)</f>
        <v>8392</v>
      </c>
      <c r="C25" s="47">
        <v>8127</v>
      </c>
      <c r="D25" s="47">
        <v>265</v>
      </c>
      <c r="E25" s="47">
        <v>15284</v>
      </c>
      <c r="F25" s="47">
        <v>1951162</v>
      </c>
      <c r="G25" s="47">
        <v>39064946</v>
      </c>
      <c r="H25" s="18">
        <f t="shared" si="1"/>
        <v>20021</v>
      </c>
    </row>
    <row r="26" spans="1:8" ht="13.5">
      <c r="A26" s="34" t="s">
        <v>47</v>
      </c>
      <c r="B26" s="9">
        <f t="shared" si="3"/>
        <v>14194</v>
      </c>
      <c r="C26" s="47">
        <v>13374</v>
      </c>
      <c r="D26" s="47">
        <v>820</v>
      </c>
      <c r="E26" s="47">
        <v>34443</v>
      </c>
      <c r="F26" s="47">
        <v>3375470</v>
      </c>
      <c r="G26" s="47">
        <v>75099084</v>
      </c>
      <c r="H26" s="18">
        <f t="shared" si="1"/>
        <v>22248</v>
      </c>
    </row>
    <row r="27" spans="1:8" ht="13.5">
      <c r="A27" s="34" t="s">
        <v>48</v>
      </c>
      <c r="B27" s="9">
        <f t="shared" si="3"/>
        <v>3047</v>
      </c>
      <c r="C27" s="47">
        <v>2947</v>
      </c>
      <c r="D27" s="47">
        <v>100</v>
      </c>
      <c r="E27" s="47">
        <v>5521</v>
      </c>
      <c r="F27" s="47">
        <v>887210</v>
      </c>
      <c r="G27" s="47">
        <v>23869983</v>
      </c>
      <c r="H27" s="18">
        <f t="shared" si="1"/>
        <v>26905</v>
      </c>
    </row>
    <row r="28" spans="1:8" ht="13.5">
      <c r="A28" s="34" t="s">
        <v>49</v>
      </c>
      <c r="B28" s="9">
        <f t="shared" si="3"/>
        <v>4039</v>
      </c>
      <c r="C28" s="47">
        <v>3742</v>
      </c>
      <c r="D28" s="47">
        <v>297</v>
      </c>
      <c r="E28" s="47">
        <v>6987</v>
      </c>
      <c r="F28" s="47">
        <v>1386550</v>
      </c>
      <c r="G28" s="47">
        <v>45782067</v>
      </c>
      <c r="H28" s="18">
        <f t="shared" si="1"/>
        <v>33019</v>
      </c>
    </row>
    <row r="29" spans="1:8" ht="13.5">
      <c r="A29" s="34" t="s">
        <v>50</v>
      </c>
      <c r="B29" s="9">
        <f t="shared" si="3"/>
        <v>5943</v>
      </c>
      <c r="C29" s="47">
        <v>5720</v>
      </c>
      <c r="D29" s="47">
        <v>223</v>
      </c>
      <c r="E29" s="47">
        <v>17761</v>
      </c>
      <c r="F29" s="47">
        <v>1810117</v>
      </c>
      <c r="G29" s="47">
        <v>44104697</v>
      </c>
      <c r="H29" s="18">
        <f t="shared" si="1"/>
        <v>24366</v>
      </c>
    </row>
    <row r="30" spans="1:8" ht="13.5">
      <c r="A30" s="34" t="s">
        <v>51</v>
      </c>
      <c r="B30" s="9">
        <f t="shared" si="3"/>
        <v>8447</v>
      </c>
      <c r="C30" s="47">
        <v>8209</v>
      </c>
      <c r="D30" s="47">
        <v>238</v>
      </c>
      <c r="E30" s="47">
        <v>18644</v>
      </c>
      <c r="F30" s="47">
        <v>1779221</v>
      </c>
      <c r="G30" s="47">
        <v>37513158</v>
      </c>
      <c r="H30" s="18">
        <f t="shared" si="1"/>
        <v>21084</v>
      </c>
    </row>
    <row r="31" spans="1:8" ht="13.5">
      <c r="A31" s="34" t="s">
        <v>52</v>
      </c>
      <c r="B31" s="9">
        <f t="shared" si="3"/>
        <v>4185</v>
      </c>
      <c r="C31" s="47">
        <v>4024</v>
      </c>
      <c r="D31" s="47">
        <v>161</v>
      </c>
      <c r="E31" s="47">
        <v>10903</v>
      </c>
      <c r="F31" s="47">
        <v>852288</v>
      </c>
      <c r="G31" s="47">
        <v>13530762</v>
      </c>
      <c r="H31" s="18">
        <f>IF(G31=0,"0",ROUND(G31*1000/F31,0))</f>
        <v>15876</v>
      </c>
    </row>
    <row r="32" spans="1:8" ht="13.5">
      <c r="A32" s="34" t="s">
        <v>53</v>
      </c>
      <c r="B32" s="9">
        <f t="shared" si="3"/>
        <v>5406</v>
      </c>
      <c r="C32" s="47">
        <v>5202</v>
      </c>
      <c r="D32" s="47">
        <v>204</v>
      </c>
      <c r="E32" s="47">
        <v>11288</v>
      </c>
      <c r="F32" s="47">
        <v>1265669</v>
      </c>
      <c r="G32" s="47">
        <v>28773072</v>
      </c>
      <c r="H32" s="18">
        <f t="shared" si="1"/>
        <v>22733</v>
      </c>
    </row>
    <row r="33" spans="1:8" ht="13.5">
      <c r="A33" s="34" t="s">
        <v>54</v>
      </c>
      <c r="B33" s="9">
        <f t="shared" si="3"/>
        <v>3313</v>
      </c>
      <c r="C33" s="47">
        <v>3221</v>
      </c>
      <c r="D33" s="47">
        <v>92</v>
      </c>
      <c r="E33" s="47">
        <v>8426</v>
      </c>
      <c r="F33" s="47">
        <v>643963</v>
      </c>
      <c r="G33" s="47">
        <v>11717676</v>
      </c>
      <c r="H33" s="18">
        <f t="shared" si="1"/>
        <v>18196</v>
      </c>
    </row>
    <row r="34" spans="1:8" ht="13.5">
      <c r="A34" s="34" t="s">
        <v>55</v>
      </c>
      <c r="B34" s="9">
        <f t="shared" si="3"/>
        <v>4203</v>
      </c>
      <c r="C34" s="47">
        <v>4071</v>
      </c>
      <c r="D34" s="47">
        <v>132</v>
      </c>
      <c r="E34" s="47">
        <v>10766</v>
      </c>
      <c r="F34" s="47">
        <v>836143</v>
      </c>
      <c r="G34" s="47">
        <v>11201276</v>
      </c>
      <c r="H34" s="18">
        <f t="shared" si="1"/>
        <v>13396</v>
      </c>
    </row>
    <row r="35" spans="1:8" ht="13.5">
      <c r="A35" s="34" t="s">
        <v>60</v>
      </c>
      <c r="B35" s="9">
        <f t="shared" si="3"/>
        <v>6648</v>
      </c>
      <c r="C35" s="47">
        <v>6415</v>
      </c>
      <c r="D35" s="47">
        <v>233</v>
      </c>
      <c r="E35" s="47">
        <v>12757</v>
      </c>
      <c r="F35" s="47">
        <v>1074082</v>
      </c>
      <c r="G35" s="47">
        <v>16198532</v>
      </c>
      <c r="H35" s="18">
        <f t="shared" si="1"/>
        <v>15081</v>
      </c>
    </row>
    <row r="36" spans="1:8" ht="13.5">
      <c r="A36" s="34" t="s">
        <v>61</v>
      </c>
      <c r="B36" s="9">
        <f t="shared" si="3"/>
        <v>6718</v>
      </c>
      <c r="C36" s="47">
        <v>6491</v>
      </c>
      <c r="D36" s="47">
        <v>227</v>
      </c>
      <c r="E36" s="47">
        <v>12267</v>
      </c>
      <c r="F36" s="47">
        <v>1212328</v>
      </c>
      <c r="G36" s="47">
        <v>19411596</v>
      </c>
      <c r="H36" s="18">
        <f t="shared" si="1"/>
        <v>16012</v>
      </c>
    </row>
    <row r="37" spans="1:8" ht="13.5">
      <c r="A37" s="34" t="s">
        <v>56</v>
      </c>
      <c r="B37" s="9">
        <f t="shared" si="3"/>
        <v>3365</v>
      </c>
      <c r="C37" s="47">
        <v>3264</v>
      </c>
      <c r="D37" s="47">
        <v>101</v>
      </c>
      <c r="E37" s="47">
        <v>6448</v>
      </c>
      <c r="F37" s="47">
        <v>573384</v>
      </c>
      <c r="G37" s="47">
        <v>10354175</v>
      </c>
      <c r="H37" s="18">
        <f t="shared" si="1"/>
        <v>18058</v>
      </c>
    </row>
    <row r="38" spans="1:8" ht="13.5">
      <c r="A38" s="34" t="s">
        <v>57</v>
      </c>
      <c r="B38" s="9">
        <f t="shared" si="3"/>
        <v>4243</v>
      </c>
      <c r="C38" s="47">
        <v>4148</v>
      </c>
      <c r="D38" s="47">
        <v>95</v>
      </c>
      <c r="E38" s="47">
        <v>7744</v>
      </c>
      <c r="F38" s="47">
        <v>769774</v>
      </c>
      <c r="G38" s="47">
        <v>12803505</v>
      </c>
      <c r="H38" s="18">
        <f>IF(G38=0,"0",ROUND(G38*1000/F38,0))</f>
        <v>16633</v>
      </c>
    </row>
    <row r="39" spans="1:8" ht="13.5">
      <c r="A39" s="35" t="s">
        <v>67</v>
      </c>
      <c r="B39" s="36">
        <f aca="true" t="shared" si="4" ref="B39:G39">SUM(B24:B38)</f>
        <v>84462</v>
      </c>
      <c r="C39" s="36">
        <f t="shared" si="4"/>
        <v>81148</v>
      </c>
      <c r="D39" s="36">
        <f t="shared" si="4"/>
        <v>3314</v>
      </c>
      <c r="E39" s="36">
        <f t="shared" si="4"/>
        <v>183906</v>
      </c>
      <c r="F39" s="36">
        <f t="shared" si="4"/>
        <v>19052457</v>
      </c>
      <c r="G39" s="36">
        <f t="shared" si="4"/>
        <v>403200180</v>
      </c>
      <c r="H39" s="38">
        <f>IF(G39=0,"0",ROUND(G39*1000/F39,0))</f>
        <v>21163</v>
      </c>
    </row>
    <row r="40" spans="1:8" ht="13.5">
      <c r="A40" s="39" t="s">
        <v>63</v>
      </c>
      <c r="B40" s="40">
        <f aca="true" t="shared" si="5" ref="B40:G40">SUM(B39,B23)</f>
        <v>613739</v>
      </c>
      <c r="C40" s="40">
        <f t="shared" si="5"/>
        <v>590676</v>
      </c>
      <c r="D40" s="40">
        <f t="shared" si="5"/>
        <v>23063</v>
      </c>
      <c r="E40" s="40">
        <f t="shared" si="5"/>
        <v>1229117</v>
      </c>
      <c r="F40" s="40">
        <f t="shared" si="5"/>
        <v>146907425</v>
      </c>
      <c r="G40" s="40">
        <f t="shared" si="5"/>
        <v>3630027329</v>
      </c>
      <c r="H40" s="41">
        <f>IF(G40=0,"0",ROUND(G40*1000/F40,0))</f>
        <v>24710</v>
      </c>
    </row>
    <row r="42" spans="1:9" ht="13.5">
      <c r="A42" s="3" t="s">
        <v>0</v>
      </c>
      <c r="B42" s="10" t="s">
        <v>1</v>
      </c>
      <c r="C42" s="11"/>
      <c r="D42" s="11"/>
      <c r="E42" s="12"/>
      <c r="F42" s="11" t="s">
        <v>2</v>
      </c>
      <c r="G42" s="11"/>
      <c r="H42" s="11"/>
      <c r="I42" s="12"/>
    </row>
    <row r="43" spans="1:9" ht="13.5">
      <c r="A43" s="45"/>
      <c r="B43" s="7"/>
      <c r="C43" s="7"/>
      <c r="D43" s="7"/>
      <c r="E43" s="18"/>
      <c r="F43" s="7"/>
      <c r="G43" s="7"/>
      <c r="H43" s="7"/>
      <c r="I43" s="18"/>
    </row>
    <row r="44" spans="1:9" ht="13.5">
      <c r="A44" s="45"/>
      <c r="B44" s="13" t="s">
        <v>4</v>
      </c>
      <c r="C44" s="13" t="s">
        <v>5</v>
      </c>
      <c r="D44" s="13" t="s">
        <v>6</v>
      </c>
      <c r="E44" s="16" t="s">
        <v>7</v>
      </c>
      <c r="F44" s="13" t="s">
        <v>4</v>
      </c>
      <c r="G44" s="13" t="s">
        <v>5</v>
      </c>
      <c r="H44" s="13" t="s">
        <v>6</v>
      </c>
      <c r="I44" s="16" t="s">
        <v>7</v>
      </c>
    </row>
    <row r="45" spans="1:9" ht="13.5">
      <c r="A45" s="45"/>
      <c r="B45" s="19"/>
      <c r="C45" s="19"/>
      <c r="D45" s="19"/>
      <c r="E45" s="18"/>
      <c r="F45" s="19"/>
      <c r="G45" s="19"/>
      <c r="H45" s="19"/>
      <c r="I45" s="18"/>
    </row>
    <row r="46" spans="1:9" ht="13.5">
      <c r="A46" s="25" t="s">
        <v>64</v>
      </c>
      <c r="B46" s="30" t="s">
        <v>11</v>
      </c>
      <c r="C46" s="30" t="s">
        <v>30</v>
      </c>
      <c r="D46" s="30" t="s">
        <v>13</v>
      </c>
      <c r="E46" s="31" t="s">
        <v>14</v>
      </c>
      <c r="F46" s="30" t="s">
        <v>11</v>
      </c>
      <c r="G46" s="30" t="s">
        <v>30</v>
      </c>
      <c r="H46" s="30" t="s">
        <v>13</v>
      </c>
      <c r="I46" s="31" t="s">
        <v>14</v>
      </c>
    </row>
    <row r="47" spans="1:9" ht="13.5">
      <c r="A47" s="32" t="s">
        <v>15</v>
      </c>
      <c r="B47" s="47">
        <v>128201</v>
      </c>
      <c r="C47" s="47">
        <v>10498063</v>
      </c>
      <c r="D47" s="47">
        <v>198910154</v>
      </c>
      <c r="E47" s="9">
        <f>IF(D47=0,"0",ROUND(D47*1000/C47,0))</f>
        <v>18947</v>
      </c>
      <c r="F47" s="47">
        <v>57477</v>
      </c>
      <c r="G47" s="47">
        <v>10663804</v>
      </c>
      <c r="H47" s="47">
        <v>338335398</v>
      </c>
      <c r="I47" s="18">
        <f>IF(H47=0,"0",ROUND(H47*1000/G47,0))</f>
        <v>31727</v>
      </c>
    </row>
    <row r="48" spans="1:9" ht="13.5">
      <c r="A48" s="34" t="s">
        <v>16</v>
      </c>
      <c r="B48" s="47">
        <v>105015</v>
      </c>
      <c r="C48" s="47">
        <v>9531227</v>
      </c>
      <c r="D48" s="47">
        <v>191908846</v>
      </c>
      <c r="E48" s="9">
        <f>IF(D48=0,"0",ROUND(D48*1000/C48,0))</f>
        <v>20135</v>
      </c>
      <c r="F48" s="47">
        <v>55953</v>
      </c>
      <c r="G48" s="47">
        <v>14240104</v>
      </c>
      <c r="H48" s="47">
        <v>446560384</v>
      </c>
      <c r="I48" s="18">
        <f>IF(H48=0,"0",ROUND(H48*1000/G48,0))</f>
        <v>31359</v>
      </c>
    </row>
    <row r="49" spans="1:9" ht="13.5">
      <c r="A49" s="34" t="s">
        <v>17</v>
      </c>
      <c r="B49" s="47">
        <v>56340</v>
      </c>
      <c r="C49" s="47">
        <v>4487750</v>
      </c>
      <c r="D49" s="47">
        <v>90557386</v>
      </c>
      <c r="E49" s="9">
        <f aca="true" t="shared" si="6" ref="E49:E69">IF(D49=0,"0",ROUND(D49*1000/C49,0))</f>
        <v>20179</v>
      </c>
      <c r="F49" s="47">
        <v>34086</v>
      </c>
      <c r="G49" s="47">
        <v>4863145</v>
      </c>
      <c r="H49" s="47">
        <v>135178160</v>
      </c>
      <c r="I49" s="18">
        <f aca="true" t="shared" si="7" ref="I49:I68">IF(H49=0,"0",ROUND(H49*1000/G49,0))</f>
        <v>27796</v>
      </c>
    </row>
    <row r="50" spans="1:9" ht="13.5">
      <c r="A50" s="34" t="s">
        <v>18</v>
      </c>
      <c r="B50" s="47">
        <v>85381</v>
      </c>
      <c r="C50" s="47">
        <v>6414623</v>
      </c>
      <c r="D50" s="47">
        <v>120344551</v>
      </c>
      <c r="E50" s="9">
        <f t="shared" si="6"/>
        <v>18761</v>
      </c>
      <c r="F50" s="47">
        <v>43277</v>
      </c>
      <c r="G50" s="47">
        <v>6500362</v>
      </c>
      <c r="H50" s="47">
        <v>169482703</v>
      </c>
      <c r="I50" s="18">
        <f t="shared" si="7"/>
        <v>26073</v>
      </c>
    </row>
    <row r="51" spans="1:9" ht="13.5">
      <c r="A51" s="34" t="s">
        <v>19</v>
      </c>
      <c r="B51" s="47">
        <v>42289</v>
      </c>
      <c r="C51" s="47">
        <v>4831854</v>
      </c>
      <c r="D51" s="47">
        <v>94055169</v>
      </c>
      <c r="E51" s="9">
        <f t="shared" si="6"/>
        <v>19466</v>
      </c>
      <c r="F51" s="47">
        <v>23685</v>
      </c>
      <c r="G51" s="47">
        <v>5282679</v>
      </c>
      <c r="H51" s="47">
        <v>172771445</v>
      </c>
      <c r="I51" s="18">
        <f t="shared" si="7"/>
        <v>32705</v>
      </c>
    </row>
    <row r="52" spans="1:9" ht="13.5">
      <c r="A52" s="34" t="s">
        <v>20</v>
      </c>
      <c r="B52" s="47">
        <v>74319</v>
      </c>
      <c r="C52" s="47">
        <v>6211854</v>
      </c>
      <c r="D52" s="47">
        <v>135549707</v>
      </c>
      <c r="E52" s="9">
        <f t="shared" si="6"/>
        <v>21821</v>
      </c>
      <c r="F52" s="47">
        <v>44350</v>
      </c>
      <c r="G52" s="47">
        <v>8671788</v>
      </c>
      <c r="H52" s="47">
        <v>259438590</v>
      </c>
      <c r="I52" s="18">
        <f t="shared" si="7"/>
        <v>29918</v>
      </c>
    </row>
    <row r="53" spans="1:9" ht="13.5">
      <c r="A53" s="34" t="s">
        <v>21</v>
      </c>
      <c r="B53" s="47">
        <v>32092</v>
      </c>
      <c r="C53" s="47">
        <v>3013482</v>
      </c>
      <c r="D53" s="47">
        <v>59748152</v>
      </c>
      <c r="E53" s="9">
        <f t="shared" si="6"/>
        <v>19827</v>
      </c>
      <c r="F53" s="47">
        <v>11837</v>
      </c>
      <c r="G53" s="47">
        <v>2427527</v>
      </c>
      <c r="H53" s="47">
        <v>77706085</v>
      </c>
      <c r="I53" s="18">
        <f t="shared" si="7"/>
        <v>32010</v>
      </c>
    </row>
    <row r="54" spans="1:9" ht="13.5">
      <c r="A54" s="34" t="s">
        <v>22</v>
      </c>
      <c r="B54" s="47">
        <v>10177</v>
      </c>
      <c r="C54" s="47">
        <v>843132</v>
      </c>
      <c r="D54" s="47">
        <v>12142029</v>
      </c>
      <c r="E54" s="9">
        <f t="shared" si="6"/>
        <v>14401</v>
      </c>
      <c r="F54" s="47">
        <v>2757</v>
      </c>
      <c r="G54" s="47">
        <v>473334</v>
      </c>
      <c r="H54" s="47">
        <v>12513563</v>
      </c>
      <c r="I54" s="18">
        <f t="shared" si="7"/>
        <v>26437</v>
      </c>
    </row>
    <row r="55" spans="1:9" ht="13.5">
      <c r="A55" s="34" t="s">
        <v>23</v>
      </c>
      <c r="B55" s="47">
        <v>23715</v>
      </c>
      <c r="C55" s="47">
        <v>1969036</v>
      </c>
      <c r="D55" s="47">
        <v>39985238</v>
      </c>
      <c r="E55" s="9">
        <f t="shared" si="6"/>
        <v>20307</v>
      </c>
      <c r="F55" s="47">
        <v>13630</v>
      </c>
      <c r="G55" s="47">
        <v>3446010</v>
      </c>
      <c r="H55" s="47">
        <v>124070364</v>
      </c>
      <c r="I55" s="18">
        <f t="shared" si="7"/>
        <v>36004</v>
      </c>
    </row>
    <row r="56" spans="1:9" ht="13.5">
      <c r="A56" s="34" t="s">
        <v>24</v>
      </c>
      <c r="B56" s="47">
        <v>9243</v>
      </c>
      <c r="C56" s="47">
        <v>749496</v>
      </c>
      <c r="D56" s="47">
        <v>12734106</v>
      </c>
      <c r="E56" s="9">
        <f t="shared" si="6"/>
        <v>16990</v>
      </c>
      <c r="F56" s="47">
        <v>5394</v>
      </c>
      <c r="G56" s="47">
        <v>1246623</v>
      </c>
      <c r="H56" s="47">
        <v>51119841</v>
      </c>
      <c r="I56" s="18">
        <f t="shared" si="7"/>
        <v>41007</v>
      </c>
    </row>
    <row r="57" spans="1:9" ht="13.5">
      <c r="A57" s="34" t="s">
        <v>25</v>
      </c>
      <c r="B57" s="47">
        <v>12011</v>
      </c>
      <c r="C57" s="47">
        <v>853039</v>
      </c>
      <c r="D57" s="47">
        <v>12944219</v>
      </c>
      <c r="E57" s="9">
        <f t="shared" si="6"/>
        <v>15174</v>
      </c>
      <c r="F57" s="47">
        <v>2429</v>
      </c>
      <c r="G57" s="47">
        <v>412483</v>
      </c>
      <c r="H57" s="47">
        <v>11505722</v>
      </c>
      <c r="I57" s="18">
        <f t="shared" si="7"/>
        <v>27894</v>
      </c>
    </row>
    <row r="58" spans="1:9" ht="13.5">
      <c r="A58" s="34" t="s">
        <v>26</v>
      </c>
      <c r="B58" s="47">
        <v>25232</v>
      </c>
      <c r="C58" s="47">
        <v>2503529</v>
      </c>
      <c r="D58" s="47">
        <v>41633401</v>
      </c>
      <c r="E58" s="9">
        <f t="shared" si="6"/>
        <v>16630</v>
      </c>
      <c r="F58" s="47">
        <v>16111</v>
      </c>
      <c r="G58" s="47">
        <v>3082210</v>
      </c>
      <c r="H58" s="47">
        <v>76794309</v>
      </c>
      <c r="I58" s="18">
        <f t="shared" si="7"/>
        <v>24915</v>
      </c>
    </row>
    <row r="59" spans="1:9" ht="13.5">
      <c r="A59" s="34" t="s">
        <v>58</v>
      </c>
      <c r="B59" s="47">
        <v>33553</v>
      </c>
      <c r="C59" s="47">
        <v>2299766</v>
      </c>
      <c r="D59" s="47">
        <v>36886218</v>
      </c>
      <c r="E59" s="9">
        <f t="shared" si="6"/>
        <v>16039</v>
      </c>
      <c r="F59" s="47">
        <v>16575</v>
      </c>
      <c r="G59" s="47">
        <v>2243898</v>
      </c>
      <c r="H59" s="47">
        <v>82718588</v>
      </c>
      <c r="I59" s="18">
        <f t="shared" si="7"/>
        <v>36864</v>
      </c>
    </row>
    <row r="60" spans="1:9" ht="13.5">
      <c r="A60" s="34" t="s">
        <v>59</v>
      </c>
      <c r="B60" s="47">
        <v>58184</v>
      </c>
      <c r="C60" s="47">
        <v>4856468</v>
      </c>
      <c r="D60" s="47">
        <v>75637727</v>
      </c>
      <c r="E60" s="9">
        <f t="shared" si="6"/>
        <v>15575</v>
      </c>
      <c r="F60" s="47">
        <v>21898</v>
      </c>
      <c r="G60" s="47">
        <v>5237682</v>
      </c>
      <c r="H60" s="47">
        <v>145595094</v>
      </c>
      <c r="I60" s="18">
        <f t="shared" si="7"/>
        <v>27798</v>
      </c>
    </row>
    <row r="61" spans="1:9" ht="13.5">
      <c r="A61" s="35" t="s">
        <v>27</v>
      </c>
      <c r="B61" s="36">
        <f>SUM(B47:B60)</f>
        <v>695752</v>
      </c>
      <c r="C61" s="36">
        <f>SUM(C47:C60)</f>
        <v>59063319</v>
      </c>
      <c r="D61" s="36">
        <f>SUM(D47:D60)</f>
        <v>1123036903</v>
      </c>
      <c r="E61" s="36">
        <f t="shared" si="6"/>
        <v>19014</v>
      </c>
      <c r="F61" s="36">
        <f>SUM(F47:F60)</f>
        <v>349459</v>
      </c>
      <c r="G61" s="36">
        <f>SUM(G47:G60)</f>
        <v>68791649</v>
      </c>
      <c r="H61" s="36">
        <f>SUM(H47:H60)</f>
        <v>2103790246</v>
      </c>
      <c r="I61" s="38">
        <f t="shared" si="7"/>
        <v>30582</v>
      </c>
    </row>
    <row r="62" spans="1:9" ht="13.5">
      <c r="A62" s="34" t="s">
        <v>45</v>
      </c>
      <c r="B62" s="47">
        <v>2922</v>
      </c>
      <c r="C62" s="47">
        <v>273254</v>
      </c>
      <c r="D62" s="47">
        <v>4922313</v>
      </c>
      <c r="E62" s="9">
        <f t="shared" si="6"/>
        <v>18014</v>
      </c>
      <c r="F62" s="47">
        <v>1745</v>
      </c>
      <c r="G62" s="47">
        <v>361842</v>
      </c>
      <c r="H62" s="47">
        <v>8853338</v>
      </c>
      <c r="I62" s="18">
        <f t="shared" si="7"/>
        <v>24467</v>
      </c>
    </row>
    <row r="63" spans="1:9" ht="13.5">
      <c r="A63" s="34" t="s">
        <v>46</v>
      </c>
      <c r="B63" s="47">
        <v>9783</v>
      </c>
      <c r="C63" s="47">
        <v>985181</v>
      </c>
      <c r="D63" s="47">
        <v>16828528</v>
      </c>
      <c r="E63" s="9">
        <f t="shared" si="6"/>
        <v>17082</v>
      </c>
      <c r="F63" s="47">
        <v>5501</v>
      </c>
      <c r="G63" s="47">
        <v>965981</v>
      </c>
      <c r="H63" s="47">
        <v>22236418</v>
      </c>
      <c r="I63" s="18">
        <f t="shared" si="7"/>
        <v>23020</v>
      </c>
    </row>
    <row r="64" spans="1:9" ht="13.5">
      <c r="A64" s="34" t="s">
        <v>47</v>
      </c>
      <c r="B64" s="47">
        <v>23288</v>
      </c>
      <c r="C64" s="47">
        <v>1718662</v>
      </c>
      <c r="D64" s="47">
        <v>35438162</v>
      </c>
      <c r="E64" s="9">
        <f t="shared" si="6"/>
        <v>20620</v>
      </c>
      <c r="F64" s="47">
        <v>11155</v>
      </c>
      <c r="G64" s="47">
        <v>1656808</v>
      </c>
      <c r="H64" s="47">
        <v>39660922</v>
      </c>
      <c r="I64" s="18">
        <f t="shared" si="7"/>
        <v>23938</v>
      </c>
    </row>
    <row r="65" spans="1:9" ht="13.5">
      <c r="A65" s="34" t="s">
        <v>48</v>
      </c>
      <c r="B65" s="47">
        <v>3632</v>
      </c>
      <c r="C65" s="47">
        <v>377132</v>
      </c>
      <c r="D65" s="47">
        <v>9706052</v>
      </c>
      <c r="E65" s="9">
        <f t="shared" si="6"/>
        <v>25736</v>
      </c>
      <c r="F65" s="47">
        <v>1889</v>
      </c>
      <c r="G65" s="47">
        <v>510078</v>
      </c>
      <c r="H65" s="47">
        <v>14163931</v>
      </c>
      <c r="I65" s="18">
        <f t="shared" si="7"/>
        <v>27768</v>
      </c>
    </row>
    <row r="66" spans="1:9" ht="13.5">
      <c r="A66" s="34" t="s">
        <v>49</v>
      </c>
      <c r="B66" s="47">
        <v>4100</v>
      </c>
      <c r="C66" s="47">
        <v>455691</v>
      </c>
      <c r="D66" s="47">
        <v>10287977</v>
      </c>
      <c r="E66" s="9">
        <f t="shared" si="6"/>
        <v>22577</v>
      </c>
      <c r="F66" s="47">
        <v>2887</v>
      </c>
      <c r="G66" s="47">
        <v>930859</v>
      </c>
      <c r="H66" s="47">
        <v>35494090</v>
      </c>
      <c r="I66" s="18">
        <f t="shared" si="7"/>
        <v>38130</v>
      </c>
    </row>
    <row r="67" spans="1:9" ht="13.5">
      <c r="A67" s="34" t="s">
        <v>50</v>
      </c>
      <c r="B67" s="47">
        <v>11216</v>
      </c>
      <c r="C67" s="47">
        <v>821889</v>
      </c>
      <c r="D67" s="47">
        <v>13022669</v>
      </c>
      <c r="E67" s="9">
        <f t="shared" si="6"/>
        <v>15845</v>
      </c>
      <c r="F67" s="47">
        <v>6545</v>
      </c>
      <c r="G67" s="47">
        <v>988228</v>
      </c>
      <c r="H67" s="47">
        <v>31082028</v>
      </c>
      <c r="I67" s="18">
        <f t="shared" si="7"/>
        <v>31452</v>
      </c>
    </row>
    <row r="68" spans="1:9" ht="13.5">
      <c r="A68" s="34" t="s">
        <v>51</v>
      </c>
      <c r="B68" s="47">
        <v>12423</v>
      </c>
      <c r="C68" s="47">
        <v>985704</v>
      </c>
      <c r="D68" s="47">
        <v>18060246</v>
      </c>
      <c r="E68" s="9">
        <f t="shared" si="6"/>
        <v>18322</v>
      </c>
      <c r="F68" s="47">
        <v>6221</v>
      </c>
      <c r="G68" s="47">
        <v>793517</v>
      </c>
      <c r="H68" s="47">
        <v>19452912</v>
      </c>
      <c r="I68" s="18">
        <f t="shared" si="7"/>
        <v>24515</v>
      </c>
    </row>
    <row r="69" spans="1:9" ht="13.5">
      <c r="A69" s="34" t="s">
        <v>52</v>
      </c>
      <c r="B69" s="47">
        <v>7588</v>
      </c>
      <c r="C69" s="47">
        <v>529389</v>
      </c>
      <c r="D69" s="47">
        <v>8383255</v>
      </c>
      <c r="E69" s="9">
        <f t="shared" si="6"/>
        <v>15836</v>
      </c>
      <c r="F69" s="47">
        <v>3315</v>
      </c>
      <c r="G69" s="47">
        <v>322899</v>
      </c>
      <c r="H69" s="47">
        <v>5147507</v>
      </c>
      <c r="I69" s="18">
        <f>IF(H69=0,"0",ROUND(H69*1000/G69,0))</f>
        <v>15942</v>
      </c>
    </row>
    <row r="70" spans="1:9" ht="13.5">
      <c r="A70" s="34" t="s">
        <v>53</v>
      </c>
      <c r="B70" s="47">
        <v>7416</v>
      </c>
      <c r="C70" s="47">
        <v>635593</v>
      </c>
      <c r="D70" s="47">
        <v>13086834</v>
      </c>
      <c r="E70" s="9">
        <f aca="true" t="shared" si="8" ref="E70:E76">IF(D70=0,"0",ROUND(D70*1000/C70,0))</f>
        <v>20590</v>
      </c>
      <c r="F70" s="47">
        <v>3872</v>
      </c>
      <c r="G70" s="47">
        <v>630076</v>
      </c>
      <c r="H70" s="47">
        <v>15686238</v>
      </c>
      <c r="I70" s="18">
        <f aca="true" t="shared" si="9" ref="I70:I75">IF(H70=0,"0",ROUND(H70*1000/G70,0))</f>
        <v>24896</v>
      </c>
    </row>
    <row r="71" spans="1:9" ht="13.5">
      <c r="A71" s="34" t="s">
        <v>54</v>
      </c>
      <c r="B71" s="47">
        <v>5149</v>
      </c>
      <c r="C71" s="47">
        <v>391980</v>
      </c>
      <c r="D71" s="47">
        <v>7162649</v>
      </c>
      <c r="E71" s="9">
        <f t="shared" si="8"/>
        <v>18273</v>
      </c>
      <c r="F71" s="47">
        <v>3277</v>
      </c>
      <c r="G71" s="47">
        <v>251983</v>
      </c>
      <c r="H71" s="47">
        <v>4555027</v>
      </c>
      <c r="I71" s="18">
        <f t="shared" si="9"/>
        <v>18077</v>
      </c>
    </row>
    <row r="72" spans="1:9" ht="13.5">
      <c r="A72" s="34" t="s">
        <v>55</v>
      </c>
      <c r="B72" s="47">
        <v>7358</v>
      </c>
      <c r="C72" s="47">
        <v>503469</v>
      </c>
      <c r="D72" s="47">
        <v>5896123</v>
      </c>
      <c r="E72" s="9">
        <f t="shared" si="8"/>
        <v>11711</v>
      </c>
      <c r="F72" s="47">
        <v>3408</v>
      </c>
      <c r="G72" s="47">
        <v>332674</v>
      </c>
      <c r="H72" s="47">
        <v>5305153</v>
      </c>
      <c r="I72" s="18">
        <f t="shared" si="9"/>
        <v>15947</v>
      </c>
    </row>
    <row r="73" spans="1:9" ht="13.5">
      <c r="A73" s="34" t="s">
        <v>60</v>
      </c>
      <c r="B73" s="47">
        <v>8352</v>
      </c>
      <c r="C73" s="47">
        <v>649171</v>
      </c>
      <c r="D73" s="47">
        <v>7723982</v>
      </c>
      <c r="E73" s="9">
        <f t="shared" si="8"/>
        <v>11898</v>
      </c>
      <c r="F73" s="47">
        <v>4405</v>
      </c>
      <c r="G73" s="47">
        <v>424911</v>
      </c>
      <c r="H73" s="47">
        <v>8474550</v>
      </c>
      <c r="I73" s="18">
        <f t="shared" si="9"/>
        <v>19944</v>
      </c>
    </row>
    <row r="74" spans="1:9" ht="13.5">
      <c r="A74" s="34" t="s">
        <v>61</v>
      </c>
      <c r="B74" s="47">
        <v>9720</v>
      </c>
      <c r="C74" s="47">
        <v>799955</v>
      </c>
      <c r="D74" s="47">
        <v>10875936</v>
      </c>
      <c r="E74" s="9">
        <f t="shared" si="8"/>
        <v>13596</v>
      </c>
      <c r="F74" s="47">
        <v>2547</v>
      </c>
      <c r="G74" s="47">
        <v>412373</v>
      </c>
      <c r="H74" s="47">
        <v>8535660</v>
      </c>
      <c r="I74" s="18">
        <f t="shared" si="9"/>
        <v>20699</v>
      </c>
    </row>
    <row r="75" spans="1:9" ht="13.5">
      <c r="A75" s="34" t="s">
        <v>56</v>
      </c>
      <c r="B75" s="47">
        <v>5465</v>
      </c>
      <c r="C75" s="47">
        <v>418443</v>
      </c>
      <c r="D75" s="47">
        <v>6874063</v>
      </c>
      <c r="E75" s="9">
        <f t="shared" si="8"/>
        <v>16428</v>
      </c>
      <c r="F75" s="47">
        <v>983</v>
      </c>
      <c r="G75" s="47">
        <v>154941</v>
      </c>
      <c r="H75" s="47">
        <v>3480112</v>
      </c>
      <c r="I75" s="18">
        <f t="shared" si="9"/>
        <v>22461</v>
      </c>
    </row>
    <row r="76" spans="1:9" ht="13.5">
      <c r="A76" s="34" t="s">
        <v>57</v>
      </c>
      <c r="B76" s="47">
        <v>6652</v>
      </c>
      <c r="C76" s="47">
        <v>509781</v>
      </c>
      <c r="D76" s="47">
        <v>7351422</v>
      </c>
      <c r="E76" s="9">
        <f t="shared" si="8"/>
        <v>14421</v>
      </c>
      <c r="F76" s="47">
        <v>1092</v>
      </c>
      <c r="G76" s="47">
        <v>259993</v>
      </c>
      <c r="H76" s="47">
        <v>5452083</v>
      </c>
      <c r="I76" s="18">
        <f>IF(H76=0,"0",ROUND(H76*1000/G76,0))</f>
        <v>20970</v>
      </c>
    </row>
    <row r="77" spans="1:9" ht="13.5">
      <c r="A77" s="35" t="s">
        <v>66</v>
      </c>
      <c r="B77" s="36">
        <f>SUM(B62:B76)</f>
        <v>125064</v>
      </c>
      <c r="C77" s="36">
        <f>SUM(C62:C76)</f>
        <v>10055294</v>
      </c>
      <c r="D77" s="36">
        <f>SUM(D62:D76)</f>
        <v>175620211</v>
      </c>
      <c r="E77" s="36">
        <f>IF(D77=0,"0",ROUND(D77*1000/C77,0))</f>
        <v>17465</v>
      </c>
      <c r="F77" s="36">
        <f>SUM(F62:F76)</f>
        <v>58842</v>
      </c>
      <c r="G77" s="36">
        <f>SUM(G62:G76)</f>
        <v>8997163</v>
      </c>
      <c r="H77" s="36">
        <f>SUM(H62:H76)</f>
        <v>227579969</v>
      </c>
      <c r="I77" s="38">
        <f>IF(H77=0,"0",ROUND(H77*1000/G77,0))</f>
        <v>25295</v>
      </c>
    </row>
    <row r="78" spans="1:9" ht="13.5">
      <c r="A78" s="39" t="s">
        <v>28</v>
      </c>
      <c r="B78" s="40">
        <f>SUM(B77,B61)</f>
        <v>820816</v>
      </c>
      <c r="C78" s="40">
        <f>SUM(C77,C61)</f>
        <v>69118613</v>
      </c>
      <c r="D78" s="40">
        <f>SUM(D77,D61)</f>
        <v>1298657114</v>
      </c>
      <c r="E78" s="42">
        <f>IF(D78=0,"0",ROUND(D78*1000/C78,0))</f>
        <v>18789</v>
      </c>
      <c r="F78" s="40">
        <f>SUM(F77,F61)</f>
        <v>408301</v>
      </c>
      <c r="G78" s="40">
        <f>SUM(G77,G61)</f>
        <v>77788812</v>
      </c>
      <c r="H78" s="40">
        <f>SUM(H77,H61)</f>
        <v>2331370215</v>
      </c>
      <c r="I78" s="41">
        <f>IF(H78=0,"0",ROUND(H78*1000/G78,0))</f>
        <v>29971</v>
      </c>
    </row>
  </sheetData>
  <sheetProtection/>
  <printOptions/>
  <pageMargins left="0.7874015748031497" right="0.3937007874015748" top="0.5905511811023623" bottom="0" header="0.5118110236220472" footer="0.5118110236220472"/>
  <pageSetup horizontalDpi="600" verticalDpi="600" orientation="portrait" paperSize="9" scale="73" r:id="rId1"/>
  <headerFooter alignWithMargins="0">
    <oddFooter>&amp;C&amp;20- 49 -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2013-03-07T09:49:03Z</cp:lastPrinted>
  <dcterms:created xsi:type="dcterms:W3CDTF">2005-03-14T02:34:26Z</dcterms:created>
  <dcterms:modified xsi:type="dcterms:W3CDTF">2013-03-28T10:20:18Z</dcterms:modified>
  <cp:category/>
  <cp:version/>
  <cp:contentType/>
  <cp:contentStatus/>
</cp:coreProperties>
</file>