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60" tabRatio="889" firstSheet="1" activeTab="1"/>
  </bookViews>
  <sheets>
    <sheet name="TBLNAME" sheetId="1" state="hidden" r:id="rId1"/>
    <sheet name="34徴収経費01" sheetId="2" r:id="rId2"/>
    <sheet name="34徴収経費02" sheetId="3" r:id="rId3"/>
    <sheet name="34徴収経費03" sheetId="4" r:id="rId4"/>
  </sheets>
  <externalReferences>
    <externalReference r:id="rId7"/>
  </externalReferences>
  <definedNames>
    <definedName name="ファイル名">'TBLNAME'!$A$1:$A$88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<sst xmlns="http://schemas.openxmlformats.org/spreadsheetml/2006/main" count="330" uniqueCount="177">
  <si>
    <t>ZT1701</t>
  </si>
  <si>
    <t>ZT1702</t>
  </si>
  <si>
    <t>ZT1703</t>
  </si>
  <si>
    <t>ZT1801</t>
  </si>
  <si>
    <t>ZT1802</t>
  </si>
  <si>
    <t>ZT1901</t>
  </si>
  <si>
    <t>ZT2001</t>
  </si>
  <si>
    <t>ZT2002</t>
  </si>
  <si>
    <t>ZT2003</t>
  </si>
  <si>
    <t>ZT2004</t>
  </si>
  <si>
    <t>ZT2005</t>
  </si>
  <si>
    <t>ZT2006</t>
  </si>
  <si>
    <t>ZT2007</t>
  </si>
  <si>
    <t>ZT2008</t>
  </si>
  <si>
    <t>ZT2009</t>
  </si>
  <si>
    <t>ZT2010</t>
  </si>
  <si>
    <t>ZT2011</t>
  </si>
  <si>
    <t>ZT2012</t>
  </si>
  <si>
    <t>ZT2013</t>
  </si>
  <si>
    <t>ZT2014</t>
  </si>
  <si>
    <t>ZT2015</t>
  </si>
  <si>
    <t>ZT2016</t>
  </si>
  <si>
    <t>ZT2017</t>
  </si>
  <si>
    <t>ZT2018</t>
  </si>
  <si>
    <t>ZT2019</t>
  </si>
  <si>
    <t>ZT2020</t>
  </si>
  <si>
    <t>ZT2021</t>
  </si>
  <si>
    <t>ZT2022</t>
  </si>
  <si>
    <t>ZT2023</t>
  </si>
  <si>
    <t>ZT2024</t>
  </si>
  <si>
    <t>ZT2025</t>
  </si>
  <si>
    <t>ZT2026</t>
  </si>
  <si>
    <t>ZT2027</t>
  </si>
  <si>
    <t>ZT2028</t>
  </si>
  <si>
    <t>ZT2029</t>
  </si>
  <si>
    <t>ZT2030</t>
  </si>
  <si>
    <t>ZT2031</t>
  </si>
  <si>
    <t>ZT2032</t>
  </si>
  <si>
    <t>ZT2033</t>
  </si>
  <si>
    <t>ZT2101</t>
  </si>
  <si>
    <t>ZT2201</t>
  </si>
  <si>
    <t>ZT2202</t>
  </si>
  <si>
    <t>ZT2203</t>
  </si>
  <si>
    <t>ZT2204</t>
  </si>
  <si>
    <t>ZT2205</t>
  </si>
  <si>
    <t>ZT2206</t>
  </si>
  <si>
    <t>ZT2207</t>
  </si>
  <si>
    <t>ZT2208</t>
  </si>
  <si>
    <t>ZT2209</t>
  </si>
  <si>
    <t>ZT2210</t>
  </si>
  <si>
    <t>ZT2211</t>
  </si>
  <si>
    <t>ZT2212</t>
  </si>
  <si>
    <t>ZT2213</t>
  </si>
  <si>
    <t>ZT2301</t>
  </si>
  <si>
    <t>ZT2302</t>
  </si>
  <si>
    <t>ZT2303</t>
  </si>
  <si>
    <t>ZT2304</t>
  </si>
  <si>
    <t>ZT2305</t>
  </si>
  <si>
    <t>ZT2306</t>
  </si>
  <si>
    <t>ZT2401</t>
  </si>
  <si>
    <t>ZT2402</t>
  </si>
  <si>
    <t>ZT2403</t>
  </si>
  <si>
    <t>ZT2501</t>
  </si>
  <si>
    <t>ZT2502</t>
  </si>
  <si>
    <t>ZT2503</t>
  </si>
  <si>
    <t>ZT2601</t>
  </si>
  <si>
    <t>ZT2701</t>
  </si>
  <si>
    <t>ZT2702</t>
  </si>
  <si>
    <t>ZT2703</t>
  </si>
  <si>
    <t>ZT2704</t>
  </si>
  <si>
    <t>ZT2705</t>
  </si>
  <si>
    <t>ZT2801</t>
  </si>
  <si>
    <t>ZT2901</t>
  </si>
  <si>
    <t>ZT2902</t>
  </si>
  <si>
    <t>ZT3001</t>
  </si>
  <si>
    <t>ZT3002</t>
  </si>
  <si>
    <t>ZT3101</t>
  </si>
  <si>
    <t>ZT3102</t>
  </si>
  <si>
    <t>ZT3103</t>
  </si>
  <si>
    <t>ZT3201</t>
  </si>
  <si>
    <t>ZT3301</t>
  </si>
  <si>
    <t>ZT3401</t>
  </si>
  <si>
    <t>ZT3402</t>
  </si>
  <si>
    <t>ZT3403</t>
  </si>
  <si>
    <t>ZT3404</t>
  </si>
  <si>
    <t>ZT3405</t>
  </si>
  <si>
    <t>ZT3501</t>
  </si>
  <si>
    <t>ZT3502</t>
  </si>
  <si>
    <t>　</t>
  </si>
  <si>
    <t>いなべ市</t>
  </si>
  <si>
    <t>　</t>
  </si>
  <si>
    <t>(Ｂ)-(Ｃ)</t>
  </si>
  <si>
    <t>(Ｄ)/(Ａ)</t>
  </si>
  <si>
    <t>共済組合</t>
  </si>
  <si>
    <t>負担金等</t>
  </si>
  <si>
    <t>報酬</t>
  </si>
  <si>
    <t>納期前納付の</t>
  </si>
  <si>
    <t>志摩市</t>
  </si>
  <si>
    <t>伊賀市</t>
  </si>
  <si>
    <t>大紀町</t>
  </si>
  <si>
    <t>市町名</t>
  </si>
  <si>
    <t>南伊勢町</t>
  </si>
  <si>
    <t>紀北町</t>
  </si>
  <si>
    <t>紀宝町</t>
  </si>
  <si>
    <t>町　　計</t>
  </si>
  <si>
    <t>納税義務者数を</t>
  </si>
  <si>
    <t>基準にした金額</t>
  </si>
  <si>
    <t>徴税職員</t>
  </si>
  <si>
    <t>第34表　　平成23年度　市町村税の徴収に要する経費等</t>
  </si>
  <si>
    <t>（その１）</t>
  </si>
  <si>
    <t>（単位：千円）</t>
  </si>
  <si>
    <t>項目</t>
  </si>
  <si>
    <t>税　　収　　入　　額</t>
  </si>
  <si>
    <t>徴　　　　税　　　　費</t>
  </si>
  <si>
    <t>人　　　件　　　費</t>
  </si>
  <si>
    <t>市町村税</t>
  </si>
  <si>
    <t>個人の県民税</t>
  </si>
  <si>
    <t>計</t>
  </si>
  <si>
    <t>基本給</t>
  </si>
  <si>
    <t>諸　　手　　当</t>
  </si>
  <si>
    <t>　</t>
  </si>
  <si>
    <t>超過勤務手当</t>
  </si>
  <si>
    <t>税務特別手当</t>
  </si>
  <si>
    <t>その他の手当</t>
  </si>
  <si>
    <t>小計</t>
  </si>
  <si>
    <t>(Ａ)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</si>
  <si>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</si>
  <si>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</si>
  <si>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</si>
  <si>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</si>
  <si>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</si>
  <si>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</si>
  <si>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</si>
  <si>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</si>
  <si>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</si>
  <si>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</si>
  <si>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</si>
  <si>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</si>
  <si>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</si>
  <si>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</si>
  <si>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</si>
  <si>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</si>
  <si>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</si>
  <si>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</si>
  <si>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</si>
  <si>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</si>
  <si>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</si>
  <si>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</si>
  <si>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</si>
  <si>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</si>
  <si>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人　　件　　費</t>
  </si>
  <si>
    <t>需　　　用　　　費</t>
  </si>
  <si>
    <t>その他</t>
  </si>
  <si>
    <t>旅費</t>
  </si>
  <si>
    <t>賃金</t>
  </si>
  <si>
    <t>（その２）</t>
  </si>
  <si>
    <t>報　奨　金　及　び　こ　れ　に　類　す　る　経　費</t>
  </si>
  <si>
    <t>　</t>
  </si>
  <si>
    <t>報奨金　　　</t>
  </si>
  <si>
    <t>うち住民税</t>
  </si>
  <si>
    <t>うち固定資産税</t>
  </si>
  <si>
    <t>納税貯蓄組合</t>
  </si>
  <si>
    <t>納税奨励金</t>
  </si>
  <si>
    <t>（都計税含む）</t>
  </si>
  <si>
    <t>補助金　　　</t>
  </si>
  <si>
    <t>徴税費</t>
  </si>
  <si>
    <t>県　民　税　徴　収　取　扱　費</t>
  </si>
  <si>
    <t>合計</t>
  </si>
  <si>
    <t>報奨金の額に</t>
  </si>
  <si>
    <t>相当する金額</t>
  </si>
  <si>
    <t>(Ｂ)</t>
  </si>
  <si>
    <t>(Ｃ)</t>
  </si>
  <si>
    <t>(Ｄ)</t>
  </si>
  <si>
    <t>(％)</t>
  </si>
  <si>
    <t>（その３）</t>
  </si>
  <si>
    <t>（単位：人）</t>
  </si>
  <si>
    <t>ほか臨時職員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</si>
</sst>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3">
    <font>
      <sz val="11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178" fontId="3" fillId="0" borderId="13" xfId="0" applyNumberFormat="1" applyFont="1" applyBorder="1" applyAlignment="1">
      <alignment horizontal="centerContinuous"/>
    </xf>
    <xf numFmtId="178" fontId="3" fillId="0" borderId="14" xfId="0" applyNumberFormat="1" applyFont="1" applyBorder="1" applyAlignment="1">
      <alignment horizontal="centerContinuous"/>
    </xf>
    <xf numFmtId="178" fontId="3" fillId="0" borderId="15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centerContinuous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2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182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178" fontId="3" fillId="0" borderId="24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6" xfId="0" applyNumberFormat="1" applyFont="1" applyFill="1" applyBorder="1" applyAlignment="1">
      <alignment/>
    </xf>
    <xf numFmtId="38" fontId="3" fillId="0" borderId="25" xfId="49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8" fontId="3" fillId="0" borderId="21" xfId="0" applyNumberFormat="1" applyFont="1" applyFill="1" applyBorder="1" applyAlignment="1">
      <alignment horizontal="centerContinuous"/>
    </xf>
    <xf numFmtId="178" fontId="3" fillId="0" borderId="22" xfId="0" applyNumberFormat="1" applyFont="1" applyFill="1" applyBorder="1" applyAlignment="1">
      <alignment horizontal="centerContinuous"/>
    </xf>
    <xf numFmtId="178" fontId="3" fillId="0" borderId="15" xfId="0" applyNumberFormat="1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8" fontId="3" fillId="0" borderId="22" xfId="49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horizontal="centerContinuous"/>
    </xf>
    <xf numFmtId="178" fontId="3" fillId="0" borderId="18" xfId="0" applyNumberFormat="1" applyFont="1" applyFill="1" applyBorder="1" applyAlignment="1">
      <alignment horizontal="centerContinuous"/>
    </xf>
    <xf numFmtId="178" fontId="3" fillId="0" borderId="11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78" fontId="3" fillId="0" borderId="17" xfId="0" applyNumberFormat="1" applyFont="1" applyBorder="1" applyAlignment="1">
      <alignment horizontal="centerContinuous"/>
    </xf>
    <xf numFmtId="178" fontId="3" fillId="0" borderId="27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8" fontId="3" fillId="0" borderId="19" xfId="0" applyNumberFormat="1" applyFont="1" applyFill="1" applyBorder="1" applyAlignment="1">
      <alignment/>
    </xf>
    <xf numFmtId="178" fontId="3" fillId="0" borderId="28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38" fontId="3" fillId="0" borderId="28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070070\04&#36001;&#25919;&#65297;G\02%20&#31246;&#38306;&#20418;&#65288;&#20445;&#31649;&#29992;&#65289;\H19\&#27744;&#30000;&#65288;&#24179;&#25104;19&#24180;&#24230;&#65289;\&#65297;&#65305;&#24066;&#30010;&#26449;&#31246;&#12398;&#27010;&#35201;\&#24066;&#30010;&#21029;&#20491;&#34920;\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t="s">
        <v>11</v>
      </c>
    </row>
    <row r="13" ht="13.5">
      <c r="A13" t="s">
        <v>12</v>
      </c>
    </row>
    <row r="14" ht="13.5">
      <c r="A14" t="s">
        <v>13</v>
      </c>
    </row>
    <row r="15" ht="13.5">
      <c r="A15" t="s">
        <v>14</v>
      </c>
    </row>
    <row r="16" ht="13.5">
      <c r="A16" t="s">
        <v>15</v>
      </c>
    </row>
    <row r="17" ht="13.5">
      <c r="A17" t="s">
        <v>16</v>
      </c>
    </row>
    <row r="18" ht="13.5">
      <c r="A18" t="s">
        <v>17</v>
      </c>
    </row>
    <row r="19" ht="13.5">
      <c r="A19" t="s">
        <v>18</v>
      </c>
    </row>
    <row r="20" ht="13.5">
      <c r="A20" t="s">
        <v>19</v>
      </c>
    </row>
    <row r="21" ht="13.5">
      <c r="A21" t="s">
        <v>20</v>
      </c>
    </row>
    <row r="22" ht="13.5">
      <c r="A22" t="s">
        <v>21</v>
      </c>
    </row>
    <row r="23" ht="13.5">
      <c r="A23" t="s">
        <v>22</v>
      </c>
    </row>
    <row r="24" ht="13.5">
      <c r="A24" t="s">
        <v>23</v>
      </c>
    </row>
    <row r="25" ht="13.5">
      <c r="A25" t="s">
        <v>24</v>
      </c>
    </row>
    <row r="26" ht="13.5">
      <c r="A26" t="s">
        <v>25</v>
      </c>
    </row>
    <row r="27" ht="13.5">
      <c r="A27" t="s">
        <v>26</v>
      </c>
    </row>
    <row r="28" ht="13.5">
      <c r="A28" t="s">
        <v>27</v>
      </c>
    </row>
    <row r="29" ht="13.5">
      <c r="A29" t="s">
        <v>28</v>
      </c>
    </row>
    <row r="30" ht="13.5">
      <c r="A30" t="s">
        <v>29</v>
      </c>
    </row>
    <row r="31" ht="13.5">
      <c r="A31" t="s">
        <v>30</v>
      </c>
    </row>
    <row r="32" ht="13.5">
      <c r="A32" t="s">
        <v>31</v>
      </c>
    </row>
    <row r="33" ht="13.5">
      <c r="A33" t="s">
        <v>32</v>
      </c>
    </row>
    <row r="34" ht="13.5">
      <c r="A34" t="s">
        <v>33</v>
      </c>
    </row>
    <row r="35" ht="13.5">
      <c r="A35" t="s">
        <v>34</v>
      </c>
    </row>
    <row r="36" ht="13.5">
      <c r="A36" t="s">
        <v>35</v>
      </c>
    </row>
    <row r="37" ht="13.5">
      <c r="A37" t="s">
        <v>36</v>
      </c>
    </row>
    <row r="38" ht="13.5">
      <c r="A38" t="s">
        <v>37</v>
      </c>
    </row>
    <row r="39" ht="13.5">
      <c r="A39" t="s">
        <v>38</v>
      </c>
    </row>
    <row r="40" ht="13.5">
      <c r="A40" t="s">
        <v>39</v>
      </c>
    </row>
    <row r="41" ht="13.5">
      <c r="A41" t="s">
        <v>40</v>
      </c>
    </row>
    <row r="42" ht="13.5">
      <c r="A42" t="s">
        <v>41</v>
      </c>
    </row>
    <row r="43" ht="13.5">
      <c r="A43" t="s">
        <v>42</v>
      </c>
    </row>
    <row r="44" ht="13.5">
      <c r="A44" t="s">
        <v>43</v>
      </c>
    </row>
    <row r="45" ht="13.5">
      <c r="A45" t="s">
        <v>44</v>
      </c>
    </row>
    <row r="46" ht="13.5">
      <c r="A46" t="s">
        <v>45</v>
      </c>
    </row>
    <row r="47" ht="13.5">
      <c r="A47" t="s">
        <v>46</v>
      </c>
    </row>
    <row r="48" ht="13.5">
      <c r="A48" t="s">
        <v>47</v>
      </c>
    </row>
    <row r="49" ht="13.5">
      <c r="A49" t="s">
        <v>48</v>
      </c>
    </row>
    <row r="50" ht="13.5">
      <c r="A50" t="s">
        <v>49</v>
      </c>
    </row>
    <row r="51" ht="13.5">
      <c r="A51" t="s">
        <v>50</v>
      </c>
    </row>
    <row r="52" ht="13.5">
      <c r="A52" t="s">
        <v>51</v>
      </c>
    </row>
    <row r="53" ht="13.5">
      <c r="A53" t="s">
        <v>52</v>
      </c>
    </row>
    <row r="54" ht="13.5">
      <c r="A54" t="s">
        <v>53</v>
      </c>
    </row>
    <row r="55" ht="13.5">
      <c r="A55" t="s">
        <v>54</v>
      </c>
    </row>
    <row r="56" ht="13.5">
      <c r="A56" t="s">
        <v>55</v>
      </c>
    </row>
    <row r="57" ht="13.5">
      <c r="A57" t="s">
        <v>56</v>
      </c>
    </row>
    <row r="58" ht="13.5">
      <c r="A58" t="s">
        <v>57</v>
      </c>
    </row>
    <row r="59" ht="13.5">
      <c r="A59" t="s">
        <v>58</v>
      </c>
    </row>
    <row r="60" ht="13.5">
      <c r="A60" t="s">
        <v>59</v>
      </c>
    </row>
    <row r="61" ht="13.5">
      <c r="A61" t="s">
        <v>60</v>
      </c>
    </row>
    <row r="62" ht="13.5">
      <c r="A62" t="s">
        <v>61</v>
      </c>
    </row>
    <row r="63" ht="13.5">
      <c r="A63" t="s">
        <v>62</v>
      </c>
    </row>
    <row r="64" ht="13.5">
      <c r="A64" t="s">
        <v>63</v>
      </c>
    </row>
    <row r="65" ht="13.5">
      <c r="A65" t="s">
        <v>64</v>
      </c>
    </row>
    <row r="66" ht="13.5">
      <c r="A66" t="s">
        <v>65</v>
      </c>
    </row>
    <row r="67" ht="13.5">
      <c r="A67" t="s">
        <v>66</v>
      </c>
    </row>
    <row r="68" ht="13.5">
      <c r="A68" t="s">
        <v>67</v>
      </c>
    </row>
    <row r="69" ht="13.5">
      <c r="A69" t="s">
        <v>68</v>
      </c>
    </row>
    <row r="70" ht="13.5">
      <c r="A70" t="s">
        <v>69</v>
      </c>
    </row>
    <row r="71" ht="13.5">
      <c r="A71" t="s">
        <v>70</v>
      </c>
    </row>
    <row r="72" ht="13.5">
      <c r="A72" t="s">
        <v>71</v>
      </c>
    </row>
    <row r="73" ht="13.5">
      <c r="A73" t="s">
        <v>72</v>
      </c>
    </row>
    <row r="74" ht="13.5">
      <c r="A74" t="s">
        <v>73</v>
      </c>
    </row>
    <row r="75" ht="13.5">
      <c r="A75" t="s">
        <v>74</v>
      </c>
    </row>
    <row r="76" ht="13.5">
      <c r="A76" t="s">
        <v>75</v>
      </c>
    </row>
    <row r="77" ht="13.5">
      <c r="A77" t="s">
        <v>76</v>
      </c>
    </row>
    <row r="78" ht="13.5">
      <c r="A78" t="s">
        <v>77</v>
      </c>
    </row>
    <row r="79" ht="13.5">
      <c r="A79" t="s">
        <v>78</v>
      </c>
    </row>
    <row r="80" ht="13.5">
      <c r="A80" t="s">
        <v>79</v>
      </c>
    </row>
    <row r="81" ht="13.5">
      <c r="A81" t="s">
        <v>80</v>
      </c>
    </row>
    <row r="82" ht="13.5">
      <c r="A82" t="s">
        <v>81</v>
      </c>
    </row>
    <row r="83" ht="13.5">
      <c r="A83" t="s">
        <v>82</v>
      </c>
    </row>
    <row r="84" ht="13.5">
      <c r="A84" t="s">
        <v>83</v>
      </c>
    </row>
    <row r="85" ht="13.5">
      <c r="A85" t="s">
        <v>84</v>
      </c>
    </row>
    <row r="86" ht="13.5">
      <c r="A86" t="s">
        <v>85</v>
      </c>
    </row>
    <row r="87" ht="13.5">
      <c r="A87" t="s">
        <v>86</v>
      </c>
    </row>
    <row r="88" ht="13.5">
      <c r="A88" t="s">
        <v>87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50390625" style="71" customWidth="1"/>
    <col min="2" max="9" width="14.25390625" style="71" customWidth="1"/>
    <col min="10" max="16384" width="9.00390625" style="71" customWidth="1"/>
  </cols>
  <sheetData>
    <row r="1" spans="1:9" ht="17.25">
      <c r="A1" s="1" t="s">
        <v>108</v>
      </c>
      <c r="B1" s="70"/>
      <c r="C1" s="70"/>
      <c r="D1" s="70"/>
      <c r="E1" s="70"/>
      <c r="F1" s="70"/>
      <c r="G1" s="70"/>
      <c r="H1" s="70"/>
      <c r="I1" s="70"/>
    </row>
    <row r="2" spans="1:9" ht="13.5">
      <c r="A2" s="65" t="s">
        <v>109</v>
      </c>
      <c r="B2" s="70"/>
      <c r="C2" s="70"/>
      <c r="D2" s="70"/>
      <c r="E2" s="70"/>
      <c r="F2" s="70"/>
      <c r="G2" s="70"/>
      <c r="H2" s="70"/>
      <c r="I2" s="70"/>
    </row>
    <row r="3" spans="1:9" ht="13.5">
      <c r="A3" s="6"/>
      <c r="I3" s="2" t="s">
        <v>110</v>
      </c>
    </row>
    <row r="4" spans="1:9" ht="13.5">
      <c r="A4" s="20" t="s">
        <v>111</v>
      </c>
      <c r="B4" s="7" t="s">
        <v>112</v>
      </c>
      <c r="C4" s="8"/>
      <c r="D4" s="19"/>
      <c r="E4" s="7" t="s">
        <v>113</v>
      </c>
      <c r="F4" s="8"/>
      <c r="G4" s="8"/>
      <c r="H4" s="8"/>
      <c r="I4" s="66"/>
    </row>
    <row r="5" spans="1:9" ht="13.5">
      <c r="A5" s="21"/>
      <c r="B5" s="14"/>
      <c r="C5" s="14"/>
      <c r="D5" s="11"/>
      <c r="E5" s="7" t="s">
        <v>114</v>
      </c>
      <c r="F5" s="8"/>
      <c r="G5" s="8"/>
      <c r="H5" s="8"/>
      <c r="I5" s="66"/>
    </row>
    <row r="6" spans="1:9" ht="13.5">
      <c r="A6" s="21"/>
      <c r="B6" s="12" t="s">
        <v>115</v>
      </c>
      <c r="C6" s="12" t="s">
        <v>116</v>
      </c>
      <c r="D6" s="9" t="s">
        <v>117</v>
      </c>
      <c r="E6" s="10" t="s">
        <v>118</v>
      </c>
      <c r="F6" s="7" t="s">
        <v>119</v>
      </c>
      <c r="G6" s="8"/>
      <c r="H6" s="8"/>
      <c r="I6" s="19"/>
    </row>
    <row r="7" spans="1:9" ht="13.5">
      <c r="A7" s="21" t="s">
        <v>120</v>
      </c>
      <c r="B7" s="17"/>
      <c r="C7" s="12" t="s">
        <v>120</v>
      </c>
      <c r="D7" s="11" t="s">
        <v>120</v>
      </c>
      <c r="E7" s="17"/>
      <c r="F7" s="10" t="s">
        <v>121</v>
      </c>
      <c r="G7" s="10" t="s">
        <v>122</v>
      </c>
      <c r="H7" s="10" t="s">
        <v>123</v>
      </c>
      <c r="I7" s="9" t="s">
        <v>124</v>
      </c>
    </row>
    <row r="8" spans="1:9" ht="13.5">
      <c r="A8" s="23" t="s">
        <v>100</v>
      </c>
      <c r="B8" s="37" t="s">
        <v>125</v>
      </c>
      <c r="C8" s="38"/>
      <c r="D8" s="39"/>
      <c r="E8" s="38"/>
      <c r="F8" s="38"/>
      <c r="G8" s="38"/>
      <c r="H8" s="38"/>
      <c r="I8" s="39"/>
    </row>
    <row r="9" spans="1:9" ht="13.5">
      <c r="A9" s="3" t="s">
        <v>126</v>
      </c>
      <c r="B9" s="72">
        <v>41327680</v>
      </c>
      <c r="C9" s="73">
        <v>10004938</v>
      </c>
      <c r="D9" s="73">
        <v>51332618</v>
      </c>
      <c r="E9" s="73">
        <v>343577</v>
      </c>
      <c r="F9" s="73">
        <v>30962</v>
      </c>
      <c r="G9" s="73">
        <v>0</v>
      </c>
      <c r="H9" s="73">
        <v>253982</v>
      </c>
      <c r="I9" s="40">
        <v>284944</v>
      </c>
    </row>
    <row r="10" spans="1:9" ht="13.5">
      <c r="A10" s="4" t="s">
        <v>127</v>
      </c>
      <c r="B10" s="74">
        <v>61867325</v>
      </c>
      <c r="C10" s="75">
        <v>11375524</v>
      </c>
      <c r="D10" s="75">
        <v>73242849</v>
      </c>
      <c r="E10" s="75">
        <v>278043</v>
      </c>
      <c r="F10" s="75">
        <v>48600</v>
      </c>
      <c r="G10" s="75">
        <v>0</v>
      </c>
      <c r="H10" s="75">
        <v>110708</v>
      </c>
      <c r="I10" s="41">
        <v>159308</v>
      </c>
    </row>
    <row r="11" spans="1:9" ht="13.5">
      <c r="A11" s="4" t="s">
        <v>128</v>
      </c>
      <c r="B11" s="74">
        <v>16496724</v>
      </c>
      <c r="C11" s="75">
        <v>3902895</v>
      </c>
      <c r="D11" s="75">
        <v>20399619</v>
      </c>
      <c r="E11" s="75">
        <v>181165</v>
      </c>
      <c r="F11" s="75">
        <v>91843</v>
      </c>
      <c r="G11" s="75">
        <v>431</v>
      </c>
      <c r="H11" s="75">
        <v>15792</v>
      </c>
      <c r="I11" s="41">
        <v>108066</v>
      </c>
    </row>
    <row r="12" spans="1:9" ht="13.5">
      <c r="A12" s="4" t="s">
        <v>129</v>
      </c>
      <c r="B12" s="74">
        <v>21580474</v>
      </c>
      <c r="C12" s="75">
        <v>4929459</v>
      </c>
      <c r="D12" s="75">
        <v>26509933</v>
      </c>
      <c r="E12" s="75">
        <v>247596</v>
      </c>
      <c r="F12" s="75">
        <v>24963</v>
      </c>
      <c r="G12" s="75">
        <v>0</v>
      </c>
      <c r="H12" s="75">
        <v>116914</v>
      </c>
      <c r="I12" s="41">
        <v>141877</v>
      </c>
    </row>
    <row r="13" spans="1:9" ht="13.5">
      <c r="A13" s="4" t="s">
        <v>130</v>
      </c>
      <c r="B13" s="74">
        <v>21425856</v>
      </c>
      <c r="C13" s="75">
        <v>5340323</v>
      </c>
      <c r="D13" s="75">
        <v>26766179</v>
      </c>
      <c r="E13" s="75">
        <v>150517</v>
      </c>
      <c r="F13" s="75">
        <v>15380</v>
      </c>
      <c r="G13" s="75">
        <v>0</v>
      </c>
      <c r="H13" s="75">
        <v>72198</v>
      </c>
      <c r="I13" s="41">
        <v>87578</v>
      </c>
    </row>
    <row r="14" spans="1:9" ht="13.5">
      <c r="A14" s="4" t="s">
        <v>131</v>
      </c>
      <c r="B14" s="74">
        <v>28419941</v>
      </c>
      <c r="C14" s="75">
        <v>6786571</v>
      </c>
      <c r="D14" s="75">
        <v>35206512</v>
      </c>
      <c r="E14" s="75">
        <v>233854</v>
      </c>
      <c r="F14" s="75">
        <v>42771</v>
      </c>
      <c r="G14" s="75">
        <v>291</v>
      </c>
      <c r="H14" s="75">
        <v>133307</v>
      </c>
      <c r="I14" s="41">
        <v>176369</v>
      </c>
    </row>
    <row r="15" spans="1:9" ht="13.5">
      <c r="A15" s="4" t="s">
        <v>132</v>
      </c>
      <c r="B15" s="74">
        <v>9657329</v>
      </c>
      <c r="C15" s="75">
        <v>2565984</v>
      </c>
      <c r="D15" s="75">
        <v>12223313</v>
      </c>
      <c r="E15" s="75">
        <v>90184</v>
      </c>
      <c r="F15" s="75">
        <v>9786</v>
      </c>
      <c r="G15" s="75">
        <v>0</v>
      </c>
      <c r="H15" s="75">
        <v>8762</v>
      </c>
      <c r="I15" s="41">
        <v>18548</v>
      </c>
    </row>
    <row r="16" spans="1:9" ht="13.5">
      <c r="A16" s="4" t="s">
        <v>133</v>
      </c>
      <c r="B16" s="74">
        <v>2328054</v>
      </c>
      <c r="C16" s="75">
        <v>483932</v>
      </c>
      <c r="D16" s="75">
        <v>2811986</v>
      </c>
      <c r="E16" s="75">
        <v>45989</v>
      </c>
      <c r="F16" s="75">
        <v>1728</v>
      </c>
      <c r="G16" s="75">
        <v>62</v>
      </c>
      <c r="H16" s="75">
        <v>19173</v>
      </c>
      <c r="I16" s="41">
        <v>20963</v>
      </c>
    </row>
    <row r="17" spans="1:9" ht="13.5">
      <c r="A17" s="4" t="s">
        <v>134</v>
      </c>
      <c r="B17" s="74">
        <v>11763894</v>
      </c>
      <c r="C17" s="75">
        <v>1497564</v>
      </c>
      <c r="D17" s="75">
        <v>13261458</v>
      </c>
      <c r="E17" s="75">
        <v>78346</v>
      </c>
      <c r="F17" s="75">
        <v>12102</v>
      </c>
      <c r="G17" s="75">
        <v>0</v>
      </c>
      <c r="H17" s="75">
        <v>40093</v>
      </c>
      <c r="I17" s="41">
        <v>52195</v>
      </c>
    </row>
    <row r="18" spans="1:9" ht="13.5">
      <c r="A18" s="4" t="s">
        <v>135</v>
      </c>
      <c r="B18" s="74">
        <v>3030606</v>
      </c>
      <c r="C18" s="75">
        <v>485967</v>
      </c>
      <c r="D18" s="75">
        <v>3516573</v>
      </c>
      <c r="E18" s="75">
        <v>50945</v>
      </c>
      <c r="F18" s="75">
        <v>1633</v>
      </c>
      <c r="G18" s="75">
        <v>0</v>
      </c>
      <c r="H18" s="75">
        <v>22469</v>
      </c>
      <c r="I18" s="41">
        <v>24102</v>
      </c>
    </row>
    <row r="19" spans="1:9" ht="13.5">
      <c r="A19" s="4" t="s">
        <v>136</v>
      </c>
      <c r="B19" s="74">
        <v>1697738</v>
      </c>
      <c r="C19" s="75">
        <v>398947</v>
      </c>
      <c r="D19" s="75">
        <v>2096685</v>
      </c>
      <c r="E19" s="75">
        <v>41609</v>
      </c>
      <c r="F19" s="75">
        <v>1170</v>
      </c>
      <c r="G19" s="75">
        <v>13</v>
      </c>
      <c r="H19" s="75">
        <v>18385</v>
      </c>
      <c r="I19" s="41">
        <v>19568</v>
      </c>
    </row>
    <row r="20" spans="1:9" ht="13.5">
      <c r="A20" s="4" t="s">
        <v>89</v>
      </c>
      <c r="B20" s="74">
        <v>8500006</v>
      </c>
      <c r="C20" s="75">
        <v>1491482</v>
      </c>
      <c r="D20" s="75">
        <v>9991488</v>
      </c>
      <c r="E20" s="75">
        <v>81612</v>
      </c>
      <c r="F20" s="75">
        <v>6028</v>
      </c>
      <c r="G20" s="75">
        <v>0</v>
      </c>
      <c r="H20" s="75">
        <v>4269</v>
      </c>
      <c r="I20" s="41">
        <v>10297</v>
      </c>
    </row>
    <row r="21" spans="1:9" ht="13.5">
      <c r="A21" s="4" t="s">
        <v>97</v>
      </c>
      <c r="B21" s="74">
        <v>5779028</v>
      </c>
      <c r="C21" s="75">
        <v>1132423</v>
      </c>
      <c r="D21" s="75">
        <v>6911451</v>
      </c>
      <c r="E21" s="75">
        <v>92603</v>
      </c>
      <c r="F21" s="75">
        <v>4097</v>
      </c>
      <c r="G21" s="75">
        <v>0</v>
      </c>
      <c r="H21" s="75">
        <v>39525</v>
      </c>
      <c r="I21" s="41">
        <v>43622</v>
      </c>
    </row>
    <row r="22" spans="1:9" ht="13.5">
      <c r="A22" s="4" t="s">
        <v>98</v>
      </c>
      <c r="B22" s="74">
        <v>14872612</v>
      </c>
      <c r="C22" s="75">
        <v>2767183</v>
      </c>
      <c r="D22" s="75">
        <v>17639795</v>
      </c>
      <c r="E22" s="75">
        <v>156141</v>
      </c>
      <c r="F22" s="75">
        <v>77476</v>
      </c>
      <c r="G22" s="75">
        <v>4</v>
      </c>
      <c r="H22" s="75">
        <v>13916</v>
      </c>
      <c r="I22" s="41">
        <v>91396</v>
      </c>
    </row>
    <row r="23" spans="1:9" ht="13.5">
      <c r="A23" s="5" t="s">
        <v>137</v>
      </c>
      <c r="B23" s="33">
        <f aca="true" t="shared" si="0" ref="B23:I23">SUM(B9:B22)</f>
        <v>248747267</v>
      </c>
      <c r="C23" s="34">
        <f t="shared" si="0"/>
        <v>53163192</v>
      </c>
      <c r="D23" s="34">
        <f t="shared" si="0"/>
        <v>301910459</v>
      </c>
      <c r="E23" s="34">
        <f t="shared" si="0"/>
        <v>2072181</v>
      </c>
      <c r="F23" s="34">
        <f t="shared" si="0"/>
        <v>368539</v>
      </c>
      <c r="G23" s="34">
        <f t="shared" si="0"/>
        <v>801</v>
      </c>
      <c r="H23" s="34">
        <f t="shared" si="0"/>
        <v>869493</v>
      </c>
      <c r="I23" s="35">
        <f t="shared" si="0"/>
        <v>1238833</v>
      </c>
    </row>
    <row r="24" spans="1:9" ht="13.5">
      <c r="A24" s="4" t="s">
        <v>138</v>
      </c>
      <c r="B24" s="74">
        <v>920909</v>
      </c>
      <c r="C24" s="75">
        <v>207118</v>
      </c>
      <c r="D24" s="75">
        <v>1128027</v>
      </c>
      <c r="E24" s="75">
        <v>21964</v>
      </c>
      <c r="F24" s="75">
        <v>839</v>
      </c>
      <c r="G24" s="75">
        <v>0</v>
      </c>
      <c r="H24" s="75">
        <v>10735</v>
      </c>
      <c r="I24" s="41">
        <v>11574</v>
      </c>
    </row>
    <row r="25" spans="1:9" ht="13.5">
      <c r="A25" s="4" t="s">
        <v>139</v>
      </c>
      <c r="B25" s="74">
        <v>3309978</v>
      </c>
      <c r="C25" s="75">
        <v>939913</v>
      </c>
      <c r="D25" s="75">
        <v>4249891</v>
      </c>
      <c r="E25" s="75">
        <v>36194</v>
      </c>
      <c r="F25" s="75">
        <v>2275</v>
      </c>
      <c r="G25" s="75">
        <v>0</v>
      </c>
      <c r="H25" s="75">
        <v>17668</v>
      </c>
      <c r="I25" s="41">
        <v>19943</v>
      </c>
    </row>
    <row r="26" spans="1:9" ht="13.5">
      <c r="A26" s="4" t="s">
        <v>140</v>
      </c>
      <c r="B26" s="74">
        <v>5135983</v>
      </c>
      <c r="C26" s="75">
        <v>1357040</v>
      </c>
      <c r="D26" s="75">
        <v>6493023</v>
      </c>
      <c r="E26" s="75">
        <v>66863</v>
      </c>
      <c r="F26" s="75">
        <v>7999</v>
      </c>
      <c r="G26" s="75">
        <v>71</v>
      </c>
      <c r="H26" s="75">
        <v>9190</v>
      </c>
      <c r="I26" s="41">
        <v>17260</v>
      </c>
    </row>
    <row r="27" spans="1:9" ht="13.5">
      <c r="A27" s="4" t="s">
        <v>141</v>
      </c>
      <c r="B27" s="74">
        <v>1843945</v>
      </c>
      <c r="C27" s="75">
        <v>343972</v>
      </c>
      <c r="D27" s="75">
        <v>2187917</v>
      </c>
      <c r="E27" s="75">
        <v>16745</v>
      </c>
      <c r="F27" s="75">
        <v>1488</v>
      </c>
      <c r="G27" s="75">
        <v>0</v>
      </c>
      <c r="H27" s="75">
        <v>8957</v>
      </c>
      <c r="I27" s="41">
        <v>10445</v>
      </c>
    </row>
    <row r="28" spans="1:9" ht="13.5">
      <c r="A28" s="4" t="s">
        <v>142</v>
      </c>
      <c r="B28" s="74">
        <v>4355511</v>
      </c>
      <c r="C28" s="75">
        <v>477063</v>
      </c>
      <c r="D28" s="75">
        <v>4832574</v>
      </c>
      <c r="E28" s="75">
        <v>31275</v>
      </c>
      <c r="F28" s="75">
        <v>1516</v>
      </c>
      <c r="G28" s="75">
        <v>5</v>
      </c>
      <c r="H28" s="75">
        <v>23576</v>
      </c>
      <c r="I28" s="41">
        <v>25097</v>
      </c>
    </row>
    <row r="29" spans="1:9" ht="13.5">
      <c r="A29" s="4" t="s">
        <v>143</v>
      </c>
      <c r="B29" s="74">
        <v>2614855</v>
      </c>
      <c r="C29" s="75">
        <v>403165</v>
      </c>
      <c r="D29" s="75">
        <v>3018020</v>
      </c>
      <c r="E29" s="75">
        <v>40713</v>
      </c>
      <c r="F29" s="75">
        <v>4924</v>
      </c>
      <c r="G29" s="75">
        <v>0</v>
      </c>
      <c r="H29" s="75">
        <v>20106</v>
      </c>
      <c r="I29" s="41">
        <v>25030</v>
      </c>
    </row>
    <row r="30" spans="1:9" ht="13.5">
      <c r="A30" s="4" t="s">
        <v>144</v>
      </c>
      <c r="B30" s="74">
        <v>2403376</v>
      </c>
      <c r="C30" s="75">
        <v>631223</v>
      </c>
      <c r="D30" s="75">
        <v>3034599</v>
      </c>
      <c r="E30" s="75">
        <v>46102</v>
      </c>
      <c r="F30" s="75">
        <v>4294</v>
      </c>
      <c r="G30" s="75">
        <v>0</v>
      </c>
      <c r="H30" s="75">
        <v>20978</v>
      </c>
      <c r="I30" s="41">
        <v>25272</v>
      </c>
    </row>
    <row r="31" spans="1:9" ht="13.5">
      <c r="A31" s="4" t="s">
        <v>145</v>
      </c>
      <c r="B31" s="74">
        <v>1022219</v>
      </c>
      <c r="C31" s="75">
        <v>218718</v>
      </c>
      <c r="D31" s="75">
        <v>1240937</v>
      </c>
      <c r="E31" s="75">
        <v>28584</v>
      </c>
      <c r="F31" s="75">
        <v>1253</v>
      </c>
      <c r="G31" s="75">
        <v>0</v>
      </c>
      <c r="H31" s="75">
        <v>13978</v>
      </c>
      <c r="I31" s="41">
        <v>15231</v>
      </c>
    </row>
    <row r="32" spans="1:9" ht="13.5">
      <c r="A32" s="4" t="s">
        <v>146</v>
      </c>
      <c r="B32" s="74">
        <v>2066728</v>
      </c>
      <c r="C32" s="75">
        <v>435539</v>
      </c>
      <c r="D32" s="75">
        <v>2502267</v>
      </c>
      <c r="E32" s="75">
        <v>26268</v>
      </c>
      <c r="F32" s="75">
        <v>1219</v>
      </c>
      <c r="G32" s="75">
        <v>4</v>
      </c>
      <c r="H32" s="75">
        <v>12758</v>
      </c>
      <c r="I32" s="41">
        <v>13981</v>
      </c>
    </row>
    <row r="33" spans="1:9" ht="13.5">
      <c r="A33" s="4" t="s">
        <v>147</v>
      </c>
      <c r="B33" s="74">
        <v>702633</v>
      </c>
      <c r="C33" s="75">
        <v>212573</v>
      </c>
      <c r="D33" s="75">
        <v>915206</v>
      </c>
      <c r="E33" s="75">
        <v>21939</v>
      </c>
      <c r="F33" s="75">
        <v>443</v>
      </c>
      <c r="G33" s="75">
        <v>0</v>
      </c>
      <c r="H33" s="75">
        <v>7919</v>
      </c>
      <c r="I33" s="41">
        <v>8362</v>
      </c>
    </row>
    <row r="34" spans="1:9" ht="13.5">
      <c r="A34" s="4" t="s">
        <v>99</v>
      </c>
      <c r="B34" s="74">
        <v>739621</v>
      </c>
      <c r="C34" s="75">
        <v>191475</v>
      </c>
      <c r="D34" s="75">
        <v>931096</v>
      </c>
      <c r="E34" s="75">
        <v>28046</v>
      </c>
      <c r="F34" s="75">
        <v>1118</v>
      </c>
      <c r="G34" s="75">
        <v>0</v>
      </c>
      <c r="H34" s="75">
        <v>1279</v>
      </c>
      <c r="I34" s="41">
        <v>2397</v>
      </c>
    </row>
    <row r="35" spans="1:9" ht="13.5">
      <c r="A35" s="4" t="s">
        <v>101</v>
      </c>
      <c r="B35" s="74">
        <v>1058628</v>
      </c>
      <c r="C35" s="75">
        <v>281390</v>
      </c>
      <c r="D35" s="75">
        <v>1340018</v>
      </c>
      <c r="E35" s="75">
        <v>37118</v>
      </c>
      <c r="F35" s="75">
        <v>1410</v>
      </c>
      <c r="G35" s="75">
        <v>0</v>
      </c>
      <c r="H35" s="75">
        <v>17478</v>
      </c>
      <c r="I35" s="41">
        <v>18888</v>
      </c>
    </row>
    <row r="36" spans="1:9" ht="13.5">
      <c r="A36" s="4" t="s">
        <v>102</v>
      </c>
      <c r="B36" s="74">
        <v>1566787</v>
      </c>
      <c r="C36" s="75">
        <v>387893</v>
      </c>
      <c r="D36" s="75">
        <v>1954680</v>
      </c>
      <c r="E36" s="75">
        <v>43029</v>
      </c>
      <c r="F36" s="75">
        <v>993</v>
      </c>
      <c r="G36" s="75">
        <v>0</v>
      </c>
      <c r="H36" s="75">
        <v>17745</v>
      </c>
      <c r="I36" s="41">
        <v>18738</v>
      </c>
    </row>
    <row r="37" spans="1:9" ht="13.5">
      <c r="A37" s="4" t="s">
        <v>148</v>
      </c>
      <c r="B37" s="74">
        <v>780627</v>
      </c>
      <c r="C37" s="75">
        <v>151107</v>
      </c>
      <c r="D37" s="75">
        <v>931734</v>
      </c>
      <c r="E37" s="75">
        <v>25785</v>
      </c>
      <c r="F37" s="75">
        <v>950</v>
      </c>
      <c r="G37" s="75">
        <v>0</v>
      </c>
      <c r="H37" s="75">
        <v>11532</v>
      </c>
      <c r="I37" s="41">
        <v>12482</v>
      </c>
    </row>
    <row r="38" spans="1:9" ht="13.5">
      <c r="A38" s="4" t="s">
        <v>103</v>
      </c>
      <c r="B38" s="74">
        <v>1082802</v>
      </c>
      <c r="C38" s="75">
        <v>226810</v>
      </c>
      <c r="D38" s="75">
        <v>1309612</v>
      </c>
      <c r="E38" s="75">
        <v>22607</v>
      </c>
      <c r="F38" s="75">
        <v>2554</v>
      </c>
      <c r="G38" s="75">
        <v>63</v>
      </c>
      <c r="H38" s="75">
        <v>1904</v>
      </c>
      <c r="I38" s="41">
        <v>4521</v>
      </c>
    </row>
    <row r="39" spans="1:9" ht="13.5">
      <c r="A39" s="5" t="s">
        <v>104</v>
      </c>
      <c r="B39" s="33">
        <f aca="true" t="shared" si="1" ref="B39:I39">SUM(B24:B38)</f>
        <v>29604602</v>
      </c>
      <c r="C39" s="34">
        <f t="shared" si="1"/>
        <v>6464999</v>
      </c>
      <c r="D39" s="34">
        <f t="shared" si="1"/>
        <v>36069601</v>
      </c>
      <c r="E39" s="34">
        <f t="shared" si="1"/>
        <v>493232</v>
      </c>
      <c r="F39" s="34">
        <f t="shared" si="1"/>
        <v>33275</v>
      </c>
      <c r="G39" s="34">
        <f t="shared" si="1"/>
        <v>143</v>
      </c>
      <c r="H39" s="34">
        <f t="shared" si="1"/>
        <v>195803</v>
      </c>
      <c r="I39" s="35">
        <f t="shared" si="1"/>
        <v>229221</v>
      </c>
    </row>
    <row r="40" spans="1:9" ht="13.5">
      <c r="A40" s="28" t="s">
        <v>149</v>
      </c>
      <c r="B40" s="42">
        <f aca="true" t="shared" si="2" ref="B40:I40">B23+B39</f>
        <v>278351869</v>
      </c>
      <c r="C40" s="43">
        <f t="shared" si="2"/>
        <v>59628191</v>
      </c>
      <c r="D40" s="43">
        <f t="shared" si="2"/>
        <v>337980060</v>
      </c>
      <c r="E40" s="43">
        <f t="shared" si="2"/>
        <v>2565413</v>
      </c>
      <c r="F40" s="43">
        <f t="shared" si="2"/>
        <v>401814</v>
      </c>
      <c r="G40" s="43">
        <f t="shared" si="2"/>
        <v>944</v>
      </c>
      <c r="H40" s="43">
        <f t="shared" si="2"/>
        <v>1065296</v>
      </c>
      <c r="I40" s="39">
        <f t="shared" si="2"/>
        <v>1468054</v>
      </c>
    </row>
    <row r="41" spans="2:9" ht="13.5">
      <c r="B41" s="76"/>
      <c r="C41" s="76"/>
      <c r="D41" s="76"/>
      <c r="E41" s="76"/>
      <c r="F41" s="76"/>
      <c r="G41" s="76"/>
      <c r="H41" s="76"/>
      <c r="I41" s="76"/>
    </row>
    <row r="42" spans="1:9" ht="13.5">
      <c r="A42" s="6"/>
      <c r="B42" s="44"/>
      <c r="C42" s="44"/>
      <c r="D42" s="76"/>
      <c r="E42" s="76"/>
      <c r="F42" s="76"/>
      <c r="G42" s="76"/>
      <c r="H42" s="76"/>
      <c r="I42" s="45" t="s">
        <v>110</v>
      </c>
    </row>
    <row r="43" spans="1:9" ht="13.5">
      <c r="A43" s="30" t="s">
        <v>111</v>
      </c>
      <c r="B43" s="68" t="s">
        <v>113</v>
      </c>
      <c r="C43" s="77"/>
      <c r="D43" s="77"/>
      <c r="E43" s="77"/>
      <c r="F43" s="77"/>
      <c r="G43" s="77"/>
      <c r="H43" s="77"/>
      <c r="I43" s="78"/>
    </row>
    <row r="44" spans="1:9" ht="13.5">
      <c r="A44" s="31"/>
      <c r="B44" s="69" t="s">
        <v>150</v>
      </c>
      <c r="C44" s="79"/>
      <c r="D44" s="79"/>
      <c r="E44" s="80"/>
      <c r="F44" s="46" t="s">
        <v>151</v>
      </c>
      <c r="G44" s="47"/>
      <c r="H44" s="47"/>
      <c r="I44" s="48"/>
    </row>
    <row r="45" spans="1:9" ht="13.5">
      <c r="A45" s="31"/>
      <c r="B45" s="49"/>
      <c r="C45" s="49"/>
      <c r="D45" s="50"/>
      <c r="E45" s="41"/>
      <c r="F45" s="50"/>
      <c r="G45" s="40"/>
      <c r="H45" s="40"/>
      <c r="I45" s="41"/>
    </row>
    <row r="46" spans="1:9" ht="13.5">
      <c r="A46" s="31" t="s">
        <v>120</v>
      </c>
      <c r="B46" s="51" t="s">
        <v>93</v>
      </c>
      <c r="C46" s="51" t="s">
        <v>95</v>
      </c>
      <c r="D46" s="52" t="s">
        <v>152</v>
      </c>
      <c r="E46" s="53" t="s">
        <v>117</v>
      </c>
      <c r="F46" s="52" t="s">
        <v>153</v>
      </c>
      <c r="G46" s="53" t="s">
        <v>154</v>
      </c>
      <c r="H46" s="53" t="s">
        <v>152</v>
      </c>
      <c r="I46" s="53" t="s">
        <v>117</v>
      </c>
    </row>
    <row r="47" spans="1:9" ht="13.5">
      <c r="A47" s="32" t="s">
        <v>100</v>
      </c>
      <c r="B47" s="54" t="s">
        <v>94</v>
      </c>
      <c r="C47" s="54"/>
      <c r="D47" s="38"/>
      <c r="E47" s="39"/>
      <c r="F47" s="38"/>
      <c r="G47" s="39"/>
      <c r="H47" s="39"/>
      <c r="I47" s="39"/>
    </row>
    <row r="48" spans="1:9" ht="13.5">
      <c r="A48" s="3" t="s">
        <v>126</v>
      </c>
      <c r="B48" s="81">
        <v>116917</v>
      </c>
      <c r="C48" s="81">
        <v>0</v>
      </c>
      <c r="D48" s="73">
        <v>0</v>
      </c>
      <c r="E48" s="73">
        <v>745438</v>
      </c>
      <c r="F48" s="73">
        <v>351</v>
      </c>
      <c r="G48" s="73">
        <v>7021</v>
      </c>
      <c r="H48" s="73">
        <v>287362</v>
      </c>
      <c r="I48" s="40">
        <v>294734</v>
      </c>
    </row>
    <row r="49" spans="1:9" ht="13.5">
      <c r="A49" s="4" t="s">
        <v>127</v>
      </c>
      <c r="B49" s="82">
        <v>85921</v>
      </c>
      <c r="C49" s="82">
        <v>0</v>
      </c>
      <c r="D49" s="75">
        <v>221</v>
      </c>
      <c r="E49" s="75">
        <v>523493</v>
      </c>
      <c r="F49" s="75">
        <v>770</v>
      </c>
      <c r="G49" s="75">
        <v>76533</v>
      </c>
      <c r="H49" s="75">
        <v>165135</v>
      </c>
      <c r="I49" s="41">
        <v>242438</v>
      </c>
    </row>
    <row r="50" spans="1:9" ht="13.5">
      <c r="A50" s="4" t="s">
        <v>128</v>
      </c>
      <c r="B50" s="82">
        <v>60483</v>
      </c>
      <c r="C50" s="82">
        <v>0</v>
      </c>
      <c r="D50" s="75">
        <v>66</v>
      </c>
      <c r="E50" s="75">
        <v>349780</v>
      </c>
      <c r="F50" s="75">
        <v>596</v>
      </c>
      <c r="G50" s="75">
        <v>48087</v>
      </c>
      <c r="H50" s="75">
        <v>188061</v>
      </c>
      <c r="I50" s="41">
        <v>236744</v>
      </c>
    </row>
    <row r="51" spans="1:9" ht="13.5">
      <c r="A51" s="4" t="s">
        <v>129</v>
      </c>
      <c r="B51" s="82">
        <v>82377</v>
      </c>
      <c r="C51" s="82">
        <v>0</v>
      </c>
      <c r="D51" s="75">
        <v>90</v>
      </c>
      <c r="E51" s="75">
        <v>471940</v>
      </c>
      <c r="F51" s="75">
        <v>117</v>
      </c>
      <c r="G51" s="75">
        <v>6814</v>
      </c>
      <c r="H51" s="75">
        <v>287943</v>
      </c>
      <c r="I51" s="41">
        <v>294874</v>
      </c>
    </row>
    <row r="52" spans="1:9" ht="13.5">
      <c r="A52" s="4" t="s">
        <v>130</v>
      </c>
      <c r="B52" s="82">
        <v>48086</v>
      </c>
      <c r="C52" s="82">
        <v>2183</v>
      </c>
      <c r="D52" s="75">
        <v>0</v>
      </c>
      <c r="E52" s="75">
        <v>288364</v>
      </c>
      <c r="F52" s="75">
        <v>158</v>
      </c>
      <c r="G52" s="75">
        <v>13790</v>
      </c>
      <c r="H52" s="75">
        <v>5725</v>
      </c>
      <c r="I52" s="41">
        <v>19673</v>
      </c>
    </row>
    <row r="53" spans="1:9" ht="13.5">
      <c r="A53" s="4" t="s">
        <v>131</v>
      </c>
      <c r="B53" s="82">
        <v>79243</v>
      </c>
      <c r="C53" s="82">
        <v>0</v>
      </c>
      <c r="D53" s="75">
        <v>52</v>
      </c>
      <c r="E53" s="75">
        <v>489518</v>
      </c>
      <c r="F53" s="75">
        <v>232</v>
      </c>
      <c r="G53" s="75">
        <v>12982</v>
      </c>
      <c r="H53" s="75">
        <v>227150</v>
      </c>
      <c r="I53" s="41">
        <v>240364</v>
      </c>
    </row>
    <row r="54" spans="1:9" ht="13.5">
      <c r="A54" s="4" t="s">
        <v>132</v>
      </c>
      <c r="B54" s="82">
        <v>23408</v>
      </c>
      <c r="C54" s="82">
        <v>0</v>
      </c>
      <c r="D54" s="75">
        <v>21</v>
      </c>
      <c r="E54" s="75">
        <v>132161</v>
      </c>
      <c r="F54" s="75">
        <v>136</v>
      </c>
      <c r="G54" s="75">
        <v>11910</v>
      </c>
      <c r="H54" s="75">
        <v>17700</v>
      </c>
      <c r="I54" s="41">
        <v>29746</v>
      </c>
    </row>
    <row r="55" spans="1:9" ht="13.5">
      <c r="A55" s="4" t="s">
        <v>133</v>
      </c>
      <c r="B55" s="82">
        <v>14988</v>
      </c>
      <c r="C55" s="82">
        <v>0</v>
      </c>
      <c r="D55" s="75">
        <v>0</v>
      </c>
      <c r="E55" s="75">
        <v>81940</v>
      </c>
      <c r="F55" s="75">
        <v>122</v>
      </c>
      <c r="G55" s="75">
        <v>8952</v>
      </c>
      <c r="H55" s="75">
        <v>44416</v>
      </c>
      <c r="I55" s="41">
        <v>53490</v>
      </c>
    </row>
    <row r="56" spans="1:9" ht="13.5">
      <c r="A56" s="4" t="s">
        <v>134</v>
      </c>
      <c r="B56" s="82">
        <v>22127</v>
      </c>
      <c r="C56" s="82">
        <v>0</v>
      </c>
      <c r="D56" s="75">
        <v>64</v>
      </c>
      <c r="E56" s="75">
        <v>152732</v>
      </c>
      <c r="F56" s="75">
        <v>477</v>
      </c>
      <c r="G56" s="75">
        <v>13356</v>
      </c>
      <c r="H56" s="75">
        <v>36501</v>
      </c>
      <c r="I56" s="41">
        <v>50334</v>
      </c>
    </row>
    <row r="57" spans="1:9" ht="13.5">
      <c r="A57" s="4" t="s">
        <v>135</v>
      </c>
      <c r="B57" s="82">
        <v>16875</v>
      </c>
      <c r="C57" s="82">
        <v>0</v>
      </c>
      <c r="D57" s="75">
        <v>6</v>
      </c>
      <c r="E57" s="75">
        <v>91928</v>
      </c>
      <c r="F57" s="75">
        <v>205</v>
      </c>
      <c r="G57" s="75">
        <v>3789</v>
      </c>
      <c r="H57" s="75">
        <v>25813</v>
      </c>
      <c r="I57" s="41">
        <v>29807</v>
      </c>
    </row>
    <row r="58" spans="1:9" ht="13.5">
      <c r="A58" s="4" t="s">
        <v>136</v>
      </c>
      <c r="B58" s="82">
        <v>11596</v>
      </c>
      <c r="C58" s="82">
        <v>0</v>
      </c>
      <c r="D58" s="75">
        <v>12</v>
      </c>
      <c r="E58" s="75">
        <v>72785</v>
      </c>
      <c r="F58" s="75">
        <v>153</v>
      </c>
      <c r="G58" s="75">
        <v>5613</v>
      </c>
      <c r="H58" s="75">
        <v>11598</v>
      </c>
      <c r="I58" s="41">
        <v>17364</v>
      </c>
    </row>
    <row r="59" spans="1:9" ht="13.5">
      <c r="A59" s="4" t="s">
        <v>89</v>
      </c>
      <c r="B59" s="82">
        <v>22419</v>
      </c>
      <c r="C59" s="82">
        <v>0</v>
      </c>
      <c r="D59" s="75">
        <v>33422</v>
      </c>
      <c r="E59" s="75">
        <v>147750</v>
      </c>
      <c r="F59" s="75">
        <v>94</v>
      </c>
      <c r="G59" s="75">
        <v>370</v>
      </c>
      <c r="H59" s="75">
        <v>3596</v>
      </c>
      <c r="I59" s="41">
        <v>4060</v>
      </c>
    </row>
    <row r="60" spans="1:9" ht="13.5">
      <c r="A60" s="4" t="s">
        <v>97</v>
      </c>
      <c r="B60" s="82">
        <v>30750</v>
      </c>
      <c r="C60" s="82">
        <v>0</v>
      </c>
      <c r="D60" s="75">
        <v>71</v>
      </c>
      <c r="E60" s="75">
        <v>167046</v>
      </c>
      <c r="F60" s="75">
        <v>229</v>
      </c>
      <c r="G60" s="75">
        <v>5789</v>
      </c>
      <c r="H60" s="75">
        <v>97221</v>
      </c>
      <c r="I60" s="41">
        <v>103239</v>
      </c>
    </row>
    <row r="61" spans="1:9" ht="13.5">
      <c r="A61" s="4" t="s">
        <v>98</v>
      </c>
      <c r="B61" s="82">
        <v>51321</v>
      </c>
      <c r="C61" s="82">
        <v>5339</v>
      </c>
      <c r="D61" s="75">
        <v>41</v>
      </c>
      <c r="E61" s="75">
        <v>304238</v>
      </c>
      <c r="F61" s="75">
        <v>0</v>
      </c>
      <c r="G61" s="75">
        <v>6944</v>
      </c>
      <c r="H61" s="75">
        <v>94479</v>
      </c>
      <c r="I61" s="41">
        <v>101423</v>
      </c>
    </row>
    <row r="62" spans="1:9" ht="13.5">
      <c r="A62" s="5" t="s">
        <v>137</v>
      </c>
      <c r="B62" s="36">
        <f aca="true" t="shared" si="3" ref="B62:I62">SUM(B48:B61)</f>
        <v>666511</v>
      </c>
      <c r="C62" s="36">
        <f t="shared" si="3"/>
        <v>7522</v>
      </c>
      <c r="D62" s="34">
        <f t="shared" si="3"/>
        <v>34066</v>
      </c>
      <c r="E62" s="34">
        <f t="shared" si="3"/>
        <v>4019113</v>
      </c>
      <c r="F62" s="34">
        <f t="shared" si="3"/>
        <v>3640</v>
      </c>
      <c r="G62" s="34">
        <f t="shared" si="3"/>
        <v>221950</v>
      </c>
      <c r="H62" s="34">
        <f t="shared" si="3"/>
        <v>1492700</v>
      </c>
      <c r="I62" s="35">
        <f t="shared" si="3"/>
        <v>1718290</v>
      </c>
    </row>
    <row r="63" spans="1:9" ht="13.5">
      <c r="A63" s="4" t="s">
        <v>138</v>
      </c>
      <c r="B63" s="82">
        <v>6242</v>
      </c>
      <c r="C63" s="82">
        <v>0</v>
      </c>
      <c r="D63" s="75">
        <v>54</v>
      </c>
      <c r="E63" s="75">
        <v>39834</v>
      </c>
      <c r="F63" s="75">
        <v>0</v>
      </c>
      <c r="G63" s="75">
        <v>1294</v>
      </c>
      <c r="H63" s="75">
        <v>13806</v>
      </c>
      <c r="I63" s="41">
        <v>15100</v>
      </c>
    </row>
    <row r="64" spans="1:9" ht="13.5">
      <c r="A64" s="4" t="s">
        <v>139</v>
      </c>
      <c r="B64" s="82">
        <v>18616</v>
      </c>
      <c r="C64" s="82">
        <v>0</v>
      </c>
      <c r="D64" s="75">
        <v>21</v>
      </c>
      <c r="E64" s="75">
        <v>74774</v>
      </c>
      <c r="F64" s="75">
        <v>97</v>
      </c>
      <c r="G64" s="75">
        <v>2902</v>
      </c>
      <c r="H64" s="75">
        <v>44358</v>
      </c>
      <c r="I64" s="41">
        <v>47357</v>
      </c>
    </row>
    <row r="65" spans="1:9" ht="13.5">
      <c r="A65" s="4" t="s">
        <v>140</v>
      </c>
      <c r="B65" s="82">
        <v>18596</v>
      </c>
      <c r="C65" s="82">
        <v>25</v>
      </c>
      <c r="D65" s="75">
        <v>0</v>
      </c>
      <c r="E65" s="75">
        <v>102744</v>
      </c>
      <c r="F65" s="75">
        <v>6</v>
      </c>
      <c r="G65" s="75">
        <v>3252</v>
      </c>
      <c r="H65" s="75">
        <v>82097</v>
      </c>
      <c r="I65" s="41">
        <v>85355</v>
      </c>
    </row>
    <row r="66" spans="1:9" ht="13.5">
      <c r="A66" s="4" t="s">
        <v>141</v>
      </c>
      <c r="B66" s="82">
        <v>7589</v>
      </c>
      <c r="C66" s="82">
        <v>0</v>
      </c>
      <c r="D66" s="75">
        <v>0</v>
      </c>
      <c r="E66" s="75">
        <v>34779</v>
      </c>
      <c r="F66" s="75">
        <v>3</v>
      </c>
      <c r="G66" s="75">
        <v>0</v>
      </c>
      <c r="H66" s="75">
        <v>3410</v>
      </c>
      <c r="I66" s="41">
        <v>3413</v>
      </c>
    </row>
    <row r="67" spans="1:9" ht="13.5">
      <c r="A67" s="4" t="s">
        <v>142</v>
      </c>
      <c r="B67" s="82">
        <v>8688</v>
      </c>
      <c r="C67" s="82">
        <v>0</v>
      </c>
      <c r="D67" s="75">
        <v>63</v>
      </c>
      <c r="E67" s="75">
        <v>65123</v>
      </c>
      <c r="F67" s="75">
        <v>59</v>
      </c>
      <c r="G67" s="75">
        <v>524</v>
      </c>
      <c r="H67" s="75">
        <v>29967</v>
      </c>
      <c r="I67" s="41">
        <v>30550</v>
      </c>
    </row>
    <row r="68" spans="1:9" ht="13.5">
      <c r="A68" s="4" t="s">
        <v>143</v>
      </c>
      <c r="B68" s="82">
        <v>10563</v>
      </c>
      <c r="C68" s="82">
        <v>0</v>
      </c>
      <c r="D68" s="75">
        <v>30</v>
      </c>
      <c r="E68" s="75">
        <v>76336</v>
      </c>
      <c r="F68" s="75">
        <v>0</v>
      </c>
      <c r="G68" s="75">
        <v>1203</v>
      </c>
      <c r="H68" s="75">
        <v>45054</v>
      </c>
      <c r="I68" s="41">
        <v>46257</v>
      </c>
    </row>
    <row r="69" spans="1:9" ht="13.5">
      <c r="A69" s="4" t="s">
        <v>144</v>
      </c>
      <c r="B69" s="82">
        <v>12929</v>
      </c>
      <c r="C69" s="82">
        <v>0</v>
      </c>
      <c r="D69" s="75">
        <v>0</v>
      </c>
      <c r="E69" s="75">
        <v>84303</v>
      </c>
      <c r="F69" s="75">
        <v>101</v>
      </c>
      <c r="G69" s="75">
        <v>5705</v>
      </c>
      <c r="H69" s="75">
        <v>37893</v>
      </c>
      <c r="I69" s="41">
        <v>43699</v>
      </c>
    </row>
    <row r="70" spans="1:9" ht="13.5">
      <c r="A70" s="4" t="s">
        <v>145</v>
      </c>
      <c r="B70" s="82">
        <v>12942</v>
      </c>
      <c r="C70" s="82">
        <v>0</v>
      </c>
      <c r="D70" s="75">
        <v>0</v>
      </c>
      <c r="E70" s="75">
        <v>56757</v>
      </c>
      <c r="F70" s="75">
        <v>0</v>
      </c>
      <c r="G70" s="75">
        <v>122</v>
      </c>
      <c r="H70" s="75">
        <v>22839</v>
      </c>
      <c r="I70" s="41">
        <v>22961</v>
      </c>
    </row>
    <row r="71" spans="1:9" ht="13.5">
      <c r="A71" s="4" t="s">
        <v>146</v>
      </c>
      <c r="B71" s="82">
        <v>13422</v>
      </c>
      <c r="C71" s="82">
        <v>0</v>
      </c>
      <c r="D71" s="75">
        <v>18</v>
      </c>
      <c r="E71" s="75">
        <v>53689</v>
      </c>
      <c r="F71" s="75">
        <v>0</v>
      </c>
      <c r="G71" s="75">
        <v>2807</v>
      </c>
      <c r="H71" s="75">
        <v>42616</v>
      </c>
      <c r="I71" s="41">
        <v>45423</v>
      </c>
    </row>
    <row r="72" spans="1:9" ht="13.5">
      <c r="A72" s="4" t="s">
        <v>147</v>
      </c>
      <c r="B72" s="82">
        <v>5733</v>
      </c>
      <c r="C72" s="82">
        <v>0</v>
      </c>
      <c r="D72" s="75">
        <v>14</v>
      </c>
      <c r="E72" s="75">
        <v>36048</v>
      </c>
      <c r="F72" s="75">
        <v>0</v>
      </c>
      <c r="G72" s="75">
        <v>713</v>
      </c>
      <c r="H72" s="75">
        <v>33432</v>
      </c>
      <c r="I72" s="41">
        <v>34145</v>
      </c>
    </row>
    <row r="73" spans="1:9" ht="13.5">
      <c r="A73" s="4" t="s">
        <v>99</v>
      </c>
      <c r="B73" s="82">
        <v>7829</v>
      </c>
      <c r="C73" s="82">
        <v>0</v>
      </c>
      <c r="D73" s="75">
        <v>15</v>
      </c>
      <c r="E73" s="75">
        <v>38287</v>
      </c>
      <c r="F73" s="75">
        <v>0</v>
      </c>
      <c r="G73" s="75">
        <v>0</v>
      </c>
      <c r="H73" s="75">
        <v>13857</v>
      </c>
      <c r="I73" s="41">
        <v>13857</v>
      </c>
    </row>
    <row r="74" spans="1:9" ht="13.5">
      <c r="A74" s="4" t="s">
        <v>101</v>
      </c>
      <c r="B74" s="82">
        <v>10039</v>
      </c>
      <c r="C74" s="82">
        <v>0</v>
      </c>
      <c r="D74" s="75">
        <v>0</v>
      </c>
      <c r="E74" s="75">
        <v>66045</v>
      </c>
      <c r="F74" s="75">
        <v>60</v>
      </c>
      <c r="G74" s="75">
        <v>539</v>
      </c>
      <c r="H74" s="75">
        <v>25026</v>
      </c>
      <c r="I74" s="41">
        <v>25625</v>
      </c>
    </row>
    <row r="75" spans="1:9" ht="13.5">
      <c r="A75" s="4" t="s">
        <v>102</v>
      </c>
      <c r="B75" s="82">
        <v>13979</v>
      </c>
      <c r="C75" s="82">
        <v>0</v>
      </c>
      <c r="D75" s="75">
        <v>10</v>
      </c>
      <c r="E75" s="75">
        <v>75756</v>
      </c>
      <c r="F75" s="75">
        <v>0</v>
      </c>
      <c r="G75" s="75">
        <v>4192</v>
      </c>
      <c r="H75" s="75">
        <v>565</v>
      </c>
      <c r="I75" s="41">
        <v>4757</v>
      </c>
    </row>
    <row r="76" spans="1:9" ht="13.5">
      <c r="A76" s="4" t="s">
        <v>148</v>
      </c>
      <c r="B76" s="82">
        <v>8411</v>
      </c>
      <c r="C76" s="82">
        <v>0</v>
      </c>
      <c r="D76" s="75">
        <v>388</v>
      </c>
      <c r="E76" s="75">
        <v>47066</v>
      </c>
      <c r="F76" s="75">
        <v>67</v>
      </c>
      <c r="G76" s="75">
        <v>0</v>
      </c>
      <c r="H76" s="75">
        <v>22701</v>
      </c>
      <c r="I76" s="41">
        <v>22768</v>
      </c>
    </row>
    <row r="77" spans="1:9" ht="13.5">
      <c r="A77" s="4" t="s">
        <v>103</v>
      </c>
      <c r="B77" s="82">
        <v>5915</v>
      </c>
      <c r="C77" s="82">
        <v>0</v>
      </c>
      <c r="D77" s="75">
        <v>0</v>
      </c>
      <c r="E77" s="75">
        <v>33043</v>
      </c>
      <c r="F77" s="75">
        <v>82</v>
      </c>
      <c r="G77" s="75">
        <v>2200</v>
      </c>
      <c r="H77" s="75">
        <v>1237</v>
      </c>
      <c r="I77" s="41">
        <v>3519</v>
      </c>
    </row>
    <row r="78" spans="1:9" ht="13.5">
      <c r="A78" s="5" t="s">
        <v>104</v>
      </c>
      <c r="B78" s="36">
        <f aca="true" t="shared" si="4" ref="B78:I78">SUM(B63:B77)</f>
        <v>161493</v>
      </c>
      <c r="C78" s="36">
        <f t="shared" si="4"/>
        <v>25</v>
      </c>
      <c r="D78" s="34">
        <f t="shared" si="4"/>
        <v>613</v>
      </c>
      <c r="E78" s="34">
        <f t="shared" si="4"/>
        <v>884584</v>
      </c>
      <c r="F78" s="34">
        <f t="shared" si="4"/>
        <v>475</v>
      </c>
      <c r="G78" s="34">
        <f t="shared" si="4"/>
        <v>25453</v>
      </c>
      <c r="H78" s="34">
        <f t="shared" si="4"/>
        <v>418858</v>
      </c>
      <c r="I78" s="35">
        <f t="shared" si="4"/>
        <v>444786</v>
      </c>
    </row>
    <row r="79" spans="1:9" ht="13.5">
      <c r="A79" s="28" t="s">
        <v>149</v>
      </c>
      <c r="B79" s="55">
        <f aca="true" t="shared" si="5" ref="B79:I79">B78+B62</f>
        <v>828004</v>
      </c>
      <c r="C79" s="55">
        <f t="shared" si="5"/>
        <v>7547</v>
      </c>
      <c r="D79" s="43">
        <f t="shared" si="5"/>
        <v>34679</v>
      </c>
      <c r="E79" s="43">
        <f t="shared" si="5"/>
        <v>4903697</v>
      </c>
      <c r="F79" s="43">
        <f t="shared" si="5"/>
        <v>4115</v>
      </c>
      <c r="G79" s="43">
        <f t="shared" si="5"/>
        <v>247403</v>
      </c>
      <c r="H79" s="43">
        <f t="shared" si="5"/>
        <v>1911558</v>
      </c>
      <c r="I79" s="39">
        <f t="shared" si="5"/>
        <v>2163076</v>
      </c>
    </row>
  </sheetData>
  <sheetProtection/>
  <mergeCells count="2">
    <mergeCell ref="B43:I43"/>
    <mergeCell ref="B44:E44"/>
  </mergeCells>
  <printOptions/>
  <pageMargins left="0.7874015748031497" right="0.3937007874015748" top="0.5905511811023623" bottom="0" header="0.5118110236220472" footer="0.5118110236220472"/>
  <pageSetup horizontalDpi="300" verticalDpi="300" orientation="portrait" paperSize="9" scale="72" r:id="rId1"/>
  <headerFooter alignWithMargins="0">
    <oddFooter>&amp;C&amp;20- 67 -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25390625" style="71" customWidth="1"/>
    <col min="2" max="2" width="14.25390625" style="71" customWidth="1"/>
    <col min="3" max="3" width="13.375" style="71" bestFit="1" customWidth="1"/>
    <col min="4" max="9" width="14.25390625" style="71" customWidth="1"/>
    <col min="10" max="16384" width="9.00390625" style="71" customWidth="1"/>
  </cols>
  <sheetData>
    <row r="1" spans="1:9" ht="17.25">
      <c r="A1" s="1" t="s">
        <v>108</v>
      </c>
      <c r="B1" s="70"/>
      <c r="C1" s="70"/>
      <c r="D1" s="70"/>
      <c r="E1" s="70"/>
      <c r="F1" s="70"/>
      <c r="G1" s="70"/>
      <c r="H1" s="70"/>
      <c r="I1" s="70"/>
    </row>
    <row r="2" spans="1:9" ht="13.5">
      <c r="A2" s="65" t="s">
        <v>155</v>
      </c>
      <c r="B2" s="70"/>
      <c r="C2" s="70"/>
      <c r="D2" s="70"/>
      <c r="E2" s="70"/>
      <c r="F2" s="70"/>
      <c r="G2" s="70"/>
      <c r="H2" s="70"/>
      <c r="I2" s="70"/>
    </row>
    <row r="3" spans="1:9" ht="13.5">
      <c r="A3" s="6"/>
      <c r="I3" s="2" t="s">
        <v>110</v>
      </c>
    </row>
    <row r="4" spans="1:9" ht="13.5">
      <c r="A4" s="20" t="s">
        <v>111</v>
      </c>
      <c r="B4" s="7" t="s">
        <v>113</v>
      </c>
      <c r="C4" s="8"/>
      <c r="D4" s="8"/>
      <c r="E4" s="8"/>
      <c r="F4" s="8"/>
      <c r="G4" s="8"/>
      <c r="H4" s="8"/>
      <c r="I4" s="66"/>
    </row>
    <row r="5" spans="1:9" ht="13.5">
      <c r="A5" s="21"/>
      <c r="B5" s="7" t="s">
        <v>156</v>
      </c>
      <c r="C5" s="8"/>
      <c r="D5" s="8"/>
      <c r="E5" s="8"/>
      <c r="F5" s="8"/>
      <c r="G5" s="8"/>
      <c r="H5" s="19"/>
      <c r="I5" s="11"/>
    </row>
    <row r="6" spans="1:9" ht="13.5">
      <c r="A6" s="21"/>
      <c r="B6" s="26" t="s">
        <v>96</v>
      </c>
      <c r="C6" s="16"/>
      <c r="D6" s="15"/>
      <c r="E6" s="18"/>
      <c r="F6" s="18"/>
      <c r="G6" s="18"/>
      <c r="H6" s="11"/>
      <c r="I6" s="9" t="s">
        <v>152</v>
      </c>
    </row>
    <row r="7" spans="1:9" ht="13.5">
      <c r="A7" s="21" t="s">
        <v>157</v>
      </c>
      <c r="B7" s="12" t="s">
        <v>158</v>
      </c>
      <c r="C7" s="12" t="s">
        <v>159</v>
      </c>
      <c r="D7" s="9" t="s">
        <v>160</v>
      </c>
      <c r="E7" s="9" t="s">
        <v>161</v>
      </c>
      <c r="F7" s="9" t="s">
        <v>162</v>
      </c>
      <c r="G7" s="9" t="s">
        <v>152</v>
      </c>
      <c r="H7" s="9" t="s">
        <v>117</v>
      </c>
      <c r="I7" s="11"/>
    </row>
    <row r="8" spans="1:9" ht="13.5">
      <c r="A8" s="23" t="s">
        <v>100</v>
      </c>
      <c r="B8" s="38"/>
      <c r="C8" s="38"/>
      <c r="D8" s="56" t="s">
        <v>163</v>
      </c>
      <c r="E8" s="56" t="s">
        <v>164</v>
      </c>
      <c r="F8" s="39"/>
      <c r="G8" s="39"/>
      <c r="H8" s="39"/>
      <c r="I8" s="39"/>
    </row>
    <row r="9" spans="1:9" ht="13.5">
      <c r="A9" s="3" t="s">
        <v>126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40">
        <v>97329</v>
      </c>
    </row>
    <row r="10" spans="1:9" ht="13.5">
      <c r="A10" s="4" t="s">
        <v>127</v>
      </c>
      <c r="B10" s="75">
        <v>25277</v>
      </c>
      <c r="C10" s="75">
        <v>4666</v>
      </c>
      <c r="D10" s="75">
        <v>20611</v>
      </c>
      <c r="E10" s="75">
        <v>0</v>
      </c>
      <c r="F10" s="75">
        <v>0</v>
      </c>
      <c r="G10" s="75">
        <v>1405</v>
      </c>
      <c r="H10" s="75">
        <v>26682</v>
      </c>
      <c r="I10" s="41">
        <v>12433</v>
      </c>
    </row>
    <row r="11" spans="1:9" ht="13.5">
      <c r="A11" s="4" t="s">
        <v>128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41">
        <v>40023</v>
      </c>
    </row>
    <row r="12" spans="1:9" ht="13.5">
      <c r="A12" s="4" t="s">
        <v>129</v>
      </c>
      <c r="B12" s="75">
        <v>0</v>
      </c>
      <c r="C12" s="75">
        <v>0</v>
      </c>
      <c r="D12" s="75">
        <v>0</v>
      </c>
      <c r="E12" s="75">
        <v>3053</v>
      </c>
      <c r="F12" s="75">
        <v>0</v>
      </c>
      <c r="G12" s="75">
        <v>0</v>
      </c>
      <c r="H12" s="75">
        <v>3053</v>
      </c>
      <c r="I12" s="41">
        <v>0</v>
      </c>
    </row>
    <row r="13" spans="1:9" ht="13.5">
      <c r="A13" s="4" t="s">
        <v>130</v>
      </c>
      <c r="B13" s="75">
        <v>0</v>
      </c>
      <c r="C13" s="75">
        <v>0</v>
      </c>
      <c r="D13" s="75">
        <v>0</v>
      </c>
      <c r="E13" s="75">
        <v>57</v>
      </c>
      <c r="F13" s="75">
        <v>255</v>
      </c>
      <c r="G13" s="75">
        <v>830</v>
      </c>
      <c r="H13" s="75">
        <v>1142</v>
      </c>
      <c r="I13" s="41">
        <v>168919</v>
      </c>
    </row>
    <row r="14" spans="1:9" ht="13.5">
      <c r="A14" s="4" t="s">
        <v>131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41">
        <v>17120</v>
      </c>
    </row>
    <row r="15" spans="1:9" ht="13.5">
      <c r="A15" s="4" t="s">
        <v>132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41">
        <v>57256</v>
      </c>
    </row>
    <row r="16" spans="1:9" ht="13.5">
      <c r="A16" s="4" t="s">
        <v>133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41">
        <v>0</v>
      </c>
    </row>
    <row r="17" spans="1:9" ht="13.5">
      <c r="A17" s="4" t="s">
        <v>134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60</v>
      </c>
      <c r="H17" s="75">
        <v>60</v>
      </c>
      <c r="I17" s="41">
        <v>0</v>
      </c>
    </row>
    <row r="18" spans="1:9" ht="13.5">
      <c r="A18" s="4" t="s">
        <v>135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41">
        <v>23000</v>
      </c>
    </row>
    <row r="19" spans="1:9" ht="13.5">
      <c r="A19" s="4" t="s">
        <v>136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41">
        <v>8277</v>
      </c>
    </row>
    <row r="20" spans="1:9" ht="13.5">
      <c r="A20" s="4" t="s">
        <v>89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41">
        <v>152828</v>
      </c>
    </row>
    <row r="21" spans="1:9" ht="13.5">
      <c r="A21" s="4" t="s">
        <v>97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41">
        <v>15404</v>
      </c>
    </row>
    <row r="22" spans="1:9" ht="13.5">
      <c r="A22" s="4" t="s">
        <v>98</v>
      </c>
      <c r="B22" s="75">
        <v>0</v>
      </c>
      <c r="C22" s="75">
        <v>0</v>
      </c>
      <c r="D22" s="75">
        <v>0</v>
      </c>
      <c r="E22" s="75">
        <v>2006</v>
      </c>
      <c r="F22" s="75">
        <v>188</v>
      </c>
      <c r="G22" s="75">
        <v>131</v>
      </c>
      <c r="H22" s="75">
        <v>2325</v>
      </c>
      <c r="I22" s="41">
        <v>13606</v>
      </c>
    </row>
    <row r="23" spans="1:9" ht="13.5">
      <c r="A23" s="5" t="s">
        <v>137</v>
      </c>
      <c r="B23" s="34">
        <f aca="true" t="shared" si="0" ref="B23:I23">SUM(B9:B22)</f>
        <v>25277</v>
      </c>
      <c r="C23" s="34">
        <f t="shared" si="0"/>
        <v>4666</v>
      </c>
      <c r="D23" s="34">
        <f t="shared" si="0"/>
        <v>20611</v>
      </c>
      <c r="E23" s="34">
        <f t="shared" si="0"/>
        <v>5116</v>
      </c>
      <c r="F23" s="34">
        <f t="shared" si="0"/>
        <v>443</v>
      </c>
      <c r="G23" s="34">
        <f t="shared" si="0"/>
        <v>2426</v>
      </c>
      <c r="H23" s="34">
        <f t="shared" si="0"/>
        <v>33262</v>
      </c>
      <c r="I23" s="35">
        <f t="shared" si="0"/>
        <v>606195</v>
      </c>
    </row>
    <row r="24" spans="1:9" ht="13.5">
      <c r="A24" s="4" t="s">
        <v>138</v>
      </c>
      <c r="B24" s="75">
        <v>2909</v>
      </c>
      <c r="C24" s="75">
        <v>489</v>
      </c>
      <c r="D24" s="75">
        <v>2420</v>
      </c>
      <c r="E24" s="75">
        <v>0</v>
      </c>
      <c r="F24" s="75">
        <v>0</v>
      </c>
      <c r="G24" s="75">
        <v>101</v>
      </c>
      <c r="H24" s="75">
        <v>3010</v>
      </c>
      <c r="I24" s="41">
        <v>18745</v>
      </c>
    </row>
    <row r="25" spans="1:9" ht="13.5">
      <c r="A25" s="4" t="s">
        <v>139</v>
      </c>
      <c r="B25" s="75">
        <v>0</v>
      </c>
      <c r="C25" s="75">
        <v>0</v>
      </c>
      <c r="D25" s="75">
        <v>0</v>
      </c>
      <c r="E25" s="75">
        <v>46</v>
      </c>
      <c r="F25" s="75">
        <v>0</v>
      </c>
      <c r="G25" s="75">
        <v>83</v>
      </c>
      <c r="H25" s="75">
        <v>129</v>
      </c>
      <c r="I25" s="41">
        <v>3629</v>
      </c>
    </row>
    <row r="26" spans="1:9" ht="13.5">
      <c r="A26" s="4" t="s">
        <v>140</v>
      </c>
      <c r="B26" s="75">
        <v>13239</v>
      </c>
      <c r="C26" s="75">
        <v>2362</v>
      </c>
      <c r="D26" s="75">
        <v>10877</v>
      </c>
      <c r="E26" s="75">
        <v>0</v>
      </c>
      <c r="F26" s="75">
        <v>0</v>
      </c>
      <c r="G26" s="75">
        <v>0</v>
      </c>
      <c r="H26" s="75">
        <v>13239</v>
      </c>
      <c r="I26" s="41">
        <v>29791</v>
      </c>
    </row>
    <row r="27" spans="1:9" ht="13.5">
      <c r="A27" s="4" t="s">
        <v>141</v>
      </c>
      <c r="B27" s="75">
        <v>0</v>
      </c>
      <c r="C27" s="75">
        <v>0</v>
      </c>
      <c r="D27" s="75">
        <v>0</v>
      </c>
      <c r="E27" s="75">
        <v>135</v>
      </c>
      <c r="F27" s="75">
        <v>0</v>
      </c>
      <c r="G27" s="75">
        <v>60</v>
      </c>
      <c r="H27" s="75">
        <v>195</v>
      </c>
      <c r="I27" s="41">
        <v>3412</v>
      </c>
    </row>
    <row r="28" spans="1:9" ht="13.5">
      <c r="A28" s="4" t="s">
        <v>142</v>
      </c>
      <c r="B28" s="75">
        <v>11448</v>
      </c>
      <c r="C28" s="75">
        <v>1633</v>
      </c>
      <c r="D28" s="75">
        <v>9815</v>
      </c>
      <c r="E28" s="75">
        <v>0</v>
      </c>
      <c r="F28" s="75">
        <v>0</v>
      </c>
      <c r="G28" s="75">
        <v>0</v>
      </c>
      <c r="H28" s="75">
        <v>11448</v>
      </c>
      <c r="I28" s="41">
        <v>2339</v>
      </c>
    </row>
    <row r="29" spans="1:9" ht="13.5">
      <c r="A29" s="4" t="s">
        <v>143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41">
        <v>2504</v>
      </c>
    </row>
    <row r="30" spans="1:9" ht="13.5">
      <c r="A30" s="4" t="s">
        <v>144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41">
        <v>0</v>
      </c>
    </row>
    <row r="31" spans="1:9" ht="13.5">
      <c r="A31" s="4" t="s">
        <v>145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41">
        <v>2757</v>
      </c>
    </row>
    <row r="32" spans="1:9" ht="13.5">
      <c r="A32" s="4" t="s">
        <v>146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565</v>
      </c>
      <c r="H32" s="75">
        <v>565</v>
      </c>
      <c r="I32" s="41">
        <v>0</v>
      </c>
    </row>
    <row r="33" spans="1:9" ht="13.5">
      <c r="A33" s="4" t="s">
        <v>147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41">
        <v>781</v>
      </c>
    </row>
    <row r="34" spans="1:9" ht="13.5">
      <c r="A34" s="4" t="s">
        <v>99</v>
      </c>
      <c r="B34" s="75">
        <v>0</v>
      </c>
      <c r="C34" s="75">
        <v>0</v>
      </c>
      <c r="D34" s="75">
        <v>0</v>
      </c>
      <c r="E34" s="75">
        <v>550</v>
      </c>
      <c r="F34" s="75">
        <v>0</v>
      </c>
      <c r="G34" s="75">
        <v>0</v>
      </c>
      <c r="H34" s="75">
        <v>550</v>
      </c>
      <c r="I34" s="41">
        <v>945</v>
      </c>
    </row>
    <row r="35" spans="1:9" ht="13.5">
      <c r="A35" s="4" t="s">
        <v>101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41">
        <v>10611</v>
      </c>
    </row>
    <row r="36" spans="1:9" ht="13.5">
      <c r="A36" s="4" t="s">
        <v>102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41">
        <v>0</v>
      </c>
    </row>
    <row r="37" spans="1:9" ht="13.5">
      <c r="A37" s="4" t="s">
        <v>148</v>
      </c>
      <c r="B37" s="75">
        <v>0</v>
      </c>
      <c r="C37" s="75">
        <v>0</v>
      </c>
      <c r="D37" s="75">
        <v>0</v>
      </c>
      <c r="E37" s="75">
        <v>50</v>
      </c>
      <c r="F37" s="75">
        <v>0</v>
      </c>
      <c r="G37" s="75">
        <v>0</v>
      </c>
      <c r="H37" s="75">
        <v>50</v>
      </c>
      <c r="I37" s="41">
        <v>0</v>
      </c>
    </row>
    <row r="38" spans="1:9" ht="13.5">
      <c r="A38" s="4" t="s">
        <v>103</v>
      </c>
      <c r="B38" s="75">
        <v>9347</v>
      </c>
      <c r="C38" s="75">
        <v>1725</v>
      </c>
      <c r="D38" s="75">
        <v>7622</v>
      </c>
      <c r="E38" s="75">
        <v>0</v>
      </c>
      <c r="F38" s="75">
        <v>0</v>
      </c>
      <c r="G38" s="75">
        <v>0</v>
      </c>
      <c r="H38" s="75">
        <v>9347</v>
      </c>
      <c r="I38" s="41">
        <v>0</v>
      </c>
    </row>
    <row r="39" spans="1:9" ht="13.5">
      <c r="A39" s="5" t="s">
        <v>104</v>
      </c>
      <c r="B39" s="34">
        <f aca="true" t="shared" si="1" ref="B39:I39">SUM(B24:B38)</f>
        <v>36943</v>
      </c>
      <c r="C39" s="34">
        <f t="shared" si="1"/>
        <v>6209</v>
      </c>
      <c r="D39" s="34">
        <f t="shared" si="1"/>
        <v>30734</v>
      </c>
      <c r="E39" s="34">
        <f t="shared" si="1"/>
        <v>781</v>
      </c>
      <c r="F39" s="34">
        <f t="shared" si="1"/>
        <v>0</v>
      </c>
      <c r="G39" s="34">
        <f t="shared" si="1"/>
        <v>809</v>
      </c>
      <c r="H39" s="34">
        <f t="shared" si="1"/>
        <v>38533</v>
      </c>
      <c r="I39" s="35">
        <f t="shared" si="1"/>
        <v>75514</v>
      </c>
    </row>
    <row r="40" spans="1:9" ht="13.5">
      <c r="A40" s="28" t="s">
        <v>149</v>
      </c>
      <c r="B40" s="43">
        <f aca="true" t="shared" si="2" ref="B40:I40">B39+B23</f>
        <v>62220</v>
      </c>
      <c r="C40" s="43">
        <f t="shared" si="2"/>
        <v>10875</v>
      </c>
      <c r="D40" s="43">
        <f t="shared" si="2"/>
        <v>51345</v>
      </c>
      <c r="E40" s="43">
        <f t="shared" si="2"/>
        <v>5897</v>
      </c>
      <c r="F40" s="43">
        <f t="shared" si="2"/>
        <v>443</v>
      </c>
      <c r="G40" s="43">
        <f t="shared" si="2"/>
        <v>3235</v>
      </c>
      <c r="H40" s="43">
        <f t="shared" si="2"/>
        <v>71795</v>
      </c>
      <c r="I40" s="39">
        <f t="shared" si="2"/>
        <v>681709</v>
      </c>
    </row>
    <row r="41" spans="2:9" ht="13.5">
      <c r="B41" s="76"/>
      <c r="C41" s="76"/>
      <c r="D41" s="76"/>
      <c r="E41" s="76"/>
      <c r="F41" s="76"/>
      <c r="G41" s="76"/>
      <c r="H41" s="76"/>
      <c r="I41" s="76"/>
    </row>
    <row r="42" spans="1:9" ht="13.5">
      <c r="A42" s="6"/>
      <c r="B42" s="76"/>
      <c r="C42" s="76"/>
      <c r="D42" s="76"/>
      <c r="E42" s="76"/>
      <c r="F42" s="76"/>
      <c r="G42" s="45" t="s">
        <v>110</v>
      </c>
      <c r="H42" s="76"/>
      <c r="I42" s="76"/>
    </row>
    <row r="43" spans="1:9" ht="13.5">
      <c r="A43" s="20" t="s">
        <v>111</v>
      </c>
      <c r="B43" s="67" t="s">
        <v>165</v>
      </c>
      <c r="C43" s="57" t="s">
        <v>166</v>
      </c>
      <c r="D43" s="58"/>
      <c r="E43" s="58"/>
      <c r="F43" s="59"/>
      <c r="G43" s="50"/>
      <c r="H43" s="76"/>
      <c r="I43" s="76"/>
    </row>
    <row r="44" spans="1:8" ht="13.5">
      <c r="A44" s="21"/>
      <c r="B44" s="60"/>
      <c r="C44" s="50"/>
      <c r="D44" s="50"/>
      <c r="E44" s="41"/>
      <c r="F44" s="60"/>
      <c r="G44" s="41"/>
      <c r="H44" s="76"/>
    </row>
    <row r="45" spans="1:8" ht="13.5">
      <c r="A45" s="21"/>
      <c r="B45" s="52" t="s">
        <v>167</v>
      </c>
      <c r="C45" s="64" t="s">
        <v>105</v>
      </c>
      <c r="D45" s="52" t="s">
        <v>168</v>
      </c>
      <c r="E45" s="53" t="s">
        <v>117</v>
      </c>
      <c r="F45" s="52" t="s">
        <v>91</v>
      </c>
      <c r="G45" s="52" t="s">
        <v>92</v>
      </c>
      <c r="H45" s="76"/>
    </row>
    <row r="46" spans="1:8" ht="13.5">
      <c r="A46" s="21" t="s">
        <v>88</v>
      </c>
      <c r="B46" s="60"/>
      <c r="C46" s="64" t="s">
        <v>106</v>
      </c>
      <c r="D46" s="52" t="s">
        <v>169</v>
      </c>
      <c r="E46" s="41"/>
      <c r="F46" s="60"/>
      <c r="G46" s="41"/>
      <c r="H46" s="76"/>
    </row>
    <row r="47" spans="1:8" ht="13.5">
      <c r="A47" s="23" t="s">
        <v>100</v>
      </c>
      <c r="B47" s="37" t="s">
        <v>170</v>
      </c>
      <c r="C47" s="38"/>
      <c r="D47" s="38"/>
      <c r="E47" s="37" t="s">
        <v>171</v>
      </c>
      <c r="F47" s="37" t="s">
        <v>172</v>
      </c>
      <c r="G47" s="37" t="s">
        <v>173</v>
      </c>
      <c r="H47" s="76"/>
    </row>
    <row r="48" spans="1:8" ht="13.5">
      <c r="A48" s="3" t="s">
        <v>126</v>
      </c>
      <c r="B48" s="72">
        <v>1137501</v>
      </c>
      <c r="C48" s="73">
        <v>460767</v>
      </c>
      <c r="D48" s="73">
        <v>0</v>
      </c>
      <c r="E48" s="73">
        <v>460767</v>
      </c>
      <c r="F48" s="73">
        <v>676734</v>
      </c>
      <c r="G48" s="61">
        <f>ROUND(F48*100/'34徴収経費01'!B9,4)</f>
        <v>1.6375</v>
      </c>
      <c r="H48" s="76"/>
    </row>
    <row r="49" spans="1:8" ht="13.5">
      <c r="A49" s="4" t="s">
        <v>127</v>
      </c>
      <c r="B49" s="74">
        <v>805046</v>
      </c>
      <c r="C49" s="75">
        <v>492423</v>
      </c>
      <c r="D49" s="75">
        <v>1851</v>
      </c>
      <c r="E49" s="75">
        <v>494274</v>
      </c>
      <c r="F49" s="75">
        <v>310772</v>
      </c>
      <c r="G49" s="62">
        <f>ROUND(F49*100/'34徴収経費01'!B10,4)</f>
        <v>0.5023</v>
      </c>
      <c r="H49" s="76"/>
    </row>
    <row r="50" spans="1:8" ht="13.5">
      <c r="A50" s="4" t="s">
        <v>128</v>
      </c>
      <c r="B50" s="74">
        <v>626547</v>
      </c>
      <c r="C50" s="75">
        <v>198118</v>
      </c>
      <c r="D50" s="75">
        <v>0</v>
      </c>
      <c r="E50" s="75">
        <v>198118</v>
      </c>
      <c r="F50" s="75">
        <v>428429</v>
      </c>
      <c r="G50" s="62">
        <f>ROUND(F50*100/'34徴収経費01'!B11,4)</f>
        <v>2.5971</v>
      </c>
      <c r="H50" s="76"/>
    </row>
    <row r="51" spans="1:8" ht="13.5">
      <c r="A51" s="4" t="s">
        <v>129</v>
      </c>
      <c r="B51" s="74">
        <v>769867</v>
      </c>
      <c r="C51" s="75">
        <v>231102</v>
      </c>
      <c r="D51" s="75">
        <v>923</v>
      </c>
      <c r="E51" s="75">
        <v>232025</v>
      </c>
      <c r="F51" s="75">
        <v>537842</v>
      </c>
      <c r="G51" s="62">
        <f>ROUND(F51*100/'34徴収経費01'!B12,4)</f>
        <v>2.4923</v>
      </c>
      <c r="H51" s="76"/>
    </row>
    <row r="52" spans="1:8" ht="13.5">
      <c r="A52" s="4" t="s">
        <v>130</v>
      </c>
      <c r="B52" s="74">
        <v>478098</v>
      </c>
      <c r="C52" s="75">
        <v>216964</v>
      </c>
      <c r="D52" s="75">
        <v>0</v>
      </c>
      <c r="E52" s="75">
        <v>216964</v>
      </c>
      <c r="F52" s="75">
        <v>261134</v>
      </c>
      <c r="G52" s="62">
        <f>ROUND(F52*100/'34徴収経費01'!B13,4)</f>
        <v>1.2188</v>
      </c>
      <c r="H52" s="76"/>
    </row>
    <row r="53" spans="1:8" ht="13.5">
      <c r="A53" s="4" t="s">
        <v>131</v>
      </c>
      <c r="B53" s="74">
        <v>747002</v>
      </c>
      <c r="C53" s="75">
        <v>304454</v>
      </c>
      <c r="D53" s="75">
        <v>1352</v>
      </c>
      <c r="E53" s="75">
        <v>305806</v>
      </c>
      <c r="F53" s="75">
        <v>441196</v>
      </c>
      <c r="G53" s="62">
        <f>ROUND(F53*100/'34徴収経費01'!B14,4)</f>
        <v>1.5524</v>
      </c>
      <c r="H53" s="76"/>
    </row>
    <row r="54" spans="1:8" ht="13.5">
      <c r="A54" s="4" t="s">
        <v>132</v>
      </c>
      <c r="B54" s="74">
        <v>219163</v>
      </c>
      <c r="C54" s="75">
        <v>116700</v>
      </c>
      <c r="D54" s="75">
        <v>0</v>
      </c>
      <c r="E54" s="75">
        <v>116700</v>
      </c>
      <c r="F54" s="75">
        <v>102463</v>
      </c>
      <c r="G54" s="62">
        <f>ROUND(F54*100/'34徴収経費01'!B15,4)</f>
        <v>1.061</v>
      </c>
      <c r="H54" s="76"/>
    </row>
    <row r="55" spans="1:8" ht="13.5">
      <c r="A55" s="4" t="s">
        <v>133</v>
      </c>
      <c r="B55" s="74">
        <v>135430</v>
      </c>
      <c r="C55" s="75">
        <v>27797</v>
      </c>
      <c r="D55" s="75">
        <v>0</v>
      </c>
      <c r="E55" s="75">
        <v>27797</v>
      </c>
      <c r="F55" s="75">
        <v>107633</v>
      </c>
      <c r="G55" s="62">
        <f>ROUND(F55*100/'34徴収経費01'!B16,4)</f>
        <v>4.6233</v>
      </c>
      <c r="H55" s="76"/>
    </row>
    <row r="56" spans="1:8" ht="13.5">
      <c r="A56" s="4" t="s">
        <v>134</v>
      </c>
      <c r="B56" s="74">
        <v>203126</v>
      </c>
      <c r="C56" s="75">
        <v>74805</v>
      </c>
      <c r="D56" s="75">
        <v>0</v>
      </c>
      <c r="E56" s="75">
        <v>74805</v>
      </c>
      <c r="F56" s="75">
        <v>128321</v>
      </c>
      <c r="G56" s="62">
        <f>ROUND(F56*100/'34徴収経費01'!B17,4)</f>
        <v>1.0908</v>
      </c>
      <c r="H56" s="76"/>
    </row>
    <row r="57" spans="1:8" ht="13.5">
      <c r="A57" s="4" t="s">
        <v>135</v>
      </c>
      <c r="B57" s="74">
        <v>144735</v>
      </c>
      <c r="C57" s="75">
        <v>32963</v>
      </c>
      <c r="D57" s="75">
        <v>0</v>
      </c>
      <c r="E57" s="75">
        <v>32963</v>
      </c>
      <c r="F57" s="75">
        <v>111772</v>
      </c>
      <c r="G57" s="62">
        <f>ROUND(F57*100/'34徴収経費01'!B18,4)</f>
        <v>3.6881</v>
      </c>
      <c r="H57" s="76"/>
    </row>
    <row r="58" spans="1:8" ht="13.5">
      <c r="A58" s="4" t="s">
        <v>136</v>
      </c>
      <c r="B58" s="74">
        <v>98426</v>
      </c>
      <c r="C58" s="75">
        <v>23819</v>
      </c>
      <c r="D58" s="75">
        <v>55</v>
      </c>
      <c r="E58" s="75">
        <v>23874</v>
      </c>
      <c r="F58" s="75">
        <v>74552</v>
      </c>
      <c r="G58" s="62">
        <f>ROUND(F58*100/'34徴収経費01'!B19,4)</f>
        <v>4.3913</v>
      </c>
      <c r="H58" s="76"/>
    </row>
    <row r="59" spans="1:8" ht="13.5">
      <c r="A59" s="4" t="s">
        <v>89</v>
      </c>
      <c r="B59" s="74">
        <v>304638</v>
      </c>
      <c r="C59" s="75">
        <v>77092</v>
      </c>
      <c r="D59" s="75">
        <v>0</v>
      </c>
      <c r="E59" s="75">
        <v>77092</v>
      </c>
      <c r="F59" s="75">
        <v>227546</v>
      </c>
      <c r="G59" s="62">
        <f>ROUND(F59*100/'34徴収経費01'!B20,4)</f>
        <v>2.677</v>
      </c>
      <c r="H59" s="76"/>
    </row>
    <row r="60" spans="1:8" ht="13.5">
      <c r="A60" s="4" t="s">
        <v>97</v>
      </c>
      <c r="B60" s="74">
        <v>285689</v>
      </c>
      <c r="C60" s="75">
        <v>82743</v>
      </c>
      <c r="D60" s="75">
        <v>0</v>
      </c>
      <c r="E60" s="75">
        <v>82743</v>
      </c>
      <c r="F60" s="75">
        <v>202946</v>
      </c>
      <c r="G60" s="62">
        <f>ROUND(F60*100/'34徴収経費01'!B21,4)</f>
        <v>3.5118</v>
      </c>
      <c r="H60" s="76"/>
    </row>
    <row r="61" spans="1:8" ht="13.5">
      <c r="A61" s="4" t="s">
        <v>98</v>
      </c>
      <c r="B61" s="74">
        <v>421592</v>
      </c>
      <c r="C61" s="75">
        <v>149569</v>
      </c>
      <c r="D61" s="75">
        <v>784</v>
      </c>
      <c r="E61" s="75">
        <v>150353</v>
      </c>
      <c r="F61" s="75">
        <v>271239</v>
      </c>
      <c r="G61" s="62">
        <f>ROUND(F61*100/'34徴収経費01'!B22,4)</f>
        <v>1.8237</v>
      </c>
      <c r="H61" s="76"/>
    </row>
    <row r="62" spans="1:8" ht="13.5">
      <c r="A62" s="5" t="s">
        <v>137</v>
      </c>
      <c r="B62" s="33">
        <f>SUM(B48:B61)</f>
        <v>6376860</v>
      </c>
      <c r="C62" s="34">
        <f>SUM(C48:C61)</f>
        <v>2489316</v>
      </c>
      <c r="D62" s="34">
        <f>SUM(D48:D61)</f>
        <v>4965</v>
      </c>
      <c r="E62" s="34">
        <f>SUM(E48:E61)</f>
        <v>2494281</v>
      </c>
      <c r="F62" s="34">
        <f>SUM(F48:F61)</f>
        <v>3882579</v>
      </c>
      <c r="G62" s="63">
        <f>ROUND(F62*100/'34徴収経費01'!B23,4)</f>
        <v>1.5609</v>
      </c>
      <c r="H62" s="76"/>
    </row>
    <row r="63" spans="1:8" ht="13.5">
      <c r="A63" s="4" t="s">
        <v>138</v>
      </c>
      <c r="B63" s="74">
        <v>76689</v>
      </c>
      <c r="C63" s="75">
        <v>10822</v>
      </c>
      <c r="D63" s="75">
        <v>1027</v>
      </c>
      <c r="E63" s="75">
        <v>11849</v>
      </c>
      <c r="F63" s="75">
        <v>64840</v>
      </c>
      <c r="G63" s="62">
        <f>ROUND(F63*100/'34徴収経費01'!B24,4)</f>
        <v>7.0409</v>
      </c>
      <c r="H63" s="76"/>
    </row>
    <row r="64" spans="1:8" ht="13.5">
      <c r="A64" s="4" t="s">
        <v>139</v>
      </c>
      <c r="B64" s="74">
        <v>125889</v>
      </c>
      <c r="C64" s="75">
        <v>41691</v>
      </c>
      <c r="D64" s="75">
        <v>0</v>
      </c>
      <c r="E64" s="75">
        <v>41691</v>
      </c>
      <c r="F64" s="75">
        <v>84198</v>
      </c>
      <c r="G64" s="62">
        <f>ROUND(F64*100/'34徴収経費01'!B25,4)</f>
        <v>2.5438</v>
      </c>
      <c r="H64" s="76"/>
    </row>
    <row r="65" spans="1:8" ht="13.5">
      <c r="A65" s="4" t="s">
        <v>140</v>
      </c>
      <c r="B65" s="74">
        <v>231129</v>
      </c>
      <c r="C65" s="75">
        <v>59851</v>
      </c>
      <c r="D65" s="75">
        <v>936</v>
      </c>
      <c r="E65" s="75">
        <v>60787</v>
      </c>
      <c r="F65" s="75">
        <v>170342</v>
      </c>
      <c r="G65" s="62">
        <f>ROUND(F65*100/'34徴収経費01'!B26,4)</f>
        <v>3.3166</v>
      </c>
      <c r="H65" s="76"/>
    </row>
    <row r="66" spans="1:8" ht="13.5">
      <c r="A66" s="4" t="s">
        <v>141</v>
      </c>
      <c r="B66" s="74">
        <v>41799</v>
      </c>
      <c r="C66" s="75">
        <v>14611</v>
      </c>
      <c r="D66" s="75">
        <v>0</v>
      </c>
      <c r="E66" s="75">
        <v>14611</v>
      </c>
      <c r="F66" s="75">
        <v>27188</v>
      </c>
      <c r="G66" s="62">
        <f>ROUND(F66*100/'34徴収経費01'!B27,4)</f>
        <v>1.4744</v>
      </c>
      <c r="H66" s="76"/>
    </row>
    <row r="67" spans="1:8" ht="13.5">
      <c r="A67" s="4" t="s">
        <v>142</v>
      </c>
      <c r="B67" s="74">
        <v>109460</v>
      </c>
      <c r="C67" s="75">
        <v>21027</v>
      </c>
      <c r="D67" s="75">
        <v>648</v>
      </c>
      <c r="E67" s="75">
        <v>21675</v>
      </c>
      <c r="F67" s="75">
        <v>87785</v>
      </c>
      <c r="G67" s="62">
        <f>ROUND(F67*100/'34徴収経費01'!B28,4)</f>
        <v>2.0155</v>
      </c>
      <c r="H67" s="76"/>
    </row>
    <row r="68" spans="1:8" ht="13.5">
      <c r="A68" s="4" t="s">
        <v>143</v>
      </c>
      <c r="B68" s="74">
        <v>125097</v>
      </c>
      <c r="C68" s="75">
        <v>22567</v>
      </c>
      <c r="D68" s="75">
        <v>0</v>
      </c>
      <c r="E68" s="75">
        <v>22567</v>
      </c>
      <c r="F68" s="75">
        <v>102530</v>
      </c>
      <c r="G68" s="62">
        <f>ROUND(F68*100/'34徴収経費01'!B29,4)</f>
        <v>3.9211</v>
      </c>
      <c r="H68" s="76"/>
    </row>
    <row r="69" spans="1:8" ht="13.5">
      <c r="A69" s="4" t="s">
        <v>144</v>
      </c>
      <c r="B69" s="74">
        <v>128002</v>
      </c>
      <c r="C69" s="75">
        <v>34030</v>
      </c>
      <c r="D69" s="75">
        <v>812</v>
      </c>
      <c r="E69" s="75">
        <v>34842</v>
      </c>
      <c r="F69" s="75">
        <v>93160</v>
      </c>
      <c r="G69" s="62">
        <f>ROUND(F69*100/'34徴収経費01'!B30,4)</f>
        <v>3.8762</v>
      </c>
      <c r="H69" s="76"/>
    </row>
    <row r="70" spans="1:8" ht="13.5">
      <c r="A70" s="4" t="s">
        <v>145</v>
      </c>
      <c r="B70" s="74">
        <v>82475</v>
      </c>
      <c r="C70" s="75">
        <v>13695</v>
      </c>
      <c r="D70" s="75">
        <v>0</v>
      </c>
      <c r="E70" s="75">
        <v>13695</v>
      </c>
      <c r="F70" s="75">
        <v>68780</v>
      </c>
      <c r="G70" s="62">
        <f>ROUND(F70*100/'34徴収経費01'!B31,4)</f>
        <v>6.7285</v>
      </c>
      <c r="H70" s="76"/>
    </row>
    <row r="71" spans="1:8" ht="13.5">
      <c r="A71" s="4" t="s">
        <v>146</v>
      </c>
      <c r="B71" s="74">
        <v>99677</v>
      </c>
      <c r="C71" s="75">
        <v>21723</v>
      </c>
      <c r="D71" s="75">
        <v>23654</v>
      </c>
      <c r="E71" s="75">
        <v>45377</v>
      </c>
      <c r="F71" s="75">
        <v>54300</v>
      </c>
      <c r="G71" s="62">
        <f>ROUND(F71*100/'34徴収経費01'!B32,4)</f>
        <v>2.6273</v>
      </c>
      <c r="H71" s="76"/>
    </row>
    <row r="72" spans="1:8" ht="13.5">
      <c r="A72" s="4" t="s">
        <v>147</v>
      </c>
      <c r="B72" s="74">
        <v>70974</v>
      </c>
      <c r="C72" s="75">
        <v>12648</v>
      </c>
      <c r="D72" s="75">
        <v>20</v>
      </c>
      <c r="E72" s="75">
        <v>12668</v>
      </c>
      <c r="F72" s="75">
        <v>58306</v>
      </c>
      <c r="G72" s="62">
        <f>ROUND(F72*100/'34徴収経費01'!B33,4)</f>
        <v>8.2982</v>
      </c>
      <c r="H72" s="76"/>
    </row>
    <row r="73" spans="1:8" ht="13.5">
      <c r="A73" s="4" t="s">
        <v>99</v>
      </c>
      <c r="B73" s="74">
        <v>53639</v>
      </c>
      <c r="C73" s="75">
        <v>13194</v>
      </c>
      <c r="D73" s="75">
        <v>0</v>
      </c>
      <c r="E73" s="75">
        <v>13194</v>
      </c>
      <c r="F73" s="75">
        <v>40445</v>
      </c>
      <c r="G73" s="62">
        <f>ROUND(F73*100/'34徴収経費01'!B34,4)</f>
        <v>5.4683</v>
      </c>
      <c r="H73" s="76"/>
    </row>
    <row r="74" spans="1:8" ht="13.5">
      <c r="A74" s="4" t="s">
        <v>101</v>
      </c>
      <c r="B74" s="74">
        <v>102281</v>
      </c>
      <c r="C74" s="75">
        <v>19140</v>
      </c>
      <c r="D74" s="75">
        <v>420</v>
      </c>
      <c r="E74" s="75">
        <v>19560</v>
      </c>
      <c r="F74" s="75">
        <v>82721</v>
      </c>
      <c r="G74" s="62">
        <f>ROUND(F74*100/'34徴収経費01'!B35,4)</f>
        <v>7.814</v>
      </c>
      <c r="H74" s="76"/>
    </row>
    <row r="75" spans="1:8" ht="13.5">
      <c r="A75" s="4" t="s">
        <v>102</v>
      </c>
      <c r="B75" s="74">
        <v>80513</v>
      </c>
      <c r="C75" s="75">
        <v>23832</v>
      </c>
      <c r="D75" s="75">
        <v>0</v>
      </c>
      <c r="E75" s="75">
        <v>23832</v>
      </c>
      <c r="F75" s="75">
        <v>56681</v>
      </c>
      <c r="G75" s="62">
        <f>ROUND(F75*100/'34徴収経費01'!B36,4)</f>
        <v>3.6177</v>
      </c>
      <c r="H75" s="76"/>
    </row>
    <row r="76" spans="1:8" ht="13.5">
      <c r="A76" s="4" t="s">
        <v>148</v>
      </c>
      <c r="B76" s="74">
        <v>69884</v>
      </c>
      <c r="C76" s="75">
        <v>11660</v>
      </c>
      <c r="D76" s="75">
        <v>0</v>
      </c>
      <c r="E76" s="75">
        <v>11660</v>
      </c>
      <c r="F76" s="75">
        <v>58224</v>
      </c>
      <c r="G76" s="62">
        <f>ROUND(F76*100/'34徴収経費01'!B37,4)</f>
        <v>7.4586</v>
      </c>
      <c r="H76" s="76"/>
    </row>
    <row r="77" spans="1:8" ht="13.5">
      <c r="A77" s="4" t="s">
        <v>103</v>
      </c>
      <c r="B77" s="74">
        <v>45909</v>
      </c>
      <c r="C77" s="75">
        <v>15066</v>
      </c>
      <c r="D77" s="75">
        <v>681</v>
      </c>
      <c r="E77" s="75">
        <v>15747</v>
      </c>
      <c r="F77" s="75">
        <v>30162</v>
      </c>
      <c r="G77" s="62">
        <f>ROUND(F77*100/'34徴収経費01'!B38,4)</f>
        <v>2.7856</v>
      </c>
      <c r="H77" s="76"/>
    </row>
    <row r="78" spans="1:8" ht="13.5">
      <c r="A78" s="5" t="s">
        <v>104</v>
      </c>
      <c r="B78" s="33">
        <f>SUM(B63:B77)</f>
        <v>1443417</v>
      </c>
      <c r="C78" s="34">
        <f>SUM(C63:C77)</f>
        <v>335557</v>
      </c>
      <c r="D78" s="34">
        <f>SUM(D63:D77)</f>
        <v>28198</v>
      </c>
      <c r="E78" s="34">
        <f>SUM(E63:E77)</f>
        <v>363755</v>
      </c>
      <c r="F78" s="34">
        <f>B78-E78</f>
        <v>1079662</v>
      </c>
      <c r="G78" s="63">
        <f>ROUND(F78*100/'34徴収経費01'!B39,4)</f>
        <v>3.6469</v>
      </c>
      <c r="H78" s="76"/>
    </row>
    <row r="79" spans="1:7" ht="13.5">
      <c r="A79" s="28" t="s">
        <v>149</v>
      </c>
      <c r="B79" s="27">
        <f>B78+B62</f>
        <v>7820277</v>
      </c>
      <c r="C79" s="25">
        <f>C78+C62</f>
        <v>2824873</v>
      </c>
      <c r="D79" s="25">
        <f>D78+D62</f>
        <v>33163</v>
      </c>
      <c r="E79" s="25">
        <f>E78+E62</f>
        <v>2858036</v>
      </c>
      <c r="F79" s="25">
        <f>B79-E79</f>
        <v>4962241</v>
      </c>
      <c r="G79" s="29">
        <f>ROUND(F79*100/'34徴収経費01'!B40,4)</f>
        <v>1.7827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2" r:id="rId1"/>
  <headerFooter alignWithMargins="0">
    <oddFooter>&amp;C&amp;20- 68 -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60" zoomScaleSheetLayoutView="100" zoomScalePageLayoutView="0" workbookViewId="0" topLeftCell="A1">
      <selection activeCell="E35" sqref="A1:IV16384"/>
    </sheetView>
  </sheetViews>
  <sheetFormatPr defaultColWidth="9.00390625" defaultRowHeight="13.5"/>
  <cols>
    <col min="1" max="1" width="12.00390625" style="71" customWidth="1"/>
    <col min="2" max="6" width="14.25390625" style="71" customWidth="1"/>
    <col min="7" max="7" width="12.50390625" style="71" customWidth="1"/>
    <col min="8" max="16384" width="9.00390625" style="71" customWidth="1"/>
  </cols>
  <sheetData>
    <row r="1" spans="1:7" ht="17.25">
      <c r="A1" s="1" t="s">
        <v>108</v>
      </c>
      <c r="B1" s="70"/>
      <c r="C1" s="70"/>
      <c r="D1" s="70"/>
      <c r="E1" s="70"/>
      <c r="F1" s="70"/>
      <c r="G1" s="70"/>
    </row>
    <row r="2" spans="1:7" ht="13.5">
      <c r="A2" s="65" t="s">
        <v>174</v>
      </c>
      <c r="B2" s="70"/>
      <c r="C2" s="70"/>
      <c r="D2" s="70"/>
      <c r="E2" s="70"/>
      <c r="F2" s="70"/>
      <c r="G2" s="70"/>
    </row>
    <row r="3" spans="1:3" ht="13.5">
      <c r="A3" s="6"/>
      <c r="C3" s="24" t="s">
        <v>175</v>
      </c>
    </row>
    <row r="4" spans="1:7" ht="13.5">
      <c r="A4" s="30" t="s">
        <v>111</v>
      </c>
      <c r="B4" s="19"/>
      <c r="C4" s="11"/>
      <c r="D4" s="22"/>
      <c r="E4" s="22"/>
      <c r="F4" s="22"/>
      <c r="G4" s="22"/>
    </row>
    <row r="5" spans="1:7" ht="13.5">
      <c r="A5" s="31"/>
      <c r="B5" s="11"/>
      <c r="C5" s="11"/>
      <c r="D5" s="22"/>
      <c r="E5" s="22"/>
      <c r="F5" s="22"/>
      <c r="G5" s="22"/>
    </row>
    <row r="6" spans="1:7" ht="13.5">
      <c r="A6" s="31"/>
      <c r="B6" s="9" t="s">
        <v>107</v>
      </c>
      <c r="C6" s="9" t="s">
        <v>176</v>
      </c>
      <c r="D6" s="22"/>
      <c r="E6" s="22"/>
      <c r="F6" s="22"/>
      <c r="G6" s="22"/>
    </row>
    <row r="7" spans="1:7" ht="13.5">
      <c r="A7" s="31" t="s">
        <v>90</v>
      </c>
      <c r="B7" s="11"/>
      <c r="C7" s="11"/>
      <c r="D7" s="22"/>
      <c r="E7" s="22"/>
      <c r="F7" s="22"/>
      <c r="G7" s="22"/>
    </row>
    <row r="8" spans="1:7" ht="13.5">
      <c r="A8" s="32" t="s">
        <v>100</v>
      </c>
      <c r="B8" s="39"/>
      <c r="C8" s="39"/>
      <c r="D8" s="22"/>
      <c r="E8" s="22"/>
      <c r="F8" s="22"/>
      <c r="G8" s="22"/>
    </row>
    <row r="9" spans="1:3" ht="13.5">
      <c r="A9" s="3" t="s">
        <v>126</v>
      </c>
      <c r="B9" s="73">
        <v>92</v>
      </c>
      <c r="C9" s="40">
        <v>3</v>
      </c>
    </row>
    <row r="10" spans="1:3" ht="13.5">
      <c r="A10" s="4" t="s">
        <v>127</v>
      </c>
      <c r="B10" s="75">
        <v>76</v>
      </c>
      <c r="C10" s="41">
        <v>33</v>
      </c>
    </row>
    <row r="11" spans="1:3" ht="13.5">
      <c r="A11" s="4" t="s">
        <v>128</v>
      </c>
      <c r="B11" s="75">
        <v>51</v>
      </c>
      <c r="C11" s="41">
        <v>22</v>
      </c>
    </row>
    <row r="12" spans="1:3" ht="13.5">
      <c r="A12" s="4" t="s">
        <v>129</v>
      </c>
      <c r="B12" s="75">
        <v>91</v>
      </c>
      <c r="C12" s="41">
        <v>3</v>
      </c>
    </row>
    <row r="13" spans="1:3" ht="13.5">
      <c r="A13" s="4" t="s">
        <v>130</v>
      </c>
      <c r="B13" s="75">
        <v>46</v>
      </c>
      <c r="C13" s="41">
        <v>8</v>
      </c>
    </row>
    <row r="14" spans="1:3" ht="13.5">
      <c r="A14" s="4" t="s">
        <v>131</v>
      </c>
      <c r="B14" s="75">
        <v>64</v>
      </c>
      <c r="C14" s="41">
        <v>6</v>
      </c>
    </row>
    <row r="15" spans="1:3" ht="13.5">
      <c r="A15" s="4" t="s">
        <v>132</v>
      </c>
      <c r="B15" s="75">
        <v>26</v>
      </c>
      <c r="C15" s="41">
        <v>6</v>
      </c>
    </row>
    <row r="16" spans="1:3" ht="13.5">
      <c r="A16" s="4" t="s">
        <v>133</v>
      </c>
      <c r="B16" s="75">
        <v>13</v>
      </c>
      <c r="C16" s="41">
        <v>0</v>
      </c>
    </row>
    <row r="17" spans="1:3" ht="13.5">
      <c r="A17" s="4" t="s">
        <v>134</v>
      </c>
      <c r="B17" s="75">
        <v>22</v>
      </c>
      <c r="C17" s="41">
        <v>7</v>
      </c>
    </row>
    <row r="18" spans="1:3" ht="13.5">
      <c r="A18" s="4" t="s">
        <v>135</v>
      </c>
      <c r="B18" s="75">
        <v>20</v>
      </c>
      <c r="C18" s="41">
        <v>3</v>
      </c>
    </row>
    <row r="19" spans="1:3" ht="13.5">
      <c r="A19" s="4" t="s">
        <v>136</v>
      </c>
      <c r="B19" s="75">
        <v>16</v>
      </c>
      <c r="C19" s="41">
        <v>4</v>
      </c>
    </row>
    <row r="20" spans="1:3" ht="13.5">
      <c r="A20" s="4" t="s">
        <v>89</v>
      </c>
      <c r="B20" s="75">
        <v>20</v>
      </c>
      <c r="C20" s="41">
        <v>0</v>
      </c>
    </row>
    <row r="21" spans="1:3" ht="13.5">
      <c r="A21" s="4" t="s">
        <v>97</v>
      </c>
      <c r="B21" s="75">
        <v>28</v>
      </c>
      <c r="C21" s="41">
        <v>4</v>
      </c>
    </row>
    <row r="22" spans="1:3" ht="13.5">
      <c r="A22" s="4" t="s">
        <v>98</v>
      </c>
      <c r="B22" s="75">
        <v>44</v>
      </c>
      <c r="C22" s="41">
        <v>8</v>
      </c>
    </row>
    <row r="23" spans="1:3" ht="13.5">
      <c r="A23" s="5" t="s">
        <v>137</v>
      </c>
      <c r="B23" s="34">
        <f>SUM(B9:B22)</f>
        <v>609</v>
      </c>
      <c r="C23" s="35">
        <f>SUM(C9:C22)</f>
        <v>107</v>
      </c>
    </row>
    <row r="24" spans="1:3" ht="13.5">
      <c r="A24" s="4" t="s">
        <v>138</v>
      </c>
      <c r="B24" s="75">
        <v>7</v>
      </c>
      <c r="C24" s="41">
        <v>1</v>
      </c>
    </row>
    <row r="25" spans="1:3" ht="13.5">
      <c r="A25" s="4" t="s">
        <v>139</v>
      </c>
      <c r="B25" s="75">
        <v>10</v>
      </c>
      <c r="C25" s="41">
        <v>1</v>
      </c>
    </row>
    <row r="26" spans="1:3" ht="13.5">
      <c r="A26" s="4" t="s">
        <v>140</v>
      </c>
      <c r="B26" s="75">
        <v>20</v>
      </c>
      <c r="C26" s="41">
        <v>2</v>
      </c>
    </row>
    <row r="27" spans="1:3" ht="13.5">
      <c r="A27" s="4" t="s">
        <v>141</v>
      </c>
      <c r="B27" s="75">
        <v>5</v>
      </c>
      <c r="C27" s="41">
        <v>0</v>
      </c>
    </row>
    <row r="28" spans="1:3" ht="13.5">
      <c r="A28" s="4" t="s">
        <v>142</v>
      </c>
      <c r="B28" s="75">
        <v>8</v>
      </c>
      <c r="C28" s="41">
        <v>0</v>
      </c>
    </row>
    <row r="29" spans="1:3" ht="13.5">
      <c r="A29" s="4" t="s">
        <v>143</v>
      </c>
      <c r="B29" s="75">
        <v>11</v>
      </c>
      <c r="C29" s="41">
        <v>0</v>
      </c>
    </row>
    <row r="30" spans="1:3" ht="13.5">
      <c r="A30" s="4" t="s">
        <v>144</v>
      </c>
      <c r="B30" s="75">
        <v>14</v>
      </c>
      <c r="C30" s="41">
        <v>3</v>
      </c>
    </row>
    <row r="31" spans="1:3" ht="13.5">
      <c r="A31" s="4" t="s">
        <v>145</v>
      </c>
      <c r="B31" s="75">
        <v>7</v>
      </c>
      <c r="C31" s="41">
        <v>0</v>
      </c>
    </row>
    <row r="32" spans="1:3" ht="13.5">
      <c r="A32" s="4" t="s">
        <v>146</v>
      </c>
      <c r="B32" s="75">
        <v>6</v>
      </c>
      <c r="C32" s="41">
        <v>2</v>
      </c>
    </row>
    <row r="33" spans="1:3" ht="13.5">
      <c r="A33" s="4" t="s">
        <v>147</v>
      </c>
      <c r="B33" s="75">
        <v>6</v>
      </c>
      <c r="C33" s="41">
        <v>0</v>
      </c>
    </row>
    <row r="34" spans="1:3" ht="13.5">
      <c r="A34" s="4" t="s">
        <v>99</v>
      </c>
      <c r="B34" s="75">
        <v>7</v>
      </c>
      <c r="C34" s="41">
        <v>0</v>
      </c>
    </row>
    <row r="35" spans="1:3" ht="13.5">
      <c r="A35" s="4" t="s">
        <v>101</v>
      </c>
      <c r="B35" s="75">
        <v>10</v>
      </c>
      <c r="C35" s="41">
        <v>0</v>
      </c>
    </row>
    <row r="36" spans="1:3" ht="13.5">
      <c r="A36" s="4" t="s">
        <v>102</v>
      </c>
      <c r="B36" s="75">
        <v>11</v>
      </c>
      <c r="C36" s="41">
        <v>3</v>
      </c>
    </row>
    <row r="37" spans="1:3" ht="13.5">
      <c r="A37" s="4" t="s">
        <v>148</v>
      </c>
      <c r="B37" s="75">
        <v>9</v>
      </c>
      <c r="C37" s="41">
        <v>0</v>
      </c>
    </row>
    <row r="38" spans="1:3" ht="13.5">
      <c r="A38" s="4" t="s">
        <v>103</v>
      </c>
      <c r="B38" s="75">
        <v>5</v>
      </c>
      <c r="C38" s="41">
        <v>0</v>
      </c>
    </row>
    <row r="39" spans="1:3" ht="13.5">
      <c r="A39" s="5" t="s">
        <v>104</v>
      </c>
      <c r="B39" s="34">
        <f>SUM(B24:B38)</f>
        <v>136</v>
      </c>
      <c r="C39" s="35">
        <f>SUM(C24:C38)</f>
        <v>12</v>
      </c>
    </row>
    <row r="40" spans="1:3" ht="13.5">
      <c r="A40" s="28" t="s">
        <v>149</v>
      </c>
      <c r="B40" s="25">
        <f>B39+B23</f>
        <v>745</v>
      </c>
      <c r="C40" s="13">
        <f>C39+C23</f>
        <v>119</v>
      </c>
    </row>
  </sheetData>
  <sheetProtection/>
  <printOptions/>
  <pageMargins left="1.1811023622047245" right="0" top="0.5905511811023623" bottom="0" header="0.5118110236220472" footer="0.5118110236220472"/>
  <pageSetup horizontalDpi="600" verticalDpi="600" orientation="portrait" paperSize="9" scale="73" r:id="rId1"/>
  <headerFooter alignWithMargins="0">
    <oddFooter>&amp;C&amp;20- 69 -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MEC422</dc:creator>
  <cp:keywords/>
  <dc:description/>
  <cp:lastModifiedBy>三重県</cp:lastModifiedBy>
  <cp:lastPrinted>2013-03-07T10:23:29Z</cp:lastPrinted>
  <dcterms:created xsi:type="dcterms:W3CDTF">1998-12-10T04:35:23Z</dcterms:created>
  <dcterms:modified xsi:type="dcterms:W3CDTF">2013-03-28T10:24:18Z</dcterms:modified>
  <cp:category/>
  <cp:version/>
  <cp:contentType/>
  <cp:contentStatus/>
</cp:coreProperties>
</file>