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<sst xmlns="http://schemas.openxmlformats.org/spreadsheetml/2006/main" count="251" uniqueCount="60">
  <si>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</si>
  <si>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</si>
  <si>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</si>
  <si>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</si>
  <si>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</si>
  <si>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</si>
  <si>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</si>
  <si>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</si>
  <si>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</si>
  <si>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</si>
  <si>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</si>
  <si>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</si>
  <si>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</si>
  <si>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</si>
  <si>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</si>
  <si>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</si>
  <si>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</si>
  <si>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</si>
  <si>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</si>
  <si>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</si>
  <si>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</si>
  <si>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</si>
  <si>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</si>
  <si>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</si>
  <si>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</si>
  <si>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</si>
  <si>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</si>
  <si>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</si>
  <si>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</si>
  <si>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</si>
  <si>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</si>
  <si>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</si>
  <si>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</si>
  <si>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</si>
  <si>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</si>
  <si>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</si>
  <si>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</si>
  <si>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</si>
  <si>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</si>
  <si>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</si>
  <si>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</si>
  <si>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</si>
  <si>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</si>
  <si>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</si>
  <si>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</si>
  <si>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</si>
  <si>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</si>
  <si>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</si>
  <si>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</si>
  <si>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出資金</t>
  </si>
  <si>
    <t>投資及び</t>
  </si>
  <si>
    <t>投資及び</t>
  </si>
  <si>
    <t>貸 付 金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</si>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</sst>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9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 applyProtection="1">
      <alignment/>
      <protection/>
    </xf>
    <xf numFmtId="179" fontId="0" fillId="0" borderId="9" xfId="0" applyNumberFormat="1" applyBorder="1" applyAlignment="1">
      <alignment/>
    </xf>
    <xf numFmtId="37" fontId="0" fillId="0" borderId="0" xfId="0" applyBorder="1" applyAlignment="1" applyProtection="1">
      <alignment horizontal="right"/>
      <protection/>
    </xf>
    <xf numFmtId="38" fontId="0" fillId="0" borderId="10" xfId="16" applyBorder="1" applyAlignment="1">
      <alignment vertical="center"/>
    </xf>
    <xf numFmtId="38" fontId="0" fillId="0" borderId="6" xfId="16" applyBorder="1" applyAlignment="1">
      <alignment vertical="center"/>
    </xf>
    <xf numFmtId="179" fontId="0" fillId="0" borderId="6" xfId="0" applyNumberFormat="1" applyBorder="1" applyAlignment="1" applyProtection="1">
      <alignment horizontal="right"/>
      <protection/>
    </xf>
    <xf numFmtId="179" fontId="0" fillId="0" borderId="6" xfId="0" applyNumberFormat="1" applyBorder="1" applyAlignment="1">
      <alignment horizontal="right"/>
    </xf>
    <xf numFmtId="38" fontId="0" fillId="0" borderId="7" xfId="16" applyBorder="1" applyAlignment="1">
      <alignment vertical="center"/>
    </xf>
    <xf numFmtId="179" fontId="0" fillId="0" borderId="7" xfId="0" applyNumberFormat="1" applyBorder="1" applyAlignment="1" applyProtection="1">
      <alignment/>
      <protection/>
    </xf>
    <xf numFmtId="179" fontId="0" fillId="0" borderId="7" xfId="0" applyNumberFormat="1" applyBorder="1" applyAlignment="1">
      <alignment/>
    </xf>
    <xf numFmtId="179" fontId="0" fillId="0" borderId="7" xfId="0" applyNumberFormat="1" applyBorder="1" applyAlignment="1" applyProtection="1">
      <alignment horizontal="right"/>
      <protection/>
    </xf>
    <xf numFmtId="179" fontId="0" fillId="0" borderId="7" xfId="0" applyNumberFormat="1" applyBorder="1" applyAlignment="1">
      <alignment horizontal="right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Border="1" applyAlignment="1">
      <alignment horizontal="center" shrinkToFit="1"/>
    </xf>
    <xf numFmtId="37" fontId="0" fillId="0" borderId="2" xfId="0" applyBorder="1" applyAlignment="1">
      <alignment shrinkToFit="1"/>
    </xf>
    <xf numFmtId="37" fontId="0" fillId="0" borderId="5" xfId="0" applyBorder="1" applyAlignment="1">
      <alignment horizontal="center"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4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0" xfId="0" applyFont="1" applyAlignment="1" applyProtection="1">
      <alignment horizontal="left" shrinkToFit="1"/>
      <protection/>
    </xf>
    <xf numFmtId="178" fontId="0" fillId="0" borderId="8" xfId="0" applyNumberFormat="1" applyBorder="1" applyAlignment="1" applyProtection="1">
      <alignment shrinkToFit="1"/>
      <protection/>
    </xf>
    <xf numFmtId="178" fontId="0" fillId="0" borderId="8" xfId="0" applyNumberFormat="1" applyBorder="1" applyAlignment="1">
      <alignment shrinkToFit="1"/>
    </xf>
    <xf numFmtId="178" fontId="0" fillId="0" borderId="6" xfId="0" applyNumberFormat="1" applyBorder="1" applyAlignment="1" applyProtection="1">
      <alignment shrinkToFit="1"/>
      <protection/>
    </xf>
    <xf numFmtId="178" fontId="0" fillId="0" borderId="6" xfId="0" applyNumberFormat="1" applyBorder="1" applyAlignment="1">
      <alignment shrinkToFit="1"/>
    </xf>
    <xf numFmtId="178" fontId="0" fillId="0" borderId="7" xfId="0" applyNumberFormat="1" applyBorder="1" applyAlignment="1" applyProtection="1">
      <alignment shrinkToFit="1"/>
      <protection/>
    </xf>
    <xf numFmtId="178" fontId="0" fillId="0" borderId="7" xfId="0" applyNumberFormat="1" applyBorder="1" applyAlignment="1">
      <alignment shrinkToFit="1"/>
    </xf>
    <xf numFmtId="178" fontId="0" fillId="0" borderId="9" xfId="0" applyNumberFormat="1" applyBorder="1" applyAlignment="1" applyProtection="1">
      <alignment shrinkToFit="1"/>
      <protection/>
    </xf>
    <xf numFmtId="178" fontId="0" fillId="0" borderId="9" xfId="0" applyNumberFormat="1" applyBorder="1" applyAlignment="1">
      <alignment shrinkToFit="1"/>
    </xf>
    <xf numFmtId="37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I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I4" sqref="I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41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22565081</v>
      </c>
      <c r="D6" s="24">
        <v>14496400</v>
      </c>
      <c r="E6" s="24">
        <v>844921</v>
      </c>
      <c r="F6" s="24">
        <v>13029098</v>
      </c>
      <c r="G6" s="24">
        <v>3828954</v>
      </c>
      <c r="H6" s="24">
        <v>13156763</v>
      </c>
      <c r="I6" s="24">
        <v>4058907</v>
      </c>
      <c r="J6" s="24">
        <v>0</v>
      </c>
      <c r="K6" s="24">
        <v>497726</v>
      </c>
      <c r="L6" s="24">
        <v>11831331</v>
      </c>
      <c r="M6" s="24">
        <v>0</v>
      </c>
      <c r="N6" s="24">
        <v>7710592</v>
      </c>
      <c r="O6" s="24">
        <v>92019773</v>
      </c>
      <c r="P6" s="14">
        <f>+C6+F6+H6</f>
        <v>48750942</v>
      </c>
    </row>
    <row r="7" spans="2:16" ht="22.5" customHeight="1">
      <c r="B7" s="39" t="s">
        <v>13</v>
      </c>
      <c r="C7" s="25">
        <v>18674906</v>
      </c>
      <c r="D7" s="25">
        <v>12033977</v>
      </c>
      <c r="E7" s="25">
        <v>1593838</v>
      </c>
      <c r="F7" s="25">
        <v>14373664</v>
      </c>
      <c r="G7" s="25">
        <v>15227263</v>
      </c>
      <c r="H7" s="25">
        <v>13757354</v>
      </c>
      <c r="I7" s="25">
        <v>3675878</v>
      </c>
      <c r="J7" s="25">
        <v>373368</v>
      </c>
      <c r="K7" s="25">
        <v>1708314</v>
      </c>
      <c r="L7" s="25">
        <v>6116715</v>
      </c>
      <c r="M7" s="25">
        <v>0</v>
      </c>
      <c r="N7" s="25">
        <v>11961203</v>
      </c>
      <c r="O7" s="25">
        <v>99496480</v>
      </c>
      <c r="P7" s="12">
        <f aca="true" t="shared" si="0" ref="P7:P32">+C7+F7+H7</f>
        <v>46805924</v>
      </c>
    </row>
    <row r="8" spans="2:16" ht="22.5" customHeight="1">
      <c r="B8" s="39" t="s">
        <v>14</v>
      </c>
      <c r="C8" s="25">
        <v>9722223</v>
      </c>
      <c r="D8" s="25">
        <v>5219150</v>
      </c>
      <c r="E8" s="25">
        <v>280466</v>
      </c>
      <c r="F8" s="25">
        <v>6396362</v>
      </c>
      <c r="G8" s="25">
        <v>4915513</v>
      </c>
      <c r="H8" s="25">
        <v>5096036</v>
      </c>
      <c r="I8" s="25">
        <v>3191908</v>
      </c>
      <c r="J8" s="25">
        <v>13453</v>
      </c>
      <c r="K8" s="25">
        <v>82988</v>
      </c>
      <c r="L8" s="25">
        <v>3293139</v>
      </c>
      <c r="M8" s="25">
        <v>0</v>
      </c>
      <c r="N8" s="25">
        <v>6134690</v>
      </c>
      <c r="O8" s="25">
        <v>44345928</v>
      </c>
      <c r="P8" s="12">
        <f t="shared" si="0"/>
        <v>21214621</v>
      </c>
    </row>
    <row r="9" spans="2:16" ht="22.5" customHeight="1">
      <c r="B9" s="39" t="s">
        <v>15</v>
      </c>
      <c r="C9" s="25">
        <v>11690769</v>
      </c>
      <c r="D9" s="25">
        <v>7735265</v>
      </c>
      <c r="E9" s="25">
        <v>810565</v>
      </c>
      <c r="F9" s="25">
        <v>8565473</v>
      </c>
      <c r="G9" s="25">
        <v>8041529</v>
      </c>
      <c r="H9" s="25">
        <v>6897743</v>
      </c>
      <c r="I9" s="25">
        <v>1107663</v>
      </c>
      <c r="J9" s="25">
        <v>683057</v>
      </c>
      <c r="K9" s="25">
        <v>22838</v>
      </c>
      <c r="L9" s="25">
        <v>4128019</v>
      </c>
      <c r="M9" s="25">
        <v>0</v>
      </c>
      <c r="N9" s="25">
        <v>5221464</v>
      </c>
      <c r="O9" s="25">
        <v>54904385</v>
      </c>
      <c r="P9" s="12">
        <f t="shared" si="0"/>
        <v>27153985</v>
      </c>
    </row>
    <row r="10" spans="2:16" ht="22.5" customHeight="1">
      <c r="B10" s="39" t="s">
        <v>16</v>
      </c>
      <c r="C10" s="25">
        <v>9993663</v>
      </c>
      <c r="D10" s="25">
        <v>6610885</v>
      </c>
      <c r="E10" s="25">
        <v>651194</v>
      </c>
      <c r="F10" s="25">
        <v>5853766</v>
      </c>
      <c r="G10" s="25">
        <v>4837281</v>
      </c>
      <c r="H10" s="25">
        <v>4358906</v>
      </c>
      <c r="I10" s="25">
        <v>19337</v>
      </c>
      <c r="J10" s="25">
        <v>125416</v>
      </c>
      <c r="K10" s="25">
        <v>276954</v>
      </c>
      <c r="L10" s="25">
        <v>4706813</v>
      </c>
      <c r="M10" s="25">
        <v>0</v>
      </c>
      <c r="N10" s="25">
        <v>9624155</v>
      </c>
      <c r="O10" s="25">
        <v>47058370</v>
      </c>
      <c r="P10" s="12">
        <f t="shared" si="0"/>
        <v>20206335</v>
      </c>
    </row>
    <row r="11" spans="2:16" ht="22.5" customHeight="1">
      <c r="B11" s="39" t="s">
        <v>17</v>
      </c>
      <c r="C11" s="25">
        <v>11781727</v>
      </c>
      <c r="D11" s="25">
        <v>8064235</v>
      </c>
      <c r="E11" s="25">
        <v>1070180</v>
      </c>
      <c r="F11" s="25">
        <v>9330930</v>
      </c>
      <c r="G11" s="25">
        <v>1844772</v>
      </c>
      <c r="H11" s="25">
        <v>6361896</v>
      </c>
      <c r="I11" s="25">
        <v>1953437</v>
      </c>
      <c r="J11" s="25">
        <v>5243</v>
      </c>
      <c r="K11" s="25">
        <v>3115775</v>
      </c>
      <c r="L11" s="25">
        <v>6153250</v>
      </c>
      <c r="M11" s="25">
        <v>0</v>
      </c>
      <c r="N11" s="25">
        <v>7313848</v>
      </c>
      <c r="O11" s="25">
        <v>56995293</v>
      </c>
      <c r="P11" s="12">
        <f t="shared" si="0"/>
        <v>27474553</v>
      </c>
    </row>
    <row r="12" spans="2:16" ht="22.5" customHeight="1">
      <c r="B12" s="40" t="s">
        <v>18</v>
      </c>
      <c r="C12" s="25">
        <v>5277204</v>
      </c>
      <c r="D12" s="25">
        <v>2814732</v>
      </c>
      <c r="E12" s="25">
        <v>262623</v>
      </c>
      <c r="F12" s="25">
        <v>2612456</v>
      </c>
      <c r="G12" s="25">
        <v>2819010</v>
      </c>
      <c r="H12" s="25">
        <v>2851299</v>
      </c>
      <c r="I12" s="25">
        <v>537129</v>
      </c>
      <c r="J12" s="25">
        <v>301240</v>
      </c>
      <c r="K12" s="25">
        <v>42520</v>
      </c>
      <c r="L12" s="25">
        <v>1900667</v>
      </c>
      <c r="M12" s="25">
        <v>0</v>
      </c>
      <c r="N12" s="25">
        <v>2317028</v>
      </c>
      <c r="O12" s="25">
        <v>21735908</v>
      </c>
      <c r="P12" s="12">
        <f t="shared" si="0"/>
        <v>10740959</v>
      </c>
    </row>
    <row r="13" spans="2:16" ht="22.5" customHeight="1">
      <c r="B13" s="40" t="s">
        <v>19</v>
      </c>
      <c r="C13" s="25">
        <v>1826667</v>
      </c>
      <c r="D13" s="25">
        <v>1220461</v>
      </c>
      <c r="E13" s="25">
        <v>58368</v>
      </c>
      <c r="F13" s="25">
        <v>1439910</v>
      </c>
      <c r="G13" s="25">
        <v>1137742</v>
      </c>
      <c r="H13" s="25">
        <v>930437</v>
      </c>
      <c r="I13" s="25">
        <v>618994</v>
      </c>
      <c r="J13" s="25">
        <v>800</v>
      </c>
      <c r="K13" s="25">
        <v>79360</v>
      </c>
      <c r="L13" s="25">
        <v>824762</v>
      </c>
      <c r="M13" s="25">
        <v>0</v>
      </c>
      <c r="N13" s="25">
        <v>1259875</v>
      </c>
      <c r="O13" s="25">
        <v>9397376</v>
      </c>
      <c r="P13" s="12">
        <f t="shared" si="0"/>
        <v>4197014</v>
      </c>
    </row>
    <row r="14" spans="2:16" ht="22.5" customHeight="1">
      <c r="B14" s="40" t="s">
        <v>20</v>
      </c>
      <c r="C14" s="25">
        <v>4099560</v>
      </c>
      <c r="D14" s="25">
        <v>3454996</v>
      </c>
      <c r="E14" s="25">
        <v>431288</v>
      </c>
      <c r="F14" s="25">
        <v>1681692</v>
      </c>
      <c r="G14" s="25">
        <v>2462419</v>
      </c>
      <c r="H14" s="25">
        <v>2256451</v>
      </c>
      <c r="I14" s="25">
        <v>680423</v>
      </c>
      <c r="J14" s="25">
        <v>24460</v>
      </c>
      <c r="K14" s="25">
        <v>18000</v>
      </c>
      <c r="L14" s="25">
        <v>1512757</v>
      </c>
      <c r="M14" s="25">
        <v>0</v>
      </c>
      <c r="N14" s="25">
        <v>2131294</v>
      </c>
      <c r="O14" s="25">
        <v>18753340</v>
      </c>
      <c r="P14" s="12">
        <f>+C14+F14+H14</f>
        <v>8037703</v>
      </c>
    </row>
    <row r="15" spans="2:16" ht="22.5" customHeight="1">
      <c r="B15" s="40" t="s">
        <v>21</v>
      </c>
      <c r="C15" s="25">
        <v>3073655</v>
      </c>
      <c r="D15" s="25">
        <v>1400254</v>
      </c>
      <c r="E15" s="25">
        <v>67278</v>
      </c>
      <c r="F15" s="25">
        <v>787947</v>
      </c>
      <c r="G15" s="25">
        <v>677705</v>
      </c>
      <c r="H15" s="25">
        <v>1255838</v>
      </c>
      <c r="I15" s="25">
        <v>246839</v>
      </c>
      <c r="J15" s="25">
        <v>100</v>
      </c>
      <c r="K15" s="25">
        <v>34000</v>
      </c>
      <c r="L15" s="25">
        <v>853769</v>
      </c>
      <c r="M15" s="25">
        <v>0</v>
      </c>
      <c r="N15" s="25">
        <v>1349948</v>
      </c>
      <c r="O15" s="25">
        <v>9747333</v>
      </c>
      <c r="P15" s="12">
        <f t="shared" si="0"/>
        <v>5117440</v>
      </c>
    </row>
    <row r="16" spans="2:16" ht="22.5" customHeight="1">
      <c r="B16" s="39" t="s">
        <v>22</v>
      </c>
      <c r="C16" s="25">
        <v>2897962</v>
      </c>
      <c r="D16" s="25">
        <v>1579858</v>
      </c>
      <c r="E16" s="25">
        <v>165395</v>
      </c>
      <c r="F16" s="25">
        <v>1010739</v>
      </c>
      <c r="G16" s="25">
        <v>683032</v>
      </c>
      <c r="H16" s="25">
        <v>1512949</v>
      </c>
      <c r="I16" s="25">
        <v>114648</v>
      </c>
      <c r="J16" s="25">
        <v>4100</v>
      </c>
      <c r="K16" s="25">
        <v>84400</v>
      </c>
      <c r="L16" s="25">
        <v>860063</v>
      </c>
      <c r="M16" s="25">
        <v>0</v>
      </c>
      <c r="N16" s="25">
        <v>2217463</v>
      </c>
      <c r="O16" s="25">
        <v>11130609</v>
      </c>
      <c r="P16" s="12">
        <f t="shared" si="0"/>
        <v>5421650</v>
      </c>
    </row>
    <row r="17" spans="2:16" ht="22.5" customHeight="1">
      <c r="B17" s="40" t="s">
        <v>53</v>
      </c>
      <c r="C17" s="25">
        <v>3494022</v>
      </c>
      <c r="D17" s="25">
        <v>3623177</v>
      </c>
      <c r="E17" s="25">
        <v>165574</v>
      </c>
      <c r="F17" s="25">
        <v>1239718</v>
      </c>
      <c r="G17" s="25">
        <v>2176545</v>
      </c>
      <c r="H17" s="25">
        <v>2374599</v>
      </c>
      <c r="I17" s="25">
        <v>844754</v>
      </c>
      <c r="J17" s="25">
        <v>0</v>
      </c>
      <c r="K17" s="25">
        <v>39200</v>
      </c>
      <c r="L17" s="25">
        <v>2012576</v>
      </c>
      <c r="M17" s="25">
        <v>0</v>
      </c>
      <c r="N17" s="25">
        <v>2709469</v>
      </c>
      <c r="O17" s="25">
        <v>18679634</v>
      </c>
      <c r="P17" s="12">
        <f t="shared" si="0"/>
        <v>7108339</v>
      </c>
    </row>
    <row r="18" spans="2:16" ht="22.5" customHeight="1">
      <c r="B18" s="41" t="s">
        <v>56</v>
      </c>
      <c r="C18" s="25">
        <v>5541386</v>
      </c>
      <c r="D18" s="25">
        <v>3117806</v>
      </c>
      <c r="E18" s="25">
        <v>174402</v>
      </c>
      <c r="F18" s="25">
        <v>2240764</v>
      </c>
      <c r="G18" s="25">
        <v>3274401</v>
      </c>
      <c r="H18" s="25">
        <v>2966097</v>
      </c>
      <c r="I18" s="25">
        <v>1075081</v>
      </c>
      <c r="J18" s="25">
        <v>51637</v>
      </c>
      <c r="K18" s="25">
        <v>20220</v>
      </c>
      <c r="L18" s="25">
        <v>2041901</v>
      </c>
      <c r="M18" s="25">
        <v>0</v>
      </c>
      <c r="N18" s="25">
        <v>3337186</v>
      </c>
      <c r="O18" s="25">
        <v>23840881</v>
      </c>
      <c r="P18" s="12">
        <f t="shared" si="0"/>
        <v>10748247</v>
      </c>
    </row>
    <row r="19" spans="1:16" ht="22.5" customHeight="1">
      <c r="A19" s="42"/>
      <c r="B19" s="43" t="s">
        <v>57</v>
      </c>
      <c r="C19" s="28">
        <v>10122202</v>
      </c>
      <c r="D19" s="28">
        <v>5554845</v>
      </c>
      <c r="E19" s="28">
        <v>844050</v>
      </c>
      <c r="F19" s="28">
        <v>5506284</v>
      </c>
      <c r="G19" s="28">
        <v>2715076</v>
      </c>
      <c r="H19" s="28">
        <v>6464999</v>
      </c>
      <c r="I19" s="28">
        <v>1336844</v>
      </c>
      <c r="J19" s="28">
        <v>123300</v>
      </c>
      <c r="K19" s="28">
        <v>188000</v>
      </c>
      <c r="L19" s="28">
        <v>3643619</v>
      </c>
      <c r="M19" s="28">
        <v>0</v>
      </c>
      <c r="N19" s="28">
        <v>5301919</v>
      </c>
      <c r="O19" s="28">
        <v>41801138</v>
      </c>
      <c r="P19" s="13">
        <f t="shared" si="0"/>
        <v>22093485</v>
      </c>
    </row>
    <row r="20" spans="2:16" ht="22.5" customHeight="1">
      <c r="B20" s="40" t="s">
        <v>23</v>
      </c>
      <c r="C20" s="25">
        <v>575448</v>
      </c>
      <c r="D20" s="25">
        <v>446484</v>
      </c>
      <c r="E20" s="25">
        <v>18620</v>
      </c>
      <c r="F20" s="25">
        <v>98236</v>
      </c>
      <c r="G20" s="25">
        <v>356704</v>
      </c>
      <c r="H20" s="25">
        <v>227541</v>
      </c>
      <c r="I20" s="25">
        <v>105815</v>
      </c>
      <c r="J20" s="25">
        <v>0</v>
      </c>
      <c r="K20" s="25">
        <v>0</v>
      </c>
      <c r="L20" s="25">
        <v>460246</v>
      </c>
      <c r="M20" s="25">
        <v>0</v>
      </c>
      <c r="N20" s="25">
        <v>249168</v>
      </c>
      <c r="O20" s="25">
        <v>2538262</v>
      </c>
      <c r="P20" s="12">
        <f t="shared" si="0"/>
        <v>901225</v>
      </c>
    </row>
    <row r="21" spans="2:16" ht="22.5" customHeight="1">
      <c r="B21" s="40" t="s">
        <v>24</v>
      </c>
      <c r="C21" s="25">
        <v>1500642</v>
      </c>
      <c r="D21" s="25">
        <v>1326127</v>
      </c>
      <c r="E21" s="25">
        <v>68534</v>
      </c>
      <c r="F21" s="25">
        <v>539056</v>
      </c>
      <c r="G21" s="25">
        <v>1072017</v>
      </c>
      <c r="H21" s="25">
        <v>533259</v>
      </c>
      <c r="I21" s="25">
        <v>15901</v>
      </c>
      <c r="J21" s="25">
        <v>0</v>
      </c>
      <c r="K21" s="25">
        <v>0</v>
      </c>
      <c r="L21" s="25">
        <v>801176</v>
      </c>
      <c r="M21" s="25">
        <v>0</v>
      </c>
      <c r="N21" s="25">
        <v>1093794</v>
      </c>
      <c r="O21" s="25">
        <v>6950506</v>
      </c>
      <c r="P21" s="12">
        <f t="shared" si="0"/>
        <v>2572957</v>
      </c>
    </row>
    <row r="22" spans="2:16" ht="22.5" customHeight="1">
      <c r="B22" s="40" t="s">
        <v>25</v>
      </c>
      <c r="C22" s="25">
        <v>2516885</v>
      </c>
      <c r="D22" s="25">
        <v>1908117</v>
      </c>
      <c r="E22" s="25">
        <v>227259</v>
      </c>
      <c r="F22" s="25">
        <v>872753</v>
      </c>
      <c r="G22" s="25">
        <v>837079</v>
      </c>
      <c r="H22" s="25">
        <v>682258</v>
      </c>
      <c r="I22" s="25">
        <v>56444</v>
      </c>
      <c r="J22" s="25">
        <v>7805</v>
      </c>
      <c r="K22" s="25">
        <v>8088</v>
      </c>
      <c r="L22" s="25">
        <v>1410658</v>
      </c>
      <c r="M22" s="25">
        <v>0</v>
      </c>
      <c r="N22" s="25">
        <v>1759534</v>
      </c>
      <c r="O22" s="25">
        <v>10286880</v>
      </c>
      <c r="P22" s="12">
        <f t="shared" si="0"/>
        <v>4071896</v>
      </c>
    </row>
    <row r="23" spans="2:16" ht="22.5" customHeight="1">
      <c r="B23" s="40" t="s">
        <v>26</v>
      </c>
      <c r="C23" s="25">
        <v>648080</v>
      </c>
      <c r="D23" s="25">
        <v>479293</v>
      </c>
      <c r="E23" s="25">
        <v>22129</v>
      </c>
      <c r="F23" s="25">
        <v>160151</v>
      </c>
      <c r="G23" s="25">
        <v>377747</v>
      </c>
      <c r="H23" s="25">
        <v>312485</v>
      </c>
      <c r="I23" s="25">
        <v>90770</v>
      </c>
      <c r="J23" s="25">
        <v>0</v>
      </c>
      <c r="K23" s="25">
        <v>140</v>
      </c>
      <c r="L23" s="25">
        <v>573022</v>
      </c>
      <c r="M23" s="25">
        <v>0</v>
      </c>
      <c r="N23" s="25">
        <v>123681</v>
      </c>
      <c r="O23" s="25">
        <v>2787498</v>
      </c>
      <c r="P23" s="12">
        <f t="shared" si="0"/>
        <v>1120716</v>
      </c>
    </row>
    <row r="24" spans="2:16" ht="22.5" customHeight="1">
      <c r="B24" s="39" t="s">
        <v>27</v>
      </c>
      <c r="C24" s="25">
        <v>899989</v>
      </c>
      <c r="D24" s="25">
        <v>944231</v>
      </c>
      <c r="E24" s="25">
        <v>12427</v>
      </c>
      <c r="F24" s="25">
        <v>418172</v>
      </c>
      <c r="G24" s="25">
        <v>954705</v>
      </c>
      <c r="H24" s="25">
        <v>143987</v>
      </c>
      <c r="I24" s="25">
        <v>454488</v>
      </c>
      <c r="J24" s="25">
        <v>0</v>
      </c>
      <c r="K24" s="25">
        <v>4600</v>
      </c>
      <c r="L24" s="25">
        <v>1370780</v>
      </c>
      <c r="M24" s="25">
        <v>0</v>
      </c>
      <c r="N24" s="25">
        <v>1375936</v>
      </c>
      <c r="O24" s="25">
        <v>6579315</v>
      </c>
      <c r="P24" s="12">
        <f t="shared" si="0"/>
        <v>1462148</v>
      </c>
    </row>
    <row r="25" spans="2:16" ht="22.5" customHeight="1">
      <c r="B25" s="39" t="s">
        <v>28</v>
      </c>
      <c r="C25" s="25">
        <v>1386948</v>
      </c>
      <c r="D25" s="25">
        <v>1183583</v>
      </c>
      <c r="E25" s="25">
        <v>25129</v>
      </c>
      <c r="F25" s="25">
        <v>311530</v>
      </c>
      <c r="G25" s="25">
        <v>975356</v>
      </c>
      <c r="H25" s="25">
        <v>877543</v>
      </c>
      <c r="I25" s="25">
        <v>266656</v>
      </c>
      <c r="J25" s="25">
        <v>2015</v>
      </c>
      <c r="K25" s="25">
        <v>12000</v>
      </c>
      <c r="L25" s="25">
        <v>674130</v>
      </c>
      <c r="M25" s="25">
        <v>0</v>
      </c>
      <c r="N25" s="25">
        <v>1563749</v>
      </c>
      <c r="O25" s="25">
        <v>7278639</v>
      </c>
      <c r="P25" s="12">
        <f t="shared" si="0"/>
        <v>2576021</v>
      </c>
    </row>
    <row r="26" spans="2:16" ht="22.5" customHeight="1">
      <c r="B26" s="39" t="s">
        <v>29</v>
      </c>
      <c r="C26" s="25">
        <v>1473628</v>
      </c>
      <c r="D26" s="25">
        <v>828778</v>
      </c>
      <c r="E26" s="25">
        <v>42391</v>
      </c>
      <c r="F26" s="25">
        <v>599495</v>
      </c>
      <c r="G26" s="25">
        <v>781268</v>
      </c>
      <c r="H26" s="25">
        <v>989404</v>
      </c>
      <c r="I26" s="25">
        <v>142927</v>
      </c>
      <c r="J26" s="25">
        <v>316885</v>
      </c>
      <c r="K26" s="25">
        <v>45000</v>
      </c>
      <c r="L26" s="25">
        <v>672326</v>
      </c>
      <c r="M26" s="25">
        <v>0</v>
      </c>
      <c r="N26" s="25">
        <v>1203932</v>
      </c>
      <c r="O26" s="25">
        <v>7096034</v>
      </c>
      <c r="P26" s="12">
        <f t="shared" si="0"/>
        <v>3062527</v>
      </c>
    </row>
    <row r="27" spans="2:16" ht="22.5" customHeight="1">
      <c r="B27" s="39" t="s">
        <v>30</v>
      </c>
      <c r="C27" s="25">
        <v>1127695</v>
      </c>
      <c r="D27" s="25">
        <v>592293</v>
      </c>
      <c r="E27" s="25">
        <v>10775</v>
      </c>
      <c r="F27" s="25">
        <v>335777</v>
      </c>
      <c r="G27" s="25">
        <v>919426</v>
      </c>
      <c r="H27" s="25">
        <v>1121458</v>
      </c>
      <c r="I27" s="25">
        <v>706876</v>
      </c>
      <c r="J27" s="25">
        <v>0</v>
      </c>
      <c r="K27" s="25">
        <v>0</v>
      </c>
      <c r="L27" s="25">
        <v>674292</v>
      </c>
      <c r="M27" s="25">
        <v>0</v>
      </c>
      <c r="N27" s="25">
        <v>1191377</v>
      </c>
      <c r="O27" s="25">
        <v>6679969</v>
      </c>
      <c r="P27" s="12">
        <f t="shared" si="0"/>
        <v>2584930</v>
      </c>
    </row>
    <row r="28" spans="2:16" ht="22.5" customHeight="1">
      <c r="B28" s="39" t="s">
        <v>31</v>
      </c>
      <c r="C28" s="25">
        <v>1015637</v>
      </c>
      <c r="D28" s="25">
        <v>650369</v>
      </c>
      <c r="E28" s="25">
        <v>25487</v>
      </c>
      <c r="F28" s="25">
        <v>329485</v>
      </c>
      <c r="G28" s="25">
        <v>809726</v>
      </c>
      <c r="H28" s="25">
        <v>539775</v>
      </c>
      <c r="I28" s="25">
        <v>284639</v>
      </c>
      <c r="J28" s="25">
        <v>0</v>
      </c>
      <c r="K28" s="25">
        <v>15500</v>
      </c>
      <c r="L28" s="25">
        <v>312045</v>
      </c>
      <c r="M28" s="25">
        <v>0</v>
      </c>
      <c r="N28" s="25">
        <v>533077</v>
      </c>
      <c r="O28" s="25">
        <v>4515740</v>
      </c>
      <c r="P28" s="12">
        <f t="shared" si="0"/>
        <v>1884897</v>
      </c>
    </row>
    <row r="29" spans="2:16" ht="22.5" customHeight="1">
      <c r="B29" s="39" t="s">
        <v>32</v>
      </c>
      <c r="C29" s="25">
        <v>755070</v>
      </c>
      <c r="D29" s="25">
        <v>442251</v>
      </c>
      <c r="E29" s="25">
        <v>30194</v>
      </c>
      <c r="F29" s="25">
        <v>200648</v>
      </c>
      <c r="G29" s="25">
        <v>296497</v>
      </c>
      <c r="H29" s="25">
        <v>398206</v>
      </c>
      <c r="I29" s="25">
        <v>335485</v>
      </c>
      <c r="J29" s="25">
        <v>0</v>
      </c>
      <c r="K29" s="25">
        <v>0</v>
      </c>
      <c r="L29" s="25">
        <v>260594</v>
      </c>
      <c r="M29" s="25">
        <v>0</v>
      </c>
      <c r="N29" s="25">
        <v>566143</v>
      </c>
      <c r="O29" s="25">
        <v>3285088</v>
      </c>
      <c r="P29" s="12">
        <f t="shared" si="0"/>
        <v>1353924</v>
      </c>
    </row>
    <row r="30" spans="2:16" ht="22.5" customHeight="1">
      <c r="B30" s="39" t="s">
        <v>55</v>
      </c>
      <c r="C30" s="25">
        <v>1585499</v>
      </c>
      <c r="D30" s="25">
        <v>613860</v>
      </c>
      <c r="E30" s="25">
        <v>54601</v>
      </c>
      <c r="F30" s="25">
        <v>261848</v>
      </c>
      <c r="G30" s="25">
        <v>840292</v>
      </c>
      <c r="H30" s="25">
        <v>1253118</v>
      </c>
      <c r="I30" s="25">
        <v>293176</v>
      </c>
      <c r="J30" s="25">
        <v>0</v>
      </c>
      <c r="K30" s="25">
        <v>0</v>
      </c>
      <c r="L30" s="25">
        <v>757186</v>
      </c>
      <c r="M30" s="25">
        <v>0</v>
      </c>
      <c r="N30" s="25">
        <v>1154765</v>
      </c>
      <c r="O30" s="25">
        <v>6814345</v>
      </c>
      <c r="P30" s="12">
        <f t="shared" si="0"/>
        <v>3100465</v>
      </c>
    </row>
    <row r="31" spans="2:16" ht="22.5" customHeight="1">
      <c r="B31" s="39" t="s">
        <v>58</v>
      </c>
      <c r="C31" s="25">
        <v>2030115</v>
      </c>
      <c r="D31" s="25">
        <v>945419</v>
      </c>
      <c r="E31" s="25">
        <v>26378</v>
      </c>
      <c r="F31" s="25">
        <v>415894</v>
      </c>
      <c r="G31" s="25">
        <v>893270</v>
      </c>
      <c r="H31" s="25">
        <v>1114268</v>
      </c>
      <c r="I31" s="25">
        <v>144314</v>
      </c>
      <c r="J31" s="25">
        <v>400</v>
      </c>
      <c r="K31" s="25">
        <v>3000</v>
      </c>
      <c r="L31" s="25">
        <v>1098353</v>
      </c>
      <c r="M31" s="25">
        <v>0</v>
      </c>
      <c r="N31" s="25">
        <v>1351423</v>
      </c>
      <c r="O31" s="25">
        <v>8022834</v>
      </c>
      <c r="P31" s="12">
        <f t="shared" si="0"/>
        <v>3560277</v>
      </c>
    </row>
    <row r="32" spans="2:16" ht="22.5" customHeight="1">
      <c r="B32" s="39" t="s">
        <v>59</v>
      </c>
      <c r="C32" s="25">
        <v>1772113</v>
      </c>
      <c r="D32" s="25">
        <v>1250810</v>
      </c>
      <c r="E32" s="25">
        <v>42999</v>
      </c>
      <c r="F32" s="25">
        <v>843534</v>
      </c>
      <c r="G32" s="25">
        <v>897247</v>
      </c>
      <c r="H32" s="25">
        <v>1663009</v>
      </c>
      <c r="I32" s="25">
        <v>560517</v>
      </c>
      <c r="J32" s="25">
        <v>400</v>
      </c>
      <c r="K32" s="25">
        <v>4880</v>
      </c>
      <c r="L32" s="25">
        <v>824056</v>
      </c>
      <c r="M32" s="25">
        <v>0</v>
      </c>
      <c r="N32" s="25">
        <v>1035705</v>
      </c>
      <c r="O32" s="25">
        <v>8895270</v>
      </c>
      <c r="P32" s="12">
        <f t="shared" si="0"/>
        <v>4278656</v>
      </c>
    </row>
    <row r="33" spans="2:16" ht="22.5" customHeight="1">
      <c r="B33" s="39" t="s">
        <v>33</v>
      </c>
      <c r="C33" s="25">
        <v>806344</v>
      </c>
      <c r="D33" s="25">
        <v>422688</v>
      </c>
      <c r="E33" s="25">
        <v>40417</v>
      </c>
      <c r="F33" s="25">
        <v>283144</v>
      </c>
      <c r="G33" s="25">
        <v>876549</v>
      </c>
      <c r="H33" s="25">
        <v>740794</v>
      </c>
      <c r="I33" s="25">
        <v>4395</v>
      </c>
      <c r="J33" s="25">
        <v>43398</v>
      </c>
      <c r="K33" s="25">
        <v>850</v>
      </c>
      <c r="L33" s="25">
        <v>474159</v>
      </c>
      <c r="M33" s="25">
        <v>0</v>
      </c>
      <c r="N33" s="25">
        <v>353689</v>
      </c>
      <c r="O33" s="25">
        <v>4046427</v>
      </c>
      <c r="P33" s="12">
        <f>+C33+F33+H33</f>
        <v>1830282</v>
      </c>
    </row>
    <row r="34" spans="2:16" ht="22.5" customHeight="1">
      <c r="B34" s="39" t="s">
        <v>34</v>
      </c>
      <c r="C34" s="25">
        <v>1114053</v>
      </c>
      <c r="D34" s="25">
        <v>754634</v>
      </c>
      <c r="E34" s="25">
        <v>44067</v>
      </c>
      <c r="F34" s="25">
        <v>379158</v>
      </c>
      <c r="G34" s="25">
        <v>700375</v>
      </c>
      <c r="H34" s="25">
        <v>628313</v>
      </c>
      <c r="I34" s="25">
        <v>217223</v>
      </c>
      <c r="J34" s="25">
        <v>0</v>
      </c>
      <c r="K34" s="25">
        <v>3000</v>
      </c>
      <c r="L34" s="25">
        <v>442187</v>
      </c>
      <c r="M34" s="25">
        <v>0</v>
      </c>
      <c r="N34" s="25">
        <v>775162</v>
      </c>
      <c r="O34" s="25">
        <v>5058172</v>
      </c>
      <c r="P34" s="12">
        <f>+C34+F34+H34</f>
        <v>2121524</v>
      </c>
    </row>
    <row r="35" spans="2:16" ht="22.5" customHeight="1">
      <c r="B35" s="45" t="s">
        <v>35</v>
      </c>
      <c r="C35" s="16">
        <f>SUM(C6:C19)</f>
        <v>120761027</v>
      </c>
      <c r="D35" s="16">
        <f aca="true" t="shared" si="1" ref="D35:P35">SUM(D6:D19)</f>
        <v>76926041</v>
      </c>
      <c r="E35" s="16">
        <f t="shared" si="1"/>
        <v>7420142</v>
      </c>
      <c r="F35" s="16">
        <f t="shared" si="1"/>
        <v>74068803</v>
      </c>
      <c r="G35" s="16">
        <f t="shared" si="1"/>
        <v>54641242</v>
      </c>
      <c r="H35" s="16">
        <f t="shared" si="1"/>
        <v>70241367</v>
      </c>
      <c r="I35" s="16">
        <f t="shared" si="1"/>
        <v>19461842</v>
      </c>
      <c r="J35" s="16">
        <f t="shared" si="1"/>
        <v>1706174</v>
      </c>
      <c r="K35" s="16">
        <f t="shared" si="1"/>
        <v>6210295</v>
      </c>
      <c r="L35" s="16">
        <f t="shared" si="1"/>
        <v>49879381</v>
      </c>
      <c r="M35" s="16">
        <f t="shared" si="1"/>
        <v>0</v>
      </c>
      <c r="N35" s="16">
        <f t="shared" si="1"/>
        <v>68590134</v>
      </c>
      <c r="O35" s="16">
        <f t="shared" si="1"/>
        <v>549906448</v>
      </c>
      <c r="P35" s="16">
        <f t="shared" si="1"/>
        <v>265071197</v>
      </c>
    </row>
    <row r="36" spans="2:16" ht="22.5" customHeight="1">
      <c r="B36" s="45" t="s">
        <v>36</v>
      </c>
      <c r="C36" s="16">
        <f aca="true" t="shared" si="2" ref="C36:P36">SUM(C20:C34)</f>
        <v>19208146</v>
      </c>
      <c r="D36" s="16">
        <f t="shared" si="2"/>
        <v>12788937</v>
      </c>
      <c r="E36" s="16">
        <f t="shared" si="2"/>
        <v>691407</v>
      </c>
      <c r="F36" s="16">
        <f t="shared" si="2"/>
        <v>6048881</v>
      </c>
      <c r="G36" s="16">
        <f t="shared" si="2"/>
        <v>11588258</v>
      </c>
      <c r="H36" s="16">
        <f t="shared" si="2"/>
        <v>11225418</v>
      </c>
      <c r="I36" s="16">
        <f t="shared" si="2"/>
        <v>3679626</v>
      </c>
      <c r="J36" s="16">
        <f t="shared" si="2"/>
        <v>370903</v>
      </c>
      <c r="K36" s="16">
        <f t="shared" si="2"/>
        <v>97058</v>
      </c>
      <c r="L36" s="16">
        <f t="shared" si="2"/>
        <v>10805210</v>
      </c>
      <c r="M36" s="16">
        <f t="shared" si="2"/>
        <v>0</v>
      </c>
      <c r="N36" s="16">
        <f t="shared" si="2"/>
        <v>14331135</v>
      </c>
      <c r="O36" s="16">
        <f t="shared" si="2"/>
        <v>90834979</v>
      </c>
      <c r="P36" s="16">
        <f t="shared" si="2"/>
        <v>36482445</v>
      </c>
    </row>
    <row r="37" spans="2:16" ht="22.5" customHeight="1">
      <c r="B37" s="45" t="s">
        <v>37</v>
      </c>
      <c r="C37" s="16">
        <f aca="true" t="shared" si="3" ref="C37:P37">SUM(C6:C34)</f>
        <v>139969173</v>
      </c>
      <c r="D37" s="16">
        <f t="shared" si="3"/>
        <v>89714978</v>
      </c>
      <c r="E37" s="16">
        <f t="shared" si="3"/>
        <v>8111549</v>
      </c>
      <c r="F37" s="16">
        <f t="shared" si="3"/>
        <v>80117684</v>
      </c>
      <c r="G37" s="16">
        <f t="shared" si="3"/>
        <v>66229500</v>
      </c>
      <c r="H37" s="16">
        <f t="shared" si="3"/>
        <v>81466785</v>
      </c>
      <c r="I37" s="16">
        <f t="shared" si="3"/>
        <v>23141468</v>
      </c>
      <c r="J37" s="16">
        <f t="shared" si="3"/>
        <v>2077077</v>
      </c>
      <c r="K37" s="16">
        <f t="shared" si="3"/>
        <v>6307353</v>
      </c>
      <c r="L37" s="16">
        <f t="shared" si="3"/>
        <v>60684591</v>
      </c>
      <c r="M37" s="16">
        <f t="shared" si="3"/>
        <v>0</v>
      </c>
      <c r="N37" s="16">
        <f t="shared" si="3"/>
        <v>82921269</v>
      </c>
      <c r="O37" s="16">
        <f t="shared" si="3"/>
        <v>640741427</v>
      </c>
      <c r="P37" s="16">
        <f t="shared" si="3"/>
        <v>301553642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4" sqref="C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54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21992273</v>
      </c>
      <c r="D6" s="24">
        <v>14033723</v>
      </c>
      <c r="E6" s="24">
        <v>960829</v>
      </c>
      <c r="F6" s="24">
        <v>12242099</v>
      </c>
      <c r="G6" s="24">
        <v>3679389</v>
      </c>
      <c r="H6" s="24">
        <v>13113237</v>
      </c>
      <c r="I6" s="24">
        <v>3629326</v>
      </c>
      <c r="J6" s="24">
        <v>0</v>
      </c>
      <c r="K6" s="24">
        <v>531425</v>
      </c>
      <c r="L6" s="24">
        <v>12223017</v>
      </c>
      <c r="M6" s="24">
        <v>0</v>
      </c>
      <c r="N6" s="24">
        <v>8919064</v>
      </c>
      <c r="O6" s="24">
        <v>91324382</v>
      </c>
      <c r="P6" s="59">
        <f aca="true" t="shared" si="0" ref="P6:P34">+C6+F6+H6</f>
        <v>47347609</v>
      </c>
    </row>
    <row r="7" spans="2:16" ht="22.5" customHeight="1">
      <c r="B7" s="39" t="s">
        <v>13</v>
      </c>
      <c r="C7" s="25">
        <v>17336888</v>
      </c>
      <c r="D7" s="25">
        <v>11346816</v>
      </c>
      <c r="E7" s="25">
        <v>1662147</v>
      </c>
      <c r="F7" s="25">
        <v>13513029</v>
      </c>
      <c r="G7" s="25">
        <v>14629492</v>
      </c>
      <c r="H7" s="25">
        <v>13854437</v>
      </c>
      <c r="I7" s="25">
        <v>835686</v>
      </c>
      <c r="J7" s="25">
        <v>434327</v>
      </c>
      <c r="K7" s="25">
        <v>1036193</v>
      </c>
      <c r="L7" s="25">
        <v>6028163</v>
      </c>
      <c r="M7" s="25">
        <v>0</v>
      </c>
      <c r="N7" s="25">
        <v>13613704</v>
      </c>
      <c r="O7" s="25">
        <v>94290882</v>
      </c>
      <c r="P7" s="12">
        <f t="shared" si="0"/>
        <v>44704354</v>
      </c>
    </row>
    <row r="8" spans="2:16" ht="22.5" customHeight="1">
      <c r="B8" s="39" t="s">
        <v>14</v>
      </c>
      <c r="C8" s="25">
        <v>10162709</v>
      </c>
      <c r="D8" s="25">
        <v>5118501</v>
      </c>
      <c r="E8" s="25">
        <v>259905</v>
      </c>
      <c r="F8" s="25">
        <v>6201670</v>
      </c>
      <c r="G8" s="25">
        <v>5140103</v>
      </c>
      <c r="H8" s="25">
        <v>5087438</v>
      </c>
      <c r="I8" s="25">
        <v>359693</v>
      </c>
      <c r="J8" s="25">
        <v>683</v>
      </c>
      <c r="K8" s="25">
        <v>105327</v>
      </c>
      <c r="L8" s="25">
        <v>2886647</v>
      </c>
      <c r="M8" s="25">
        <v>0</v>
      </c>
      <c r="N8" s="25">
        <v>6256709</v>
      </c>
      <c r="O8" s="25">
        <v>41579385</v>
      </c>
      <c r="P8" s="12">
        <f t="shared" si="0"/>
        <v>21451817</v>
      </c>
    </row>
    <row r="9" spans="2:16" ht="22.5" customHeight="1">
      <c r="B9" s="39" t="s">
        <v>15</v>
      </c>
      <c r="C9" s="25">
        <v>11516068</v>
      </c>
      <c r="D9" s="25">
        <v>7354270</v>
      </c>
      <c r="E9" s="25">
        <v>830218</v>
      </c>
      <c r="F9" s="25">
        <v>8004291</v>
      </c>
      <c r="G9" s="25">
        <v>8664353</v>
      </c>
      <c r="H9" s="25">
        <v>6663191</v>
      </c>
      <c r="I9" s="25">
        <v>870208</v>
      </c>
      <c r="J9" s="25">
        <v>386495</v>
      </c>
      <c r="K9" s="25">
        <v>47841</v>
      </c>
      <c r="L9" s="25">
        <v>3920091</v>
      </c>
      <c r="M9" s="25">
        <v>0</v>
      </c>
      <c r="N9" s="25">
        <v>6223897</v>
      </c>
      <c r="O9" s="25">
        <v>54480923</v>
      </c>
      <c r="P9" s="12">
        <f t="shared" si="0"/>
        <v>26183550</v>
      </c>
    </row>
    <row r="10" spans="2:16" ht="22.5" customHeight="1">
      <c r="B10" s="39" t="s">
        <v>16</v>
      </c>
      <c r="C10" s="25">
        <v>10451930</v>
      </c>
      <c r="D10" s="25">
        <v>6473817</v>
      </c>
      <c r="E10" s="25">
        <v>755931</v>
      </c>
      <c r="F10" s="25">
        <v>5439900</v>
      </c>
      <c r="G10" s="25">
        <v>4595161</v>
      </c>
      <c r="H10" s="25">
        <v>3951300</v>
      </c>
      <c r="I10" s="25">
        <v>1523683</v>
      </c>
      <c r="J10" s="25">
        <v>86482</v>
      </c>
      <c r="K10" s="25">
        <v>275450</v>
      </c>
      <c r="L10" s="25">
        <v>4759256</v>
      </c>
      <c r="M10" s="25">
        <v>0</v>
      </c>
      <c r="N10" s="25">
        <v>8397872</v>
      </c>
      <c r="O10" s="25">
        <v>46710782</v>
      </c>
      <c r="P10" s="12">
        <f t="shared" si="0"/>
        <v>19843130</v>
      </c>
    </row>
    <row r="11" spans="2:16" ht="22.5" customHeight="1">
      <c r="B11" s="39" t="s">
        <v>17</v>
      </c>
      <c r="C11" s="25">
        <v>11597598</v>
      </c>
      <c r="D11" s="25">
        <v>7465464</v>
      </c>
      <c r="E11" s="25">
        <v>1190554</v>
      </c>
      <c r="F11" s="25">
        <v>8666190</v>
      </c>
      <c r="G11" s="25">
        <v>1614311</v>
      </c>
      <c r="H11" s="25">
        <v>6710717</v>
      </c>
      <c r="I11" s="25">
        <v>141331</v>
      </c>
      <c r="J11" s="25">
        <v>118970</v>
      </c>
      <c r="K11" s="25">
        <v>3171491</v>
      </c>
      <c r="L11" s="25">
        <v>5966695</v>
      </c>
      <c r="M11" s="25">
        <v>0</v>
      </c>
      <c r="N11" s="25">
        <v>9068829</v>
      </c>
      <c r="O11" s="25">
        <v>55712150</v>
      </c>
      <c r="P11" s="12">
        <f t="shared" si="0"/>
        <v>26974505</v>
      </c>
    </row>
    <row r="12" spans="2:16" ht="22.5" customHeight="1">
      <c r="B12" s="40" t="s">
        <v>18</v>
      </c>
      <c r="C12" s="25">
        <v>4988121</v>
      </c>
      <c r="D12" s="25">
        <v>2607646</v>
      </c>
      <c r="E12" s="25">
        <v>273807</v>
      </c>
      <c r="F12" s="25">
        <v>2360746</v>
      </c>
      <c r="G12" s="25">
        <v>3956763</v>
      </c>
      <c r="H12" s="25">
        <v>2922537</v>
      </c>
      <c r="I12" s="25">
        <v>391604</v>
      </c>
      <c r="J12" s="25">
        <v>294900</v>
      </c>
      <c r="K12" s="25">
        <v>71420</v>
      </c>
      <c r="L12" s="25">
        <v>1789115</v>
      </c>
      <c r="M12" s="25">
        <v>0</v>
      </c>
      <c r="N12" s="25">
        <v>1928811</v>
      </c>
      <c r="O12" s="25">
        <v>21585470</v>
      </c>
      <c r="P12" s="12">
        <f t="shared" si="0"/>
        <v>10271404</v>
      </c>
    </row>
    <row r="13" spans="2:16" ht="22.5" customHeight="1">
      <c r="B13" s="40" t="s">
        <v>19</v>
      </c>
      <c r="C13" s="25">
        <v>1947662</v>
      </c>
      <c r="D13" s="25">
        <v>1175878</v>
      </c>
      <c r="E13" s="25">
        <v>65044</v>
      </c>
      <c r="F13" s="25">
        <v>1368334</v>
      </c>
      <c r="G13" s="25">
        <v>1209362</v>
      </c>
      <c r="H13" s="25">
        <v>899500</v>
      </c>
      <c r="I13" s="25">
        <v>504908</v>
      </c>
      <c r="J13" s="25">
        <v>800</v>
      </c>
      <c r="K13" s="25">
        <v>78100</v>
      </c>
      <c r="L13" s="25">
        <v>796215</v>
      </c>
      <c r="M13" s="25">
        <v>0</v>
      </c>
      <c r="N13" s="25">
        <v>1905739</v>
      </c>
      <c r="O13" s="25">
        <v>9951542</v>
      </c>
      <c r="P13" s="12">
        <f t="shared" si="0"/>
        <v>4215496</v>
      </c>
    </row>
    <row r="14" spans="2:16" ht="22.5" customHeight="1">
      <c r="B14" s="40" t="s">
        <v>20</v>
      </c>
      <c r="C14" s="25">
        <v>4010825</v>
      </c>
      <c r="D14" s="25">
        <v>3187982</v>
      </c>
      <c r="E14" s="25">
        <v>310994</v>
      </c>
      <c r="F14" s="25">
        <v>1534298</v>
      </c>
      <c r="G14" s="25">
        <v>2294560</v>
      </c>
      <c r="H14" s="25">
        <v>2258120</v>
      </c>
      <c r="I14" s="25">
        <v>68091</v>
      </c>
      <c r="J14" s="25">
        <v>23043</v>
      </c>
      <c r="K14" s="25">
        <v>33550</v>
      </c>
      <c r="L14" s="25">
        <v>1480077</v>
      </c>
      <c r="M14" s="25">
        <v>0</v>
      </c>
      <c r="N14" s="25">
        <v>2361674</v>
      </c>
      <c r="O14" s="25">
        <v>17563214</v>
      </c>
      <c r="P14" s="12">
        <f t="shared" si="0"/>
        <v>7803243</v>
      </c>
    </row>
    <row r="15" spans="2:16" ht="22.5" customHeight="1">
      <c r="B15" s="40" t="s">
        <v>21</v>
      </c>
      <c r="C15" s="25">
        <v>3162705</v>
      </c>
      <c r="D15" s="25">
        <v>1377021</v>
      </c>
      <c r="E15" s="25">
        <v>85433</v>
      </c>
      <c r="F15" s="25">
        <v>754075</v>
      </c>
      <c r="G15" s="25">
        <v>582315</v>
      </c>
      <c r="H15" s="25">
        <v>1245243</v>
      </c>
      <c r="I15" s="25">
        <v>69831</v>
      </c>
      <c r="J15" s="25">
        <v>0</v>
      </c>
      <c r="K15" s="25">
        <v>39974</v>
      </c>
      <c r="L15" s="25">
        <v>768759</v>
      </c>
      <c r="M15" s="25">
        <v>0</v>
      </c>
      <c r="N15" s="25">
        <v>1712913</v>
      </c>
      <c r="O15" s="25">
        <v>9798269</v>
      </c>
      <c r="P15" s="12">
        <f t="shared" si="0"/>
        <v>5162023</v>
      </c>
    </row>
    <row r="16" spans="2:16" ht="22.5" customHeight="1">
      <c r="B16" s="39" t="s">
        <v>22</v>
      </c>
      <c r="C16" s="25">
        <v>3029647</v>
      </c>
      <c r="D16" s="25">
        <v>1545426</v>
      </c>
      <c r="E16" s="25">
        <v>149091</v>
      </c>
      <c r="F16" s="25">
        <v>933274</v>
      </c>
      <c r="G16" s="25">
        <v>714530</v>
      </c>
      <c r="H16" s="25">
        <v>1494089</v>
      </c>
      <c r="I16" s="25">
        <v>205383</v>
      </c>
      <c r="J16" s="25">
        <v>3300</v>
      </c>
      <c r="K16" s="25">
        <v>88000</v>
      </c>
      <c r="L16" s="25">
        <v>815132</v>
      </c>
      <c r="M16" s="25">
        <v>0</v>
      </c>
      <c r="N16" s="25">
        <v>1609747</v>
      </c>
      <c r="O16" s="25">
        <v>10587619</v>
      </c>
      <c r="P16" s="12">
        <f t="shared" si="0"/>
        <v>5457010</v>
      </c>
    </row>
    <row r="17" spans="2:16" ht="22.5" customHeight="1">
      <c r="B17" s="40" t="s">
        <v>53</v>
      </c>
      <c r="C17" s="25">
        <v>3427615</v>
      </c>
      <c r="D17" s="25">
        <v>3698453</v>
      </c>
      <c r="E17" s="25">
        <v>178323</v>
      </c>
      <c r="F17" s="25">
        <v>1148421</v>
      </c>
      <c r="G17" s="25">
        <v>1990342</v>
      </c>
      <c r="H17" s="25">
        <v>2079137</v>
      </c>
      <c r="I17" s="25">
        <v>1862975</v>
      </c>
      <c r="J17" s="25">
        <v>0</v>
      </c>
      <c r="K17" s="25">
        <v>21200</v>
      </c>
      <c r="L17" s="25">
        <v>1999535</v>
      </c>
      <c r="M17" s="25">
        <v>0</v>
      </c>
      <c r="N17" s="25">
        <v>2706375</v>
      </c>
      <c r="O17" s="25">
        <v>19112376</v>
      </c>
      <c r="P17" s="12">
        <f t="shared" si="0"/>
        <v>6655173</v>
      </c>
    </row>
    <row r="18" spans="2:16" ht="22.5" customHeight="1">
      <c r="B18" s="41" t="s">
        <v>56</v>
      </c>
      <c r="C18" s="25">
        <v>5743074</v>
      </c>
      <c r="D18" s="25">
        <v>2984906</v>
      </c>
      <c r="E18" s="25">
        <v>157171</v>
      </c>
      <c r="F18" s="25">
        <v>2188825</v>
      </c>
      <c r="G18" s="25">
        <v>3115698</v>
      </c>
      <c r="H18" s="25">
        <v>2926255</v>
      </c>
      <c r="I18" s="25">
        <v>823990</v>
      </c>
      <c r="J18" s="25">
        <v>180039</v>
      </c>
      <c r="K18" s="25">
        <v>18590</v>
      </c>
      <c r="L18" s="25">
        <v>2114791</v>
      </c>
      <c r="M18" s="25">
        <v>0</v>
      </c>
      <c r="N18" s="25">
        <v>2440918</v>
      </c>
      <c r="O18" s="25">
        <v>22694257</v>
      </c>
      <c r="P18" s="12">
        <f t="shared" si="0"/>
        <v>10858154</v>
      </c>
    </row>
    <row r="19" spans="1:16" ht="22.5" customHeight="1">
      <c r="A19" s="42"/>
      <c r="B19" s="43" t="s">
        <v>57</v>
      </c>
      <c r="C19" s="28">
        <v>9654395</v>
      </c>
      <c r="D19" s="28">
        <v>5542913</v>
      </c>
      <c r="E19" s="28">
        <v>665576</v>
      </c>
      <c r="F19" s="28">
        <v>5242421</v>
      </c>
      <c r="G19" s="28">
        <v>2982119</v>
      </c>
      <c r="H19" s="28">
        <v>6025908</v>
      </c>
      <c r="I19" s="28">
        <v>1840590</v>
      </c>
      <c r="J19" s="28">
        <v>234100</v>
      </c>
      <c r="K19" s="28">
        <v>344200</v>
      </c>
      <c r="L19" s="28">
        <v>2942024</v>
      </c>
      <c r="M19" s="28">
        <v>0</v>
      </c>
      <c r="N19" s="28">
        <v>7863148</v>
      </c>
      <c r="O19" s="28">
        <v>43337394</v>
      </c>
      <c r="P19" s="13">
        <f t="shared" si="0"/>
        <v>20922724</v>
      </c>
    </row>
    <row r="20" spans="2:16" ht="22.5" customHeight="1">
      <c r="B20" s="40" t="s">
        <v>23</v>
      </c>
      <c r="C20" s="25">
        <v>571776</v>
      </c>
      <c r="D20" s="25">
        <v>461523</v>
      </c>
      <c r="E20" s="25">
        <v>26977</v>
      </c>
      <c r="F20" s="25">
        <v>84720</v>
      </c>
      <c r="G20" s="25">
        <v>343515</v>
      </c>
      <c r="H20" s="25">
        <v>216646</v>
      </c>
      <c r="I20" s="25">
        <v>8008</v>
      </c>
      <c r="J20" s="25">
        <v>0</v>
      </c>
      <c r="K20" s="25">
        <v>0</v>
      </c>
      <c r="L20" s="25">
        <v>480195</v>
      </c>
      <c r="M20" s="25">
        <v>0</v>
      </c>
      <c r="N20" s="25">
        <v>623450</v>
      </c>
      <c r="O20" s="25">
        <v>2816810</v>
      </c>
      <c r="P20" s="12">
        <f t="shared" si="0"/>
        <v>873142</v>
      </c>
    </row>
    <row r="21" spans="2:16" ht="22.5" customHeight="1">
      <c r="B21" s="40" t="s">
        <v>24</v>
      </c>
      <c r="C21" s="25">
        <v>1457653</v>
      </c>
      <c r="D21" s="25">
        <v>1261201</v>
      </c>
      <c r="E21" s="25">
        <v>57557</v>
      </c>
      <c r="F21" s="25">
        <v>460033</v>
      </c>
      <c r="G21" s="25">
        <v>939444</v>
      </c>
      <c r="H21" s="25">
        <v>487043</v>
      </c>
      <c r="I21" s="25">
        <v>4813</v>
      </c>
      <c r="J21" s="25">
        <v>0</v>
      </c>
      <c r="K21" s="25">
        <v>0</v>
      </c>
      <c r="L21" s="25">
        <v>881468</v>
      </c>
      <c r="M21" s="25">
        <v>0</v>
      </c>
      <c r="N21" s="25">
        <v>1015269</v>
      </c>
      <c r="O21" s="25">
        <v>6564481</v>
      </c>
      <c r="P21" s="12">
        <f t="shared" si="0"/>
        <v>2404729</v>
      </c>
    </row>
    <row r="22" spans="2:16" ht="22.5" customHeight="1">
      <c r="B22" s="40" t="s">
        <v>25</v>
      </c>
      <c r="C22" s="25">
        <v>2548065</v>
      </c>
      <c r="D22" s="25">
        <v>1782302</v>
      </c>
      <c r="E22" s="25">
        <v>201582</v>
      </c>
      <c r="F22" s="25">
        <v>776704</v>
      </c>
      <c r="G22" s="25">
        <v>765280</v>
      </c>
      <c r="H22" s="25">
        <v>625902</v>
      </c>
      <c r="I22" s="25">
        <v>46838</v>
      </c>
      <c r="J22" s="25">
        <v>7324</v>
      </c>
      <c r="K22" s="25">
        <v>6888</v>
      </c>
      <c r="L22" s="25">
        <v>1439452</v>
      </c>
      <c r="M22" s="25">
        <v>0</v>
      </c>
      <c r="N22" s="25">
        <v>1492611</v>
      </c>
      <c r="O22" s="25">
        <v>9692948</v>
      </c>
      <c r="P22" s="12">
        <f t="shared" si="0"/>
        <v>3950671</v>
      </c>
    </row>
    <row r="23" spans="2:16" ht="22.5" customHeight="1">
      <c r="B23" s="40" t="s">
        <v>26</v>
      </c>
      <c r="C23" s="25">
        <v>664436</v>
      </c>
      <c r="D23" s="25">
        <v>387350</v>
      </c>
      <c r="E23" s="25">
        <v>25037</v>
      </c>
      <c r="F23" s="25">
        <v>120688</v>
      </c>
      <c r="G23" s="25">
        <v>325623</v>
      </c>
      <c r="H23" s="25">
        <v>309247</v>
      </c>
      <c r="I23" s="25">
        <v>221480</v>
      </c>
      <c r="J23" s="25">
        <v>0</v>
      </c>
      <c r="K23" s="25">
        <v>0</v>
      </c>
      <c r="L23" s="25">
        <v>567707</v>
      </c>
      <c r="M23" s="25">
        <v>0</v>
      </c>
      <c r="N23" s="25">
        <v>437125</v>
      </c>
      <c r="O23" s="25">
        <v>3058693</v>
      </c>
      <c r="P23" s="12">
        <f t="shared" si="0"/>
        <v>1094371</v>
      </c>
    </row>
    <row r="24" spans="2:16" ht="22.5" customHeight="1">
      <c r="B24" s="39" t="s">
        <v>27</v>
      </c>
      <c r="C24" s="25">
        <v>886929</v>
      </c>
      <c r="D24" s="25">
        <v>894210</v>
      </c>
      <c r="E24" s="25">
        <v>15100</v>
      </c>
      <c r="F24" s="25">
        <v>395257</v>
      </c>
      <c r="G24" s="25">
        <v>760581</v>
      </c>
      <c r="H24" s="25">
        <v>144961</v>
      </c>
      <c r="I24" s="25">
        <v>561427</v>
      </c>
      <c r="J24" s="25">
        <v>0</v>
      </c>
      <c r="K24" s="25">
        <v>4700</v>
      </c>
      <c r="L24" s="25">
        <v>1318629</v>
      </c>
      <c r="M24" s="25">
        <v>0</v>
      </c>
      <c r="N24" s="25">
        <v>4001079</v>
      </c>
      <c r="O24" s="25">
        <v>8982873</v>
      </c>
      <c r="P24" s="12">
        <f t="shared" si="0"/>
        <v>1427147</v>
      </c>
    </row>
    <row r="25" spans="2:16" ht="22.5" customHeight="1">
      <c r="B25" s="39" t="s">
        <v>28</v>
      </c>
      <c r="C25" s="25">
        <v>1441470</v>
      </c>
      <c r="D25" s="25">
        <v>1071550</v>
      </c>
      <c r="E25" s="25">
        <v>26531</v>
      </c>
      <c r="F25" s="25">
        <v>279847</v>
      </c>
      <c r="G25" s="25">
        <v>969388</v>
      </c>
      <c r="H25" s="25">
        <v>828215</v>
      </c>
      <c r="I25" s="25">
        <v>332926</v>
      </c>
      <c r="J25" s="25">
        <v>2016</v>
      </c>
      <c r="K25" s="25">
        <v>12000</v>
      </c>
      <c r="L25" s="25">
        <v>718207</v>
      </c>
      <c r="M25" s="25">
        <v>0</v>
      </c>
      <c r="N25" s="25">
        <v>1858568</v>
      </c>
      <c r="O25" s="25">
        <v>7540718</v>
      </c>
      <c r="P25" s="12">
        <f t="shared" si="0"/>
        <v>2549532</v>
      </c>
    </row>
    <row r="26" spans="2:16" ht="22.5" customHeight="1">
      <c r="B26" s="39" t="s">
        <v>29</v>
      </c>
      <c r="C26" s="25">
        <v>1550534</v>
      </c>
      <c r="D26" s="25">
        <v>740149</v>
      </c>
      <c r="E26" s="25">
        <v>40177</v>
      </c>
      <c r="F26" s="25">
        <v>532797</v>
      </c>
      <c r="G26" s="25">
        <v>835831</v>
      </c>
      <c r="H26" s="25">
        <v>985473</v>
      </c>
      <c r="I26" s="25">
        <v>192359</v>
      </c>
      <c r="J26" s="25">
        <v>23350</v>
      </c>
      <c r="K26" s="25">
        <v>50000</v>
      </c>
      <c r="L26" s="25">
        <v>589003</v>
      </c>
      <c r="M26" s="25">
        <v>0</v>
      </c>
      <c r="N26" s="25">
        <v>735753</v>
      </c>
      <c r="O26" s="25">
        <v>6275426</v>
      </c>
      <c r="P26" s="12">
        <f t="shared" si="0"/>
        <v>3068804</v>
      </c>
    </row>
    <row r="27" spans="2:16" ht="22.5" customHeight="1">
      <c r="B27" s="39" t="s">
        <v>30</v>
      </c>
      <c r="C27" s="25">
        <v>1178883</v>
      </c>
      <c r="D27" s="25">
        <v>581145</v>
      </c>
      <c r="E27" s="25">
        <v>10574</v>
      </c>
      <c r="F27" s="25">
        <v>320291</v>
      </c>
      <c r="G27" s="25">
        <v>888580</v>
      </c>
      <c r="H27" s="25">
        <v>1095215</v>
      </c>
      <c r="I27" s="25">
        <v>532787</v>
      </c>
      <c r="J27" s="25">
        <v>36663</v>
      </c>
      <c r="K27" s="25">
        <v>9000</v>
      </c>
      <c r="L27" s="25">
        <v>630232</v>
      </c>
      <c r="M27" s="25">
        <v>0</v>
      </c>
      <c r="N27" s="25">
        <v>2844582</v>
      </c>
      <c r="O27" s="25">
        <v>8127952</v>
      </c>
      <c r="P27" s="12">
        <f t="shared" si="0"/>
        <v>2594389</v>
      </c>
    </row>
    <row r="28" spans="2:16" ht="22.5" customHeight="1">
      <c r="B28" s="39" t="s">
        <v>31</v>
      </c>
      <c r="C28" s="25">
        <v>985743</v>
      </c>
      <c r="D28" s="25">
        <v>644223</v>
      </c>
      <c r="E28" s="25">
        <v>25456</v>
      </c>
      <c r="F28" s="25">
        <v>301581</v>
      </c>
      <c r="G28" s="25">
        <v>797599</v>
      </c>
      <c r="H28" s="25">
        <v>537799</v>
      </c>
      <c r="I28" s="25">
        <v>4495</v>
      </c>
      <c r="J28" s="25">
        <v>0</v>
      </c>
      <c r="K28" s="25">
        <v>15500</v>
      </c>
      <c r="L28" s="25">
        <v>298388</v>
      </c>
      <c r="M28" s="25">
        <v>0</v>
      </c>
      <c r="N28" s="25">
        <v>625632</v>
      </c>
      <c r="O28" s="25">
        <v>4236416</v>
      </c>
      <c r="P28" s="12">
        <f t="shared" si="0"/>
        <v>1825123</v>
      </c>
    </row>
    <row r="29" spans="2:16" ht="22.5" customHeight="1">
      <c r="B29" s="39" t="s">
        <v>32</v>
      </c>
      <c r="C29" s="25">
        <v>817302</v>
      </c>
      <c r="D29" s="25">
        <v>419289</v>
      </c>
      <c r="E29" s="25">
        <v>26673</v>
      </c>
      <c r="F29" s="25">
        <v>182568</v>
      </c>
      <c r="G29" s="25">
        <v>308550</v>
      </c>
      <c r="H29" s="25">
        <v>374152</v>
      </c>
      <c r="I29" s="25">
        <v>272537</v>
      </c>
      <c r="J29" s="25">
        <v>0</v>
      </c>
      <c r="K29" s="25">
        <v>0</v>
      </c>
      <c r="L29" s="25">
        <v>251350</v>
      </c>
      <c r="M29" s="25">
        <v>0</v>
      </c>
      <c r="N29" s="25">
        <v>579687</v>
      </c>
      <c r="O29" s="25">
        <v>3232108</v>
      </c>
      <c r="P29" s="12">
        <f t="shared" si="0"/>
        <v>1374022</v>
      </c>
    </row>
    <row r="30" spans="2:16" ht="22.5" customHeight="1">
      <c r="B30" s="39" t="s">
        <v>55</v>
      </c>
      <c r="C30" s="25">
        <v>1575940</v>
      </c>
      <c r="D30" s="25">
        <v>595587</v>
      </c>
      <c r="E30" s="25">
        <v>61126</v>
      </c>
      <c r="F30" s="25">
        <v>255077</v>
      </c>
      <c r="G30" s="25">
        <v>845590</v>
      </c>
      <c r="H30" s="25">
        <v>1209551</v>
      </c>
      <c r="I30" s="25">
        <v>522842</v>
      </c>
      <c r="J30" s="25">
        <v>0</v>
      </c>
      <c r="K30" s="25">
        <v>0</v>
      </c>
      <c r="L30" s="25">
        <v>640391</v>
      </c>
      <c r="M30" s="25">
        <v>0</v>
      </c>
      <c r="N30" s="25">
        <v>1272714</v>
      </c>
      <c r="O30" s="25">
        <v>6978818</v>
      </c>
      <c r="P30" s="12">
        <f t="shared" si="0"/>
        <v>3040568</v>
      </c>
    </row>
    <row r="31" spans="2:16" ht="22.5" customHeight="1">
      <c r="B31" s="39" t="s">
        <v>58</v>
      </c>
      <c r="C31" s="25">
        <v>2064414</v>
      </c>
      <c r="D31" s="25">
        <v>1000110</v>
      </c>
      <c r="E31" s="25">
        <v>29351</v>
      </c>
      <c r="F31" s="25">
        <v>402234</v>
      </c>
      <c r="G31" s="25">
        <v>813984</v>
      </c>
      <c r="H31" s="25">
        <v>1069775</v>
      </c>
      <c r="I31" s="25">
        <v>621292</v>
      </c>
      <c r="J31" s="25">
        <v>900</v>
      </c>
      <c r="K31" s="25">
        <v>6681</v>
      </c>
      <c r="L31" s="25">
        <v>1057659</v>
      </c>
      <c r="M31" s="25">
        <v>0</v>
      </c>
      <c r="N31" s="25">
        <v>777090</v>
      </c>
      <c r="O31" s="25">
        <v>7843490</v>
      </c>
      <c r="P31" s="12">
        <f t="shared" si="0"/>
        <v>3536423</v>
      </c>
    </row>
    <row r="32" spans="2:16" ht="22.5" customHeight="1">
      <c r="B32" s="39" t="s">
        <v>59</v>
      </c>
      <c r="C32" s="25">
        <v>1852971</v>
      </c>
      <c r="D32" s="25">
        <v>1265395</v>
      </c>
      <c r="E32" s="25">
        <v>56699</v>
      </c>
      <c r="F32" s="25">
        <v>806182</v>
      </c>
      <c r="G32" s="25">
        <v>901753</v>
      </c>
      <c r="H32" s="25">
        <v>1683336</v>
      </c>
      <c r="I32" s="25">
        <v>819434</v>
      </c>
      <c r="J32" s="25">
        <v>400</v>
      </c>
      <c r="K32" s="25">
        <v>7264</v>
      </c>
      <c r="L32" s="25">
        <v>832753</v>
      </c>
      <c r="M32" s="25">
        <v>0</v>
      </c>
      <c r="N32" s="25">
        <v>1494039</v>
      </c>
      <c r="O32" s="25">
        <v>9720226</v>
      </c>
      <c r="P32" s="12">
        <f t="shared" si="0"/>
        <v>4342489</v>
      </c>
    </row>
    <row r="33" spans="2:16" ht="22.5" customHeight="1">
      <c r="B33" s="39" t="s">
        <v>33</v>
      </c>
      <c r="C33" s="25">
        <v>875031</v>
      </c>
      <c r="D33" s="25">
        <v>397547</v>
      </c>
      <c r="E33" s="25">
        <v>34424</v>
      </c>
      <c r="F33" s="25">
        <v>268170</v>
      </c>
      <c r="G33" s="25">
        <v>882935</v>
      </c>
      <c r="H33" s="25">
        <v>670050</v>
      </c>
      <c r="I33" s="25">
        <v>101104</v>
      </c>
      <c r="J33" s="25">
        <v>0</v>
      </c>
      <c r="K33" s="25">
        <v>850</v>
      </c>
      <c r="L33" s="25">
        <v>459845</v>
      </c>
      <c r="M33" s="25">
        <v>0</v>
      </c>
      <c r="N33" s="25">
        <v>542058</v>
      </c>
      <c r="O33" s="25">
        <v>4232014</v>
      </c>
      <c r="P33" s="12">
        <f t="shared" si="0"/>
        <v>1813251</v>
      </c>
    </row>
    <row r="34" spans="2:16" ht="22.5" customHeight="1">
      <c r="B34" s="39" t="s">
        <v>34</v>
      </c>
      <c r="C34" s="28">
        <v>1187028</v>
      </c>
      <c r="D34" s="28">
        <v>780388</v>
      </c>
      <c r="E34" s="28">
        <v>43446</v>
      </c>
      <c r="F34" s="28">
        <v>305543</v>
      </c>
      <c r="G34" s="28">
        <v>717121</v>
      </c>
      <c r="H34" s="28">
        <v>603703</v>
      </c>
      <c r="I34" s="28">
        <v>228025</v>
      </c>
      <c r="J34" s="28">
        <v>0</v>
      </c>
      <c r="K34" s="28">
        <v>3000</v>
      </c>
      <c r="L34" s="28">
        <v>372856</v>
      </c>
      <c r="M34" s="28">
        <v>0</v>
      </c>
      <c r="N34" s="28">
        <v>745316</v>
      </c>
      <c r="O34" s="28">
        <v>4986426</v>
      </c>
      <c r="P34" s="13">
        <f t="shared" si="0"/>
        <v>2096274</v>
      </c>
    </row>
    <row r="35" spans="2:16" ht="22.5" customHeight="1">
      <c r="B35" s="45" t="s">
        <v>35</v>
      </c>
      <c r="C35" s="16">
        <f>SUM(C6:C19)</f>
        <v>119021510</v>
      </c>
      <c r="D35" s="16">
        <f aca="true" t="shared" si="1" ref="D35:P35">SUM(D6:D19)</f>
        <v>73912816</v>
      </c>
      <c r="E35" s="16">
        <f t="shared" si="1"/>
        <v>7545023</v>
      </c>
      <c r="F35" s="16">
        <f t="shared" si="1"/>
        <v>69597573</v>
      </c>
      <c r="G35" s="16">
        <f t="shared" si="1"/>
        <v>55168498</v>
      </c>
      <c r="H35" s="16">
        <f t="shared" si="1"/>
        <v>69231109</v>
      </c>
      <c r="I35" s="16">
        <f t="shared" si="1"/>
        <v>13127299</v>
      </c>
      <c r="J35" s="16">
        <f t="shared" si="1"/>
        <v>1763139</v>
      </c>
      <c r="K35" s="16">
        <f t="shared" si="1"/>
        <v>5862761</v>
      </c>
      <c r="L35" s="16">
        <f t="shared" si="1"/>
        <v>48489517</v>
      </c>
      <c r="M35" s="16">
        <f t="shared" si="1"/>
        <v>0</v>
      </c>
      <c r="N35" s="16">
        <f t="shared" si="1"/>
        <v>75009400</v>
      </c>
      <c r="O35" s="16">
        <f t="shared" si="1"/>
        <v>538728645</v>
      </c>
      <c r="P35" s="16">
        <f t="shared" si="1"/>
        <v>257850192</v>
      </c>
    </row>
    <row r="36" spans="2:16" ht="22.5" customHeight="1">
      <c r="B36" s="45" t="s">
        <v>36</v>
      </c>
      <c r="C36" s="16">
        <f aca="true" t="shared" si="2" ref="C36:P36">SUM(C20:C34)</f>
        <v>19658175</v>
      </c>
      <c r="D36" s="16">
        <f t="shared" si="2"/>
        <v>12281969</v>
      </c>
      <c r="E36" s="16">
        <f t="shared" si="2"/>
        <v>680710</v>
      </c>
      <c r="F36" s="16">
        <f t="shared" si="2"/>
        <v>5491692</v>
      </c>
      <c r="G36" s="16">
        <f t="shared" si="2"/>
        <v>11095774</v>
      </c>
      <c r="H36" s="16">
        <f t="shared" si="2"/>
        <v>10841068</v>
      </c>
      <c r="I36" s="16">
        <f t="shared" si="2"/>
        <v>4470367</v>
      </c>
      <c r="J36" s="16">
        <f t="shared" si="2"/>
        <v>70653</v>
      </c>
      <c r="K36" s="16">
        <f t="shared" si="2"/>
        <v>115883</v>
      </c>
      <c r="L36" s="16">
        <f t="shared" si="2"/>
        <v>10538135</v>
      </c>
      <c r="M36" s="16">
        <f t="shared" si="2"/>
        <v>0</v>
      </c>
      <c r="N36" s="16">
        <f t="shared" si="2"/>
        <v>19044973</v>
      </c>
      <c r="O36" s="16">
        <f t="shared" si="2"/>
        <v>94289399</v>
      </c>
      <c r="P36" s="16">
        <f t="shared" si="2"/>
        <v>35990935</v>
      </c>
    </row>
    <row r="37" spans="2:16" ht="22.5" customHeight="1">
      <c r="B37" s="45" t="s">
        <v>37</v>
      </c>
      <c r="C37" s="16">
        <f aca="true" t="shared" si="3" ref="C37:P37">SUM(C6:C34)</f>
        <v>138679685</v>
      </c>
      <c r="D37" s="16">
        <f t="shared" si="3"/>
        <v>86194785</v>
      </c>
      <c r="E37" s="16">
        <f t="shared" si="3"/>
        <v>8225733</v>
      </c>
      <c r="F37" s="16">
        <f t="shared" si="3"/>
        <v>75089265</v>
      </c>
      <c r="G37" s="16">
        <f t="shared" si="3"/>
        <v>66264272</v>
      </c>
      <c r="H37" s="16">
        <f t="shared" si="3"/>
        <v>80072177</v>
      </c>
      <c r="I37" s="16">
        <f t="shared" si="3"/>
        <v>17597666</v>
      </c>
      <c r="J37" s="16">
        <f t="shared" si="3"/>
        <v>1833792</v>
      </c>
      <c r="K37" s="16">
        <f t="shared" si="3"/>
        <v>5978644</v>
      </c>
      <c r="L37" s="16">
        <f t="shared" si="3"/>
        <v>59027652</v>
      </c>
      <c r="M37" s="16">
        <f t="shared" si="3"/>
        <v>0</v>
      </c>
      <c r="N37" s="16">
        <f t="shared" si="3"/>
        <v>94054373</v>
      </c>
      <c r="O37" s="16">
        <f t="shared" si="3"/>
        <v>633018044</v>
      </c>
      <c r="P37" s="16">
        <f t="shared" si="3"/>
        <v>293841127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4" sqref="C4"/>
    </sheetView>
  </sheetViews>
  <sheetFormatPr defaultColWidth="8.66015625" defaultRowHeight="18"/>
  <cols>
    <col min="1" max="1" width="10.66015625" style="33" customWidth="1"/>
    <col min="2" max="2" width="11.5" style="33" bestFit="1" customWidth="1"/>
    <col min="3" max="10" width="13.08203125" style="0" customWidth="1"/>
    <col min="11" max="12" width="13.33203125" style="0" customWidth="1"/>
    <col min="13" max="13" width="12.83203125" style="0" customWidth="1"/>
    <col min="14" max="16" width="13.33203125" style="0" customWidth="1"/>
  </cols>
  <sheetData>
    <row r="1" ht="17.25">
      <c r="B1" s="33" t="s">
        <v>42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5"/>
      <c r="P2" s="23" t="s">
        <v>0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51">
        <f>+'当年度'!C6-'前年度'!C6</f>
        <v>572808</v>
      </c>
      <c r="D6" s="51">
        <f>+'当年度'!D6-'前年度'!D6</f>
        <v>462677</v>
      </c>
      <c r="E6" s="51">
        <f>+'当年度'!E6-'前年度'!E6</f>
        <v>-115908</v>
      </c>
      <c r="F6" s="51">
        <f>+'当年度'!F6-'前年度'!F6</f>
        <v>786999</v>
      </c>
      <c r="G6" s="51">
        <f>+'当年度'!G6-'前年度'!G6</f>
        <v>149565</v>
      </c>
      <c r="H6" s="51">
        <f>+'当年度'!H6-'前年度'!H6</f>
        <v>43526</v>
      </c>
      <c r="I6" s="51">
        <f>+'当年度'!I6-'前年度'!I6</f>
        <v>429581</v>
      </c>
      <c r="J6" s="51">
        <f>+'当年度'!J6-'前年度'!J6</f>
        <v>0</v>
      </c>
      <c r="K6" s="51">
        <f>+'当年度'!K6-'前年度'!K6</f>
        <v>-33699</v>
      </c>
      <c r="L6" s="51">
        <f>+'当年度'!L6-'前年度'!L6</f>
        <v>-391686</v>
      </c>
      <c r="M6" s="51">
        <f>+'当年度'!M6-'前年度'!M6</f>
        <v>0</v>
      </c>
      <c r="N6" s="51">
        <f>+'当年度'!N6-'前年度'!N6</f>
        <v>-1208472</v>
      </c>
      <c r="O6" s="51">
        <f>+'当年度'!O6-'前年度'!O6</f>
        <v>695391</v>
      </c>
      <c r="P6" s="52">
        <f>+'当年度'!P6-'前年度'!P6</f>
        <v>1403333</v>
      </c>
    </row>
    <row r="7" spans="1:16" ht="22.5" customHeight="1">
      <c r="A7" s="46"/>
      <c r="B7" s="40" t="s">
        <v>13</v>
      </c>
      <c r="C7" s="53">
        <f>+'当年度'!C7-'前年度'!C7</f>
        <v>1338018</v>
      </c>
      <c r="D7" s="53">
        <f>+'当年度'!D7-'前年度'!D7</f>
        <v>687161</v>
      </c>
      <c r="E7" s="53">
        <f>+'当年度'!E7-'前年度'!E7</f>
        <v>-68309</v>
      </c>
      <c r="F7" s="53">
        <f>+'当年度'!F7-'前年度'!F7</f>
        <v>860635</v>
      </c>
      <c r="G7" s="53">
        <f>+'当年度'!G7-'前年度'!G7</f>
        <v>597771</v>
      </c>
      <c r="H7" s="53">
        <f>+'当年度'!H7-'前年度'!H7</f>
        <v>-97083</v>
      </c>
      <c r="I7" s="53">
        <f>+'当年度'!I7-'前年度'!I7</f>
        <v>2840192</v>
      </c>
      <c r="J7" s="53">
        <f>+'当年度'!J7-'前年度'!J7</f>
        <v>-60959</v>
      </c>
      <c r="K7" s="53">
        <f>+'当年度'!K7-'前年度'!K7</f>
        <v>672121</v>
      </c>
      <c r="L7" s="53">
        <f>+'当年度'!L7-'前年度'!L7</f>
        <v>88552</v>
      </c>
      <c r="M7" s="53">
        <f>+'当年度'!M7-'前年度'!M7</f>
        <v>0</v>
      </c>
      <c r="N7" s="53">
        <f>+'当年度'!N7-'前年度'!N7</f>
        <v>-1652501</v>
      </c>
      <c r="O7" s="53">
        <f>+'当年度'!O7-'前年度'!O7</f>
        <v>5205598</v>
      </c>
      <c r="P7" s="54">
        <f>+'当年度'!P7-'前年度'!P7</f>
        <v>2101570</v>
      </c>
    </row>
    <row r="8" spans="1:16" ht="22.5" customHeight="1">
      <c r="A8" s="46"/>
      <c r="B8" s="40" t="s">
        <v>14</v>
      </c>
      <c r="C8" s="53">
        <f>+'当年度'!C8-'前年度'!C8</f>
        <v>-440486</v>
      </c>
      <c r="D8" s="53">
        <f>+'当年度'!D8-'前年度'!D8</f>
        <v>100649</v>
      </c>
      <c r="E8" s="53">
        <f>+'当年度'!E8-'前年度'!E8</f>
        <v>20561</v>
      </c>
      <c r="F8" s="53">
        <f>+'当年度'!F8-'前年度'!F8</f>
        <v>194692</v>
      </c>
      <c r="G8" s="53">
        <f>+'当年度'!G8-'前年度'!G8</f>
        <v>-224590</v>
      </c>
      <c r="H8" s="53">
        <f>+'当年度'!H8-'前年度'!H8</f>
        <v>8598</v>
      </c>
      <c r="I8" s="53">
        <f>+'当年度'!I8-'前年度'!I8</f>
        <v>2832215</v>
      </c>
      <c r="J8" s="53">
        <f>+'当年度'!J8-'前年度'!J8</f>
        <v>12770</v>
      </c>
      <c r="K8" s="53">
        <f>+'当年度'!K8-'前年度'!K8</f>
        <v>-22339</v>
      </c>
      <c r="L8" s="53">
        <f>+'当年度'!L8-'前年度'!L8</f>
        <v>406492</v>
      </c>
      <c r="M8" s="53">
        <f>+'当年度'!M8-'前年度'!M8</f>
        <v>0</v>
      </c>
      <c r="N8" s="53">
        <f>+'当年度'!N8-'前年度'!N8</f>
        <v>-122019</v>
      </c>
      <c r="O8" s="53">
        <f>+'当年度'!O8-'前年度'!O8</f>
        <v>2766543</v>
      </c>
      <c r="P8" s="54">
        <f>+'当年度'!P8-'前年度'!P8</f>
        <v>-237196</v>
      </c>
    </row>
    <row r="9" spans="1:16" ht="22.5" customHeight="1">
      <c r="A9" s="46"/>
      <c r="B9" s="40" t="s">
        <v>15</v>
      </c>
      <c r="C9" s="53">
        <f>+'当年度'!C9-'前年度'!C9</f>
        <v>174701</v>
      </c>
      <c r="D9" s="53">
        <f>+'当年度'!D9-'前年度'!D9</f>
        <v>380995</v>
      </c>
      <c r="E9" s="53">
        <f>+'当年度'!E9-'前年度'!E9</f>
        <v>-19653</v>
      </c>
      <c r="F9" s="53">
        <f>+'当年度'!F9-'前年度'!F9</f>
        <v>561182</v>
      </c>
      <c r="G9" s="53">
        <f>+'当年度'!G9-'前年度'!G9</f>
        <v>-622824</v>
      </c>
      <c r="H9" s="53">
        <f>+'当年度'!H9-'前年度'!H9</f>
        <v>234552</v>
      </c>
      <c r="I9" s="53">
        <f>+'当年度'!I9-'前年度'!I9</f>
        <v>237455</v>
      </c>
      <c r="J9" s="53">
        <f>+'当年度'!J9-'前年度'!J9</f>
        <v>296562</v>
      </c>
      <c r="K9" s="53">
        <f>+'当年度'!K9-'前年度'!K9</f>
        <v>-25003</v>
      </c>
      <c r="L9" s="53">
        <f>+'当年度'!L9-'前年度'!L9</f>
        <v>207928</v>
      </c>
      <c r="M9" s="53">
        <f>+'当年度'!M9-'前年度'!M9</f>
        <v>0</v>
      </c>
      <c r="N9" s="53">
        <f>+'当年度'!N9-'前年度'!N9</f>
        <v>-1002433</v>
      </c>
      <c r="O9" s="53">
        <f>+'当年度'!O9-'前年度'!O9</f>
        <v>423462</v>
      </c>
      <c r="P9" s="54">
        <f>+'当年度'!P9-'前年度'!P9</f>
        <v>970435</v>
      </c>
    </row>
    <row r="10" spans="1:16" ht="22.5" customHeight="1">
      <c r="A10" s="46"/>
      <c r="B10" s="40" t="s">
        <v>16</v>
      </c>
      <c r="C10" s="53">
        <f>+'当年度'!C10-'前年度'!C10</f>
        <v>-458267</v>
      </c>
      <c r="D10" s="53">
        <f>+'当年度'!D10-'前年度'!D10</f>
        <v>137068</v>
      </c>
      <c r="E10" s="53">
        <f>+'当年度'!E10-'前年度'!E10</f>
        <v>-104737</v>
      </c>
      <c r="F10" s="53">
        <f>+'当年度'!F10-'前年度'!F10</f>
        <v>413866</v>
      </c>
      <c r="G10" s="53">
        <f>+'当年度'!G10-'前年度'!G10</f>
        <v>242120</v>
      </c>
      <c r="H10" s="53">
        <f>+'当年度'!H10-'前年度'!H10</f>
        <v>407606</v>
      </c>
      <c r="I10" s="53">
        <f>+'当年度'!I10-'前年度'!I10</f>
        <v>-1504346</v>
      </c>
      <c r="J10" s="53">
        <f>+'当年度'!J10-'前年度'!J10</f>
        <v>38934</v>
      </c>
      <c r="K10" s="53">
        <f>+'当年度'!K10-'前年度'!K10</f>
        <v>1504</v>
      </c>
      <c r="L10" s="53">
        <f>+'当年度'!L10-'前年度'!L10</f>
        <v>-52443</v>
      </c>
      <c r="M10" s="53">
        <f>+'当年度'!M10-'前年度'!M10</f>
        <v>0</v>
      </c>
      <c r="N10" s="53">
        <f>+'当年度'!N10-'前年度'!N10</f>
        <v>1226283</v>
      </c>
      <c r="O10" s="53">
        <f>+'当年度'!O10-'前年度'!O10</f>
        <v>347588</v>
      </c>
      <c r="P10" s="54">
        <f>+'当年度'!P10-'前年度'!P10</f>
        <v>363205</v>
      </c>
    </row>
    <row r="11" spans="1:16" ht="22.5" customHeight="1">
      <c r="A11" s="46"/>
      <c r="B11" s="40" t="s">
        <v>17</v>
      </c>
      <c r="C11" s="53">
        <f>+'当年度'!C11-'前年度'!C11</f>
        <v>184129</v>
      </c>
      <c r="D11" s="53">
        <f>+'当年度'!D11-'前年度'!D11</f>
        <v>598771</v>
      </c>
      <c r="E11" s="53">
        <f>+'当年度'!E11-'前年度'!E11</f>
        <v>-120374</v>
      </c>
      <c r="F11" s="53">
        <f>+'当年度'!F11-'前年度'!F11</f>
        <v>664740</v>
      </c>
      <c r="G11" s="53">
        <f>+'当年度'!G11-'前年度'!G11</f>
        <v>230461</v>
      </c>
      <c r="H11" s="53">
        <f>+'当年度'!H11-'前年度'!H11</f>
        <v>-348821</v>
      </c>
      <c r="I11" s="53">
        <f>+'当年度'!I11-'前年度'!I11</f>
        <v>1812106</v>
      </c>
      <c r="J11" s="53">
        <f>+'当年度'!J11-'前年度'!J11</f>
        <v>-113727</v>
      </c>
      <c r="K11" s="53">
        <f>+'当年度'!K11-'前年度'!K11</f>
        <v>-55716</v>
      </c>
      <c r="L11" s="53">
        <f>+'当年度'!L11-'前年度'!L11</f>
        <v>186555</v>
      </c>
      <c r="M11" s="53">
        <f>+'当年度'!M11-'前年度'!M11</f>
        <v>0</v>
      </c>
      <c r="N11" s="53">
        <f>+'当年度'!N11-'前年度'!N11</f>
        <v>-1754981</v>
      </c>
      <c r="O11" s="53">
        <f>+'当年度'!O11-'前年度'!O11</f>
        <v>1283143</v>
      </c>
      <c r="P11" s="54">
        <f>+'当年度'!P11-'前年度'!P11</f>
        <v>500048</v>
      </c>
    </row>
    <row r="12" spans="1:16" ht="22.5" customHeight="1">
      <c r="A12" s="46"/>
      <c r="B12" s="40" t="s">
        <v>18</v>
      </c>
      <c r="C12" s="53">
        <f>+'当年度'!C12-'前年度'!C12</f>
        <v>289083</v>
      </c>
      <c r="D12" s="53">
        <f>+'当年度'!D12-'前年度'!D12</f>
        <v>207086</v>
      </c>
      <c r="E12" s="53">
        <f>+'当年度'!E12-'前年度'!E12</f>
        <v>-11184</v>
      </c>
      <c r="F12" s="53">
        <f>+'当年度'!F12-'前年度'!F12</f>
        <v>251710</v>
      </c>
      <c r="G12" s="53">
        <f>+'当年度'!G12-'前年度'!G12</f>
        <v>-1137753</v>
      </c>
      <c r="H12" s="53">
        <f>+'当年度'!H12-'前年度'!H12</f>
        <v>-71238</v>
      </c>
      <c r="I12" s="53">
        <f>+'当年度'!I12-'前年度'!I12</f>
        <v>145525</v>
      </c>
      <c r="J12" s="53">
        <f>+'当年度'!J12-'前年度'!J12</f>
        <v>6340</v>
      </c>
      <c r="K12" s="53">
        <f>+'当年度'!K12-'前年度'!K12</f>
        <v>-28900</v>
      </c>
      <c r="L12" s="53">
        <f>+'当年度'!L12-'前年度'!L12</f>
        <v>111552</v>
      </c>
      <c r="M12" s="53">
        <f>+'当年度'!M12-'前年度'!M12</f>
        <v>0</v>
      </c>
      <c r="N12" s="53">
        <f>+'当年度'!N12-'前年度'!N12</f>
        <v>388217</v>
      </c>
      <c r="O12" s="53">
        <f>+'当年度'!O12-'前年度'!O12</f>
        <v>150438</v>
      </c>
      <c r="P12" s="54">
        <f>+'当年度'!P12-'前年度'!P12</f>
        <v>469555</v>
      </c>
    </row>
    <row r="13" spans="1:16" ht="22.5" customHeight="1">
      <c r="A13" s="46"/>
      <c r="B13" s="40" t="s">
        <v>19</v>
      </c>
      <c r="C13" s="53">
        <f>+'当年度'!C13-'前年度'!C13</f>
        <v>-120995</v>
      </c>
      <c r="D13" s="53">
        <f>+'当年度'!D13-'前年度'!D13</f>
        <v>44583</v>
      </c>
      <c r="E13" s="53">
        <f>+'当年度'!E13-'前年度'!E13</f>
        <v>-6676</v>
      </c>
      <c r="F13" s="53">
        <f>+'当年度'!F13-'前年度'!F13</f>
        <v>71576</v>
      </c>
      <c r="G13" s="53">
        <f>+'当年度'!G13-'前年度'!G13</f>
        <v>-71620</v>
      </c>
      <c r="H13" s="53">
        <f>+'当年度'!H13-'前年度'!H13</f>
        <v>30937</v>
      </c>
      <c r="I13" s="53">
        <f>+'当年度'!I13-'前年度'!I13</f>
        <v>114086</v>
      </c>
      <c r="J13" s="53">
        <f>+'当年度'!J13-'前年度'!J13</f>
        <v>0</v>
      </c>
      <c r="K13" s="53">
        <f>+'当年度'!K13-'前年度'!K13</f>
        <v>1260</v>
      </c>
      <c r="L13" s="53">
        <f>+'当年度'!L13-'前年度'!L13</f>
        <v>28547</v>
      </c>
      <c r="M13" s="53">
        <f>+'当年度'!M13-'前年度'!M13</f>
        <v>0</v>
      </c>
      <c r="N13" s="53">
        <f>+'当年度'!N13-'前年度'!N13</f>
        <v>-645864</v>
      </c>
      <c r="O13" s="53">
        <f>+'当年度'!O13-'前年度'!O13</f>
        <v>-554166</v>
      </c>
      <c r="P13" s="54">
        <f>+'当年度'!P13-'前年度'!P13</f>
        <v>-18482</v>
      </c>
    </row>
    <row r="14" spans="1:16" ht="22.5" customHeight="1">
      <c r="A14" s="46"/>
      <c r="B14" s="40" t="s">
        <v>20</v>
      </c>
      <c r="C14" s="53">
        <f>+'当年度'!C14-'前年度'!C14</f>
        <v>88735</v>
      </c>
      <c r="D14" s="53">
        <f>+'当年度'!D14-'前年度'!D14</f>
        <v>267014</v>
      </c>
      <c r="E14" s="53">
        <f>+'当年度'!E14-'前年度'!E14</f>
        <v>120294</v>
      </c>
      <c r="F14" s="53">
        <f>+'当年度'!F14-'前年度'!F14</f>
        <v>147394</v>
      </c>
      <c r="G14" s="53">
        <f>+'当年度'!G14-'前年度'!G14</f>
        <v>167859</v>
      </c>
      <c r="H14" s="53">
        <f>+'当年度'!H14-'前年度'!H14</f>
        <v>-1669</v>
      </c>
      <c r="I14" s="53">
        <f>+'当年度'!I14-'前年度'!I14</f>
        <v>612332</v>
      </c>
      <c r="J14" s="53">
        <f>+'当年度'!J14-'前年度'!J14</f>
        <v>1417</v>
      </c>
      <c r="K14" s="53">
        <f>+'当年度'!K14-'前年度'!K14</f>
        <v>-15550</v>
      </c>
      <c r="L14" s="53">
        <f>+'当年度'!L14-'前年度'!L14</f>
        <v>32680</v>
      </c>
      <c r="M14" s="53">
        <f>+'当年度'!M14-'前年度'!M14</f>
        <v>0</v>
      </c>
      <c r="N14" s="53">
        <f>+'当年度'!N14-'前年度'!N14</f>
        <v>-230380</v>
      </c>
      <c r="O14" s="53">
        <f>+'当年度'!O14-'前年度'!O14</f>
        <v>1190126</v>
      </c>
      <c r="P14" s="54">
        <f>+'当年度'!P14-'前年度'!P14</f>
        <v>234460</v>
      </c>
    </row>
    <row r="15" spans="1:16" ht="22.5" customHeight="1">
      <c r="A15" s="46"/>
      <c r="B15" s="40" t="s">
        <v>21</v>
      </c>
      <c r="C15" s="53">
        <f>+'当年度'!C15-'前年度'!C15</f>
        <v>-89050</v>
      </c>
      <c r="D15" s="53">
        <f>+'当年度'!D15-'前年度'!D15</f>
        <v>23233</v>
      </c>
      <c r="E15" s="53">
        <f>+'当年度'!E15-'前年度'!E15</f>
        <v>-18155</v>
      </c>
      <c r="F15" s="53">
        <f>+'当年度'!F15-'前年度'!F15</f>
        <v>33872</v>
      </c>
      <c r="G15" s="53">
        <f>+'当年度'!G15-'前年度'!G15</f>
        <v>95390</v>
      </c>
      <c r="H15" s="53">
        <f>+'当年度'!H15-'前年度'!H15</f>
        <v>10595</v>
      </c>
      <c r="I15" s="53">
        <f>+'当年度'!I15-'前年度'!I15</f>
        <v>177008</v>
      </c>
      <c r="J15" s="53">
        <f>+'当年度'!J15-'前年度'!J15</f>
        <v>100</v>
      </c>
      <c r="K15" s="53">
        <f>+'当年度'!K15-'前年度'!K15</f>
        <v>-5974</v>
      </c>
      <c r="L15" s="53">
        <f>+'当年度'!L15-'前年度'!L15</f>
        <v>85010</v>
      </c>
      <c r="M15" s="53">
        <f>+'当年度'!M15-'前年度'!M15</f>
        <v>0</v>
      </c>
      <c r="N15" s="53">
        <f>+'当年度'!N15-'前年度'!N15</f>
        <v>-362965</v>
      </c>
      <c r="O15" s="53">
        <f>+'当年度'!O15-'前年度'!O15</f>
        <v>-50936</v>
      </c>
      <c r="P15" s="54">
        <f>+'当年度'!P15-'前年度'!P15</f>
        <v>-44583</v>
      </c>
    </row>
    <row r="16" spans="1:16" ht="22.5" customHeight="1">
      <c r="A16" s="46"/>
      <c r="B16" s="40" t="s">
        <v>22</v>
      </c>
      <c r="C16" s="51">
        <f>+'当年度'!C16-'前年度'!C16</f>
        <v>-131685</v>
      </c>
      <c r="D16" s="51">
        <f>+'当年度'!D16-'前年度'!D16</f>
        <v>34432</v>
      </c>
      <c r="E16" s="51">
        <f>+'当年度'!E16-'前年度'!E16</f>
        <v>16304</v>
      </c>
      <c r="F16" s="51">
        <f>+'当年度'!F16-'前年度'!F16</f>
        <v>77465</v>
      </c>
      <c r="G16" s="51">
        <f>+'当年度'!G16-'前年度'!G16</f>
        <v>-31498</v>
      </c>
      <c r="H16" s="51">
        <f>+'当年度'!H16-'前年度'!H16</f>
        <v>18860</v>
      </c>
      <c r="I16" s="51">
        <f>+'当年度'!I16-'前年度'!I16</f>
        <v>-90735</v>
      </c>
      <c r="J16" s="51">
        <f>+'当年度'!J16-'前年度'!J16</f>
        <v>800</v>
      </c>
      <c r="K16" s="51">
        <f>+'当年度'!K16-'前年度'!K16</f>
        <v>-3600</v>
      </c>
      <c r="L16" s="51">
        <f>+'当年度'!L16-'前年度'!L16</f>
        <v>44931</v>
      </c>
      <c r="M16" s="51">
        <f>+'当年度'!M16-'前年度'!M16</f>
        <v>0</v>
      </c>
      <c r="N16" s="51">
        <f>+'当年度'!N16-'前年度'!N16</f>
        <v>607716</v>
      </c>
      <c r="O16" s="51">
        <f>+'当年度'!O16-'前年度'!O16</f>
        <v>542990</v>
      </c>
      <c r="P16" s="52">
        <f>+'当年度'!P16-'前年度'!P16</f>
        <v>-35360</v>
      </c>
    </row>
    <row r="17" spans="1:16" ht="22.5" customHeight="1">
      <c r="A17" s="46"/>
      <c r="B17" s="40" t="s">
        <v>53</v>
      </c>
      <c r="C17" s="53">
        <f>+'当年度'!C17-'前年度'!C17</f>
        <v>66407</v>
      </c>
      <c r="D17" s="53">
        <f>+'当年度'!D17-'前年度'!D17</f>
        <v>-75276</v>
      </c>
      <c r="E17" s="53">
        <f>+'当年度'!E17-'前年度'!E17</f>
        <v>-12749</v>
      </c>
      <c r="F17" s="53">
        <f>+'当年度'!F17-'前年度'!F17</f>
        <v>91297</v>
      </c>
      <c r="G17" s="53">
        <f>+'当年度'!G17-'前年度'!G17</f>
        <v>186203</v>
      </c>
      <c r="H17" s="53">
        <f>+'当年度'!H17-'前年度'!H17</f>
        <v>295462</v>
      </c>
      <c r="I17" s="53">
        <f>+'当年度'!I17-'前年度'!I17</f>
        <v>-1018221</v>
      </c>
      <c r="J17" s="53">
        <f>+'当年度'!J17-'前年度'!J17</f>
        <v>0</v>
      </c>
      <c r="K17" s="53">
        <f>+'当年度'!K17-'前年度'!K17</f>
        <v>18000</v>
      </c>
      <c r="L17" s="53">
        <f>+'当年度'!L17-'前年度'!L17</f>
        <v>13041</v>
      </c>
      <c r="M17" s="53">
        <f>+'当年度'!M17-'前年度'!M17</f>
        <v>0</v>
      </c>
      <c r="N17" s="53">
        <f>+'当年度'!N17-'前年度'!N17</f>
        <v>3094</v>
      </c>
      <c r="O17" s="53">
        <f>+'当年度'!O17-'前年度'!O17</f>
        <v>-432742</v>
      </c>
      <c r="P17" s="54">
        <f>+'当年度'!P17-'前年度'!P17</f>
        <v>453166</v>
      </c>
    </row>
    <row r="18" spans="1:16" ht="22.5" customHeight="1">
      <c r="A18" s="46"/>
      <c r="B18" s="41" t="s">
        <v>56</v>
      </c>
      <c r="C18" s="53">
        <f>+'当年度'!C18-'前年度'!C18</f>
        <v>-201688</v>
      </c>
      <c r="D18" s="53">
        <f>+'当年度'!D18-'前年度'!D18</f>
        <v>132900</v>
      </c>
      <c r="E18" s="53">
        <f>+'当年度'!E18-'前年度'!E18</f>
        <v>17231</v>
      </c>
      <c r="F18" s="53">
        <f>+'当年度'!F18-'前年度'!F18</f>
        <v>51939</v>
      </c>
      <c r="G18" s="53">
        <f>+'当年度'!G18-'前年度'!G18</f>
        <v>158703</v>
      </c>
      <c r="H18" s="53">
        <f>+'当年度'!H18-'前年度'!H18</f>
        <v>39842</v>
      </c>
      <c r="I18" s="53">
        <f>+'当年度'!I18-'前年度'!I18</f>
        <v>251091</v>
      </c>
      <c r="J18" s="53">
        <f>+'当年度'!J18-'前年度'!J18</f>
        <v>-128402</v>
      </c>
      <c r="K18" s="53">
        <f>+'当年度'!K18-'前年度'!K18</f>
        <v>1630</v>
      </c>
      <c r="L18" s="53">
        <f>+'当年度'!L18-'前年度'!L18</f>
        <v>-72890</v>
      </c>
      <c r="M18" s="53">
        <f>+'当年度'!M18-'前年度'!M18</f>
        <v>0</v>
      </c>
      <c r="N18" s="53">
        <f>+'当年度'!N18-'前年度'!N18</f>
        <v>896268</v>
      </c>
      <c r="O18" s="53">
        <f>+'当年度'!O18-'前年度'!O18</f>
        <v>1146624</v>
      </c>
      <c r="P18" s="54">
        <f>+'当年度'!P18-'前年度'!P18</f>
        <v>-109907</v>
      </c>
    </row>
    <row r="19" spans="1:16" ht="22.5" customHeight="1">
      <c r="A19" s="48"/>
      <c r="B19" s="43" t="s">
        <v>57</v>
      </c>
      <c r="C19" s="55">
        <f>+'当年度'!C19-'前年度'!C19</f>
        <v>467807</v>
      </c>
      <c r="D19" s="55">
        <f>+'当年度'!D19-'前年度'!D19</f>
        <v>11932</v>
      </c>
      <c r="E19" s="55">
        <f>+'当年度'!E19-'前年度'!E19</f>
        <v>178474</v>
      </c>
      <c r="F19" s="55">
        <f>+'当年度'!F19-'前年度'!F19</f>
        <v>263863</v>
      </c>
      <c r="G19" s="55">
        <f>+'当年度'!G19-'前年度'!G19</f>
        <v>-267043</v>
      </c>
      <c r="H19" s="55">
        <f>+'当年度'!H19-'前年度'!H19</f>
        <v>439091</v>
      </c>
      <c r="I19" s="55">
        <f>+'当年度'!I19-'前年度'!I19</f>
        <v>-503746</v>
      </c>
      <c r="J19" s="55">
        <f>+'当年度'!J19-'前年度'!J19</f>
        <v>-110800</v>
      </c>
      <c r="K19" s="55">
        <f>+'当年度'!K19-'前年度'!K19</f>
        <v>-156200</v>
      </c>
      <c r="L19" s="55">
        <f>+'当年度'!L19-'前年度'!L19</f>
        <v>701595</v>
      </c>
      <c r="M19" s="55">
        <f>+'当年度'!M19-'前年度'!M19</f>
        <v>0</v>
      </c>
      <c r="N19" s="55">
        <f>+'当年度'!N19-'前年度'!N19</f>
        <v>-2561229</v>
      </c>
      <c r="O19" s="55">
        <f>+'当年度'!O19-'前年度'!O19</f>
        <v>-1536256</v>
      </c>
      <c r="P19" s="56">
        <f>+'当年度'!P19-'前年度'!P19</f>
        <v>1170761</v>
      </c>
    </row>
    <row r="20" spans="1:16" ht="22.5" customHeight="1">
      <c r="A20" s="46"/>
      <c r="B20" s="40" t="s">
        <v>23</v>
      </c>
      <c r="C20" s="53">
        <f>+'当年度'!C20-'前年度'!C20</f>
        <v>3672</v>
      </c>
      <c r="D20" s="53">
        <f>+'当年度'!D20-'前年度'!D20</f>
        <v>-15039</v>
      </c>
      <c r="E20" s="53">
        <f>+'当年度'!E20-'前年度'!E20</f>
        <v>-8357</v>
      </c>
      <c r="F20" s="53">
        <f>+'当年度'!F20-'前年度'!F20</f>
        <v>13516</v>
      </c>
      <c r="G20" s="53">
        <f>+'当年度'!G20-'前年度'!G20</f>
        <v>13189</v>
      </c>
      <c r="H20" s="53">
        <f>+'当年度'!H20-'前年度'!H20</f>
        <v>10895</v>
      </c>
      <c r="I20" s="53">
        <f>+'当年度'!I20-'前年度'!I20</f>
        <v>97807</v>
      </c>
      <c r="J20" s="53">
        <f>+'当年度'!J20-'前年度'!J20</f>
        <v>0</v>
      </c>
      <c r="K20" s="53">
        <f>+'当年度'!K20-'前年度'!K20</f>
        <v>0</v>
      </c>
      <c r="L20" s="53">
        <f>+'当年度'!L20-'前年度'!L20</f>
        <v>-19949</v>
      </c>
      <c r="M20" s="53">
        <f>+'当年度'!M20-'前年度'!M20</f>
        <v>0</v>
      </c>
      <c r="N20" s="53">
        <f>+'当年度'!N20-'前年度'!N20</f>
        <v>-374282</v>
      </c>
      <c r="O20" s="53">
        <f>+'当年度'!O20-'前年度'!O20</f>
        <v>-278548</v>
      </c>
      <c r="P20" s="54">
        <f>+'当年度'!P20-'前年度'!P20</f>
        <v>28083</v>
      </c>
    </row>
    <row r="21" spans="1:16" ht="22.5" customHeight="1">
      <c r="A21" s="46"/>
      <c r="B21" s="40" t="s">
        <v>24</v>
      </c>
      <c r="C21" s="53">
        <f>+'当年度'!C21-'前年度'!C21</f>
        <v>42989</v>
      </c>
      <c r="D21" s="53">
        <f>+'当年度'!D21-'前年度'!D21</f>
        <v>64926</v>
      </c>
      <c r="E21" s="53">
        <f>+'当年度'!E21-'前年度'!E21</f>
        <v>10977</v>
      </c>
      <c r="F21" s="53">
        <f>+'当年度'!F21-'前年度'!F21</f>
        <v>79023</v>
      </c>
      <c r="G21" s="53">
        <f>+'当年度'!G21-'前年度'!G21</f>
        <v>132573</v>
      </c>
      <c r="H21" s="53">
        <f>+'当年度'!H21-'前年度'!H21</f>
        <v>46216</v>
      </c>
      <c r="I21" s="53">
        <f>+'当年度'!I21-'前年度'!I21</f>
        <v>11088</v>
      </c>
      <c r="J21" s="53">
        <f>+'当年度'!J21-'前年度'!J21</f>
        <v>0</v>
      </c>
      <c r="K21" s="53">
        <f>+'当年度'!K21-'前年度'!K21</f>
        <v>0</v>
      </c>
      <c r="L21" s="53">
        <f>+'当年度'!L21-'前年度'!L21</f>
        <v>-80292</v>
      </c>
      <c r="M21" s="53">
        <f>+'当年度'!M21-'前年度'!M21</f>
        <v>0</v>
      </c>
      <c r="N21" s="53">
        <f>+'当年度'!N21-'前年度'!N21</f>
        <v>78525</v>
      </c>
      <c r="O21" s="53">
        <f>+'当年度'!O21-'前年度'!O21</f>
        <v>386025</v>
      </c>
      <c r="P21" s="54">
        <f>+'当年度'!P21-'前年度'!P21</f>
        <v>168228</v>
      </c>
    </row>
    <row r="22" spans="1:16" ht="22.5" customHeight="1">
      <c r="A22" s="46"/>
      <c r="B22" s="40" t="s">
        <v>25</v>
      </c>
      <c r="C22" s="53">
        <f>+'当年度'!C22-'前年度'!C22</f>
        <v>-31180</v>
      </c>
      <c r="D22" s="53">
        <f>+'当年度'!D22-'前年度'!D22</f>
        <v>125815</v>
      </c>
      <c r="E22" s="53">
        <f>+'当年度'!E22-'前年度'!E22</f>
        <v>25677</v>
      </c>
      <c r="F22" s="53">
        <f>+'当年度'!F22-'前年度'!F22</f>
        <v>96049</v>
      </c>
      <c r="G22" s="53">
        <f>+'当年度'!G22-'前年度'!G22</f>
        <v>71799</v>
      </c>
      <c r="H22" s="53">
        <f>+'当年度'!H22-'前年度'!H22</f>
        <v>56356</v>
      </c>
      <c r="I22" s="53">
        <f>+'当年度'!I22-'前年度'!I22</f>
        <v>9606</v>
      </c>
      <c r="J22" s="53">
        <f>+'当年度'!J22-'前年度'!J22</f>
        <v>481</v>
      </c>
      <c r="K22" s="53">
        <f>+'当年度'!K22-'前年度'!K22</f>
        <v>1200</v>
      </c>
      <c r="L22" s="53">
        <f>+'当年度'!L22-'前年度'!L22</f>
        <v>-28794</v>
      </c>
      <c r="M22" s="53">
        <f>+'当年度'!M22-'前年度'!M22</f>
        <v>0</v>
      </c>
      <c r="N22" s="53">
        <f>+'当年度'!N22-'前年度'!N22</f>
        <v>266923</v>
      </c>
      <c r="O22" s="53">
        <f>+'当年度'!O22-'前年度'!O22</f>
        <v>593932</v>
      </c>
      <c r="P22" s="54">
        <f>+'当年度'!P22-'前年度'!P22</f>
        <v>121225</v>
      </c>
    </row>
    <row r="23" spans="1:16" ht="22.5" customHeight="1">
      <c r="A23" s="46"/>
      <c r="B23" s="40" t="s">
        <v>26</v>
      </c>
      <c r="C23" s="53">
        <f>+'当年度'!C23-'前年度'!C23</f>
        <v>-16356</v>
      </c>
      <c r="D23" s="53">
        <f>+'当年度'!D23-'前年度'!D23</f>
        <v>91943</v>
      </c>
      <c r="E23" s="53">
        <f>+'当年度'!E23-'前年度'!E23</f>
        <v>-2908</v>
      </c>
      <c r="F23" s="53">
        <f>+'当年度'!F23-'前年度'!F23</f>
        <v>39463</v>
      </c>
      <c r="G23" s="53">
        <f>+'当年度'!G23-'前年度'!G23</f>
        <v>52124</v>
      </c>
      <c r="H23" s="53">
        <f>+'当年度'!H23-'前年度'!H23</f>
        <v>3238</v>
      </c>
      <c r="I23" s="53">
        <f>+'当年度'!I23-'前年度'!I23</f>
        <v>-130710</v>
      </c>
      <c r="J23" s="53">
        <f>+'当年度'!J23-'前年度'!J23</f>
        <v>0</v>
      </c>
      <c r="K23" s="53">
        <f>+'当年度'!K23-'前年度'!K23</f>
        <v>140</v>
      </c>
      <c r="L23" s="53">
        <f>+'当年度'!L23-'前年度'!L23</f>
        <v>5315</v>
      </c>
      <c r="M23" s="53">
        <f>+'当年度'!M23-'前年度'!M23</f>
        <v>0</v>
      </c>
      <c r="N23" s="53">
        <f>+'当年度'!N23-'前年度'!N23</f>
        <v>-313444</v>
      </c>
      <c r="O23" s="53">
        <f>+'当年度'!O23-'前年度'!O23</f>
        <v>-271195</v>
      </c>
      <c r="P23" s="54">
        <f>+'当年度'!P23-'前年度'!P23</f>
        <v>26345</v>
      </c>
    </row>
    <row r="24" spans="1:16" ht="22.5" customHeight="1">
      <c r="A24" s="46"/>
      <c r="B24" s="40" t="s">
        <v>27</v>
      </c>
      <c r="C24" s="53">
        <f>+'当年度'!C24-'前年度'!C24</f>
        <v>13060</v>
      </c>
      <c r="D24" s="53">
        <f>+'当年度'!D24-'前年度'!D24</f>
        <v>50021</v>
      </c>
      <c r="E24" s="53">
        <f>+'当年度'!E24-'前年度'!E24</f>
        <v>-2673</v>
      </c>
      <c r="F24" s="53">
        <f>+'当年度'!F24-'前年度'!F24</f>
        <v>22915</v>
      </c>
      <c r="G24" s="53">
        <f>+'当年度'!G24-'前年度'!G24</f>
        <v>194124</v>
      </c>
      <c r="H24" s="53">
        <f>+'当年度'!H24-'前年度'!H24</f>
        <v>-974</v>
      </c>
      <c r="I24" s="53">
        <f>+'当年度'!I24-'前年度'!I24</f>
        <v>-106939</v>
      </c>
      <c r="J24" s="53">
        <f>+'当年度'!J24-'前年度'!J24</f>
        <v>0</v>
      </c>
      <c r="K24" s="53">
        <f>+'当年度'!K24-'前年度'!K24</f>
        <v>-100</v>
      </c>
      <c r="L24" s="53">
        <f>+'当年度'!L24-'前年度'!L24</f>
        <v>52151</v>
      </c>
      <c r="M24" s="53">
        <f>+'当年度'!M24-'前年度'!M24</f>
        <v>0</v>
      </c>
      <c r="N24" s="53">
        <f>+'当年度'!N24-'前年度'!N24</f>
        <v>-2625143</v>
      </c>
      <c r="O24" s="53">
        <f>+'当年度'!O24-'前年度'!O24</f>
        <v>-2403558</v>
      </c>
      <c r="P24" s="54">
        <f>+'当年度'!P24-'前年度'!P24</f>
        <v>35001</v>
      </c>
    </row>
    <row r="25" spans="1:16" ht="22.5" customHeight="1">
      <c r="A25" s="46"/>
      <c r="B25" s="40" t="s">
        <v>28</v>
      </c>
      <c r="C25" s="51">
        <f>+'当年度'!C25-'前年度'!C25</f>
        <v>-54522</v>
      </c>
      <c r="D25" s="51">
        <f>+'当年度'!D25-'前年度'!D25</f>
        <v>112033</v>
      </c>
      <c r="E25" s="51">
        <f>+'当年度'!E25-'前年度'!E25</f>
        <v>-1402</v>
      </c>
      <c r="F25" s="51">
        <f>+'当年度'!F25-'前年度'!F25</f>
        <v>31683</v>
      </c>
      <c r="G25" s="51">
        <f>+'当年度'!G25-'前年度'!G25</f>
        <v>5968</v>
      </c>
      <c r="H25" s="51">
        <f>+'当年度'!H25-'前年度'!H25</f>
        <v>49328</v>
      </c>
      <c r="I25" s="51">
        <f>+'当年度'!I25-'前年度'!I25</f>
        <v>-66270</v>
      </c>
      <c r="J25" s="51">
        <f>+'当年度'!J25-'前年度'!J25</f>
        <v>-1</v>
      </c>
      <c r="K25" s="51">
        <f>+'当年度'!K25-'前年度'!K25</f>
        <v>0</v>
      </c>
      <c r="L25" s="51">
        <f>+'当年度'!L25-'前年度'!L25</f>
        <v>-44077</v>
      </c>
      <c r="M25" s="51">
        <f>+'当年度'!M25-'前年度'!M25</f>
        <v>0</v>
      </c>
      <c r="N25" s="51">
        <f>+'当年度'!N25-'前年度'!N25</f>
        <v>-294819</v>
      </c>
      <c r="O25" s="51">
        <f>+'当年度'!O25-'前年度'!O25</f>
        <v>-262079</v>
      </c>
      <c r="P25" s="52">
        <f>+'当年度'!P25-'前年度'!P25</f>
        <v>26489</v>
      </c>
    </row>
    <row r="26" spans="1:16" ht="22.5" customHeight="1">
      <c r="A26" s="46"/>
      <c r="B26" s="40" t="s">
        <v>29</v>
      </c>
      <c r="C26" s="53">
        <f>+'当年度'!C26-'前年度'!C26</f>
        <v>-76906</v>
      </c>
      <c r="D26" s="53">
        <f>+'当年度'!D26-'前年度'!D26</f>
        <v>88629</v>
      </c>
      <c r="E26" s="53">
        <f>+'当年度'!E26-'前年度'!E26</f>
        <v>2214</v>
      </c>
      <c r="F26" s="53">
        <f>+'当年度'!F26-'前年度'!F26</f>
        <v>66698</v>
      </c>
      <c r="G26" s="53">
        <f>+'当年度'!G26-'前年度'!G26</f>
        <v>-54563</v>
      </c>
      <c r="H26" s="53">
        <f>+'当年度'!H26-'前年度'!H26</f>
        <v>3931</v>
      </c>
      <c r="I26" s="53">
        <f>+'当年度'!I26-'前年度'!I26</f>
        <v>-49432</v>
      </c>
      <c r="J26" s="53">
        <f>+'当年度'!J26-'前年度'!J26</f>
        <v>293535</v>
      </c>
      <c r="K26" s="53">
        <f>+'当年度'!K26-'前年度'!K26</f>
        <v>-5000</v>
      </c>
      <c r="L26" s="53">
        <f>+'当年度'!L26-'前年度'!L26</f>
        <v>83323</v>
      </c>
      <c r="M26" s="53">
        <f>+'当年度'!M26-'前年度'!M26</f>
        <v>0</v>
      </c>
      <c r="N26" s="53">
        <f>+'当年度'!N26-'前年度'!N26</f>
        <v>468179</v>
      </c>
      <c r="O26" s="53">
        <f>+'当年度'!O26-'前年度'!O26</f>
        <v>820608</v>
      </c>
      <c r="P26" s="54">
        <f>+'当年度'!P26-'前年度'!P26</f>
        <v>-6277</v>
      </c>
    </row>
    <row r="27" spans="1:16" ht="22.5" customHeight="1">
      <c r="A27" s="46"/>
      <c r="B27" s="40" t="s">
        <v>30</v>
      </c>
      <c r="C27" s="51">
        <f>+'当年度'!C27-'前年度'!C27</f>
        <v>-51188</v>
      </c>
      <c r="D27" s="51">
        <f>+'当年度'!D27-'前年度'!D27</f>
        <v>11148</v>
      </c>
      <c r="E27" s="51">
        <f>+'当年度'!E27-'前年度'!E27</f>
        <v>201</v>
      </c>
      <c r="F27" s="51">
        <f>+'当年度'!F27-'前年度'!F27</f>
        <v>15486</v>
      </c>
      <c r="G27" s="51">
        <f>+'当年度'!G27-'前年度'!G27</f>
        <v>30846</v>
      </c>
      <c r="H27" s="51">
        <f>+'当年度'!H27-'前年度'!H27</f>
        <v>26243</v>
      </c>
      <c r="I27" s="51">
        <f>+'当年度'!I27-'前年度'!I27</f>
        <v>174089</v>
      </c>
      <c r="J27" s="51">
        <f>+'当年度'!J27-'前年度'!J27</f>
        <v>-36663</v>
      </c>
      <c r="K27" s="51">
        <f>+'当年度'!K27-'前年度'!K27</f>
        <v>-9000</v>
      </c>
      <c r="L27" s="51">
        <f>+'当年度'!L27-'前年度'!L27</f>
        <v>44060</v>
      </c>
      <c r="M27" s="51">
        <f>+'当年度'!M27-'前年度'!M27</f>
        <v>0</v>
      </c>
      <c r="N27" s="51">
        <f>+'当年度'!N27-'前年度'!N27</f>
        <v>-1653205</v>
      </c>
      <c r="O27" s="51">
        <f>+'当年度'!O27-'前年度'!O27</f>
        <v>-1447983</v>
      </c>
      <c r="P27" s="52">
        <f>+'当年度'!P27-'前年度'!P27</f>
        <v>-9459</v>
      </c>
    </row>
    <row r="28" spans="1:16" ht="22.5" customHeight="1">
      <c r="A28" s="46"/>
      <c r="B28" s="40" t="s">
        <v>31</v>
      </c>
      <c r="C28" s="53">
        <f>+'当年度'!C28-'前年度'!C28</f>
        <v>29894</v>
      </c>
      <c r="D28" s="53">
        <f>+'当年度'!D28-'前年度'!D28</f>
        <v>6146</v>
      </c>
      <c r="E28" s="53">
        <f>+'当年度'!E28-'前年度'!E28</f>
        <v>31</v>
      </c>
      <c r="F28" s="53">
        <f>+'当年度'!F28-'前年度'!F28</f>
        <v>27904</v>
      </c>
      <c r="G28" s="53">
        <f>+'当年度'!G28-'前年度'!G28</f>
        <v>12127</v>
      </c>
      <c r="H28" s="53">
        <f>+'当年度'!H28-'前年度'!H28</f>
        <v>1976</v>
      </c>
      <c r="I28" s="53">
        <f>+'当年度'!I28-'前年度'!I28</f>
        <v>280144</v>
      </c>
      <c r="J28" s="53">
        <f>+'当年度'!J28-'前年度'!J28</f>
        <v>0</v>
      </c>
      <c r="K28" s="53">
        <f>+'当年度'!K28-'前年度'!K28</f>
        <v>0</v>
      </c>
      <c r="L28" s="53">
        <f>+'当年度'!L28-'前年度'!L28</f>
        <v>13657</v>
      </c>
      <c r="M28" s="53">
        <f>+'当年度'!M28-'前年度'!M28</f>
        <v>0</v>
      </c>
      <c r="N28" s="53">
        <f>+'当年度'!N28-'前年度'!N28</f>
        <v>-92555</v>
      </c>
      <c r="O28" s="53">
        <f>+'当年度'!O28-'前年度'!O28</f>
        <v>279324</v>
      </c>
      <c r="P28" s="54">
        <f>+'当年度'!P28-'前年度'!P28</f>
        <v>59774</v>
      </c>
    </row>
    <row r="29" spans="1:16" ht="22.5" customHeight="1">
      <c r="A29" s="46"/>
      <c r="B29" s="40" t="s">
        <v>32</v>
      </c>
      <c r="C29" s="53">
        <f>+'当年度'!C29-'前年度'!C29</f>
        <v>-62232</v>
      </c>
      <c r="D29" s="53">
        <f>+'当年度'!D29-'前年度'!D29</f>
        <v>22962</v>
      </c>
      <c r="E29" s="53">
        <f>+'当年度'!E29-'前年度'!E29</f>
        <v>3521</v>
      </c>
      <c r="F29" s="53">
        <f>+'当年度'!F29-'前年度'!F29</f>
        <v>18080</v>
      </c>
      <c r="G29" s="53">
        <f>+'当年度'!G29-'前年度'!G29</f>
        <v>-12053</v>
      </c>
      <c r="H29" s="53">
        <f>+'当年度'!H29-'前年度'!H29</f>
        <v>24054</v>
      </c>
      <c r="I29" s="53">
        <f>+'当年度'!I29-'前年度'!I29</f>
        <v>62948</v>
      </c>
      <c r="J29" s="53">
        <f>+'当年度'!J29-'前年度'!J29</f>
        <v>0</v>
      </c>
      <c r="K29" s="53">
        <f>+'当年度'!K29-'前年度'!K29</f>
        <v>0</v>
      </c>
      <c r="L29" s="53">
        <f>+'当年度'!L29-'前年度'!L29</f>
        <v>9244</v>
      </c>
      <c r="M29" s="53">
        <f>+'当年度'!M29-'前年度'!M29</f>
        <v>0</v>
      </c>
      <c r="N29" s="53">
        <f>+'当年度'!N29-'前年度'!N29</f>
        <v>-13544</v>
      </c>
      <c r="O29" s="53">
        <f>+'当年度'!O29-'前年度'!O29</f>
        <v>52980</v>
      </c>
      <c r="P29" s="54">
        <f>+'当年度'!P29-'前年度'!P29</f>
        <v>-20098</v>
      </c>
    </row>
    <row r="30" spans="1:16" ht="22.5" customHeight="1">
      <c r="A30" s="46"/>
      <c r="B30" s="40" t="s">
        <v>55</v>
      </c>
      <c r="C30" s="53">
        <f>+'当年度'!C30-'前年度'!C30</f>
        <v>9559</v>
      </c>
      <c r="D30" s="53">
        <f>+'当年度'!D30-'前年度'!D30</f>
        <v>18273</v>
      </c>
      <c r="E30" s="53">
        <f>+'当年度'!E30-'前年度'!E30</f>
        <v>-6525</v>
      </c>
      <c r="F30" s="53">
        <f>+'当年度'!F30-'前年度'!F30</f>
        <v>6771</v>
      </c>
      <c r="G30" s="53">
        <f>+'当年度'!G30-'前年度'!G30</f>
        <v>-5298</v>
      </c>
      <c r="H30" s="53">
        <f>+'当年度'!H30-'前年度'!H30</f>
        <v>43567</v>
      </c>
      <c r="I30" s="53">
        <f>+'当年度'!I30-'前年度'!I30</f>
        <v>-229666</v>
      </c>
      <c r="J30" s="53">
        <f>+'当年度'!J30-'前年度'!J30</f>
        <v>0</v>
      </c>
      <c r="K30" s="53">
        <f>+'当年度'!K30-'前年度'!K30</f>
        <v>0</v>
      </c>
      <c r="L30" s="53">
        <f>+'当年度'!L30-'前年度'!L30</f>
        <v>116795</v>
      </c>
      <c r="M30" s="53">
        <f>+'当年度'!M30-'前年度'!M30</f>
        <v>0</v>
      </c>
      <c r="N30" s="53">
        <f>+'当年度'!N30-'前年度'!N30</f>
        <v>-117949</v>
      </c>
      <c r="O30" s="53">
        <f>+'当年度'!O30-'前年度'!O30</f>
        <v>-164473</v>
      </c>
      <c r="P30" s="54">
        <f>+'当年度'!P30-'前年度'!P30</f>
        <v>59897</v>
      </c>
    </row>
    <row r="31" spans="1:16" ht="22.5" customHeight="1">
      <c r="A31" s="46"/>
      <c r="B31" s="40" t="s">
        <v>58</v>
      </c>
      <c r="C31" s="53">
        <f>+'当年度'!C31-'前年度'!C31</f>
        <v>-34299</v>
      </c>
      <c r="D31" s="53">
        <f>+'当年度'!D31-'前年度'!D31</f>
        <v>-54691</v>
      </c>
      <c r="E31" s="53">
        <f>+'当年度'!E31-'前年度'!E31</f>
        <v>-2973</v>
      </c>
      <c r="F31" s="53">
        <f>+'当年度'!F31-'前年度'!F31</f>
        <v>13660</v>
      </c>
      <c r="G31" s="53">
        <f>+'当年度'!G31-'前年度'!G31</f>
        <v>79286</v>
      </c>
      <c r="H31" s="53">
        <f>+'当年度'!H31-'前年度'!H31</f>
        <v>44493</v>
      </c>
      <c r="I31" s="53">
        <f>+'当年度'!I31-'前年度'!I31</f>
        <v>-476978</v>
      </c>
      <c r="J31" s="53">
        <f>+'当年度'!J31-'前年度'!J31</f>
        <v>-500</v>
      </c>
      <c r="K31" s="53">
        <f>+'当年度'!K31-'前年度'!K31</f>
        <v>-3681</v>
      </c>
      <c r="L31" s="53">
        <f>+'当年度'!L31-'前年度'!L31</f>
        <v>40694</v>
      </c>
      <c r="M31" s="53">
        <f>+'当年度'!M31-'前年度'!M31</f>
        <v>0</v>
      </c>
      <c r="N31" s="53">
        <f>+'当年度'!N31-'前年度'!N31</f>
        <v>574333</v>
      </c>
      <c r="O31" s="53">
        <f>+'当年度'!O31-'前年度'!O31</f>
        <v>179344</v>
      </c>
      <c r="P31" s="54">
        <f>+'当年度'!P31-'前年度'!P31</f>
        <v>23854</v>
      </c>
    </row>
    <row r="32" spans="1:16" ht="22.5" customHeight="1">
      <c r="A32" s="46"/>
      <c r="B32" s="40" t="s">
        <v>59</v>
      </c>
      <c r="C32" s="53">
        <f>+'当年度'!C32-'前年度'!C32</f>
        <v>-80858</v>
      </c>
      <c r="D32" s="53">
        <f>+'当年度'!D32-'前年度'!D32</f>
        <v>-14585</v>
      </c>
      <c r="E32" s="53">
        <f>+'当年度'!E32-'前年度'!E32</f>
        <v>-13700</v>
      </c>
      <c r="F32" s="53">
        <f>+'当年度'!F32-'前年度'!F32</f>
        <v>37352</v>
      </c>
      <c r="G32" s="53">
        <f>+'当年度'!G32-'前年度'!G32</f>
        <v>-4506</v>
      </c>
      <c r="H32" s="53">
        <f>+'当年度'!H32-'前年度'!H32</f>
        <v>-20327</v>
      </c>
      <c r="I32" s="53">
        <f>+'当年度'!I32-'前年度'!I32</f>
        <v>-258917</v>
      </c>
      <c r="J32" s="53">
        <f>+'当年度'!J32-'前年度'!J32</f>
        <v>0</v>
      </c>
      <c r="K32" s="53">
        <f>+'当年度'!K32-'前年度'!K32</f>
        <v>-2384</v>
      </c>
      <c r="L32" s="53">
        <f>+'当年度'!L32-'前年度'!L32</f>
        <v>-8697</v>
      </c>
      <c r="M32" s="53">
        <f>+'当年度'!M32-'前年度'!M32</f>
        <v>0</v>
      </c>
      <c r="N32" s="53">
        <f>+'当年度'!N32-'前年度'!N32</f>
        <v>-458334</v>
      </c>
      <c r="O32" s="53">
        <f>+'当年度'!O32-'前年度'!O32</f>
        <v>-824956</v>
      </c>
      <c r="P32" s="54">
        <f>+'当年度'!P32-'前年度'!P32</f>
        <v>-63833</v>
      </c>
    </row>
    <row r="33" spans="1:16" ht="22.5" customHeight="1">
      <c r="A33" s="46"/>
      <c r="B33" s="40" t="s">
        <v>33</v>
      </c>
      <c r="C33" s="53">
        <f>+'当年度'!C33-'前年度'!C33</f>
        <v>-68687</v>
      </c>
      <c r="D33" s="53">
        <f>+'当年度'!D33-'前年度'!D33</f>
        <v>25141</v>
      </c>
      <c r="E33" s="53">
        <f>+'当年度'!E33-'前年度'!E33</f>
        <v>5993</v>
      </c>
      <c r="F33" s="53">
        <f>+'当年度'!F33-'前年度'!F33</f>
        <v>14974</v>
      </c>
      <c r="G33" s="53">
        <f>+'当年度'!G33-'前年度'!G33</f>
        <v>-6386</v>
      </c>
      <c r="H33" s="53">
        <f>+'当年度'!H33-'前年度'!H33</f>
        <v>70744</v>
      </c>
      <c r="I33" s="53">
        <f>+'当年度'!I33-'前年度'!I33</f>
        <v>-96709</v>
      </c>
      <c r="J33" s="53">
        <f>+'当年度'!J33-'前年度'!J33</f>
        <v>43398</v>
      </c>
      <c r="K33" s="53">
        <f>+'当年度'!K33-'前年度'!K33</f>
        <v>0</v>
      </c>
      <c r="L33" s="53">
        <f>+'当年度'!L33-'前年度'!L33</f>
        <v>14314</v>
      </c>
      <c r="M33" s="53">
        <f>+'当年度'!M33-'前年度'!M33</f>
        <v>0</v>
      </c>
      <c r="N33" s="53">
        <f>+'当年度'!N33-'前年度'!N33</f>
        <v>-188369</v>
      </c>
      <c r="O33" s="53">
        <f>+'当年度'!O33-'前年度'!O33</f>
        <v>-185587</v>
      </c>
      <c r="P33" s="54">
        <f>+'当年度'!P33-'前年度'!P33</f>
        <v>17031</v>
      </c>
    </row>
    <row r="34" spans="1:16" ht="22.5" customHeight="1">
      <c r="A34" s="46"/>
      <c r="B34" s="40" t="s">
        <v>34</v>
      </c>
      <c r="C34" s="51">
        <f>+'当年度'!C34-'前年度'!C34</f>
        <v>-72975</v>
      </c>
      <c r="D34" s="51">
        <f>+'当年度'!D34-'前年度'!D34</f>
        <v>-25754</v>
      </c>
      <c r="E34" s="51">
        <f>+'当年度'!E34-'前年度'!E34</f>
        <v>621</v>
      </c>
      <c r="F34" s="51">
        <f>+'当年度'!F34-'前年度'!F34</f>
        <v>73615</v>
      </c>
      <c r="G34" s="51">
        <f>+'当年度'!G34-'前年度'!G34</f>
        <v>-16746</v>
      </c>
      <c r="H34" s="51">
        <f>+'当年度'!H34-'前年度'!H34</f>
        <v>24610</v>
      </c>
      <c r="I34" s="51">
        <f>+'当年度'!I34-'前年度'!I34</f>
        <v>-10802</v>
      </c>
      <c r="J34" s="51">
        <f>+'当年度'!J34-'前年度'!J34</f>
        <v>0</v>
      </c>
      <c r="K34" s="51">
        <f>+'当年度'!K34-'前年度'!K34</f>
        <v>0</v>
      </c>
      <c r="L34" s="51">
        <f>+'当年度'!L34-'前年度'!L34</f>
        <v>69331</v>
      </c>
      <c r="M34" s="51">
        <f>+'当年度'!M34-'前年度'!M34</f>
        <v>0</v>
      </c>
      <c r="N34" s="51">
        <f>+'当年度'!N34-'前年度'!N34</f>
        <v>29846</v>
      </c>
      <c r="O34" s="51">
        <f>+'当年度'!O34-'前年度'!O34</f>
        <v>71746</v>
      </c>
      <c r="P34" s="52">
        <f>+'当年度'!P34-'前年度'!P34</f>
        <v>25250</v>
      </c>
    </row>
    <row r="35" spans="1:16" ht="22.5" customHeight="1">
      <c r="A35" s="46"/>
      <c r="B35" s="49" t="s">
        <v>35</v>
      </c>
      <c r="C35" s="57">
        <f>+'当年度'!C35-'前年度'!C35</f>
        <v>1739517</v>
      </c>
      <c r="D35" s="57">
        <f>+'当年度'!D35-'前年度'!D35</f>
        <v>3013225</v>
      </c>
      <c r="E35" s="57">
        <f>+'当年度'!E35-'前年度'!E35</f>
        <v>-124881</v>
      </c>
      <c r="F35" s="57">
        <f>+'当年度'!F35-'前年度'!F35</f>
        <v>4471230</v>
      </c>
      <c r="G35" s="57">
        <f>+'当年度'!G35-'前年度'!G35</f>
        <v>-527256</v>
      </c>
      <c r="H35" s="57">
        <f>+'当年度'!H35-'前年度'!H35</f>
        <v>1010258</v>
      </c>
      <c r="I35" s="57">
        <f>+'当年度'!I35-'前年度'!I35</f>
        <v>6334543</v>
      </c>
      <c r="J35" s="57">
        <f>+'当年度'!J35-'前年度'!J35</f>
        <v>-56965</v>
      </c>
      <c r="K35" s="57">
        <f>+'当年度'!K35-'前年度'!K35</f>
        <v>347534</v>
      </c>
      <c r="L35" s="57">
        <f>+'当年度'!L35-'前年度'!L35</f>
        <v>1389864</v>
      </c>
      <c r="M35" s="57">
        <f>+'当年度'!M35-'前年度'!M35</f>
        <v>0</v>
      </c>
      <c r="N35" s="57">
        <f>+'当年度'!N35-'前年度'!N35</f>
        <v>-6419266</v>
      </c>
      <c r="O35" s="57">
        <f>+'当年度'!O35-'前年度'!O35</f>
        <v>11177803</v>
      </c>
      <c r="P35" s="58">
        <f>+'当年度'!P35-'前年度'!P35</f>
        <v>7221005</v>
      </c>
    </row>
    <row r="36" spans="1:16" ht="22.5" customHeight="1">
      <c r="A36" s="46"/>
      <c r="B36" s="49" t="s">
        <v>36</v>
      </c>
      <c r="C36" s="57">
        <f>+'当年度'!C36-'前年度'!C36</f>
        <v>-450029</v>
      </c>
      <c r="D36" s="57">
        <f>+'当年度'!D36-'前年度'!D36</f>
        <v>506968</v>
      </c>
      <c r="E36" s="57">
        <f>+'当年度'!E36-'前年度'!E36</f>
        <v>10697</v>
      </c>
      <c r="F36" s="57">
        <f>+'当年度'!F36-'前年度'!F36</f>
        <v>557189</v>
      </c>
      <c r="G36" s="57">
        <f>+'当年度'!G36-'前年度'!G36</f>
        <v>492484</v>
      </c>
      <c r="H36" s="57">
        <f>+'当年度'!H36-'前年度'!H36</f>
        <v>384350</v>
      </c>
      <c r="I36" s="57">
        <f>+'当年度'!I36-'前年度'!I36</f>
        <v>-790741</v>
      </c>
      <c r="J36" s="57">
        <f>+'当年度'!J36-'前年度'!J36</f>
        <v>300250</v>
      </c>
      <c r="K36" s="57">
        <f>+'当年度'!K36-'前年度'!K36</f>
        <v>-18825</v>
      </c>
      <c r="L36" s="57">
        <f>+'当年度'!L36-'前年度'!L36</f>
        <v>267075</v>
      </c>
      <c r="M36" s="57">
        <f>+'当年度'!M36-'前年度'!M36</f>
        <v>0</v>
      </c>
      <c r="N36" s="57">
        <f>+'当年度'!N36-'前年度'!N36</f>
        <v>-4713838</v>
      </c>
      <c r="O36" s="57">
        <f>+'当年度'!O36-'前年度'!O36</f>
        <v>-3454420</v>
      </c>
      <c r="P36" s="58">
        <f>+'当年度'!P36-'前年度'!P36</f>
        <v>491510</v>
      </c>
    </row>
    <row r="37" spans="1:16" ht="22.5" customHeight="1">
      <c r="A37" s="46"/>
      <c r="B37" s="49" t="s">
        <v>37</v>
      </c>
      <c r="C37" s="57">
        <f>+'当年度'!C37-'前年度'!C37</f>
        <v>1289488</v>
      </c>
      <c r="D37" s="57">
        <f>+'当年度'!D37-'前年度'!D37</f>
        <v>3520193</v>
      </c>
      <c r="E37" s="57">
        <f>+'当年度'!E37-'前年度'!E37</f>
        <v>-114184</v>
      </c>
      <c r="F37" s="57">
        <f>+'当年度'!F37-'前年度'!F37</f>
        <v>5028419</v>
      </c>
      <c r="G37" s="57">
        <f>+'当年度'!G37-'前年度'!G37</f>
        <v>-34772</v>
      </c>
      <c r="H37" s="57">
        <f>+'当年度'!H37-'前年度'!H37</f>
        <v>1394608</v>
      </c>
      <c r="I37" s="57">
        <f>+'当年度'!I37-'前年度'!I37</f>
        <v>5543802</v>
      </c>
      <c r="J37" s="57">
        <f>+'当年度'!J37-'前年度'!J37</f>
        <v>243285</v>
      </c>
      <c r="K37" s="57">
        <f>+'当年度'!K37-'前年度'!K37</f>
        <v>328709</v>
      </c>
      <c r="L37" s="57">
        <f>+'当年度'!L37-'前年度'!L37</f>
        <v>1656939</v>
      </c>
      <c r="M37" s="57">
        <f>+'当年度'!M37-'前年度'!M37</f>
        <v>0</v>
      </c>
      <c r="N37" s="57">
        <f>+'当年度'!N37-'前年度'!N37</f>
        <v>-11133104</v>
      </c>
      <c r="O37" s="57">
        <f>+'当年度'!O37-'前年度'!O37</f>
        <v>7723383</v>
      </c>
      <c r="P37" s="58">
        <f>+'当年度'!P37-'前年度'!P37</f>
        <v>7712515</v>
      </c>
    </row>
  </sheetData>
  <printOptions verticalCentered="1"/>
  <pageMargins left="0.7086614173228347" right="0.6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4" sqref="C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43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26">
        <f>IF(AND('当年度'!C6=0,'前年度'!C6=0),"",IF('前年度'!C6=0,"皆増",IF('当年度'!C6=0,"皆減",ROUND('増減額'!C6/'前年度'!C6*100,1))))</f>
        <v>2.6</v>
      </c>
      <c r="D6" s="26">
        <f>IF(AND('当年度'!D6=0,'前年度'!D6=0),"",IF('前年度'!D6=0,"皆増",IF('当年度'!D6=0,"皆減",ROUND('増減額'!D6/'前年度'!D6*100,1))))</f>
        <v>3.3</v>
      </c>
      <c r="E6" s="26">
        <f>IF(AND('当年度'!E6=0,'前年度'!E6=0),"",IF('前年度'!E6=0,"皆増",IF('当年度'!E6=0,"皆減",ROUND('増減額'!E6/'前年度'!E6*100,1))))</f>
        <v>-12.1</v>
      </c>
      <c r="F6" s="26">
        <f>IF(AND('当年度'!F6=0,'前年度'!F6=0),"",IF('前年度'!F6=0,"皆増",IF('当年度'!F6=0,"皆減",ROUND('増減額'!F6/'前年度'!F6*100,1))))</f>
        <v>6.4</v>
      </c>
      <c r="G6" s="26">
        <f>IF(AND('当年度'!G6=0,'前年度'!G6=0),"",IF('前年度'!G6=0,"皆増",IF('当年度'!G6=0,"皆減",ROUND('増減額'!G6/'前年度'!G6*100,1))))</f>
        <v>4.1</v>
      </c>
      <c r="H6" s="26">
        <f>IF(AND('当年度'!H6=0,'前年度'!H6=0),"",IF('前年度'!H6=0,"皆増",IF('当年度'!H6=0,"皆減",ROUND('増減額'!H6/'前年度'!H6*100,1))))</f>
        <v>0.3</v>
      </c>
      <c r="I6" s="26">
        <f>IF(AND('当年度'!I6=0,'前年度'!I6=0),"",IF('前年度'!I6=0,"皆増",IF('当年度'!I6=0,"皆減",ROUND('増減額'!I6/'前年度'!I6*100,1))))</f>
        <v>11.8</v>
      </c>
      <c r="J6" s="26">
        <f>IF(AND('当年度'!J6=0,'前年度'!J6=0),"",IF('前年度'!J6=0,"皆増",IF('当年度'!J6=0,"皆減",ROUND('増減額'!J6/'前年度'!J6*100,1))))</f>
      </c>
      <c r="K6" s="26">
        <f>IF(AND('当年度'!K6=0,'前年度'!K6=0),"",IF('前年度'!K6=0,"皆増",IF('当年度'!K6=0,"皆減",ROUND('増減額'!K6/'前年度'!K6*100,1))))</f>
        <v>-6.3</v>
      </c>
      <c r="L6" s="26">
        <f>IF(AND('当年度'!L6=0,'前年度'!L6=0),"",IF('前年度'!L6=0,"皆増",IF('当年度'!L6=0,"皆減",ROUND('増減額'!L6/'前年度'!L6*100,1))))</f>
        <v>-3.2</v>
      </c>
      <c r="M6" s="26">
        <f>IF(AND('当年度'!M6=0,'前年度'!M6=0),"",IF('前年度'!M6=0,"皆増",IF('当年度'!M6=0,"皆減",ROUND('増減額'!M6/'前年度'!M6*100,1))))</f>
      </c>
      <c r="N6" s="26">
        <f>IF(AND('当年度'!N6=0,'前年度'!N6=0),"",IF('前年度'!N6=0,"皆増",IF('当年度'!N6=0,"皆減",ROUND('増減額'!N6/'前年度'!N6*100,1))))</f>
        <v>-13.5</v>
      </c>
      <c r="O6" s="26">
        <f>IF(AND('当年度'!O6=0,'前年度'!O6=0),"",IF('前年度'!O6=0,"皆増",IF('当年度'!O6=0,"皆減",ROUND('増減額'!O6/'前年度'!O6*100,1))))</f>
        <v>0.8</v>
      </c>
      <c r="P6" s="27">
        <f>IF(AND('当年度'!P6=0,'前年度'!P6=0),"",IF('前年度'!P6=0,"皆増",IF('当年度'!P6=0,"皆減",ROUND('増減額'!P6/'前年度'!P6*100,1))))</f>
        <v>3</v>
      </c>
    </row>
    <row r="7" spans="1:16" ht="22.5" customHeight="1">
      <c r="A7" s="46"/>
      <c r="B7" s="40" t="s">
        <v>13</v>
      </c>
      <c r="C7" s="26">
        <f>IF(AND('当年度'!C7=0,'前年度'!C7=0),"",IF('前年度'!C7=0,"皆増",IF('当年度'!C7=0,"皆減",ROUND('増減額'!C7/'前年度'!C7*100,1))))</f>
        <v>7.7</v>
      </c>
      <c r="D7" s="26">
        <f>IF(AND('当年度'!D7=0,'前年度'!D7=0),"",IF('前年度'!D7=0,"皆増",IF('当年度'!D7=0,"皆減",ROUND('増減額'!D7/'前年度'!D7*100,1))))</f>
        <v>6.1</v>
      </c>
      <c r="E7" s="26">
        <f>IF(AND('当年度'!E7=0,'前年度'!E7=0),"",IF('前年度'!E7=0,"皆増",IF('当年度'!E7=0,"皆減",ROUND('増減額'!E7/'前年度'!E7*100,1))))</f>
        <v>-4.1</v>
      </c>
      <c r="F7" s="26">
        <f>IF(AND('当年度'!F7=0,'前年度'!F7=0),"",IF('前年度'!F7=0,"皆増",IF('当年度'!F7=0,"皆減",ROUND('増減額'!F7/'前年度'!F7*100,1))))</f>
        <v>6.4</v>
      </c>
      <c r="G7" s="26">
        <f>IF(AND('当年度'!G7=0,'前年度'!G7=0),"",IF('前年度'!G7=0,"皆増",IF('当年度'!G7=0,"皆減",ROUND('増減額'!G7/'前年度'!G7*100,1))))</f>
        <v>4.1</v>
      </c>
      <c r="H7" s="26">
        <f>IF(AND('当年度'!H7=0,'前年度'!H7=0),"",IF('前年度'!H7=0,"皆増",IF('当年度'!H7=0,"皆減",ROUND('増減額'!H7/'前年度'!H7*100,1))))</f>
        <v>-0.7</v>
      </c>
      <c r="I7" s="26">
        <f>IF(AND('当年度'!I7=0,'前年度'!I7=0),"",IF('前年度'!I7=0,"皆増",IF('当年度'!I7=0,"皆減",ROUND('増減額'!I7/'前年度'!I7*100,1))))</f>
        <v>339.9</v>
      </c>
      <c r="J7" s="26">
        <f>IF(AND('当年度'!J7=0,'前年度'!J7=0),"",IF('前年度'!J7=0,"皆増",IF('当年度'!J7=0,"皆減",ROUND('増減額'!J7/'前年度'!J7*100,1))))</f>
        <v>-14</v>
      </c>
      <c r="K7" s="26">
        <f>IF(AND('当年度'!K7=0,'前年度'!K7=0),"",IF('前年度'!K7=0,"皆増",IF('当年度'!K7=0,"皆減",ROUND('増減額'!K7/'前年度'!K7*100,1))))</f>
        <v>64.9</v>
      </c>
      <c r="L7" s="26">
        <f>IF(AND('当年度'!L7=0,'前年度'!L7=0),"",IF('前年度'!L7=0,"皆増",IF('当年度'!L7=0,"皆減",ROUND('増減額'!L7/'前年度'!L7*100,1))))</f>
        <v>1.5</v>
      </c>
      <c r="M7" s="26">
        <f>IF(AND('当年度'!M7=0,'前年度'!M7=0),"",IF('前年度'!M7=0,"皆増",IF('当年度'!M7=0,"皆減",ROUND('増減額'!M7/'前年度'!M7*100,1))))</f>
      </c>
      <c r="N7" s="26">
        <f>IF(AND('当年度'!N7=0,'前年度'!N7=0),"",IF('前年度'!N7=0,"皆増",IF('当年度'!N7=0,"皆減",ROUND('増減額'!N7/'前年度'!N7*100,1))))</f>
        <v>-12.1</v>
      </c>
      <c r="O7" s="26">
        <f>IF(AND('当年度'!O7=0,'前年度'!O7=0),"",IF('前年度'!O7=0,"皆増",IF('当年度'!O7=0,"皆減",ROUND('増減額'!O7/'前年度'!O7*100,1))))</f>
        <v>5.5</v>
      </c>
      <c r="P7" s="27">
        <f>IF(AND('当年度'!P7=0,'前年度'!P7=0),"",IF('前年度'!P7=0,"皆増",IF('当年度'!P7=0,"皆減",ROUND('増減額'!P7/'前年度'!P7*100,1))))</f>
        <v>4.7</v>
      </c>
    </row>
    <row r="8" spans="1:16" ht="22.5" customHeight="1">
      <c r="A8" s="46"/>
      <c r="B8" s="40" t="s">
        <v>14</v>
      </c>
      <c r="C8" s="26">
        <f>IF(AND('当年度'!C8=0,'前年度'!C8=0),"",IF('前年度'!C8=0,"皆増",IF('当年度'!C8=0,"皆減",ROUND('増減額'!C8/'前年度'!C8*100,1))))</f>
        <v>-4.3</v>
      </c>
      <c r="D8" s="26">
        <f>IF(AND('当年度'!D8=0,'前年度'!D8=0),"",IF('前年度'!D8=0,"皆増",IF('当年度'!D8=0,"皆減",ROUND('増減額'!D8/'前年度'!D8*100,1))))</f>
        <v>2</v>
      </c>
      <c r="E8" s="26">
        <f>IF(AND('当年度'!E8=0,'前年度'!E8=0),"",IF('前年度'!E8=0,"皆増",IF('当年度'!E8=0,"皆減",ROUND('増減額'!E8/'前年度'!E8*100,1))))</f>
        <v>7.9</v>
      </c>
      <c r="F8" s="26">
        <f>IF(AND('当年度'!F8=0,'前年度'!F8=0),"",IF('前年度'!F8=0,"皆増",IF('当年度'!F8=0,"皆減",ROUND('増減額'!F8/'前年度'!F8*100,1))))</f>
        <v>3.1</v>
      </c>
      <c r="G8" s="26">
        <f>IF(AND('当年度'!G8=0,'前年度'!G8=0),"",IF('前年度'!G8=0,"皆増",IF('当年度'!G8=0,"皆減",ROUND('増減額'!G8/'前年度'!G8*100,1))))</f>
        <v>-4.4</v>
      </c>
      <c r="H8" s="26">
        <f>IF(AND('当年度'!H8=0,'前年度'!H8=0),"",IF('前年度'!H8=0,"皆増",IF('当年度'!H8=0,"皆減",ROUND('増減額'!H8/'前年度'!H8*100,1))))</f>
        <v>0.2</v>
      </c>
      <c r="I8" s="26">
        <f>IF(AND('当年度'!I8=0,'前年度'!I8=0),"",IF('前年度'!I8=0,"皆増",IF('当年度'!I8=0,"皆減",ROUND('増減額'!I8/'前年度'!I8*100,1))))</f>
        <v>787.4</v>
      </c>
      <c r="J8" s="26">
        <f>IF(AND('当年度'!J8=0,'前年度'!J8=0),"",IF('前年度'!J8=0,"皆増",IF('当年度'!J8=0,"皆減",ROUND('増減額'!J8/'前年度'!J8*100,1))))</f>
        <v>1869.7</v>
      </c>
      <c r="K8" s="26">
        <f>IF(AND('当年度'!K8=0,'前年度'!K8=0),"",IF('前年度'!K8=0,"皆増",IF('当年度'!K8=0,"皆減",ROUND('増減額'!K8/'前年度'!K8*100,1))))</f>
        <v>-21.2</v>
      </c>
      <c r="L8" s="26">
        <f>IF(AND('当年度'!L8=0,'前年度'!L8=0),"",IF('前年度'!L8=0,"皆増",IF('当年度'!L8=0,"皆減",ROUND('増減額'!L8/'前年度'!L8*100,1))))</f>
        <v>14.1</v>
      </c>
      <c r="M8" s="26">
        <f>IF(AND('当年度'!M8=0,'前年度'!M8=0),"",IF('前年度'!M8=0,"皆増",IF('当年度'!M8=0,"皆減",ROUND('増減額'!M8/'前年度'!M8*100,1))))</f>
      </c>
      <c r="N8" s="26">
        <f>IF(AND('当年度'!N8=0,'前年度'!N8=0),"",IF('前年度'!N8=0,"皆増",IF('当年度'!N8=0,"皆減",ROUND('増減額'!N8/'前年度'!N8*100,1))))</f>
        <v>-2</v>
      </c>
      <c r="O8" s="26">
        <f>IF(AND('当年度'!O8=0,'前年度'!O8=0),"",IF('前年度'!O8=0,"皆増",IF('当年度'!O8=0,"皆減",ROUND('増減額'!O8/'前年度'!O8*100,1))))</f>
        <v>6.7</v>
      </c>
      <c r="P8" s="27">
        <f>IF(AND('当年度'!P8=0,'前年度'!P8=0),"",IF('前年度'!P8=0,"皆増",IF('当年度'!P8=0,"皆減",ROUND('増減額'!P8/'前年度'!P8*100,1))))</f>
        <v>-1.1</v>
      </c>
    </row>
    <row r="9" spans="1:16" ht="22.5" customHeight="1">
      <c r="A9" s="46"/>
      <c r="B9" s="40" t="s">
        <v>15</v>
      </c>
      <c r="C9" s="26">
        <f>IF(AND('当年度'!C9=0,'前年度'!C9=0),"",IF('前年度'!C9=0,"皆増",IF('当年度'!C9=0,"皆減",ROUND('増減額'!C9/'前年度'!C9*100,1))))</f>
        <v>1.5</v>
      </c>
      <c r="D9" s="26">
        <f>IF(AND('当年度'!D9=0,'前年度'!D9=0),"",IF('前年度'!D9=0,"皆増",IF('当年度'!D9=0,"皆減",ROUND('増減額'!D9/'前年度'!D9*100,1))))</f>
        <v>5.2</v>
      </c>
      <c r="E9" s="26">
        <f>IF(AND('当年度'!E9=0,'前年度'!E9=0),"",IF('前年度'!E9=0,"皆増",IF('当年度'!E9=0,"皆減",ROUND('増減額'!E9/'前年度'!E9*100,1))))</f>
        <v>-2.4</v>
      </c>
      <c r="F9" s="26">
        <f>IF(AND('当年度'!F9=0,'前年度'!F9=0),"",IF('前年度'!F9=0,"皆増",IF('当年度'!F9=0,"皆減",ROUND('増減額'!F9/'前年度'!F9*100,1))))</f>
        <v>7</v>
      </c>
      <c r="G9" s="26">
        <f>IF(AND('当年度'!G9=0,'前年度'!G9=0),"",IF('前年度'!G9=0,"皆増",IF('当年度'!G9=0,"皆減",ROUND('増減額'!G9/'前年度'!G9*100,1))))</f>
        <v>-7.2</v>
      </c>
      <c r="H9" s="26">
        <f>IF(AND('当年度'!H9=0,'前年度'!H9=0),"",IF('前年度'!H9=0,"皆増",IF('当年度'!H9=0,"皆減",ROUND('増減額'!H9/'前年度'!H9*100,1))))</f>
        <v>3.5</v>
      </c>
      <c r="I9" s="26">
        <f>IF(AND('当年度'!I9=0,'前年度'!I9=0),"",IF('前年度'!I9=0,"皆増",IF('当年度'!I9=0,"皆減",ROUND('増減額'!I9/'前年度'!I9*100,1))))</f>
        <v>27.3</v>
      </c>
      <c r="J9" s="26">
        <f>IF(AND('当年度'!J9=0,'前年度'!J9=0),"",IF('前年度'!J9=0,"皆増",IF('当年度'!J9=0,"皆減",ROUND('増減額'!J9/'前年度'!J9*100,1))))</f>
        <v>76.7</v>
      </c>
      <c r="K9" s="26">
        <f>IF(AND('当年度'!K9=0,'前年度'!K9=0),"",IF('前年度'!K9=0,"皆増",IF('当年度'!K9=0,"皆減",ROUND('増減額'!K9/'前年度'!K9*100,1))))</f>
        <v>-52.3</v>
      </c>
      <c r="L9" s="26">
        <f>IF(AND('当年度'!L9=0,'前年度'!L9=0),"",IF('前年度'!L9=0,"皆増",IF('当年度'!L9=0,"皆減",ROUND('増減額'!L9/'前年度'!L9*100,1))))</f>
        <v>5.3</v>
      </c>
      <c r="M9" s="26">
        <f>IF(AND('当年度'!M9=0,'前年度'!M9=0),"",IF('前年度'!M9=0,"皆増",IF('当年度'!M9=0,"皆減",ROUND('増減額'!M9/'前年度'!M9*100,1))))</f>
      </c>
      <c r="N9" s="26">
        <f>IF(AND('当年度'!N9=0,'前年度'!N9=0),"",IF('前年度'!N9=0,"皆増",IF('当年度'!N9=0,"皆減",ROUND('増減額'!N9/'前年度'!N9*100,1))))</f>
        <v>-16.1</v>
      </c>
      <c r="O9" s="26">
        <f>IF(AND('当年度'!O9=0,'前年度'!O9=0),"",IF('前年度'!O9=0,"皆増",IF('当年度'!O9=0,"皆減",ROUND('増減額'!O9/'前年度'!O9*100,1))))</f>
        <v>0.8</v>
      </c>
      <c r="P9" s="27">
        <f>IF(AND('当年度'!P9=0,'前年度'!P9=0),"",IF('前年度'!P9=0,"皆増",IF('当年度'!P9=0,"皆減",ROUND('増減額'!P9/'前年度'!P9*100,1))))</f>
        <v>3.7</v>
      </c>
    </row>
    <row r="10" spans="1:16" ht="22.5" customHeight="1">
      <c r="A10" s="46"/>
      <c r="B10" s="40" t="s">
        <v>16</v>
      </c>
      <c r="C10" s="26">
        <f>IF(AND('当年度'!C10=0,'前年度'!C10=0),"",IF('前年度'!C10=0,"皆増",IF('当年度'!C10=0,"皆減",ROUND('増減額'!C10/'前年度'!C10*100,1))))</f>
        <v>-4.4</v>
      </c>
      <c r="D10" s="26">
        <f>IF(AND('当年度'!D10=0,'前年度'!D10=0),"",IF('前年度'!D10=0,"皆増",IF('当年度'!D10=0,"皆減",ROUND('増減額'!D10/'前年度'!D10*100,1))))</f>
        <v>2.1</v>
      </c>
      <c r="E10" s="26">
        <f>IF(AND('当年度'!E10=0,'前年度'!E10=0),"",IF('前年度'!E10=0,"皆増",IF('当年度'!E10=0,"皆減",ROUND('増減額'!E10/'前年度'!E10*100,1))))</f>
        <v>-13.9</v>
      </c>
      <c r="F10" s="26">
        <f>IF(AND('当年度'!F10=0,'前年度'!F10=0),"",IF('前年度'!F10=0,"皆増",IF('当年度'!F10=0,"皆減",ROUND('増減額'!F10/'前年度'!F10*100,1))))</f>
        <v>7.6</v>
      </c>
      <c r="G10" s="26">
        <f>IF(AND('当年度'!G10=0,'前年度'!G10=0),"",IF('前年度'!G10=0,"皆増",IF('当年度'!G10=0,"皆減",ROUND('増減額'!G10/'前年度'!G10*100,1))))</f>
        <v>5.3</v>
      </c>
      <c r="H10" s="26">
        <f>IF(AND('当年度'!H10=0,'前年度'!H10=0),"",IF('前年度'!H10=0,"皆増",IF('当年度'!H10=0,"皆減",ROUND('増減額'!H10/'前年度'!H10*100,1))))</f>
        <v>10.3</v>
      </c>
      <c r="I10" s="26">
        <f>IF(AND('当年度'!I10=0,'前年度'!I10=0),"",IF('前年度'!I10=0,"皆増",IF('当年度'!I10=0,"皆減",ROUND('増減額'!I10/'前年度'!I10*100,1))))</f>
        <v>-98.7</v>
      </c>
      <c r="J10" s="26">
        <f>IF(AND('当年度'!J10=0,'前年度'!J10=0),"",IF('前年度'!J10=0,"皆増",IF('当年度'!J10=0,"皆減",ROUND('増減額'!J10/'前年度'!J10*100,1))))</f>
        <v>45</v>
      </c>
      <c r="K10" s="26">
        <f>IF(AND('当年度'!K10=0,'前年度'!K10=0),"",IF('前年度'!K10=0,"皆増",IF('当年度'!K10=0,"皆減",ROUND('増減額'!K10/'前年度'!K10*100,1))))</f>
        <v>0.5</v>
      </c>
      <c r="L10" s="26">
        <f>IF(AND('当年度'!L10=0,'前年度'!L10=0),"",IF('前年度'!L10=0,"皆増",IF('当年度'!L10=0,"皆減",ROUND('増減額'!L10/'前年度'!L10*100,1))))</f>
        <v>-1.1</v>
      </c>
      <c r="M10" s="26">
        <f>IF(AND('当年度'!M10=0,'前年度'!M10=0),"",IF('前年度'!M10=0,"皆増",IF('当年度'!M10=0,"皆減",ROUND('増減額'!M10/'前年度'!M10*100,1))))</f>
      </c>
      <c r="N10" s="26">
        <f>IF(AND('当年度'!N10=0,'前年度'!N10=0),"",IF('前年度'!N10=0,"皆増",IF('当年度'!N10=0,"皆減",ROUND('増減額'!N10/'前年度'!N10*100,1))))</f>
        <v>14.6</v>
      </c>
      <c r="O10" s="26">
        <f>IF(AND('当年度'!O10=0,'前年度'!O10=0),"",IF('前年度'!O10=0,"皆増",IF('当年度'!O10=0,"皆減",ROUND('増減額'!O10/'前年度'!O10*100,1))))</f>
        <v>0.7</v>
      </c>
      <c r="P10" s="27">
        <f>IF(AND('当年度'!P10=0,'前年度'!P10=0),"",IF('前年度'!P10=0,"皆増",IF('当年度'!P10=0,"皆減",ROUND('増減額'!P10/'前年度'!P10*100,1))))</f>
        <v>1.8</v>
      </c>
    </row>
    <row r="11" spans="1:16" ht="22.5" customHeight="1">
      <c r="A11" s="46"/>
      <c r="B11" s="40" t="s">
        <v>17</v>
      </c>
      <c r="C11" s="26">
        <f>IF(AND('当年度'!C11=0,'前年度'!C11=0),"",IF('前年度'!C11=0,"皆増",IF('当年度'!C11=0,"皆減",ROUND('増減額'!C11/'前年度'!C11*100,1))))</f>
        <v>1.6</v>
      </c>
      <c r="D11" s="26">
        <f>IF(AND('当年度'!D11=0,'前年度'!D11=0),"",IF('前年度'!D11=0,"皆増",IF('当年度'!D11=0,"皆減",ROUND('増減額'!D11/'前年度'!D11*100,1))))</f>
        <v>8</v>
      </c>
      <c r="E11" s="26">
        <f>IF(AND('当年度'!E11=0,'前年度'!E11=0),"",IF('前年度'!E11=0,"皆増",IF('当年度'!E11=0,"皆減",ROUND('増減額'!E11/'前年度'!E11*100,1))))</f>
        <v>-10.1</v>
      </c>
      <c r="F11" s="26">
        <f>IF(AND('当年度'!F11=0,'前年度'!F11=0),"",IF('前年度'!F11=0,"皆増",IF('当年度'!F11=0,"皆減",ROUND('増減額'!F11/'前年度'!F11*100,1))))</f>
        <v>7.7</v>
      </c>
      <c r="G11" s="26">
        <f>IF(AND('当年度'!G11=0,'前年度'!G11=0),"",IF('前年度'!G11=0,"皆増",IF('当年度'!G11=0,"皆減",ROUND('増減額'!G11/'前年度'!G11*100,1))))</f>
        <v>14.3</v>
      </c>
      <c r="H11" s="26">
        <f>IF(AND('当年度'!H11=0,'前年度'!H11=0),"",IF('前年度'!H11=0,"皆増",IF('当年度'!H11=0,"皆減",ROUND('増減額'!H11/'前年度'!H11*100,1))))</f>
        <v>-5.2</v>
      </c>
      <c r="I11" s="26">
        <f>IF(AND('当年度'!I11=0,'前年度'!I11=0),"",IF('前年度'!I11=0,"皆増",IF('当年度'!I11=0,"皆減",ROUND('増減額'!I11/'前年度'!I11*100,1))))</f>
        <v>1282.2</v>
      </c>
      <c r="J11" s="26">
        <f>IF(AND('当年度'!J11=0,'前年度'!J11=0),"",IF('前年度'!J11=0,"皆増",IF('当年度'!J11=0,"皆減",ROUND('増減額'!J11/'前年度'!J11*100,1))))</f>
        <v>-95.6</v>
      </c>
      <c r="K11" s="26">
        <f>IF(AND('当年度'!K11=0,'前年度'!K11=0),"",IF('前年度'!K11=0,"皆増",IF('当年度'!K11=0,"皆減",ROUND('増減額'!K11/'前年度'!K11*100,1))))</f>
        <v>-1.8</v>
      </c>
      <c r="L11" s="26">
        <f>IF(AND('当年度'!L11=0,'前年度'!L11=0),"",IF('前年度'!L11=0,"皆増",IF('当年度'!L11=0,"皆減",ROUND('増減額'!L11/'前年度'!L11*100,1))))</f>
        <v>3.1</v>
      </c>
      <c r="M11" s="26">
        <f>IF(AND('当年度'!M11=0,'前年度'!M11=0),"",IF('前年度'!M11=0,"皆増",IF('当年度'!M11=0,"皆減",ROUND('増減額'!M11/'前年度'!M11*100,1))))</f>
      </c>
      <c r="N11" s="26">
        <f>IF(AND('当年度'!N11=0,'前年度'!N11=0),"",IF('前年度'!N11=0,"皆増",IF('当年度'!N11=0,"皆減",ROUND('増減額'!N11/'前年度'!N11*100,1))))</f>
        <v>-19.4</v>
      </c>
      <c r="O11" s="26">
        <f>IF(AND('当年度'!O11=0,'前年度'!O11=0),"",IF('前年度'!O11=0,"皆増",IF('当年度'!O11=0,"皆減",ROUND('増減額'!O11/'前年度'!O11*100,1))))</f>
        <v>2.3</v>
      </c>
      <c r="P11" s="27">
        <f>IF(AND('当年度'!P11=0,'前年度'!P11=0),"",IF('前年度'!P11=0,"皆増",IF('当年度'!P11=0,"皆減",ROUND('増減額'!P11/'前年度'!P11*100,1))))</f>
        <v>1.9</v>
      </c>
    </row>
    <row r="12" spans="1:16" ht="22.5" customHeight="1">
      <c r="A12" s="46"/>
      <c r="B12" s="40" t="s">
        <v>18</v>
      </c>
      <c r="C12" s="26">
        <f>IF(AND('当年度'!C12=0,'前年度'!C12=0),"",IF('前年度'!C12=0,"皆増",IF('当年度'!C12=0,"皆減",ROUND('増減額'!C12/'前年度'!C12*100,1))))</f>
        <v>5.8</v>
      </c>
      <c r="D12" s="26">
        <f>IF(AND('当年度'!D12=0,'前年度'!D12=0),"",IF('前年度'!D12=0,"皆増",IF('当年度'!D12=0,"皆減",ROUND('増減額'!D12/'前年度'!D12*100,1))))</f>
        <v>7.9</v>
      </c>
      <c r="E12" s="26">
        <f>IF(AND('当年度'!E12=0,'前年度'!E12=0),"",IF('前年度'!E12=0,"皆増",IF('当年度'!E12=0,"皆減",ROUND('増減額'!E12/'前年度'!E12*100,1))))</f>
        <v>-4.1</v>
      </c>
      <c r="F12" s="26">
        <f>IF(AND('当年度'!F12=0,'前年度'!F12=0),"",IF('前年度'!F12=0,"皆増",IF('当年度'!F12=0,"皆減",ROUND('増減額'!F12/'前年度'!F12*100,1))))</f>
        <v>10.7</v>
      </c>
      <c r="G12" s="26">
        <f>IF(AND('当年度'!G12=0,'前年度'!G12=0),"",IF('前年度'!G12=0,"皆増",IF('当年度'!G12=0,"皆減",ROUND('増減額'!G12/'前年度'!G12*100,1))))</f>
        <v>-28.8</v>
      </c>
      <c r="H12" s="26">
        <f>IF(AND('当年度'!H12=0,'前年度'!H12=0),"",IF('前年度'!H12=0,"皆増",IF('当年度'!H12=0,"皆減",ROUND('増減額'!H12/'前年度'!H12*100,1))))</f>
        <v>-2.4</v>
      </c>
      <c r="I12" s="26">
        <f>IF(AND('当年度'!I12=0,'前年度'!I12=0),"",IF('前年度'!I12=0,"皆増",IF('当年度'!I12=0,"皆減",ROUND('増減額'!I12/'前年度'!I12*100,1))))</f>
        <v>37.2</v>
      </c>
      <c r="J12" s="26">
        <f>IF(AND('当年度'!J12=0,'前年度'!J12=0),"",IF('前年度'!J12=0,"皆増",IF('当年度'!J12=0,"皆減",ROUND('増減額'!J12/'前年度'!J12*100,1))))</f>
        <v>2.1</v>
      </c>
      <c r="K12" s="26">
        <f>IF(AND('当年度'!K12=0,'前年度'!K12=0),"",IF('前年度'!K12=0,"皆増",IF('当年度'!K12=0,"皆減",ROUND('増減額'!K12/'前年度'!K12*100,1))))</f>
        <v>-40.5</v>
      </c>
      <c r="L12" s="26">
        <f>IF(AND('当年度'!L12=0,'前年度'!L12=0),"",IF('前年度'!L12=0,"皆増",IF('当年度'!L12=0,"皆減",ROUND('増減額'!L12/'前年度'!L12*100,1))))</f>
        <v>6.2</v>
      </c>
      <c r="M12" s="26">
        <f>IF(AND('当年度'!M12=0,'前年度'!M12=0),"",IF('前年度'!M12=0,"皆増",IF('当年度'!M12=0,"皆減",ROUND('増減額'!M12/'前年度'!M12*100,1))))</f>
      </c>
      <c r="N12" s="26">
        <f>IF(AND('当年度'!N12=0,'前年度'!N12=0),"",IF('前年度'!N12=0,"皆増",IF('当年度'!N12=0,"皆減",ROUND('増減額'!N12/'前年度'!N12*100,1))))</f>
        <v>20.1</v>
      </c>
      <c r="O12" s="26">
        <f>IF(AND('当年度'!O12=0,'前年度'!O12=0),"",IF('前年度'!O12=0,"皆増",IF('当年度'!O12=0,"皆減",ROUND('増減額'!O12/'前年度'!O12*100,1))))</f>
        <v>0.7</v>
      </c>
      <c r="P12" s="27">
        <f>IF(AND('当年度'!P12=0,'前年度'!P12=0),"",IF('前年度'!P12=0,"皆増",IF('当年度'!P12=0,"皆減",ROUND('増減額'!P12/'前年度'!P12*100,1))))</f>
        <v>4.6</v>
      </c>
    </row>
    <row r="13" spans="1:16" ht="22.5" customHeight="1">
      <c r="A13" s="46"/>
      <c r="B13" s="40" t="s">
        <v>19</v>
      </c>
      <c r="C13" s="26">
        <f>IF(AND('当年度'!C13=0,'前年度'!C13=0),"",IF('前年度'!C13=0,"皆増",IF('当年度'!C13=0,"皆減",ROUND('増減額'!C13/'前年度'!C13*100,1))))</f>
        <v>-6.2</v>
      </c>
      <c r="D13" s="26">
        <f>IF(AND('当年度'!D13=0,'前年度'!D13=0),"",IF('前年度'!D13=0,"皆増",IF('当年度'!D13=0,"皆減",ROUND('増減額'!D13/'前年度'!D13*100,1))))</f>
        <v>3.8</v>
      </c>
      <c r="E13" s="26">
        <f>IF(AND('当年度'!E13=0,'前年度'!E13=0),"",IF('前年度'!E13=0,"皆増",IF('当年度'!E13=0,"皆減",ROUND('増減額'!E13/'前年度'!E13*100,1))))</f>
        <v>-10.3</v>
      </c>
      <c r="F13" s="26">
        <f>IF(AND('当年度'!F13=0,'前年度'!F13=0),"",IF('前年度'!F13=0,"皆増",IF('当年度'!F13=0,"皆減",ROUND('増減額'!F13/'前年度'!F13*100,1))))</f>
        <v>5.2</v>
      </c>
      <c r="G13" s="26">
        <f>IF(AND('当年度'!G13=0,'前年度'!G13=0),"",IF('前年度'!G13=0,"皆増",IF('当年度'!G13=0,"皆減",ROUND('増減額'!G13/'前年度'!G13*100,1))))</f>
        <v>-5.9</v>
      </c>
      <c r="H13" s="26">
        <f>IF(AND('当年度'!H13=0,'前年度'!H13=0),"",IF('前年度'!H13=0,"皆増",IF('当年度'!H13=0,"皆減",ROUND('増減額'!H13/'前年度'!H13*100,1))))</f>
        <v>3.4</v>
      </c>
      <c r="I13" s="26">
        <f>IF(AND('当年度'!I13=0,'前年度'!I13=0),"",IF('前年度'!I13=0,"皆増",IF('当年度'!I13=0,"皆減",ROUND('増減額'!I13/'前年度'!I13*100,1))))</f>
        <v>22.6</v>
      </c>
      <c r="J13" s="26">
        <f>IF(AND('当年度'!J13=0,'前年度'!J13=0),"",IF('前年度'!J13=0,"皆増",IF('当年度'!J13=0,"皆減",ROUND('増減額'!J13/'前年度'!J13*100,1))))</f>
        <v>0</v>
      </c>
      <c r="K13" s="26">
        <f>IF(AND('当年度'!K13=0,'前年度'!K13=0),"",IF('前年度'!K13=0,"皆増",IF('当年度'!K13=0,"皆減",ROUND('増減額'!K13/'前年度'!K13*100,1))))</f>
        <v>1.6</v>
      </c>
      <c r="L13" s="26">
        <f>IF(AND('当年度'!L13=0,'前年度'!L13=0),"",IF('前年度'!L13=0,"皆増",IF('当年度'!L13=0,"皆減",ROUND('増減額'!L13/'前年度'!L13*100,1))))</f>
        <v>3.6</v>
      </c>
      <c r="M13" s="26">
        <f>IF(AND('当年度'!M13=0,'前年度'!M13=0),"",IF('前年度'!M13=0,"皆増",IF('当年度'!M13=0,"皆減",ROUND('増減額'!M13/'前年度'!M13*100,1))))</f>
      </c>
      <c r="N13" s="26">
        <f>IF(AND('当年度'!N13=0,'前年度'!N13=0),"",IF('前年度'!N13=0,"皆増",IF('当年度'!N13=0,"皆減",ROUND('増減額'!N13/'前年度'!N13*100,1))))</f>
        <v>-33.9</v>
      </c>
      <c r="O13" s="26">
        <f>IF(AND('当年度'!O13=0,'前年度'!O13=0),"",IF('前年度'!O13=0,"皆増",IF('当年度'!O13=0,"皆減",ROUND('増減額'!O13/'前年度'!O13*100,1))))</f>
        <v>-5.6</v>
      </c>
      <c r="P13" s="27">
        <f>IF(AND('当年度'!P13=0,'前年度'!P13=0),"",IF('前年度'!P13=0,"皆増",IF('当年度'!P13=0,"皆減",ROUND('増減額'!P13/'前年度'!P13*100,1))))</f>
        <v>-0.4</v>
      </c>
    </row>
    <row r="14" spans="1:16" ht="22.5" customHeight="1">
      <c r="A14" s="46"/>
      <c r="B14" s="40" t="s">
        <v>20</v>
      </c>
      <c r="C14" s="26">
        <f>IF(AND('当年度'!C14=0,'前年度'!C14=0),"",IF('前年度'!C14=0,"皆増",IF('当年度'!C14=0,"皆減",ROUND('増減額'!C14/'前年度'!C14*100,1))))</f>
        <v>2.2</v>
      </c>
      <c r="D14" s="26">
        <f>IF(AND('当年度'!D14=0,'前年度'!D14=0),"",IF('前年度'!D14=0,"皆増",IF('当年度'!D14=0,"皆減",ROUND('増減額'!D14/'前年度'!D14*100,1))))</f>
        <v>8.4</v>
      </c>
      <c r="E14" s="26">
        <f>IF(AND('当年度'!E14=0,'前年度'!E14=0),"",IF('前年度'!E14=0,"皆増",IF('当年度'!E14=0,"皆減",ROUND('増減額'!E14/'前年度'!E14*100,1))))</f>
        <v>38.7</v>
      </c>
      <c r="F14" s="26">
        <f>IF(AND('当年度'!F14=0,'前年度'!F14=0),"",IF('前年度'!F14=0,"皆増",IF('当年度'!F14=0,"皆減",ROUND('増減額'!F14/'前年度'!F14*100,1))))</f>
        <v>9.6</v>
      </c>
      <c r="G14" s="26">
        <f>IF(AND('当年度'!G14=0,'前年度'!G14=0),"",IF('前年度'!G14=0,"皆増",IF('当年度'!G14=0,"皆減",ROUND('増減額'!G14/'前年度'!G14*100,1))))</f>
        <v>7.3</v>
      </c>
      <c r="H14" s="26">
        <f>IF(AND('当年度'!H14=0,'前年度'!H14=0),"",IF('前年度'!H14=0,"皆増",IF('当年度'!H14=0,"皆減",ROUND('増減額'!H14/'前年度'!H14*100,1))))</f>
        <v>-0.1</v>
      </c>
      <c r="I14" s="26">
        <f>IF(AND('当年度'!I14=0,'前年度'!I14=0),"",IF('前年度'!I14=0,"皆増",IF('当年度'!I14=0,"皆減",ROUND('増減額'!I14/'前年度'!I14*100,1))))</f>
        <v>899.3</v>
      </c>
      <c r="J14" s="26">
        <f>IF(AND('当年度'!J14=0,'前年度'!J14=0),"",IF('前年度'!J14=0,"皆増",IF('当年度'!J14=0,"皆減",ROUND('増減額'!J14/'前年度'!J14*100,1))))</f>
        <v>6.1</v>
      </c>
      <c r="K14" s="26">
        <f>IF(AND('当年度'!K14=0,'前年度'!K14=0),"",IF('前年度'!K14=0,"皆増",IF('当年度'!K14=0,"皆減",ROUND('増減額'!K14/'前年度'!K14*100,1))))</f>
        <v>-46.3</v>
      </c>
      <c r="L14" s="26">
        <f>IF(AND('当年度'!L14=0,'前年度'!L14=0),"",IF('前年度'!L14=0,"皆増",IF('当年度'!L14=0,"皆減",ROUND('増減額'!L14/'前年度'!L14*100,1))))</f>
        <v>2.2</v>
      </c>
      <c r="M14" s="26">
        <f>IF(AND('当年度'!M14=0,'前年度'!M14=0),"",IF('前年度'!M14=0,"皆増",IF('当年度'!M14=0,"皆減",ROUND('増減額'!M14/'前年度'!M14*100,1))))</f>
      </c>
      <c r="N14" s="26">
        <f>IF(AND('当年度'!N14=0,'前年度'!N14=0),"",IF('前年度'!N14=0,"皆増",IF('当年度'!N14=0,"皆減",ROUND('増減額'!N14/'前年度'!N14*100,1))))</f>
        <v>-9.8</v>
      </c>
      <c r="O14" s="26">
        <f>IF(AND('当年度'!O14=0,'前年度'!O14=0),"",IF('前年度'!O14=0,"皆増",IF('当年度'!O14=0,"皆減",ROUND('増減額'!O14/'前年度'!O14*100,1))))</f>
        <v>6.8</v>
      </c>
      <c r="P14" s="27">
        <f>IF(AND('当年度'!P14=0,'前年度'!P14=0),"",IF('前年度'!P14=0,"皆増",IF('当年度'!P14=0,"皆減",ROUND('増減額'!P14/'前年度'!P14*100,1))))</f>
        <v>3</v>
      </c>
    </row>
    <row r="15" spans="1:16" ht="22.5" customHeight="1">
      <c r="A15" s="46"/>
      <c r="B15" s="40" t="s">
        <v>21</v>
      </c>
      <c r="C15" s="26">
        <f>IF(AND('当年度'!C15=0,'前年度'!C15=0),"",IF('前年度'!C15=0,"皆増",IF('当年度'!C15=0,"皆減",ROUND('増減額'!C15/'前年度'!C15*100,1))))</f>
        <v>-2.8</v>
      </c>
      <c r="D15" s="26">
        <f>IF(AND('当年度'!D15=0,'前年度'!D15=0),"",IF('前年度'!D15=0,"皆増",IF('当年度'!D15=0,"皆減",ROUND('増減額'!D15/'前年度'!D15*100,1))))</f>
        <v>1.7</v>
      </c>
      <c r="E15" s="26">
        <f>IF(AND('当年度'!E15=0,'前年度'!E15=0),"",IF('前年度'!E15=0,"皆増",IF('当年度'!E15=0,"皆減",ROUND('増減額'!E15/'前年度'!E15*100,1))))</f>
        <v>-21.3</v>
      </c>
      <c r="F15" s="26">
        <f>IF(AND('当年度'!F15=0,'前年度'!F15=0),"",IF('前年度'!F15=0,"皆増",IF('当年度'!F15=0,"皆減",ROUND('増減額'!F15/'前年度'!F15*100,1))))</f>
        <v>4.5</v>
      </c>
      <c r="G15" s="26">
        <f>IF(AND('当年度'!G15=0,'前年度'!G15=0),"",IF('前年度'!G15=0,"皆増",IF('当年度'!G15=0,"皆減",ROUND('増減額'!G15/'前年度'!G15*100,1))))</f>
        <v>16.4</v>
      </c>
      <c r="H15" s="26">
        <f>IF(AND('当年度'!H15=0,'前年度'!H15=0),"",IF('前年度'!H15=0,"皆増",IF('当年度'!H15=0,"皆減",ROUND('増減額'!H15/'前年度'!H15*100,1))))</f>
        <v>0.9</v>
      </c>
      <c r="I15" s="26">
        <f>IF(AND('当年度'!I15=0,'前年度'!I15=0),"",IF('前年度'!I15=0,"皆増",IF('当年度'!I15=0,"皆減",ROUND('増減額'!I15/'前年度'!I15*100,1))))</f>
        <v>253.5</v>
      </c>
      <c r="J15" s="26" t="str">
        <f>IF(AND('当年度'!J15=0,'前年度'!J15=0),"",IF('前年度'!J15=0,"皆増",IF('当年度'!J15=0,"皆減",ROUND('増減額'!J15/'前年度'!J15*100,1))))</f>
        <v>皆増</v>
      </c>
      <c r="K15" s="26">
        <f>IF(AND('当年度'!K15=0,'前年度'!K15=0),"",IF('前年度'!K15=0,"皆増",IF('当年度'!K15=0,"皆減",ROUND('増減額'!K15/'前年度'!K15*100,1))))</f>
        <v>-14.9</v>
      </c>
      <c r="L15" s="26">
        <f>IF(AND('当年度'!L15=0,'前年度'!L15=0),"",IF('前年度'!L15=0,"皆増",IF('当年度'!L15=0,"皆減",ROUND('増減額'!L15/'前年度'!L15*100,1))))</f>
        <v>11.1</v>
      </c>
      <c r="M15" s="26">
        <f>IF(AND('当年度'!M15=0,'前年度'!M15=0),"",IF('前年度'!M15=0,"皆増",IF('当年度'!M15=0,"皆減",ROUND('増減額'!M15/'前年度'!M15*100,1))))</f>
      </c>
      <c r="N15" s="26">
        <f>IF(AND('当年度'!N15=0,'前年度'!N15=0),"",IF('前年度'!N15=0,"皆増",IF('当年度'!N15=0,"皆減",ROUND('増減額'!N15/'前年度'!N15*100,1))))</f>
        <v>-21.2</v>
      </c>
      <c r="O15" s="26">
        <f>IF(AND('当年度'!O15=0,'前年度'!O15=0),"",IF('前年度'!O15=0,"皆増",IF('当年度'!O15=0,"皆減",ROUND('増減額'!O15/'前年度'!O15*100,1))))</f>
        <v>-0.5</v>
      </c>
      <c r="P15" s="27">
        <f>IF(AND('当年度'!P15=0,'前年度'!P15=0),"",IF('前年度'!P15=0,"皆増",IF('当年度'!P15=0,"皆減",ROUND('増減額'!P15/'前年度'!P15*100,1))))</f>
        <v>-0.9</v>
      </c>
    </row>
    <row r="16" spans="1:16" ht="22.5" customHeight="1">
      <c r="A16" s="46"/>
      <c r="B16" s="40" t="s">
        <v>22</v>
      </c>
      <c r="C16" s="26">
        <f>IF(AND('当年度'!C16=0,'前年度'!C16=0),"",IF('前年度'!C16=0,"皆増",IF('当年度'!C16=0,"皆減",ROUND('増減額'!C16/'前年度'!C16*100,1))))</f>
        <v>-4.3</v>
      </c>
      <c r="D16" s="26">
        <f>IF(AND('当年度'!D16=0,'前年度'!D16=0),"",IF('前年度'!D16=0,"皆増",IF('当年度'!D16=0,"皆減",ROUND('増減額'!D16/'前年度'!D16*100,1))))</f>
        <v>2.2</v>
      </c>
      <c r="E16" s="26">
        <f>IF(AND('当年度'!E16=0,'前年度'!E16=0),"",IF('前年度'!E16=0,"皆増",IF('当年度'!E16=0,"皆減",ROUND('増減額'!E16/'前年度'!E16*100,1))))</f>
        <v>10.9</v>
      </c>
      <c r="F16" s="26">
        <f>IF(AND('当年度'!F16=0,'前年度'!F16=0),"",IF('前年度'!F16=0,"皆増",IF('当年度'!F16=0,"皆減",ROUND('増減額'!F16/'前年度'!F16*100,1))))</f>
        <v>8.3</v>
      </c>
      <c r="G16" s="26">
        <f>IF(AND('当年度'!G16=0,'前年度'!G16=0),"",IF('前年度'!G16=0,"皆増",IF('当年度'!G16=0,"皆減",ROUND('増減額'!G16/'前年度'!G16*100,1))))</f>
        <v>-4.4</v>
      </c>
      <c r="H16" s="26">
        <f>IF(AND('当年度'!H16=0,'前年度'!H16=0),"",IF('前年度'!H16=0,"皆増",IF('当年度'!H16=0,"皆減",ROUND('増減額'!H16/'前年度'!H16*100,1))))</f>
        <v>1.3</v>
      </c>
      <c r="I16" s="26">
        <f>IF(AND('当年度'!I16=0,'前年度'!I16=0),"",IF('前年度'!I16=0,"皆増",IF('当年度'!I16=0,"皆減",ROUND('増減額'!I16/'前年度'!I16*100,1))))</f>
        <v>-44.2</v>
      </c>
      <c r="J16" s="26">
        <f>IF(AND('当年度'!J16=0,'前年度'!J16=0),"",IF('前年度'!J16=0,"皆増",IF('当年度'!J16=0,"皆減",ROUND('増減額'!J16/'前年度'!J16*100,1))))</f>
        <v>24.2</v>
      </c>
      <c r="K16" s="26">
        <f>IF(AND('当年度'!K16=0,'前年度'!K16=0),"",IF('前年度'!K16=0,"皆増",IF('当年度'!K16=0,"皆減",ROUND('増減額'!K16/'前年度'!K16*100,1))))</f>
        <v>-4.1</v>
      </c>
      <c r="L16" s="26">
        <f>IF(AND('当年度'!L16=0,'前年度'!L16=0),"",IF('前年度'!L16=0,"皆増",IF('当年度'!L16=0,"皆減",ROUND('増減額'!L16/'前年度'!L16*100,1))))</f>
        <v>5.5</v>
      </c>
      <c r="M16" s="26">
        <f>IF(AND('当年度'!M16=0,'前年度'!M16=0),"",IF('前年度'!M16=0,"皆増",IF('当年度'!M16=0,"皆減",ROUND('増減額'!M16/'前年度'!M16*100,1))))</f>
      </c>
      <c r="N16" s="26">
        <f>IF(AND('当年度'!N16=0,'前年度'!N16=0),"",IF('前年度'!N16=0,"皆増",IF('当年度'!N16=0,"皆減",ROUND('増減額'!N16/'前年度'!N16*100,1))))</f>
        <v>37.8</v>
      </c>
      <c r="O16" s="26">
        <f>IF(AND('当年度'!O16=0,'前年度'!O16=0),"",IF('前年度'!O16=0,"皆増",IF('当年度'!O16=0,"皆減",ROUND('増減額'!O16/'前年度'!O16*100,1))))</f>
        <v>5.1</v>
      </c>
      <c r="P16" s="27">
        <f>IF(AND('当年度'!P16=0,'前年度'!P16=0),"",IF('前年度'!P16=0,"皆増",IF('当年度'!P16=0,"皆減",ROUND('増減額'!P16/'前年度'!P16*100,1))))</f>
        <v>-0.6</v>
      </c>
    </row>
    <row r="17" spans="1:16" ht="22.5" customHeight="1">
      <c r="A17" s="46"/>
      <c r="B17" s="44" t="s">
        <v>53</v>
      </c>
      <c r="C17" s="26">
        <f>IF(AND('当年度'!C17=0,'前年度'!C17=0),"",IF('前年度'!C17=0,"皆増",IF('当年度'!C17=0,"皆減",ROUND('増減額'!C17/'前年度'!C17*100,1))))</f>
        <v>1.9</v>
      </c>
      <c r="D17" s="26">
        <f>IF(AND('当年度'!D17=0,'前年度'!D17=0),"",IF('前年度'!D17=0,"皆増",IF('当年度'!D17=0,"皆減",ROUND('増減額'!D17/'前年度'!D17*100,1))))</f>
        <v>-2</v>
      </c>
      <c r="E17" s="26">
        <f>IF(AND('当年度'!E17=0,'前年度'!E17=0),"",IF('前年度'!E17=0,"皆増",IF('当年度'!E17=0,"皆減",ROUND('増減額'!E17/'前年度'!E17*100,1))))</f>
        <v>-7.1</v>
      </c>
      <c r="F17" s="26">
        <f>IF(AND('当年度'!F17=0,'前年度'!F17=0),"",IF('前年度'!F17=0,"皆増",IF('当年度'!F17=0,"皆減",ROUND('増減額'!F17/'前年度'!F17*100,1))))</f>
        <v>7.9</v>
      </c>
      <c r="G17" s="26">
        <f>IF(AND('当年度'!G17=0,'前年度'!G17=0),"",IF('前年度'!G17=0,"皆増",IF('当年度'!G17=0,"皆減",ROUND('増減額'!G17/'前年度'!G17*100,1))))</f>
        <v>9.4</v>
      </c>
      <c r="H17" s="26">
        <f>IF(AND('当年度'!H17=0,'前年度'!H17=0),"",IF('前年度'!H17=0,"皆増",IF('当年度'!H17=0,"皆減",ROUND('増減額'!H17/'前年度'!H17*100,1))))</f>
        <v>14.2</v>
      </c>
      <c r="I17" s="26">
        <f>IF(AND('当年度'!I17=0,'前年度'!I17=0),"",IF('前年度'!I17=0,"皆増",IF('当年度'!I17=0,"皆減",ROUND('増減額'!I17/'前年度'!I17*100,1))))</f>
        <v>-54.7</v>
      </c>
      <c r="J17" s="26">
        <f>IF(AND('当年度'!J17=0,'前年度'!J17=0),"",IF('前年度'!J17=0,"皆増",IF('当年度'!J17=0,"皆減",ROUND('増減額'!J17/'前年度'!J17*100,1))))</f>
      </c>
      <c r="K17" s="26">
        <f>IF(AND('当年度'!K17=0,'前年度'!K17=0),"",IF('前年度'!K17=0,"皆増",IF('当年度'!K17=0,"皆減",ROUND('増減額'!K17/'前年度'!K17*100,1))))</f>
        <v>84.9</v>
      </c>
      <c r="L17" s="26">
        <f>IF(AND('当年度'!L17=0,'前年度'!L17=0),"",IF('前年度'!L17=0,"皆増",IF('当年度'!L17=0,"皆減",ROUND('増減額'!L17/'前年度'!L17*100,1))))</f>
        <v>0.7</v>
      </c>
      <c r="M17" s="26">
        <f>IF(AND('当年度'!M17=0,'前年度'!M17=0),"",IF('前年度'!M17=0,"皆増",IF('当年度'!M17=0,"皆減",ROUND('増減額'!M17/'前年度'!M17*100,1))))</f>
      </c>
      <c r="N17" s="26">
        <f>IF(AND('当年度'!N17=0,'前年度'!N17=0),"",IF('前年度'!N17=0,"皆増",IF('当年度'!N17=0,"皆減",ROUND('増減額'!N17/'前年度'!N17*100,1))))</f>
        <v>0.1</v>
      </c>
      <c r="O17" s="26">
        <f>IF(AND('当年度'!O17=0,'前年度'!O17=0),"",IF('前年度'!O17=0,"皆増",IF('当年度'!O17=0,"皆減",ROUND('増減額'!O17/'前年度'!O17*100,1))))</f>
        <v>-2.3</v>
      </c>
      <c r="P17" s="27">
        <f>IF(AND('当年度'!P17=0,'前年度'!P17=0),"",IF('前年度'!P17=0,"皆増",IF('当年度'!P17=0,"皆減",ROUND('増減額'!P17/'前年度'!P17*100,1))))</f>
        <v>6.8</v>
      </c>
    </row>
    <row r="18" spans="1:16" ht="22.5" customHeight="1">
      <c r="A18" s="46"/>
      <c r="B18" s="41" t="s">
        <v>56</v>
      </c>
      <c r="C18" s="26">
        <f>IF(AND('当年度'!C18=0,'前年度'!C18=0),"",IF('前年度'!C18=0,"皆増",IF('当年度'!C18=0,"皆減",ROUND('増減額'!C18/'前年度'!C18*100,1))))</f>
        <v>-3.5</v>
      </c>
      <c r="D18" s="26">
        <f>IF(AND('当年度'!D18=0,'前年度'!D18=0),"",IF('前年度'!D18=0,"皆増",IF('当年度'!D18=0,"皆減",ROUND('増減額'!D18/'前年度'!D18*100,1))))</f>
        <v>4.5</v>
      </c>
      <c r="E18" s="26">
        <f>IF(AND('当年度'!E18=0,'前年度'!E18=0),"",IF('前年度'!E18=0,"皆増",IF('当年度'!E18=0,"皆減",ROUND('増減額'!E18/'前年度'!E18*100,1))))</f>
        <v>11</v>
      </c>
      <c r="F18" s="26">
        <f>IF(AND('当年度'!F18=0,'前年度'!F18=0),"",IF('前年度'!F18=0,"皆増",IF('当年度'!F18=0,"皆減",ROUND('増減額'!F18/'前年度'!F18*100,1))))</f>
        <v>2.4</v>
      </c>
      <c r="G18" s="26">
        <f>IF(AND('当年度'!G18=0,'前年度'!G18=0),"",IF('前年度'!G18=0,"皆増",IF('当年度'!G18=0,"皆減",ROUND('増減額'!G18/'前年度'!G18*100,1))))</f>
        <v>5.1</v>
      </c>
      <c r="H18" s="26">
        <f>IF(AND('当年度'!H18=0,'前年度'!H18=0),"",IF('前年度'!H18=0,"皆増",IF('当年度'!H18=0,"皆減",ROUND('増減額'!H18/'前年度'!H18*100,1))))</f>
        <v>1.4</v>
      </c>
      <c r="I18" s="26">
        <f>IF(AND('当年度'!I18=0,'前年度'!I18=0),"",IF('前年度'!I18=0,"皆増",IF('当年度'!I18=0,"皆減",ROUND('増減額'!I18/'前年度'!I18*100,1))))</f>
        <v>30.5</v>
      </c>
      <c r="J18" s="26">
        <f>IF(AND('当年度'!J18=0,'前年度'!J18=0),"",IF('前年度'!J18=0,"皆増",IF('当年度'!J18=0,"皆減",ROUND('増減額'!J18/'前年度'!J18*100,1))))</f>
        <v>-71.3</v>
      </c>
      <c r="K18" s="26">
        <f>IF(AND('当年度'!K18=0,'前年度'!K18=0),"",IF('前年度'!K18=0,"皆増",IF('当年度'!K18=0,"皆減",ROUND('増減額'!K18/'前年度'!K18*100,1))))</f>
        <v>8.8</v>
      </c>
      <c r="L18" s="26">
        <f>IF(AND('当年度'!L18=0,'前年度'!L18=0),"",IF('前年度'!L18=0,"皆増",IF('当年度'!L18=0,"皆減",ROUND('増減額'!L18/'前年度'!L18*100,1))))</f>
        <v>-3.4</v>
      </c>
      <c r="M18" s="26">
        <f>IF(AND('当年度'!M18=0,'前年度'!M18=0),"",IF('前年度'!M18=0,"皆増",IF('当年度'!M18=0,"皆減",ROUND('増減額'!M18/'前年度'!M18*100,1))))</f>
      </c>
      <c r="N18" s="26">
        <f>IF(AND('当年度'!N18=0,'前年度'!N18=0),"",IF('前年度'!N18=0,"皆増",IF('当年度'!N18=0,"皆減",ROUND('増減額'!N18/'前年度'!N18*100,1))))</f>
        <v>36.7</v>
      </c>
      <c r="O18" s="26">
        <f>IF(AND('当年度'!O18=0,'前年度'!O18=0),"",IF('前年度'!O18=0,"皆増",IF('当年度'!O18=0,"皆減",ROUND('増減額'!O18/'前年度'!O18*100,1))))</f>
        <v>5.1</v>
      </c>
      <c r="P18" s="27">
        <f>IF(AND('当年度'!P18=0,'前年度'!P18=0),"",IF('前年度'!P18=0,"皆増",IF('当年度'!P18=0,"皆減",ROUND('増減額'!P18/'前年度'!P18*100,1))))</f>
        <v>-1</v>
      </c>
    </row>
    <row r="19" spans="1:16" ht="22.5" customHeight="1">
      <c r="A19" s="48"/>
      <c r="B19" s="43" t="s">
        <v>57</v>
      </c>
      <c r="C19" s="31">
        <f>IF(AND('当年度'!C19=0,'前年度'!C19=0),"",IF('前年度'!C19=0,"皆増",IF('当年度'!C19=0,"皆減",ROUND('増減額'!C19/'前年度'!C19*100,1))))</f>
        <v>4.8</v>
      </c>
      <c r="D19" s="31">
        <f>IF(AND('当年度'!D19=0,'前年度'!D19=0),"",IF('前年度'!D19=0,"皆増",IF('当年度'!D19=0,"皆減",ROUND('増減額'!D19/'前年度'!D19*100,1))))</f>
        <v>0.2</v>
      </c>
      <c r="E19" s="31">
        <f>IF(AND('当年度'!E19=0,'前年度'!E19=0),"",IF('前年度'!E19=0,"皆増",IF('当年度'!E19=0,"皆減",ROUND('増減額'!E19/'前年度'!E19*100,1))))</f>
        <v>26.8</v>
      </c>
      <c r="F19" s="31">
        <f>IF(AND('当年度'!F19=0,'前年度'!F19=0),"",IF('前年度'!F19=0,"皆増",IF('当年度'!F19=0,"皆減",ROUND('増減額'!F19/'前年度'!F19*100,1))))</f>
        <v>5</v>
      </c>
      <c r="G19" s="31">
        <f>IF(AND('当年度'!G19=0,'前年度'!G19=0),"",IF('前年度'!G19=0,"皆増",IF('当年度'!G19=0,"皆減",ROUND('増減額'!G19/'前年度'!G19*100,1))))</f>
        <v>-9</v>
      </c>
      <c r="H19" s="31">
        <f>IF(AND('当年度'!H19=0,'前年度'!H19=0),"",IF('前年度'!H19=0,"皆増",IF('当年度'!H19=0,"皆減",ROUND('増減額'!H19/'前年度'!H19*100,1))))</f>
        <v>7.3</v>
      </c>
      <c r="I19" s="31">
        <f>IF(AND('当年度'!I19=0,'前年度'!I19=0),"",IF('前年度'!I19=0,"皆増",IF('当年度'!I19=0,"皆減",ROUND('増減額'!I19/'前年度'!I19*100,1))))</f>
        <v>-27.4</v>
      </c>
      <c r="J19" s="31">
        <f>IF(AND('当年度'!J19=0,'前年度'!J19=0),"",IF('前年度'!J19=0,"皆増",IF('当年度'!J19=0,"皆減",ROUND('増減額'!J19/'前年度'!J19*100,1))))</f>
        <v>-47.3</v>
      </c>
      <c r="K19" s="31">
        <f>IF(AND('当年度'!K19=0,'前年度'!K19=0),"",IF('前年度'!K19=0,"皆増",IF('当年度'!K19=0,"皆減",ROUND('増減額'!K19/'前年度'!K19*100,1))))</f>
        <v>-45.4</v>
      </c>
      <c r="L19" s="31">
        <f>IF(AND('当年度'!L19=0,'前年度'!L19=0),"",IF('前年度'!L19=0,"皆増",IF('当年度'!L19=0,"皆減",ROUND('増減額'!L19/'前年度'!L19*100,1))))</f>
        <v>23.8</v>
      </c>
      <c r="M19" s="31">
        <f>IF(AND('当年度'!M19=0,'前年度'!M19=0),"",IF('前年度'!M19=0,"皆増",IF('当年度'!M19=0,"皆減",ROUND('増減額'!M19/'前年度'!M19*100,1))))</f>
      </c>
      <c r="N19" s="31">
        <f>IF(AND('当年度'!N19=0,'前年度'!N19=0),"",IF('前年度'!N19=0,"皆増",IF('当年度'!N19=0,"皆減",ROUND('増減額'!N19/'前年度'!N19*100,1))))</f>
        <v>-32.6</v>
      </c>
      <c r="O19" s="31">
        <f>IF(AND('当年度'!O19=0,'前年度'!O19=0),"",IF('前年度'!O19=0,"皆増",IF('当年度'!O19=0,"皆減",ROUND('増減額'!O19/'前年度'!O19*100,1))))</f>
        <v>-3.5</v>
      </c>
      <c r="P19" s="32">
        <f>IF(AND('当年度'!P19=0,'前年度'!P19=0),"",IF('前年度'!P19=0,"皆増",IF('当年度'!P19=0,"皆減",ROUND('増減額'!P19/'前年度'!P19*100,1))))</f>
        <v>5.6</v>
      </c>
    </row>
    <row r="20" spans="1:16" ht="22.5" customHeight="1">
      <c r="A20" s="46"/>
      <c r="B20" s="40" t="s">
        <v>23</v>
      </c>
      <c r="C20" s="26">
        <f>IF(AND('当年度'!C20=0,'前年度'!C20=0),"",IF('前年度'!C20=0,"皆増",IF('当年度'!C20=0,"皆減",ROUND('増減額'!C20/'前年度'!C20*100,1))))</f>
        <v>0.6</v>
      </c>
      <c r="D20" s="26">
        <f>IF(AND('当年度'!D20=0,'前年度'!D20=0),"",IF('前年度'!D20=0,"皆増",IF('当年度'!D20=0,"皆減",ROUND('増減額'!D20/'前年度'!D20*100,1))))</f>
        <v>-3.3</v>
      </c>
      <c r="E20" s="26">
        <f>IF(AND('当年度'!E20=0,'前年度'!E20=0),"",IF('前年度'!E20=0,"皆増",IF('当年度'!E20=0,"皆減",ROUND('増減額'!E20/'前年度'!E20*100,1))))</f>
        <v>-31</v>
      </c>
      <c r="F20" s="26">
        <f>IF(AND('当年度'!F20=0,'前年度'!F20=0),"",IF('前年度'!F20=0,"皆増",IF('当年度'!F20=0,"皆減",ROUND('増減額'!F20/'前年度'!F20*100,1))))</f>
        <v>16</v>
      </c>
      <c r="G20" s="26">
        <f>IF(AND('当年度'!G20=0,'前年度'!G20=0),"",IF('前年度'!G20=0,"皆増",IF('当年度'!G20=0,"皆減",ROUND('増減額'!G20/'前年度'!G20*100,1))))</f>
        <v>3.8</v>
      </c>
      <c r="H20" s="26">
        <f>IF(AND('当年度'!H20=0,'前年度'!H20=0),"",IF('前年度'!H20=0,"皆増",IF('当年度'!H20=0,"皆減",ROUND('増減額'!H20/'前年度'!H20*100,1))))</f>
        <v>5</v>
      </c>
      <c r="I20" s="26">
        <f>IF(AND('当年度'!I20=0,'前年度'!I20=0),"",IF('前年度'!I20=0,"皆増",IF('当年度'!I20=0,"皆減",ROUND('増減額'!I20/'前年度'!I20*100,1))))</f>
        <v>1221.4</v>
      </c>
      <c r="J20" s="26">
        <f>IF(AND('当年度'!J20=0,'前年度'!J20=0),"",IF('前年度'!J20=0,"皆増",IF('当年度'!J20=0,"皆減",ROUND('増減額'!J20/'前年度'!J20*100,1))))</f>
      </c>
      <c r="K20" s="26">
        <f>IF(AND('当年度'!K20=0,'前年度'!K20=0),"",IF('前年度'!K20=0,"皆増",IF('当年度'!K20=0,"皆減",ROUND('増減額'!K20/'前年度'!K20*100,1))))</f>
      </c>
      <c r="L20" s="26">
        <f>IF(AND('当年度'!L20=0,'前年度'!L20=0),"",IF('前年度'!L20=0,"皆増",IF('当年度'!L20=0,"皆減",ROUND('増減額'!L20/'前年度'!L20*100,1))))</f>
        <v>-4.2</v>
      </c>
      <c r="M20" s="26">
        <f>IF(AND('当年度'!M20=0,'前年度'!M20=0),"",IF('前年度'!M20=0,"皆増",IF('当年度'!M20=0,"皆減",ROUND('増減額'!M20/'前年度'!M20*100,1))))</f>
      </c>
      <c r="N20" s="26">
        <f>IF(AND('当年度'!N20=0,'前年度'!N20=0),"",IF('前年度'!N20=0,"皆増",IF('当年度'!N20=0,"皆減",ROUND('増減額'!N20/'前年度'!N20*100,1))))</f>
        <v>-60</v>
      </c>
      <c r="O20" s="26">
        <f>IF(AND('当年度'!O20=0,'前年度'!O20=0),"",IF('前年度'!O20=0,"皆増",IF('当年度'!O20=0,"皆減",ROUND('増減額'!O20/'前年度'!O20*100,1))))</f>
        <v>-9.9</v>
      </c>
      <c r="P20" s="27">
        <f>IF(AND('当年度'!P20=0,'前年度'!P20=0),"",IF('前年度'!P20=0,"皆増",IF('当年度'!P20=0,"皆減",ROUND('増減額'!P20/'前年度'!P20*100,1))))</f>
        <v>3.2</v>
      </c>
    </row>
    <row r="21" spans="1:16" ht="22.5" customHeight="1">
      <c r="A21" s="46"/>
      <c r="B21" s="40" t="s">
        <v>24</v>
      </c>
      <c r="C21" s="26">
        <f>IF(AND('当年度'!C21=0,'前年度'!C21=0),"",IF('前年度'!C21=0,"皆増",IF('当年度'!C21=0,"皆減",ROUND('増減額'!C21/'前年度'!C21*100,1))))</f>
        <v>2.9</v>
      </c>
      <c r="D21" s="26">
        <f>IF(AND('当年度'!D21=0,'前年度'!D21=0),"",IF('前年度'!D21=0,"皆増",IF('当年度'!D21=0,"皆減",ROUND('増減額'!D21/'前年度'!D21*100,1))))</f>
        <v>5.1</v>
      </c>
      <c r="E21" s="26">
        <f>IF(AND('当年度'!E21=0,'前年度'!E21=0),"",IF('前年度'!E21=0,"皆増",IF('当年度'!E21=0,"皆減",ROUND('増減額'!E21/'前年度'!E21*100,1))))</f>
        <v>19.1</v>
      </c>
      <c r="F21" s="26">
        <f>IF(AND('当年度'!F21=0,'前年度'!F21=0),"",IF('前年度'!F21=0,"皆増",IF('当年度'!F21=0,"皆減",ROUND('増減額'!F21/'前年度'!F21*100,1))))</f>
        <v>17.2</v>
      </c>
      <c r="G21" s="26">
        <f>IF(AND('当年度'!G21=0,'前年度'!G21=0),"",IF('前年度'!G21=0,"皆増",IF('当年度'!G21=0,"皆減",ROUND('増減額'!G21/'前年度'!G21*100,1))))</f>
        <v>14.1</v>
      </c>
      <c r="H21" s="26">
        <f>IF(AND('当年度'!H21=0,'前年度'!H21=0),"",IF('前年度'!H21=0,"皆増",IF('当年度'!H21=0,"皆減",ROUND('増減額'!H21/'前年度'!H21*100,1))))</f>
        <v>9.5</v>
      </c>
      <c r="I21" s="26">
        <f>IF(AND('当年度'!I21=0,'前年度'!I21=0),"",IF('前年度'!I21=0,"皆増",IF('当年度'!I21=0,"皆減",ROUND('増減額'!I21/'前年度'!I21*100,1))))</f>
        <v>230.4</v>
      </c>
      <c r="J21" s="26">
        <f>IF(AND('当年度'!J21=0,'前年度'!J21=0),"",IF('前年度'!J21=0,"皆増",IF('当年度'!J21=0,"皆減",ROUND('増減額'!J21/'前年度'!J21*100,1))))</f>
      </c>
      <c r="K21" s="26">
        <f>IF(AND('当年度'!K21=0,'前年度'!K21=0),"",IF('前年度'!K21=0,"皆増",IF('当年度'!K21=0,"皆減",ROUND('増減額'!K21/'前年度'!K21*100,1))))</f>
      </c>
      <c r="L21" s="26">
        <f>IF(AND('当年度'!L21=0,'前年度'!L21=0),"",IF('前年度'!L21=0,"皆増",IF('当年度'!L21=0,"皆減",ROUND('増減額'!L21/'前年度'!L21*100,1))))</f>
        <v>-9.1</v>
      </c>
      <c r="M21" s="26">
        <f>IF(AND('当年度'!M21=0,'前年度'!M21=0),"",IF('前年度'!M21=0,"皆増",IF('当年度'!M21=0,"皆減",ROUND('増減額'!M21/'前年度'!M21*100,1))))</f>
      </c>
      <c r="N21" s="26">
        <f>IF(AND('当年度'!N21=0,'前年度'!N21=0),"",IF('前年度'!N21=0,"皆増",IF('当年度'!N21=0,"皆減",ROUND('増減額'!N21/'前年度'!N21*100,1))))</f>
        <v>7.7</v>
      </c>
      <c r="O21" s="26">
        <f>IF(AND('当年度'!O21=0,'前年度'!O21=0),"",IF('前年度'!O21=0,"皆増",IF('当年度'!O21=0,"皆減",ROUND('増減額'!O21/'前年度'!O21*100,1))))</f>
        <v>5.9</v>
      </c>
      <c r="P21" s="27">
        <f>IF(AND('当年度'!P21=0,'前年度'!P21=0),"",IF('前年度'!P21=0,"皆増",IF('当年度'!P21=0,"皆減",ROUND('増減額'!P21/'前年度'!P21*100,1))))</f>
        <v>7</v>
      </c>
    </row>
    <row r="22" spans="1:16" ht="22.5" customHeight="1">
      <c r="A22" s="46"/>
      <c r="B22" s="40" t="s">
        <v>25</v>
      </c>
      <c r="C22" s="26">
        <f>IF(AND('当年度'!C22=0,'前年度'!C22=0),"",IF('前年度'!C22=0,"皆増",IF('当年度'!C22=0,"皆減",ROUND('増減額'!C22/'前年度'!C22*100,1))))</f>
        <v>-1.2</v>
      </c>
      <c r="D22" s="26">
        <f>IF(AND('当年度'!D22=0,'前年度'!D22=0),"",IF('前年度'!D22=0,"皆増",IF('当年度'!D22=0,"皆減",ROUND('増減額'!D22/'前年度'!D22*100,1))))</f>
        <v>7.1</v>
      </c>
      <c r="E22" s="26">
        <f>IF(AND('当年度'!E22=0,'前年度'!E22=0),"",IF('前年度'!E22=0,"皆増",IF('当年度'!E22=0,"皆減",ROUND('増減額'!E22/'前年度'!E22*100,1))))</f>
        <v>12.7</v>
      </c>
      <c r="F22" s="26">
        <f>IF(AND('当年度'!F22=0,'前年度'!F22=0),"",IF('前年度'!F22=0,"皆増",IF('当年度'!F22=0,"皆減",ROUND('増減額'!F22/'前年度'!F22*100,1))))</f>
        <v>12.4</v>
      </c>
      <c r="G22" s="26">
        <f>IF(AND('当年度'!G22=0,'前年度'!G22=0),"",IF('前年度'!G22=0,"皆増",IF('当年度'!G22=0,"皆減",ROUND('増減額'!G22/'前年度'!G22*100,1))))</f>
        <v>9.4</v>
      </c>
      <c r="H22" s="26">
        <f>IF(AND('当年度'!H22=0,'前年度'!H22=0),"",IF('前年度'!H22=0,"皆増",IF('当年度'!H22=0,"皆減",ROUND('増減額'!H22/'前年度'!H22*100,1))))</f>
        <v>9</v>
      </c>
      <c r="I22" s="26">
        <f>IF(AND('当年度'!I22=0,'前年度'!I22=0),"",IF('前年度'!I22=0,"皆増",IF('当年度'!I22=0,"皆減",ROUND('増減額'!I22/'前年度'!I22*100,1))))</f>
        <v>20.5</v>
      </c>
      <c r="J22" s="26">
        <f>IF(AND('当年度'!J22=0,'前年度'!J22=0),"",IF('前年度'!J22=0,"皆増",IF('当年度'!J22=0,"皆減",ROUND('増減額'!J22/'前年度'!J22*100,1))))</f>
        <v>6.6</v>
      </c>
      <c r="K22" s="26">
        <f>IF(AND('当年度'!K22=0,'前年度'!K22=0),"",IF('前年度'!K22=0,"皆増",IF('当年度'!K22=0,"皆減",ROUND('増減額'!K22/'前年度'!K22*100,1))))</f>
        <v>17.4</v>
      </c>
      <c r="L22" s="26">
        <f>IF(AND('当年度'!L22=0,'前年度'!L22=0),"",IF('前年度'!L22=0,"皆増",IF('当年度'!L22=0,"皆減",ROUND('増減額'!L22/'前年度'!L22*100,1))))</f>
        <v>-2</v>
      </c>
      <c r="M22" s="26">
        <f>IF(AND('当年度'!M22=0,'前年度'!M22=0),"",IF('前年度'!M22=0,"皆増",IF('当年度'!M22=0,"皆減",ROUND('増減額'!M22/'前年度'!M22*100,1))))</f>
      </c>
      <c r="N22" s="26">
        <f>IF(AND('当年度'!N22=0,'前年度'!N22=0),"",IF('前年度'!N22=0,"皆増",IF('当年度'!N22=0,"皆減",ROUND('増減額'!N22/'前年度'!N22*100,1))))</f>
        <v>17.9</v>
      </c>
      <c r="O22" s="26">
        <f>IF(AND('当年度'!O22=0,'前年度'!O22=0),"",IF('前年度'!O22=0,"皆増",IF('当年度'!O22=0,"皆減",ROUND('増減額'!O22/'前年度'!O22*100,1))))</f>
        <v>6.1</v>
      </c>
      <c r="P22" s="27">
        <f>IF(AND('当年度'!P22=0,'前年度'!P22=0),"",IF('前年度'!P22=0,"皆増",IF('当年度'!P22=0,"皆減",ROUND('増減額'!P22/'前年度'!P22*100,1))))</f>
        <v>3.1</v>
      </c>
    </row>
    <row r="23" spans="1:16" ht="22.5" customHeight="1">
      <c r="A23" s="46"/>
      <c r="B23" s="40" t="s">
        <v>26</v>
      </c>
      <c r="C23" s="26">
        <f>IF(AND('当年度'!C23=0,'前年度'!C23=0),"",IF('前年度'!C23=0,"皆増",IF('当年度'!C23=0,"皆減",ROUND('増減額'!C23/'前年度'!C23*100,1))))</f>
        <v>-2.5</v>
      </c>
      <c r="D23" s="26">
        <f>IF(AND('当年度'!D23=0,'前年度'!D23=0),"",IF('前年度'!D23=0,"皆増",IF('当年度'!D23=0,"皆減",ROUND('増減額'!D23/'前年度'!D23*100,1))))</f>
        <v>23.7</v>
      </c>
      <c r="E23" s="26">
        <f>IF(AND('当年度'!E23=0,'前年度'!E23=0),"",IF('前年度'!E23=0,"皆増",IF('当年度'!E23=0,"皆減",ROUND('増減額'!E23/'前年度'!E23*100,1))))</f>
        <v>-11.6</v>
      </c>
      <c r="F23" s="26">
        <f>IF(AND('当年度'!F23=0,'前年度'!F23=0),"",IF('前年度'!F23=0,"皆増",IF('当年度'!F23=0,"皆減",ROUND('増減額'!F23/'前年度'!F23*100,1))))</f>
        <v>32.7</v>
      </c>
      <c r="G23" s="26">
        <f>IF(AND('当年度'!G23=0,'前年度'!G23=0),"",IF('前年度'!G23=0,"皆増",IF('当年度'!G23=0,"皆減",ROUND('増減額'!G23/'前年度'!G23*100,1))))</f>
        <v>16</v>
      </c>
      <c r="H23" s="26">
        <f>IF(AND('当年度'!H23=0,'前年度'!H23=0),"",IF('前年度'!H23=0,"皆増",IF('当年度'!H23=0,"皆減",ROUND('増減額'!H23/'前年度'!H23*100,1))))</f>
        <v>1</v>
      </c>
      <c r="I23" s="26">
        <f>IF(AND('当年度'!I23=0,'前年度'!I23=0),"",IF('前年度'!I23=0,"皆増",IF('当年度'!I23=0,"皆減",ROUND('増減額'!I23/'前年度'!I23*100,1))))</f>
        <v>-59</v>
      </c>
      <c r="J23" s="26">
        <f>IF(AND('当年度'!J23=0,'前年度'!J23=0),"",IF('前年度'!J23=0,"皆増",IF('当年度'!J23=0,"皆減",ROUND('増減額'!J23/'前年度'!J23*100,1))))</f>
      </c>
      <c r="K23" s="26" t="str">
        <f>IF(AND('当年度'!K23=0,'前年度'!K23=0),"",IF('前年度'!K23=0,"皆増",IF('当年度'!K23=0,"皆減",ROUND('増減額'!K23/'前年度'!K23*100,1))))</f>
        <v>皆増</v>
      </c>
      <c r="L23" s="26">
        <f>IF(AND('当年度'!L23=0,'前年度'!L23=0),"",IF('前年度'!L23=0,"皆増",IF('当年度'!L23=0,"皆減",ROUND('増減額'!L23/'前年度'!L23*100,1))))</f>
        <v>0.9</v>
      </c>
      <c r="M23" s="26">
        <f>IF(AND('当年度'!M23=0,'前年度'!M23=0),"",IF('前年度'!M23=0,"皆増",IF('当年度'!M23=0,"皆減",ROUND('増減額'!M23/'前年度'!M23*100,1))))</f>
      </c>
      <c r="N23" s="26">
        <f>IF(AND('当年度'!N23=0,'前年度'!N23=0),"",IF('前年度'!N23=0,"皆増",IF('当年度'!N23=0,"皆減",ROUND('増減額'!N23/'前年度'!N23*100,1))))</f>
        <v>-71.7</v>
      </c>
      <c r="O23" s="26">
        <f>IF(AND('当年度'!O23=0,'前年度'!O23=0),"",IF('前年度'!O23=0,"皆増",IF('当年度'!O23=0,"皆減",ROUND('増減額'!O23/'前年度'!O23*100,1))))</f>
        <v>-8.9</v>
      </c>
      <c r="P23" s="27">
        <f>IF(AND('当年度'!P23=0,'前年度'!P23=0),"",IF('前年度'!P23=0,"皆増",IF('当年度'!P23=0,"皆減",ROUND('増減額'!P23/'前年度'!P23*100,1))))</f>
        <v>2.4</v>
      </c>
    </row>
    <row r="24" spans="1:16" ht="22.5" customHeight="1">
      <c r="A24" s="46"/>
      <c r="B24" s="40" t="s">
        <v>27</v>
      </c>
      <c r="C24" s="26">
        <f>IF(AND('当年度'!C24=0,'前年度'!C24=0),"",IF('前年度'!C24=0,"皆増",IF('当年度'!C24=0,"皆減",ROUND('増減額'!C24/'前年度'!C24*100,1))))</f>
        <v>1.5</v>
      </c>
      <c r="D24" s="26">
        <f>IF(AND('当年度'!D24=0,'前年度'!D24=0),"",IF('前年度'!D24=0,"皆増",IF('当年度'!D24=0,"皆減",ROUND('増減額'!D24/'前年度'!D24*100,1))))</f>
        <v>5.6</v>
      </c>
      <c r="E24" s="26">
        <f>IF(AND('当年度'!E24=0,'前年度'!E24=0),"",IF('前年度'!E24=0,"皆増",IF('当年度'!E24=0,"皆減",ROUND('増減額'!E24/'前年度'!E24*100,1))))</f>
        <v>-17.7</v>
      </c>
      <c r="F24" s="26">
        <f>IF(AND('当年度'!F24=0,'前年度'!F24=0),"",IF('前年度'!F24=0,"皆増",IF('当年度'!F24=0,"皆減",ROUND('増減額'!F24/'前年度'!F24*100,1))))</f>
        <v>5.8</v>
      </c>
      <c r="G24" s="26">
        <f>IF(AND('当年度'!G24=0,'前年度'!G24=0),"",IF('前年度'!G24=0,"皆増",IF('当年度'!G24=0,"皆減",ROUND('増減額'!G24/'前年度'!G24*100,1))))</f>
        <v>25.5</v>
      </c>
      <c r="H24" s="26">
        <f>IF(AND('当年度'!H24=0,'前年度'!H24=0),"",IF('前年度'!H24=0,"皆増",IF('当年度'!H24=0,"皆減",ROUND('増減額'!H24/'前年度'!H24*100,1))))</f>
        <v>-0.7</v>
      </c>
      <c r="I24" s="26">
        <f>IF(AND('当年度'!I24=0,'前年度'!I24=0),"",IF('前年度'!I24=0,"皆増",IF('当年度'!I24=0,"皆減",ROUND('増減額'!I24/'前年度'!I24*100,1))))</f>
        <v>-19</v>
      </c>
      <c r="J24" s="26">
        <f>IF(AND('当年度'!J24=0,'前年度'!J24=0),"",IF('前年度'!J24=0,"皆増",IF('当年度'!J24=0,"皆減",ROUND('増減額'!J24/'前年度'!J24*100,1))))</f>
      </c>
      <c r="K24" s="26">
        <f>IF(AND('当年度'!K24=0,'前年度'!K24=0),"",IF('前年度'!K24=0,"皆増",IF('当年度'!K24=0,"皆減",ROUND('増減額'!K24/'前年度'!K24*100,1))))</f>
        <v>-2.1</v>
      </c>
      <c r="L24" s="26">
        <f>IF(AND('当年度'!L24=0,'前年度'!L24=0),"",IF('前年度'!L24=0,"皆増",IF('当年度'!L24=0,"皆減",ROUND('増減額'!L24/'前年度'!L24*100,1))))</f>
        <v>4</v>
      </c>
      <c r="M24" s="26">
        <f>IF(AND('当年度'!M24=0,'前年度'!M24=0),"",IF('前年度'!M24=0,"皆増",IF('当年度'!M24=0,"皆減",ROUND('増減額'!M24/'前年度'!M24*100,1))))</f>
      </c>
      <c r="N24" s="26">
        <f>IF(AND('当年度'!N24=0,'前年度'!N24=0),"",IF('前年度'!N24=0,"皆増",IF('当年度'!N24=0,"皆減",ROUND('増減額'!N24/'前年度'!N24*100,1))))</f>
        <v>-65.6</v>
      </c>
      <c r="O24" s="26">
        <f>IF(AND('当年度'!O24=0,'前年度'!O24=0),"",IF('前年度'!O24=0,"皆増",IF('当年度'!O24=0,"皆減",ROUND('増減額'!O24/'前年度'!O24*100,1))))</f>
        <v>-26.8</v>
      </c>
      <c r="P24" s="27">
        <f>IF(AND('当年度'!P24=0,'前年度'!P24=0),"",IF('前年度'!P24=0,"皆増",IF('当年度'!P24=0,"皆減",ROUND('増減額'!P24/'前年度'!P24*100,1))))</f>
        <v>2.5</v>
      </c>
    </row>
    <row r="25" spans="1:16" ht="22.5" customHeight="1">
      <c r="A25" s="46"/>
      <c r="B25" s="40" t="s">
        <v>28</v>
      </c>
      <c r="C25" s="26">
        <f>IF(AND('当年度'!C25=0,'前年度'!C25=0),"",IF('前年度'!C25=0,"皆増",IF('当年度'!C25=0,"皆減",ROUND('増減額'!C25/'前年度'!C25*100,1))))</f>
        <v>-3.8</v>
      </c>
      <c r="D25" s="26">
        <f>IF(AND('当年度'!D25=0,'前年度'!D25=0),"",IF('前年度'!D25=0,"皆増",IF('当年度'!D25=0,"皆減",ROUND('増減額'!D25/'前年度'!D25*100,1))))</f>
        <v>10.5</v>
      </c>
      <c r="E25" s="26">
        <f>IF(AND('当年度'!E25=0,'前年度'!E25=0),"",IF('前年度'!E25=0,"皆増",IF('当年度'!E25=0,"皆減",ROUND('増減額'!E25/'前年度'!E25*100,1))))</f>
        <v>-5.3</v>
      </c>
      <c r="F25" s="26">
        <f>IF(AND('当年度'!F25=0,'前年度'!F25=0),"",IF('前年度'!F25=0,"皆増",IF('当年度'!F25=0,"皆減",ROUND('増減額'!F25/'前年度'!F25*100,1))))</f>
        <v>11.3</v>
      </c>
      <c r="G25" s="26">
        <f>IF(AND('当年度'!G25=0,'前年度'!G25=0),"",IF('前年度'!G25=0,"皆増",IF('当年度'!G25=0,"皆減",ROUND('増減額'!G25/'前年度'!G25*100,1))))</f>
        <v>0.6</v>
      </c>
      <c r="H25" s="26">
        <f>IF(AND('当年度'!H25=0,'前年度'!H25=0),"",IF('前年度'!H25=0,"皆増",IF('当年度'!H25=0,"皆減",ROUND('増減額'!H25/'前年度'!H25*100,1))))</f>
        <v>6</v>
      </c>
      <c r="I25" s="26">
        <f>IF(AND('当年度'!I25=0,'前年度'!I25=0),"",IF('前年度'!I25=0,"皆増",IF('当年度'!I25=0,"皆減",ROUND('増減額'!I25/'前年度'!I25*100,1))))</f>
        <v>-19.9</v>
      </c>
      <c r="J25" s="26">
        <f>IF(AND('当年度'!J25=0,'前年度'!J25=0),"",IF('前年度'!J25=0,"皆増",IF('当年度'!J25=0,"皆減",ROUND('増減額'!J25/'前年度'!J25*100,1))))</f>
        <v>0</v>
      </c>
      <c r="K25" s="26">
        <f>IF(AND('当年度'!K25=0,'前年度'!K25=0),"",IF('前年度'!K25=0,"皆増",IF('当年度'!K25=0,"皆減",ROUND('増減額'!K25/'前年度'!K25*100,1))))</f>
        <v>0</v>
      </c>
      <c r="L25" s="26">
        <f>IF(AND('当年度'!L25=0,'前年度'!L25=0),"",IF('前年度'!L25=0,"皆増",IF('当年度'!L25=0,"皆減",ROUND('増減額'!L25/'前年度'!L25*100,1))))</f>
        <v>-6.1</v>
      </c>
      <c r="M25" s="26">
        <f>IF(AND('当年度'!M25=0,'前年度'!M25=0),"",IF('前年度'!M25=0,"皆増",IF('当年度'!M25=0,"皆減",ROUND('増減額'!M25/'前年度'!M25*100,1))))</f>
      </c>
      <c r="N25" s="26">
        <f>IF(AND('当年度'!N25=0,'前年度'!N25=0),"",IF('前年度'!N25=0,"皆増",IF('当年度'!N25=0,"皆減",ROUND('増減額'!N25/'前年度'!N25*100,1))))</f>
        <v>-15.9</v>
      </c>
      <c r="O25" s="26">
        <f>IF(AND('当年度'!O25=0,'前年度'!O25=0),"",IF('前年度'!O25=0,"皆増",IF('当年度'!O25=0,"皆減",ROUND('増減額'!O25/'前年度'!O25*100,1))))</f>
        <v>-3.5</v>
      </c>
      <c r="P25" s="27">
        <f>IF(AND('当年度'!P25=0,'前年度'!P25=0),"",IF('前年度'!P25=0,"皆増",IF('当年度'!P25=0,"皆減",ROUND('増減額'!P25/'前年度'!P25*100,1))))</f>
        <v>1</v>
      </c>
    </row>
    <row r="26" spans="1:16" ht="22.5" customHeight="1">
      <c r="A26" s="46"/>
      <c r="B26" s="40" t="s">
        <v>29</v>
      </c>
      <c r="C26" s="26">
        <f>IF(AND('当年度'!C26=0,'前年度'!C26=0),"",IF('前年度'!C26=0,"皆増",IF('当年度'!C26=0,"皆減",ROUND('増減額'!C26/'前年度'!C26*100,1))))</f>
        <v>-5</v>
      </c>
      <c r="D26" s="26">
        <f>IF(AND('当年度'!D26=0,'前年度'!D26=0),"",IF('前年度'!D26=0,"皆増",IF('当年度'!D26=0,"皆減",ROUND('増減額'!D26/'前年度'!D26*100,1))))</f>
        <v>12</v>
      </c>
      <c r="E26" s="26">
        <f>IF(AND('当年度'!E26=0,'前年度'!E26=0),"",IF('前年度'!E26=0,"皆増",IF('当年度'!E26=0,"皆減",ROUND('増減額'!E26/'前年度'!E26*100,1))))</f>
        <v>5.5</v>
      </c>
      <c r="F26" s="26">
        <f>IF(AND('当年度'!F26=0,'前年度'!F26=0),"",IF('前年度'!F26=0,"皆増",IF('当年度'!F26=0,"皆減",ROUND('増減額'!F26/'前年度'!F26*100,1))))</f>
        <v>12.5</v>
      </c>
      <c r="G26" s="26">
        <f>IF(AND('当年度'!G26=0,'前年度'!G26=0),"",IF('前年度'!G26=0,"皆増",IF('当年度'!G26=0,"皆減",ROUND('増減額'!G26/'前年度'!G26*100,1))))</f>
        <v>-6.5</v>
      </c>
      <c r="H26" s="26">
        <f>IF(AND('当年度'!H26=0,'前年度'!H26=0),"",IF('前年度'!H26=0,"皆増",IF('当年度'!H26=0,"皆減",ROUND('増減額'!H26/'前年度'!H26*100,1))))</f>
        <v>0.4</v>
      </c>
      <c r="I26" s="26">
        <f>IF(AND('当年度'!I26=0,'前年度'!I26=0),"",IF('前年度'!I26=0,"皆増",IF('当年度'!I26=0,"皆減",ROUND('増減額'!I26/'前年度'!I26*100,1))))</f>
        <v>-25.7</v>
      </c>
      <c r="J26" s="26">
        <f>IF(AND('当年度'!J26=0,'前年度'!J26=0),"",IF('前年度'!J26=0,"皆増",IF('当年度'!J26=0,"皆減",ROUND('増減額'!J26/'前年度'!J26*100,1))))</f>
        <v>1257.1</v>
      </c>
      <c r="K26" s="26">
        <f>IF(AND('当年度'!K26=0,'前年度'!K26=0),"",IF('前年度'!K26=0,"皆増",IF('当年度'!K26=0,"皆減",ROUND('増減額'!K26/'前年度'!K26*100,1))))</f>
        <v>-10</v>
      </c>
      <c r="L26" s="26">
        <f>IF(AND('当年度'!L26=0,'前年度'!L26=0),"",IF('前年度'!L26=0,"皆増",IF('当年度'!L26=0,"皆減",ROUND('増減額'!L26/'前年度'!L26*100,1))))</f>
        <v>14.1</v>
      </c>
      <c r="M26" s="26">
        <f>IF(AND('当年度'!M26=0,'前年度'!M26=0),"",IF('前年度'!M26=0,"皆増",IF('当年度'!M26=0,"皆減",ROUND('増減額'!M26/'前年度'!M26*100,1))))</f>
      </c>
      <c r="N26" s="26">
        <f>IF(AND('当年度'!N26=0,'前年度'!N26=0),"",IF('前年度'!N26=0,"皆増",IF('当年度'!N26=0,"皆減",ROUND('増減額'!N26/'前年度'!N26*100,1))))</f>
        <v>63.6</v>
      </c>
      <c r="O26" s="26">
        <f>IF(AND('当年度'!O26=0,'前年度'!O26=0),"",IF('前年度'!O26=0,"皆増",IF('当年度'!O26=0,"皆減",ROUND('増減額'!O26/'前年度'!O26*100,1))))</f>
        <v>13.1</v>
      </c>
      <c r="P26" s="27">
        <f>IF(AND('当年度'!P26=0,'前年度'!P26=0),"",IF('前年度'!P26=0,"皆増",IF('当年度'!P26=0,"皆減",ROUND('増減額'!P26/'前年度'!P26*100,1))))</f>
        <v>-0.2</v>
      </c>
    </row>
    <row r="27" spans="1:16" ht="22.5" customHeight="1">
      <c r="A27" s="46"/>
      <c r="B27" s="40" t="s">
        <v>30</v>
      </c>
      <c r="C27" s="26">
        <f>IF(AND('当年度'!C27=0,'前年度'!C27=0),"",IF('前年度'!C27=0,"皆増",IF('当年度'!C27=0,"皆減",ROUND('増減額'!C27/'前年度'!C27*100,1))))</f>
        <v>-4.3</v>
      </c>
      <c r="D27" s="26">
        <f>IF(AND('当年度'!D27=0,'前年度'!D27=0),"",IF('前年度'!D27=0,"皆増",IF('当年度'!D27=0,"皆減",ROUND('増減額'!D27/'前年度'!D27*100,1))))</f>
        <v>1.9</v>
      </c>
      <c r="E27" s="26">
        <f>IF(AND('当年度'!E27=0,'前年度'!E27=0),"",IF('前年度'!E27=0,"皆増",IF('当年度'!E27=0,"皆減",ROUND('増減額'!E27/'前年度'!E27*100,1))))</f>
        <v>1.9</v>
      </c>
      <c r="F27" s="26">
        <f>IF(AND('当年度'!F27=0,'前年度'!F27=0),"",IF('前年度'!F27=0,"皆増",IF('当年度'!F27=0,"皆減",ROUND('増減額'!F27/'前年度'!F27*100,1))))</f>
        <v>4.8</v>
      </c>
      <c r="G27" s="26">
        <f>IF(AND('当年度'!G27=0,'前年度'!G27=0),"",IF('前年度'!G27=0,"皆増",IF('当年度'!G27=0,"皆減",ROUND('増減額'!G27/'前年度'!G27*100,1))))</f>
        <v>3.5</v>
      </c>
      <c r="H27" s="26">
        <f>IF(AND('当年度'!H27=0,'前年度'!H27=0),"",IF('前年度'!H27=0,"皆増",IF('当年度'!H27=0,"皆減",ROUND('増減額'!H27/'前年度'!H27*100,1))))</f>
        <v>2.4</v>
      </c>
      <c r="I27" s="26">
        <f>IF(AND('当年度'!I27=0,'前年度'!I27=0),"",IF('前年度'!I27=0,"皆増",IF('当年度'!I27=0,"皆減",ROUND('増減額'!I27/'前年度'!I27*100,1))))</f>
        <v>32.7</v>
      </c>
      <c r="J27" s="26" t="str">
        <f>IF(AND('当年度'!J27=0,'前年度'!J27=0),"",IF('前年度'!J27=0,"皆増",IF('当年度'!J27=0,"皆減",ROUND('増減額'!J27/'前年度'!J27*100,1))))</f>
        <v>皆減</v>
      </c>
      <c r="K27" s="26" t="str">
        <f>IF(AND('当年度'!K27=0,'前年度'!K27=0),"",IF('前年度'!K27=0,"皆増",IF('当年度'!K27=0,"皆減",ROUND('増減額'!K27/'前年度'!K27*100,1))))</f>
        <v>皆減</v>
      </c>
      <c r="L27" s="26">
        <f>IF(AND('当年度'!L27=0,'前年度'!L27=0),"",IF('前年度'!L27=0,"皆増",IF('当年度'!L27=0,"皆減",ROUND('増減額'!L27/'前年度'!L27*100,1))))</f>
        <v>7</v>
      </c>
      <c r="M27" s="26">
        <f>IF(AND('当年度'!M27=0,'前年度'!M27=0),"",IF('前年度'!M27=0,"皆増",IF('当年度'!M27=0,"皆減",ROUND('増減額'!M27/'前年度'!M27*100,1))))</f>
      </c>
      <c r="N27" s="26">
        <f>IF(AND('当年度'!N27=0,'前年度'!N27=0),"",IF('前年度'!N27=0,"皆増",IF('当年度'!N27=0,"皆減",ROUND('増減額'!N27/'前年度'!N27*100,1))))</f>
        <v>-58.1</v>
      </c>
      <c r="O27" s="26">
        <f>IF(AND('当年度'!O27=0,'前年度'!O27=0),"",IF('前年度'!O27=0,"皆増",IF('当年度'!O27=0,"皆減",ROUND('増減額'!O27/'前年度'!O27*100,1))))</f>
        <v>-17.8</v>
      </c>
      <c r="P27" s="27">
        <f>IF(AND('当年度'!P27=0,'前年度'!P27=0),"",IF('前年度'!P27=0,"皆増",IF('当年度'!P27=0,"皆減",ROUND('増減額'!P27/'前年度'!P27*100,1))))</f>
        <v>-0.4</v>
      </c>
    </row>
    <row r="28" spans="1:16" ht="22.5" customHeight="1">
      <c r="A28" s="46"/>
      <c r="B28" s="40" t="s">
        <v>31</v>
      </c>
      <c r="C28" s="26">
        <f>IF(AND('当年度'!C28=0,'前年度'!C28=0),"",IF('前年度'!C28=0,"皆増",IF('当年度'!C28=0,"皆減",ROUND('増減額'!C28/'前年度'!C28*100,1))))</f>
        <v>3</v>
      </c>
      <c r="D28" s="26">
        <f>IF(AND('当年度'!D28=0,'前年度'!D28=0),"",IF('前年度'!D28=0,"皆増",IF('当年度'!D28=0,"皆減",ROUND('増減額'!D28/'前年度'!D28*100,1))))</f>
        <v>1</v>
      </c>
      <c r="E28" s="26">
        <f>IF(AND('当年度'!E28=0,'前年度'!E28=0),"",IF('前年度'!E28=0,"皆増",IF('当年度'!E28=0,"皆減",ROUND('増減額'!E28/'前年度'!E28*100,1))))</f>
        <v>0.1</v>
      </c>
      <c r="F28" s="26">
        <f>IF(AND('当年度'!F28=0,'前年度'!F28=0),"",IF('前年度'!F28=0,"皆増",IF('当年度'!F28=0,"皆減",ROUND('増減額'!F28/'前年度'!F28*100,1))))</f>
        <v>9.3</v>
      </c>
      <c r="G28" s="26">
        <f>IF(AND('当年度'!G28=0,'前年度'!G28=0),"",IF('前年度'!G28=0,"皆増",IF('当年度'!G28=0,"皆減",ROUND('増減額'!G28/'前年度'!G28*100,1))))</f>
        <v>1.5</v>
      </c>
      <c r="H28" s="26">
        <f>IF(AND('当年度'!H28=0,'前年度'!H28=0),"",IF('前年度'!H28=0,"皆増",IF('当年度'!H28=0,"皆減",ROUND('増減額'!H28/'前年度'!H28*100,1))))</f>
        <v>0.4</v>
      </c>
      <c r="I28" s="26">
        <f>IF(AND('当年度'!I28=0,'前年度'!I28=0),"",IF('前年度'!I28=0,"皆増",IF('当年度'!I28=0,"皆減",ROUND('増減額'!I28/'前年度'!I28*100,1))))</f>
        <v>6232.3</v>
      </c>
      <c r="J28" s="26">
        <f>IF(AND('当年度'!J28=0,'前年度'!J28=0),"",IF('前年度'!J28=0,"皆増",IF('当年度'!J28=0,"皆減",ROUND('増減額'!J28/'前年度'!J28*100,1))))</f>
      </c>
      <c r="K28" s="26">
        <f>IF(AND('当年度'!K28=0,'前年度'!K28=0),"",IF('前年度'!K28=0,"皆増",IF('当年度'!K28=0,"皆減",ROUND('増減額'!K28/'前年度'!K28*100,1))))</f>
        <v>0</v>
      </c>
      <c r="L28" s="26">
        <f>IF(AND('当年度'!L28=0,'前年度'!L28=0),"",IF('前年度'!L28=0,"皆増",IF('当年度'!L28=0,"皆減",ROUND('増減額'!L28/'前年度'!L28*100,1))))</f>
        <v>4.6</v>
      </c>
      <c r="M28" s="26">
        <f>IF(AND('当年度'!M28=0,'前年度'!M28=0),"",IF('前年度'!M28=0,"皆増",IF('当年度'!M28=0,"皆減",ROUND('増減額'!M28/'前年度'!M28*100,1))))</f>
      </c>
      <c r="N28" s="26">
        <f>IF(AND('当年度'!N28=0,'前年度'!N28=0),"",IF('前年度'!N28=0,"皆増",IF('当年度'!N28=0,"皆減",ROUND('増減額'!N28/'前年度'!N28*100,1))))</f>
        <v>-14.8</v>
      </c>
      <c r="O28" s="26">
        <f>IF(AND('当年度'!O28=0,'前年度'!O28=0),"",IF('前年度'!O28=0,"皆増",IF('当年度'!O28=0,"皆減",ROUND('増減額'!O28/'前年度'!O28*100,1))))</f>
        <v>6.6</v>
      </c>
      <c r="P28" s="27">
        <f>IF(AND('当年度'!P28=0,'前年度'!P28=0),"",IF('前年度'!P28=0,"皆増",IF('当年度'!P28=0,"皆減",ROUND('増減額'!P28/'前年度'!P28*100,1))))</f>
        <v>3.3</v>
      </c>
    </row>
    <row r="29" spans="1:16" ht="22.5" customHeight="1">
      <c r="A29" s="46"/>
      <c r="B29" s="40" t="s">
        <v>32</v>
      </c>
      <c r="C29" s="26">
        <f>IF(AND('当年度'!C29=0,'前年度'!C29=0),"",IF('前年度'!C29=0,"皆増",IF('当年度'!C29=0,"皆減",ROUND('増減額'!C29/'前年度'!C29*100,1))))</f>
        <v>-7.6</v>
      </c>
      <c r="D29" s="26">
        <f>IF(AND('当年度'!D29=0,'前年度'!D29=0),"",IF('前年度'!D29=0,"皆増",IF('当年度'!D29=0,"皆減",ROUND('増減額'!D29/'前年度'!D29*100,1))))</f>
        <v>5.5</v>
      </c>
      <c r="E29" s="26">
        <f>IF(AND('当年度'!E29=0,'前年度'!E29=0),"",IF('前年度'!E29=0,"皆増",IF('当年度'!E29=0,"皆減",ROUND('増減額'!E29/'前年度'!E29*100,1))))</f>
        <v>13.2</v>
      </c>
      <c r="F29" s="26">
        <f>IF(AND('当年度'!F29=0,'前年度'!F29=0),"",IF('前年度'!F29=0,"皆増",IF('当年度'!F29=0,"皆減",ROUND('増減額'!F29/'前年度'!F29*100,1))))</f>
        <v>9.9</v>
      </c>
      <c r="G29" s="26">
        <f>IF(AND('当年度'!G29=0,'前年度'!G29=0),"",IF('前年度'!G29=0,"皆増",IF('当年度'!G29=0,"皆減",ROUND('増減額'!G29/'前年度'!G29*100,1))))</f>
        <v>-3.9</v>
      </c>
      <c r="H29" s="26">
        <f>IF(AND('当年度'!H29=0,'前年度'!H29=0),"",IF('前年度'!H29=0,"皆増",IF('当年度'!H29=0,"皆減",ROUND('増減額'!H29/'前年度'!H29*100,1))))</f>
        <v>6.4</v>
      </c>
      <c r="I29" s="26">
        <f>IF(AND('当年度'!I29=0,'前年度'!I29=0),"",IF('前年度'!I29=0,"皆増",IF('当年度'!I29=0,"皆減",ROUND('増減額'!I29/'前年度'!I29*100,1))))</f>
        <v>23.1</v>
      </c>
      <c r="J29" s="26">
        <f>IF(AND('当年度'!J29=0,'前年度'!J29=0),"",IF('前年度'!J29=0,"皆増",IF('当年度'!J29=0,"皆減",ROUND('増減額'!J29/'前年度'!J29*100,1))))</f>
      </c>
      <c r="K29" s="26">
        <f>IF(AND('当年度'!K29=0,'前年度'!K29=0),"",IF('前年度'!K29=0,"皆増",IF('当年度'!K29=0,"皆減",ROUND('増減額'!K29/'前年度'!K29*100,1))))</f>
      </c>
      <c r="L29" s="26">
        <f>IF(AND('当年度'!L29=0,'前年度'!L29=0),"",IF('前年度'!L29=0,"皆増",IF('当年度'!L29=0,"皆減",ROUND('増減額'!L29/'前年度'!L29*100,1))))</f>
        <v>3.7</v>
      </c>
      <c r="M29" s="26">
        <f>IF(AND('当年度'!M29=0,'前年度'!M29=0),"",IF('前年度'!M29=0,"皆増",IF('当年度'!M29=0,"皆減",ROUND('増減額'!M29/'前年度'!M29*100,1))))</f>
      </c>
      <c r="N29" s="26">
        <f>IF(AND('当年度'!N29=0,'前年度'!N29=0),"",IF('前年度'!N29=0,"皆増",IF('当年度'!N29=0,"皆減",ROUND('増減額'!N29/'前年度'!N29*100,1))))</f>
        <v>-2.3</v>
      </c>
      <c r="O29" s="26">
        <f>IF(AND('当年度'!O29=0,'前年度'!O29=0),"",IF('前年度'!O29=0,"皆増",IF('当年度'!O29=0,"皆減",ROUND('増減額'!O29/'前年度'!O29*100,1))))</f>
        <v>1.6</v>
      </c>
      <c r="P29" s="27">
        <f>IF(AND('当年度'!P29=0,'前年度'!P29=0),"",IF('前年度'!P29=0,"皆増",IF('当年度'!P29=0,"皆減",ROUND('増減額'!P29/'前年度'!P29*100,1))))</f>
        <v>-1.5</v>
      </c>
    </row>
    <row r="30" spans="1:16" ht="22.5" customHeight="1">
      <c r="A30" s="46"/>
      <c r="B30" s="40" t="s">
        <v>55</v>
      </c>
      <c r="C30" s="26">
        <f>IF(AND('当年度'!C30=0,'前年度'!C30=0),"",IF('前年度'!C30=0,"皆増",IF('当年度'!C30=0,"皆減",ROUND('増減額'!C30/'前年度'!C30*100,1))))</f>
        <v>0.6</v>
      </c>
      <c r="D30" s="26">
        <f>IF(AND('当年度'!D30=0,'前年度'!D30=0),"",IF('前年度'!D30=0,"皆増",IF('当年度'!D30=0,"皆減",ROUND('増減額'!D30/'前年度'!D30*100,1))))</f>
        <v>3.1</v>
      </c>
      <c r="E30" s="26">
        <f>IF(AND('当年度'!E30=0,'前年度'!E30=0),"",IF('前年度'!E30=0,"皆増",IF('当年度'!E30=0,"皆減",ROUND('増減額'!E30/'前年度'!E30*100,1))))</f>
        <v>-10.7</v>
      </c>
      <c r="F30" s="26">
        <f>IF(AND('当年度'!F30=0,'前年度'!F30=0),"",IF('前年度'!F30=0,"皆増",IF('当年度'!F30=0,"皆減",ROUND('増減額'!F30/'前年度'!F30*100,1))))</f>
        <v>2.7</v>
      </c>
      <c r="G30" s="26">
        <f>IF(AND('当年度'!G30=0,'前年度'!G30=0),"",IF('前年度'!G30=0,"皆増",IF('当年度'!G30=0,"皆減",ROUND('増減額'!G30/'前年度'!G30*100,1))))</f>
        <v>-0.6</v>
      </c>
      <c r="H30" s="26">
        <f>IF(AND('当年度'!H30=0,'前年度'!H30=0),"",IF('前年度'!H30=0,"皆増",IF('当年度'!H30=0,"皆減",ROUND('増減額'!H30/'前年度'!H30*100,1))))</f>
        <v>3.6</v>
      </c>
      <c r="I30" s="26">
        <f>IF(AND('当年度'!I30=0,'前年度'!I30=0),"",IF('前年度'!I30=0,"皆増",IF('当年度'!I30=0,"皆減",ROUND('増減額'!I30/'前年度'!I30*100,1))))</f>
        <v>-43.9</v>
      </c>
      <c r="J30" s="26">
        <f>IF(AND('当年度'!J30=0,'前年度'!J30=0),"",IF('前年度'!J30=0,"皆増",IF('当年度'!J30=0,"皆減",ROUND('増減額'!J30/'前年度'!J30*100,1))))</f>
      </c>
      <c r="K30" s="26">
        <f>IF(AND('当年度'!K30=0,'前年度'!K30=0),"",IF('前年度'!K30=0,"皆増",IF('当年度'!K30=0,"皆減",ROUND('増減額'!K30/'前年度'!K30*100,1))))</f>
      </c>
      <c r="L30" s="26">
        <f>IF(AND('当年度'!L30=0,'前年度'!L30=0),"",IF('前年度'!L30=0,"皆増",IF('当年度'!L30=0,"皆減",ROUND('増減額'!L30/'前年度'!L30*100,1))))</f>
        <v>18.2</v>
      </c>
      <c r="M30" s="26">
        <f>IF(AND('当年度'!M30=0,'前年度'!M30=0),"",IF('前年度'!M30=0,"皆増",IF('当年度'!M30=0,"皆減",ROUND('増減額'!M30/'前年度'!M30*100,1))))</f>
      </c>
      <c r="N30" s="26">
        <f>IF(AND('当年度'!N30=0,'前年度'!N30=0),"",IF('前年度'!N30=0,"皆増",IF('当年度'!N30=0,"皆減",ROUND('増減額'!N30/'前年度'!N30*100,1))))</f>
        <v>-9.3</v>
      </c>
      <c r="O30" s="26">
        <f>IF(AND('当年度'!O30=0,'前年度'!O30=0),"",IF('前年度'!O30=0,"皆増",IF('当年度'!O30=0,"皆減",ROUND('増減額'!O30/'前年度'!O30*100,1))))</f>
        <v>-2.4</v>
      </c>
      <c r="P30" s="27">
        <f>IF(AND('当年度'!P30=0,'前年度'!P30=0),"",IF('前年度'!P30=0,"皆増",IF('当年度'!P30=0,"皆減",ROUND('増減額'!P30/'前年度'!P30*100,1))))</f>
        <v>2</v>
      </c>
    </row>
    <row r="31" spans="1:16" ht="22.5" customHeight="1">
      <c r="A31" s="46"/>
      <c r="B31" s="40" t="s">
        <v>58</v>
      </c>
      <c r="C31" s="26">
        <f>IF(AND('当年度'!C31=0,'前年度'!C31=0),"",IF('前年度'!C31=0,"皆増",IF('当年度'!C31=0,"皆減",ROUND('増減額'!C31/'前年度'!C31*100,1))))</f>
        <v>-1.7</v>
      </c>
      <c r="D31" s="26">
        <f>IF(AND('当年度'!D31=0,'前年度'!D31=0),"",IF('前年度'!D31=0,"皆増",IF('当年度'!D31=0,"皆減",ROUND('増減額'!D31/'前年度'!D31*100,1))))</f>
        <v>-5.5</v>
      </c>
      <c r="E31" s="26">
        <f>IF(AND('当年度'!E31=0,'前年度'!E31=0),"",IF('前年度'!E31=0,"皆増",IF('当年度'!E31=0,"皆減",ROUND('増減額'!E31/'前年度'!E31*100,1))))</f>
        <v>-10.1</v>
      </c>
      <c r="F31" s="26">
        <f>IF(AND('当年度'!F31=0,'前年度'!F31=0),"",IF('前年度'!F31=0,"皆増",IF('当年度'!F31=0,"皆減",ROUND('増減額'!F31/'前年度'!F31*100,1))))</f>
        <v>3.4</v>
      </c>
      <c r="G31" s="26">
        <f>IF(AND('当年度'!G31=0,'前年度'!G31=0),"",IF('前年度'!G31=0,"皆増",IF('当年度'!G31=0,"皆減",ROUND('増減額'!G31/'前年度'!G31*100,1))))</f>
        <v>9.7</v>
      </c>
      <c r="H31" s="26">
        <f>IF(AND('当年度'!H31=0,'前年度'!H31=0),"",IF('前年度'!H31=0,"皆増",IF('当年度'!H31=0,"皆減",ROUND('増減額'!H31/'前年度'!H31*100,1))))</f>
        <v>4.2</v>
      </c>
      <c r="I31" s="26">
        <f>IF(AND('当年度'!I31=0,'前年度'!I31=0),"",IF('前年度'!I31=0,"皆増",IF('当年度'!I31=0,"皆減",ROUND('増減額'!I31/'前年度'!I31*100,1))))</f>
        <v>-76.8</v>
      </c>
      <c r="J31" s="26">
        <f>IF(AND('当年度'!J31=0,'前年度'!J31=0),"",IF('前年度'!J31=0,"皆増",IF('当年度'!J31=0,"皆減",ROUND('増減額'!J31/'前年度'!J31*100,1))))</f>
        <v>-55.6</v>
      </c>
      <c r="K31" s="26">
        <f>IF(AND('当年度'!K31=0,'前年度'!K31=0),"",IF('前年度'!K31=0,"皆増",IF('当年度'!K31=0,"皆減",ROUND('増減額'!K31/'前年度'!K31*100,1))))</f>
        <v>-55.1</v>
      </c>
      <c r="L31" s="26">
        <f>IF(AND('当年度'!L31=0,'前年度'!L31=0),"",IF('前年度'!L31=0,"皆増",IF('当年度'!L31=0,"皆減",ROUND('増減額'!L31/'前年度'!L31*100,1))))</f>
        <v>3.8</v>
      </c>
      <c r="M31" s="26">
        <f>IF(AND('当年度'!M31=0,'前年度'!M31=0),"",IF('前年度'!M31=0,"皆増",IF('当年度'!M31=0,"皆減",ROUND('増減額'!M31/'前年度'!M31*100,1))))</f>
      </c>
      <c r="N31" s="26">
        <f>IF(AND('当年度'!N31=0,'前年度'!N31=0),"",IF('前年度'!N31=0,"皆増",IF('当年度'!N31=0,"皆減",ROUND('増減額'!N31/'前年度'!N31*100,1))))</f>
        <v>73.9</v>
      </c>
      <c r="O31" s="26">
        <f>IF(AND('当年度'!O31=0,'前年度'!O31=0),"",IF('前年度'!O31=0,"皆増",IF('当年度'!O31=0,"皆減",ROUND('増減額'!O31/'前年度'!O31*100,1))))</f>
        <v>2.3</v>
      </c>
      <c r="P31" s="27">
        <f>IF(AND('当年度'!P31=0,'前年度'!P31=0),"",IF('前年度'!P31=0,"皆増",IF('当年度'!P31=0,"皆減",ROUND('増減額'!P31/'前年度'!P31*100,1))))</f>
        <v>0.7</v>
      </c>
    </row>
    <row r="32" spans="1:16" ht="22.5" customHeight="1">
      <c r="A32" s="46"/>
      <c r="B32" s="40" t="s">
        <v>59</v>
      </c>
      <c r="C32" s="26">
        <f>IF(AND('当年度'!C32=0,'前年度'!C32=0),"",IF('前年度'!C32=0,"皆増",IF('当年度'!C32=0,"皆減",ROUND('増減額'!C32/'前年度'!C32*100,1))))</f>
        <v>-4.4</v>
      </c>
      <c r="D32" s="26">
        <f>IF(AND('当年度'!D32=0,'前年度'!D32=0),"",IF('前年度'!D32=0,"皆増",IF('当年度'!D32=0,"皆減",ROUND('増減額'!D32/'前年度'!D32*100,1))))</f>
        <v>-1.2</v>
      </c>
      <c r="E32" s="26">
        <f>IF(AND('当年度'!E32=0,'前年度'!E32=0),"",IF('前年度'!E32=0,"皆増",IF('当年度'!E32=0,"皆減",ROUND('増減額'!E32/'前年度'!E32*100,1))))</f>
        <v>-24.2</v>
      </c>
      <c r="F32" s="26">
        <f>IF(AND('当年度'!F32=0,'前年度'!F32=0),"",IF('前年度'!F32=0,"皆増",IF('当年度'!F32=0,"皆減",ROUND('増減額'!F32/'前年度'!F32*100,1))))</f>
        <v>4.6</v>
      </c>
      <c r="G32" s="26">
        <f>IF(AND('当年度'!G32=0,'前年度'!G32=0),"",IF('前年度'!G32=0,"皆増",IF('当年度'!G32=0,"皆減",ROUND('増減額'!G32/'前年度'!G32*100,1))))</f>
        <v>-0.5</v>
      </c>
      <c r="H32" s="26">
        <f>IF(AND('当年度'!H32=0,'前年度'!H32=0),"",IF('前年度'!H32=0,"皆増",IF('当年度'!H32=0,"皆減",ROUND('増減額'!H32/'前年度'!H32*100,1))))</f>
        <v>-1.2</v>
      </c>
      <c r="I32" s="26">
        <f>IF(AND('当年度'!I32=0,'前年度'!I32=0),"",IF('前年度'!I32=0,"皆増",IF('当年度'!I32=0,"皆減",ROUND('増減額'!I32/'前年度'!I32*100,1))))</f>
        <v>-31.6</v>
      </c>
      <c r="J32" s="26">
        <f>IF(AND('当年度'!J32=0,'前年度'!J32=0),"",IF('前年度'!J32=0,"皆増",IF('当年度'!J32=0,"皆減",ROUND('増減額'!J32/'前年度'!J32*100,1))))</f>
        <v>0</v>
      </c>
      <c r="K32" s="26">
        <f>IF(AND('当年度'!K32=0,'前年度'!K32=0),"",IF('前年度'!K32=0,"皆増",IF('当年度'!K32=0,"皆減",ROUND('増減額'!K32/'前年度'!K32*100,1))))</f>
        <v>-32.8</v>
      </c>
      <c r="L32" s="26">
        <f>IF(AND('当年度'!L32=0,'前年度'!L32=0),"",IF('前年度'!L32=0,"皆増",IF('当年度'!L32=0,"皆減",ROUND('増減額'!L32/'前年度'!L32*100,1))))</f>
        <v>-1</v>
      </c>
      <c r="M32" s="26">
        <f>IF(AND('当年度'!M32=0,'前年度'!M32=0),"",IF('前年度'!M32=0,"皆増",IF('当年度'!M32=0,"皆減",ROUND('増減額'!M32/'前年度'!M32*100,1))))</f>
      </c>
      <c r="N32" s="26">
        <f>IF(AND('当年度'!N32=0,'前年度'!N32=0),"",IF('前年度'!N32=0,"皆増",IF('当年度'!N32=0,"皆減",ROUND('増減額'!N32/'前年度'!N32*100,1))))</f>
        <v>-30.7</v>
      </c>
      <c r="O32" s="26">
        <f>IF(AND('当年度'!O32=0,'前年度'!O32=0),"",IF('前年度'!O32=0,"皆増",IF('当年度'!O32=0,"皆減",ROUND('増減額'!O32/'前年度'!O32*100,1))))</f>
        <v>-8.5</v>
      </c>
      <c r="P32" s="27">
        <f>IF(AND('当年度'!P32=0,'前年度'!P32=0),"",IF('前年度'!P32=0,"皆増",IF('当年度'!P32=0,"皆減",ROUND('増減額'!P32/'前年度'!P32*100,1))))</f>
        <v>-1.5</v>
      </c>
    </row>
    <row r="33" spans="1:16" ht="22.5" customHeight="1">
      <c r="A33" s="46"/>
      <c r="B33" s="40" t="s">
        <v>33</v>
      </c>
      <c r="C33" s="26">
        <f>IF(AND('当年度'!C33=0,'前年度'!C33=0),"",IF('前年度'!C33=0,"皆増",IF('当年度'!C33=0,"皆減",ROUND('増減額'!C33/'前年度'!C33*100,1))))</f>
        <v>-7.8</v>
      </c>
      <c r="D33" s="26">
        <f>IF(AND('当年度'!D33=0,'前年度'!D33=0),"",IF('前年度'!D33=0,"皆増",IF('当年度'!D33=0,"皆減",ROUND('増減額'!D33/'前年度'!D33*100,1))))</f>
        <v>6.3</v>
      </c>
      <c r="E33" s="26">
        <f>IF(AND('当年度'!E33=0,'前年度'!E33=0),"",IF('前年度'!E33=0,"皆増",IF('当年度'!E33=0,"皆減",ROUND('増減額'!E33/'前年度'!E33*100,1))))</f>
        <v>17.4</v>
      </c>
      <c r="F33" s="26">
        <f>IF(AND('当年度'!F33=0,'前年度'!F33=0),"",IF('前年度'!F33=0,"皆増",IF('当年度'!F33=0,"皆減",ROUND('増減額'!F33/'前年度'!F33*100,1))))</f>
        <v>5.6</v>
      </c>
      <c r="G33" s="26">
        <f>IF(AND('当年度'!G33=0,'前年度'!G33=0),"",IF('前年度'!G33=0,"皆増",IF('当年度'!G33=0,"皆減",ROUND('増減額'!G33/'前年度'!G33*100,1))))</f>
        <v>-0.7</v>
      </c>
      <c r="H33" s="26">
        <f>IF(AND('当年度'!H33=0,'前年度'!H33=0),"",IF('前年度'!H33=0,"皆増",IF('当年度'!H33=0,"皆減",ROUND('増減額'!H33/'前年度'!H33*100,1))))</f>
        <v>10.6</v>
      </c>
      <c r="I33" s="26">
        <f>IF(AND('当年度'!I33=0,'前年度'!I33=0),"",IF('前年度'!I33=0,"皆増",IF('当年度'!I33=0,"皆減",ROUND('増減額'!I33/'前年度'!I33*100,1))))</f>
        <v>-95.7</v>
      </c>
      <c r="J33" s="26" t="str">
        <f>IF(AND('当年度'!J33=0,'前年度'!J33=0),"",IF('前年度'!J33=0,"皆増",IF('当年度'!J33=0,"皆減",ROUND('増減額'!J33/'前年度'!J33*100,1))))</f>
        <v>皆増</v>
      </c>
      <c r="K33" s="26">
        <f>IF(AND('当年度'!K33=0,'前年度'!K33=0),"",IF('前年度'!K33=0,"皆増",IF('当年度'!K33=0,"皆減",ROUND('増減額'!K33/'前年度'!K33*100,1))))</f>
        <v>0</v>
      </c>
      <c r="L33" s="26">
        <f>IF(AND('当年度'!L33=0,'前年度'!L33=0),"",IF('前年度'!L33=0,"皆増",IF('当年度'!L33=0,"皆減",ROUND('増減額'!L33/'前年度'!L33*100,1))))</f>
        <v>3.1</v>
      </c>
      <c r="M33" s="26">
        <f>IF(AND('当年度'!M33=0,'前年度'!M33=0),"",IF('前年度'!M33=0,"皆増",IF('当年度'!M33=0,"皆減",ROUND('増減額'!M33/'前年度'!M33*100,1))))</f>
      </c>
      <c r="N33" s="26">
        <f>IF(AND('当年度'!N33=0,'前年度'!N33=0),"",IF('前年度'!N33=0,"皆増",IF('当年度'!N33=0,"皆減",ROUND('増減額'!N33/'前年度'!N33*100,1))))</f>
        <v>-34.8</v>
      </c>
      <c r="O33" s="26">
        <f>IF(AND('当年度'!O33=0,'前年度'!O33=0),"",IF('前年度'!O33=0,"皆増",IF('当年度'!O33=0,"皆減",ROUND('増減額'!O33/'前年度'!O33*100,1))))</f>
        <v>-4.4</v>
      </c>
      <c r="P33" s="27">
        <f>IF(AND('当年度'!P33=0,'前年度'!P33=0),"",IF('前年度'!P33=0,"皆増",IF('当年度'!P33=0,"皆減",ROUND('増減額'!P33/'前年度'!P33*100,1))))</f>
        <v>0.9</v>
      </c>
    </row>
    <row r="34" spans="1:16" ht="22.5" customHeight="1">
      <c r="A34" s="46"/>
      <c r="B34" s="40" t="s">
        <v>34</v>
      </c>
      <c r="C34" s="26">
        <f>IF(AND('当年度'!C34=0,'前年度'!C34=0),"",IF('前年度'!C34=0,"皆増",IF('当年度'!C34=0,"皆減",ROUND('増減額'!C34/'前年度'!C34*100,1))))</f>
        <v>-6.1</v>
      </c>
      <c r="D34" s="26">
        <f>IF(AND('当年度'!D34=0,'前年度'!D34=0),"",IF('前年度'!D34=0,"皆増",IF('当年度'!D34=0,"皆減",ROUND('増減額'!D34/'前年度'!D34*100,1))))</f>
        <v>-3.3</v>
      </c>
      <c r="E34" s="26">
        <f>IF(AND('当年度'!E34=0,'前年度'!E34=0),"",IF('前年度'!E34=0,"皆増",IF('当年度'!E34=0,"皆減",ROUND('増減額'!E34/'前年度'!E34*100,1))))</f>
        <v>1.4</v>
      </c>
      <c r="F34" s="26">
        <f>IF(AND('当年度'!F34=0,'前年度'!F34=0),"",IF('前年度'!F34=0,"皆増",IF('当年度'!F34=0,"皆減",ROUND('増減額'!F34/'前年度'!F34*100,1))))</f>
        <v>24.1</v>
      </c>
      <c r="G34" s="26">
        <f>IF(AND('当年度'!G34=0,'前年度'!G34=0),"",IF('前年度'!G34=0,"皆増",IF('当年度'!G34=0,"皆減",ROUND('増減額'!G34/'前年度'!G34*100,1))))</f>
        <v>-2.3</v>
      </c>
      <c r="H34" s="26">
        <f>IF(AND('当年度'!H34=0,'前年度'!H34=0),"",IF('前年度'!H34=0,"皆増",IF('当年度'!H34=0,"皆減",ROUND('増減額'!H34/'前年度'!H34*100,1))))</f>
        <v>4.1</v>
      </c>
      <c r="I34" s="26">
        <f>IF(AND('当年度'!I34=0,'前年度'!I34=0),"",IF('前年度'!I34=0,"皆増",IF('当年度'!I34=0,"皆減",ROUND('増減額'!I34/'前年度'!I34*100,1))))</f>
        <v>-4.7</v>
      </c>
      <c r="J34" s="26">
        <f>IF(AND('当年度'!J34=0,'前年度'!J34=0),"",IF('前年度'!J34=0,"皆増",IF('当年度'!J34=0,"皆減",ROUND('増減額'!J34/'前年度'!J34*100,1))))</f>
      </c>
      <c r="K34" s="26">
        <f>IF(AND('当年度'!K34=0,'前年度'!K34=0),"",IF('前年度'!K34=0,"皆増",IF('当年度'!K34=0,"皆減",ROUND('増減額'!K34/'前年度'!K34*100,1))))</f>
        <v>0</v>
      </c>
      <c r="L34" s="26">
        <f>IF(AND('当年度'!L34=0,'前年度'!L34=0),"",IF('前年度'!L34=0,"皆増",IF('当年度'!L34=0,"皆減",ROUND('増減額'!L34/'前年度'!L34*100,1))))</f>
        <v>18.6</v>
      </c>
      <c r="M34" s="26">
        <f>IF(AND('当年度'!M34=0,'前年度'!M34=0),"",IF('前年度'!M34=0,"皆増",IF('当年度'!M34=0,"皆減",ROUND('増減額'!M34/'前年度'!M34*100,1))))</f>
      </c>
      <c r="N34" s="26">
        <f>IF(AND('当年度'!N34=0,'前年度'!N34=0),"",IF('前年度'!N34=0,"皆増",IF('当年度'!N34=0,"皆減",ROUND('増減額'!N34/'前年度'!N34*100,1))))</f>
        <v>4</v>
      </c>
      <c r="O34" s="26">
        <f>IF(AND('当年度'!O34=0,'前年度'!O34=0),"",IF('前年度'!O34=0,"皆増",IF('当年度'!O34=0,"皆減",ROUND('増減額'!O34/'前年度'!O34*100,1))))</f>
        <v>1.4</v>
      </c>
      <c r="P34" s="27">
        <f>IF(AND('当年度'!P34=0,'前年度'!P34=0),"",IF('前年度'!P34=0,"皆増",IF('当年度'!P34=0,"皆減",ROUND('増減額'!P34/'前年度'!P34*100,1))))</f>
        <v>1.2</v>
      </c>
    </row>
    <row r="35" spans="1:16" ht="22.5" customHeight="1">
      <c r="A35" s="46"/>
      <c r="B35" s="49" t="s">
        <v>35</v>
      </c>
      <c r="C35" s="21">
        <f>IF(AND('当年度'!C35=0,'前年度'!C35=0),"",IF('前年度'!C35=0,"皆増",IF('当年度'!C35=0,"皆減",ROUND('増減額'!C35/'前年度'!C35*100,1))))</f>
        <v>1.5</v>
      </c>
      <c r="D35" s="21">
        <f>IF(AND('当年度'!D35=0,'前年度'!D35=0),"",IF('前年度'!D35=0,"皆増",IF('当年度'!D35=0,"皆減",ROUND('増減額'!D35/'前年度'!D35*100,1))))</f>
        <v>4.1</v>
      </c>
      <c r="E35" s="21">
        <f>IF(AND('当年度'!E35=0,'前年度'!E35=0),"",IF('前年度'!E35=0,"皆増",IF('当年度'!E35=0,"皆減",ROUND('増減額'!E35/'前年度'!E35*100,1))))</f>
        <v>-1.7</v>
      </c>
      <c r="F35" s="21">
        <f>IF(AND('当年度'!F35=0,'前年度'!F35=0),"",IF('前年度'!F35=0,"皆増",IF('当年度'!F35=0,"皆減",ROUND('増減額'!F35/'前年度'!F35*100,1))))</f>
        <v>6.4</v>
      </c>
      <c r="G35" s="21">
        <f>IF(AND('当年度'!G35=0,'前年度'!G35=0),"",IF('前年度'!G35=0,"皆増",IF('当年度'!G35=0,"皆減",ROUND('増減額'!G35/'前年度'!G35*100,1))))</f>
        <v>-1</v>
      </c>
      <c r="H35" s="21">
        <f>IF(AND('当年度'!H35=0,'前年度'!H35=0),"",IF('前年度'!H35=0,"皆増",IF('当年度'!H35=0,"皆減",ROUND('増減額'!H35/'前年度'!H35*100,1))))</f>
        <v>1.5</v>
      </c>
      <c r="I35" s="21">
        <f>IF(AND('当年度'!I35=0,'前年度'!I35=0),"",IF('前年度'!I35=0,"皆増",IF('当年度'!I35=0,"皆減",ROUND('増減額'!I35/'前年度'!I35*100,1))))</f>
        <v>48.3</v>
      </c>
      <c r="J35" s="21">
        <f>IF(AND('当年度'!J35=0,'前年度'!J35=0),"",IF('前年度'!J35=0,"皆増",IF('当年度'!J35=0,"皆減",ROUND('増減額'!J35/'前年度'!J35*100,1))))</f>
        <v>-3.2</v>
      </c>
      <c r="K35" s="21">
        <f>IF(AND('当年度'!K35=0,'前年度'!K35=0),"",IF('前年度'!K35=0,"皆増",IF('当年度'!K35=0,"皆減",ROUND('増減額'!K35/'前年度'!K35*100,1))))</f>
        <v>5.9</v>
      </c>
      <c r="L35" s="21">
        <f>IF(AND('当年度'!L35=0,'前年度'!L35=0),"",IF('前年度'!L35=0,"皆増",IF('当年度'!L35=0,"皆減",ROUND('増減額'!L35/'前年度'!L35*100,1))))</f>
        <v>2.9</v>
      </c>
      <c r="M35" s="21">
        <f>IF(AND('当年度'!M35=0,'前年度'!M35=0),"",IF('前年度'!M35=0,"皆増",IF('当年度'!M35=0,"皆減",ROUND('増減額'!M35/'前年度'!M35*100,1))))</f>
      </c>
      <c r="N35" s="21">
        <f>IF(AND('当年度'!N35=0,'前年度'!N35=0),"",IF('前年度'!N35=0,"皆増",IF('当年度'!N35=0,"皆減",ROUND('増減額'!N35/'前年度'!N35*100,1))))</f>
        <v>-8.6</v>
      </c>
      <c r="O35" s="21">
        <f>IF(AND('当年度'!O35=0,'前年度'!O35=0),"",IF('前年度'!O35=0,"皆増",IF('当年度'!O35=0,"皆減",ROUND('増減額'!O35/'前年度'!O35*100,1))))</f>
        <v>2.1</v>
      </c>
      <c r="P35" s="22">
        <f>IF(AND('当年度'!P35=0,'前年度'!P35=0),"",IF('前年度'!P35=0,"皆増",IF('当年度'!P35=0,"皆減",ROUND('増減額'!P35/'前年度'!P35*100,1))))</f>
        <v>2.8</v>
      </c>
    </row>
    <row r="36" spans="1:16" ht="22.5" customHeight="1">
      <c r="A36" s="46"/>
      <c r="B36" s="49" t="s">
        <v>36</v>
      </c>
      <c r="C36" s="21">
        <f>IF(AND('当年度'!C36=0,'前年度'!C36=0),"",IF('前年度'!C36=0,"皆増",IF('当年度'!C36=0,"皆減",ROUND('増減額'!C36/'前年度'!C36*100,1))))</f>
        <v>-2.3</v>
      </c>
      <c r="D36" s="21">
        <f>IF(AND('当年度'!D36=0,'前年度'!D36=0),"",IF('前年度'!D36=0,"皆増",IF('当年度'!D36=0,"皆減",ROUND('増減額'!D36/'前年度'!D36*100,1))))</f>
        <v>4.1</v>
      </c>
      <c r="E36" s="21">
        <f>IF(AND('当年度'!E36=0,'前年度'!E36=0),"",IF('前年度'!E36=0,"皆増",IF('当年度'!E36=0,"皆減",ROUND('増減額'!E36/'前年度'!E36*100,1))))</f>
        <v>1.6</v>
      </c>
      <c r="F36" s="21">
        <f>IF(AND('当年度'!F36=0,'前年度'!F36=0),"",IF('前年度'!F36=0,"皆増",IF('当年度'!F36=0,"皆減",ROUND('増減額'!F36/'前年度'!F36*100,1))))</f>
        <v>10.1</v>
      </c>
      <c r="G36" s="21">
        <f>IF(AND('当年度'!G36=0,'前年度'!G36=0),"",IF('前年度'!G36=0,"皆増",IF('当年度'!G36=0,"皆減",ROUND('増減額'!G36/'前年度'!G36*100,1))))</f>
        <v>4.4</v>
      </c>
      <c r="H36" s="21">
        <f>IF(AND('当年度'!H36=0,'前年度'!H36=0),"",IF('前年度'!H36=0,"皆増",IF('当年度'!H36=0,"皆減",ROUND('増減額'!H36/'前年度'!H36*100,1))))</f>
        <v>3.5</v>
      </c>
      <c r="I36" s="21">
        <f>IF(AND('当年度'!I36=0,'前年度'!I36=0),"",IF('前年度'!I36=0,"皆増",IF('当年度'!I36=0,"皆減",ROUND('増減額'!I36/'前年度'!I36*100,1))))</f>
        <v>-17.7</v>
      </c>
      <c r="J36" s="21">
        <f>IF(AND('当年度'!J36=0,'前年度'!J36=0),"",IF('前年度'!J36=0,"皆増",IF('当年度'!J36=0,"皆減",ROUND('増減額'!J36/'前年度'!J36*100,1))))</f>
        <v>425</v>
      </c>
      <c r="K36" s="21">
        <f>IF(AND('当年度'!K36=0,'前年度'!K36=0),"",IF('前年度'!K36=0,"皆増",IF('当年度'!K36=0,"皆減",ROUND('増減額'!K36/'前年度'!K36*100,1))))</f>
        <v>-16.2</v>
      </c>
      <c r="L36" s="21">
        <f>IF(AND('当年度'!L36=0,'前年度'!L36=0),"",IF('前年度'!L36=0,"皆増",IF('当年度'!L36=0,"皆減",ROUND('増減額'!L36/'前年度'!L36*100,1))))</f>
        <v>2.5</v>
      </c>
      <c r="M36" s="21">
        <f>IF(AND('当年度'!M36=0,'前年度'!M36=0),"",IF('前年度'!M36=0,"皆増",IF('当年度'!M36=0,"皆減",ROUND('増減額'!M36/'前年度'!M36*100,1))))</f>
      </c>
      <c r="N36" s="21">
        <f>IF(AND('当年度'!N36=0,'前年度'!N36=0),"",IF('前年度'!N36=0,"皆増",IF('当年度'!N36=0,"皆減",ROUND('増減額'!N36/'前年度'!N36*100,1))))</f>
        <v>-24.8</v>
      </c>
      <c r="O36" s="21">
        <f>IF(AND('当年度'!O36=0,'前年度'!O36=0),"",IF('前年度'!O36=0,"皆増",IF('当年度'!O36=0,"皆減",ROUND('増減額'!O36/'前年度'!O36*100,1))))</f>
        <v>-3.7</v>
      </c>
      <c r="P36" s="22">
        <f>IF(AND('当年度'!P36=0,'前年度'!P36=0),"",IF('前年度'!P36=0,"皆増",IF('当年度'!P36=0,"皆減",ROUND('増減額'!P36/'前年度'!P36*100,1))))</f>
        <v>1.4</v>
      </c>
    </row>
    <row r="37" spans="1:16" ht="22.5" customHeight="1">
      <c r="A37" s="46"/>
      <c r="B37" s="49" t="s">
        <v>37</v>
      </c>
      <c r="C37" s="21">
        <f>IF(AND('当年度'!C37=0,'前年度'!C37=0),"",IF('前年度'!C37=0,"皆増",IF('当年度'!C37=0,"皆減",ROUND('増減額'!C37/'前年度'!C37*100,1))))</f>
        <v>0.9</v>
      </c>
      <c r="D37" s="21">
        <f>IF(AND('当年度'!D37=0,'前年度'!D37=0),"",IF('前年度'!D37=0,"皆増",IF('当年度'!D37=0,"皆減",ROUND('増減額'!D37/'前年度'!D37*100,1))))</f>
        <v>4.1</v>
      </c>
      <c r="E37" s="21">
        <f>IF(AND('当年度'!E37=0,'前年度'!E37=0),"",IF('前年度'!E37=0,"皆増",IF('当年度'!E37=0,"皆減",ROUND('増減額'!E37/'前年度'!E37*100,1))))</f>
        <v>-1.4</v>
      </c>
      <c r="F37" s="21">
        <f>IF(AND('当年度'!F37=0,'前年度'!F37=0),"",IF('前年度'!F37=0,"皆増",IF('当年度'!F37=0,"皆減",ROUND('増減額'!F37/'前年度'!F37*100,1))))</f>
        <v>6.7</v>
      </c>
      <c r="G37" s="21">
        <f>IF(AND('当年度'!G37=0,'前年度'!G37=0),"",IF('前年度'!G37=0,"皆増",IF('当年度'!G37=0,"皆減",ROUND('増減額'!G37/'前年度'!G37*100,1))))</f>
        <v>-0.1</v>
      </c>
      <c r="H37" s="21">
        <f>IF(AND('当年度'!H37=0,'前年度'!H37=0),"",IF('前年度'!H37=0,"皆増",IF('当年度'!H37=0,"皆減",ROUND('増減額'!H37/'前年度'!H37*100,1))))</f>
        <v>1.7</v>
      </c>
      <c r="I37" s="21">
        <f>IF(AND('当年度'!I37=0,'前年度'!I37=0),"",IF('前年度'!I37=0,"皆増",IF('当年度'!I37=0,"皆減",ROUND('増減額'!I37/'前年度'!I37*100,1))))</f>
        <v>31.5</v>
      </c>
      <c r="J37" s="21">
        <f>IF(AND('当年度'!J37=0,'前年度'!J37=0),"",IF('前年度'!J37=0,"皆増",IF('当年度'!J37=0,"皆減",ROUND('増減額'!J37/'前年度'!J37*100,1))))</f>
        <v>13.3</v>
      </c>
      <c r="K37" s="21">
        <f>IF(AND('当年度'!K37=0,'前年度'!K37=0),"",IF('前年度'!K37=0,"皆増",IF('当年度'!K37=0,"皆減",ROUND('増減額'!K37/'前年度'!K37*100,1))))</f>
        <v>5.5</v>
      </c>
      <c r="L37" s="21">
        <f>IF(AND('当年度'!L37=0,'前年度'!L37=0),"",IF('前年度'!L37=0,"皆増",IF('当年度'!L37=0,"皆減",ROUND('増減額'!L37/'前年度'!L37*100,1))))</f>
        <v>2.8</v>
      </c>
      <c r="M37" s="21">
        <f>IF(AND('当年度'!M37=0,'前年度'!M37=0),"",IF('前年度'!M37=0,"皆増",IF('当年度'!M37=0,"皆減",ROUND('増減額'!M37/'前年度'!M37*100,1))))</f>
      </c>
      <c r="N37" s="21">
        <f>IF(AND('当年度'!N37=0,'前年度'!N37=0),"",IF('前年度'!N37=0,"皆増",IF('当年度'!N37=0,"皆減",ROUND('増減額'!N37/'前年度'!N37*100,1))))</f>
        <v>-11.8</v>
      </c>
      <c r="O37" s="21">
        <f>IF(AND('当年度'!O37=0,'前年度'!O37=0),"",IF('前年度'!O37=0,"皆増",IF('当年度'!O37=0,"皆減",ROUND('増減額'!O37/'前年度'!O37*100,1))))</f>
        <v>1.2</v>
      </c>
      <c r="P37" s="22">
        <f>IF(AND('当年度'!P37=0,'前年度'!P37=0),"",IF('前年度'!P37=0,"皆増",IF('当年度'!P37=0,"皆減",ROUND('増減額'!P37/'前年度'!P37*100,1))))</f>
        <v>2.6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4" sqref="C4"/>
    </sheetView>
  </sheetViews>
  <sheetFormatPr defaultColWidth="8.66015625" defaultRowHeight="18"/>
  <cols>
    <col min="1" max="1" width="8.83203125" style="33" customWidth="1"/>
    <col min="2" max="2" width="10.66015625" style="33" customWidth="1"/>
    <col min="3" max="16" width="12.66015625" style="0" customWidth="1"/>
  </cols>
  <sheetData>
    <row r="1" ht="17.25">
      <c r="B1" s="50" t="s">
        <v>46</v>
      </c>
    </row>
    <row r="2" spans="2:16" ht="17.25"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2:17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  <c r="Q3" s="2"/>
    </row>
    <row r="4" spans="2:17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  <c r="Q4" s="2"/>
    </row>
    <row r="5" spans="2:17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  <c r="Q5" s="2"/>
    </row>
    <row r="6" spans="2:17" ht="22.5" customHeight="1">
      <c r="B6" s="47" t="s">
        <v>12</v>
      </c>
      <c r="C6" s="19">
        <f>ROUND('当年度'!C6/'当年度'!$O6*100,1)</f>
        <v>24.5</v>
      </c>
      <c r="D6" s="19">
        <f>ROUND('当年度'!D6/'当年度'!$O6*100,1)</f>
        <v>15.8</v>
      </c>
      <c r="E6" s="19">
        <f>ROUND('当年度'!E6/'当年度'!$O6*100,1)</f>
        <v>0.9</v>
      </c>
      <c r="F6" s="19">
        <f>ROUND('当年度'!F6/'当年度'!$O6*100,1)</f>
        <v>14.2</v>
      </c>
      <c r="G6" s="19">
        <f>ROUND('当年度'!G6/'当年度'!$O6*100,1)</f>
        <v>4.2</v>
      </c>
      <c r="H6" s="19">
        <f>ROUND('当年度'!H6/'当年度'!$O6*100,1)</f>
        <v>14.3</v>
      </c>
      <c r="I6" s="19">
        <f>ROUND('当年度'!I6/'当年度'!$O6*100,1)</f>
        <v>4.4</v>
      </c>
      <c r="J6" s="19">
        <f>ROUND('当年度'!J6/'当年度'!$O6*100,1)</f>
        <v>0</v>
      </c>
      <c r="K6" s="19">
        <f>ROUND('当年度'!K6/'当年度'!$O6*100,1)</f>
        <v>0.5</v>
      </c>
      <c r="L6" s="19">
        <f>ROUND('当年度'!L6/'当年度'!$O6*100,1)</f>
        <v>12.9</v>
      </c>
      <c r="M6" s="19">
        <f>ROUND('当年度'!M6/'当年度'!$O6*100,1)</f>
        <v>0</v>
      </c>
      <c r="N6" s="19">
        <f>ROUND('当年度'!N6/'当年度'!$O6*100,1)</f>
        <v>8.4</v>
      </c>
      <c r="O6" s="19">
        <f>ROUND('当年度'!O6/'当年度'!$O6*100,1)</f>
        <v>100</v>
      </c>
      <c r="P6" s="20">
        <f>ROUND('当年度'!P6/'当年度'!$O6*100,1)</f>
        <v>53</v>
      </c>
      <c r="Q6" s="2"/>
    </row>
    <row r="7" spans="2:17" ht="22.5" customHeight="1">
      <c r="B7" s="40" t="s">
        <v>13</v>
      </c>
      <c r="C7" s="17">
        <f>ROUND('当年度'!C7/'当年度'!$O7*100,1)</f>
        <v>18.8</v>
      </c>
      <c r="D7" s="17">
        <f>ROUND('当年度'!D7/'当年度'!$O7*100,1)</f>
        <v>12.1</v>
      </c>
      <c r="E7" s="17">
        <f>ROUND('当年度'!E7/'当年度'!$O7*100,1)</f>
        <v>1.6</v>
      </c>
      <c r="F7" s="17">
        <f>ROUND('当年度'!F7/'当年度'!$O7*100,1)</f>
        <v>14.4</v>
      </c>
      <c r="G7" s="17">
        <f>ROUND('当年度'!G7/'当年度'!$O7*100,1)</f>
        <v>15.3</v>
      </c>
      <c r="H7" s="17">
        <f>ROUND('当年度'!H7/'当年度'!$O7*100,1)</f>
        <v>13.8</v>
      </c>
      <c r="I7" s="17">
        <f>ROUND('当年度'!I7/'当年度'!$O7*100,1)</f>
        <v>3.7</v>
      </c>
      <c r="J7" s="17">
        <f>ROUND('当年度'!J7/'当年度'!$O7*100,1)</f>
        <v>0.4</v>
      </c>
      <c r="K7" s="17">
        <f>ROUND('当年度'!K7/'当年度'!$O7*100,1)</f>
        <v>1.7</v>
      </c>
      <c r="L7" s="17">
        <f>ROUND('当年度'!L7/'当年度'!$O7*100,1)</f>
        <v>6.1</v>
      </c>
      <c r="M7" s="17">
        <f>ROUND('当年度'!M7/'当年度'!$O7*100,1)</f>
        <v>0</v>
      </c>
      <c r="N7" s="17">
        <f>ROUND('当年度'!N7/'当年度'!$O7*100,1)</f>
        <v>12</v>
      </c>
      <c r="O7" s="17">
        <f>ROUND('当年度'!O7/'当年度'!$O7*100,1)</f>
        <v>100</v>
      </c>
      <c r="P7" s="18">
        <f>ROUND('当年度'!P7/'当年度'!$O7*100,1)</f>
        <v>47</v>
      </c>
      <c r="Q7" s="2"/>
    </row>
    <row r="8" spans="2:17" ht="22.5" customHeight="1">
      <c r="B8" s="40" t="s">
        <v>14</v>
      </c>
      <c r="C8" s="19">
        <f>ROUND('当年度'!C8/'当年度'!$O8*100,1)</f>
        <v>21.9</v>
      </c>
      <c r="D8" s="19">
        <f>ROUND('当年度'!D8/'当年度'!$O8*100,1)</f>
        <v>11.8</v>
      </c>
      <c r="E8" s="19">
        <f>ROUND('当年度'!E8/'当年度'!$O8*100,1)</f>
        <v>0.6</v>
      </c>
      <c r="F8" s="19">
        <f>ROUND('当年度'!F8/'当年度'!$O8*100,1)</f>
        <v>14.4</v>
      </c>
      <c r="G8" s="19">
        <f>ROUND('当年度'!G8/'当年度'!$O8*100,1)</f>
        <v>11.1</v>
      </c>
      <c r="H8" s="19">
        <f>ROUND('当年度'!H8/'当年度'!$O8*100,1)</f>
        <v>11.5</v>
      </c>
      <c r="I8" s="19">
        <f>ROUND('当年度'!I8/'当年度'!$O8*100,1)</f>
        <v>7.2</v>
      </c>
      <c r="J8" s="19">
        <f>ROUND('当年度'!J8/'当年度'!$O8*100,1)</f>
        <v>0</v>
      </c>
      <c r="K8" s="19">
        <f>ROUND('当年度'!K8/'当年度'!$O8*100,1)</f>
        <v>0.2</v>
      </c>
      <c r="L8" s="19">
        <f>ROUND('当年度'!L8/'当年度'!$O8*100,1)</f>
        <v>7.4</v>
      </c>
      <c r="M8" s="19">
        <f>ROUND('当年度'!M8/'当年度'!$O8*100,1)</f>
        <v>0</v>
      </c>
      <c r="N8" s="19">
        <f>ROUND('当年度'!N8/'当年度'!$O8*100,1)</f>
        <v>13.8</v>
      </c>
      <c r="O8" s="19">
        <f>ROUND('当年度'!O8/'当年度'!$O8*100,1)</f>
        <v>100</v>
      </c>
      <c r="P8" s="20">
        <f>ROUND('当年度'!P8/'当年度'!$O8*100,1)</f>
        <v>47.8</v>
      </c>
      <c r="Q8" s="2"/>
    </row>
    <row r="9" spans="2:17" ht="22.5" customHeight="1">
      <c r="B9" s="40" t="s">
        <v>15</v>
      </c>
      <c r="C9" s="17">
        <f>ROUND('当年度'!C9/'当年度'!$O9*100,1)</f>
        <v>21.3</v>
      </c>
      <c r="D9" s="17">
        <f>ROUND('当年度'!D9/'当年度'!$O9*100,1)</f>
        <v>14.1</v>
      </c>
      <c r="E9" s="17">
        <f>ROUND('当年度'!E9/'当年度'!$O9*100,1)</f>
        <v>1.5</v>
      </c>
      <c r="F9" s="17">
        <f>ROUND('当年度'!F9/'当年度'!$O9*100,1)</f>
        <v>15.6</v>
      </c>
      <c r="G9" s="17">
        <f>ROUND('当年度'!G9/'当年度'!$O9*100,1)</f>
        <v>14.6</v>
      </c>
      <c r="H9" s="17">
        <f>ROUND('当年度'!H9/'当年度'!$O9*100,1)</f>
        <v>12.6</v>
      </c>
      <c r="I9" s="17">
        <f>ROUND('当年度'!I9/'当年度'!$O9*100,1)</f>
        <v>2</v>
      </c>
      <c r="J9" s="17">
        <f>ROUND('当年度'!J9/'当年度'!$O9*100,1)</f>
        <v>1.2</v>
      </c>
      <c r="K9" s="17">
        <f>ROUND('当年度'!K9/'当年度'!$O9*100,1)</f>
        <v>0</v>
      </c>
      <c r="L9" s="17">
        <f>ROUND('当年度'!L9/'当年度'!$O9*100,1)</f>
        <v>7.5</v>
      </c>
      <c r="M9" s="17">
        <f>ROUND('当年度'!M9/'当年度'!$O9*100,1)</f>
        <v>0</v>
      </c>
      <c r="N9" s="17">
        <f>ROUND('当年度'!N9/'当年度'!$O9*100,1)</f>
        <v>9.5</v>
      </c>
      <c r="O9" s="17">
        <f>ROUND('当年度'!O9/'当年度'!$O9*100,1)</f>
        <v>100</v>
      </c>
      <c r="P9" s="18">
        <f>ROUND('当年度'!P9/'当年度'!$O9*100,1)</f>
        <v>49.5</v>
      </c>
      <c r="Q9" s="2"/>
    </row>
    <row r="10" spans="2:17" ht="22.5" customHeight="1">
      <c r="B10" s="40" t="s">
        <v>16</v>
      </c>
      <c r="C10" s="17">
        <f>ROUND('当年度'!C10/'当年度'!$O10*100,1)</f>
        <v>21.2</v>
      </c>
      <c r="D10" s="17">
        <f>ROUND('当年度'!D10/'当年度'!$O10*100,1)</f>
        <v>14</v>
      </c>
      <c r="E10" s="17">
        <f>ROUND('当年度'!E10/'当年度'!$O10*100,1)</f>
        <v>1.4</v>
      </c>
      <c r="F10" s="17">
        <f>ROUND('当年度'!F10/'当年度'!$O10*100,1)</f>
        <v>12.4</v>
      </c>
      <c r="G10" s="17">
        <f>ROUND('当年度'!G10/'当年度'!$O10*100,1)</f>
        <v>10.3</v>
      </c>
      <c r="H10" s="17">
        <f>ROUND('当年度'!H10/'当年度'!$O10*100,1)</f>
        <v>9.3</v>
      </c>
      <c r="I10" s="17">
        <f>ROUND('当年度'!I10/'当年度'!$O10*100,1)</f>
        <v>0</v>
      </c>
      <c r="J10" s="17">
        <f>ROUND('当年度'!J10/'当年度'!$O10*100,1)</f>
        <v>0.3</v>
      </c>
      <c r="K10" s="17">
        <f>ROUND('当年度'!K10/'当年度'!$O10*100,1)</f>
        <v>0.6</v>
      </c>
      <c r="L10" s="17">
        <f>ROUND('当年度'!L10/'当年度'!$O10*100,1)</f>
        <v>10</v>
      </c>
      <c r="M10" s="17">
        <f>ROUND('当年度'!M10/'当年度'!$O10*100,1)</f>
        <v>0</v>
      </c>
      <c r="N10" s="17">
        <f>ROUND('当年度'!N10/'当年度'!$O10*100,1)</f>
        <v>20.5</v>
      </c>
      <c r="O10" s="17">
        <f>ROUND('当年度'!O10/'当年度'!$O10*100,1)</f>
        <v>100</v>
      </c>
      <c r="P10" s="18">
        <f>ROUND('当年度'!P10/'当年度'!$O10*100,1)</f>
        <v>42.9</v>
      </c>
      <c r="Q10" s="2"/>
    </row>
    <row r="11" spans="2:17" ht="22.5" customHeight="1">
      <c r="B11" s="40" t="s">
        <v>17</v>
      </c>
      <c r="C11" s="17">
        <f>ROUND('当年度'!C11/'当年度'!$O11*100,1)</f>
        <v>20.7</v>
      </c>
      <c r="D11" s="17">
        <f>ROUND('当年度'!D11/'当年度'!$O11*100,1)</f>
        <v>14.1</v>
      </c>
      <c r="E11" s="17">
        <f>ROUND('当年度'!E11/'当年度'!$O11*100,1)</f>
        <v>1.9</v>
      </c>
      <c r="F11" s="17">
        <f>ROUND('当年度'!F11/'当年度'!$O11*100,1)</f>
        <v>16.4</v>
      </c>
      <c r="G11" s="17">
        <f>ROUND('当年度'!G11/'当年度'!$O11*100,1)</f>
        <v>3.2</v>
      </c>
      <c r="H11" s="17">
        <f>ROUND('当年度'!H11/'当年度'!$O11*100,1)</f>
        <v>11.2</v>
      </c>
      <c r="I11" s="17">
        <f>ROUND('当年度'!I11/'当年度'!$O11*100,1)</f>
        <v>3.4</v>
      </c>
      <c r="J11" s="17">
        <f>ROUND('当年度'!J11/'当年度'!$O11*100,1)</f>
        <v>0</v>
      </c>
      <c r="K11" s="17">
        <f>ROUND('当年度'!K11/'当年度'!$O11*100,1)</f>
        <v>5.5</v>
      </c>
      <c r="L11" s="17">
        <f>ROUND('当年度'!L11/'当年度'!$O11*100,1)</f>
        <v>10.8</v>
      </c>
      <c r="M11" s="17">
        <f>ROUND('当年度'!M11/'当年度'!$O11*100,1)</f>
        <v>0</v>
      </c>
      <c r="N11" s="17">
        <f>ROUND('当年度'!N11/'当年度'!$O11*100,1)</f>
        <v>12.8</v>
      </c>
      <c r="O11" s="17">
        <f>ROUND('当年度'!O11/'当年度'!$O11*100,1)</f>
        <v>100</v>
      </c>
      <c r="P11" s="18">
        <f>ROUND('当年度'!P11/'当年度'!$O11*100,1)</f>
        <v>48.2</v>
      </c>
      <c r="Q11" s="2"/>
    </row>
    <row r="12" spans="2:17" ht="22.5" customHeight="1">
      <c r="B12" s="40" t="s">
        <v>18</v>
      </c>
      <c r="C12" s="17">
        <f>ROUND('当年度'!C12/'当年度'!$O12*100,1)</f>
        <v>24.3</v>
      </c>
      <c r="D12" s="17">
        <f>ROUND('当年度'!D12/'当年度'!$O12*100,1)</f>
        <v>12.9</v>
      </c>
      <c r="E12" s="17">
        <f>ROUND('当年度'!E12/'当年度'!$O12*100,1)</f>
        <v>1.2</v>
      </c>
      <c r="F12" s="17">
        <f>ROUND('当年度'!F12/'当年度'!$O12*100,1)</f>
        <v>12</v>
      </c>
      <c r="G12" s="17">
        <f>ROUND('当年度'!G12/'当年度'!$O12*100,1)</f>
        <v>13</v>
      </c>
      <c r="H12" s="17">
        <f>ROUND('当年度'!H12/'当年度'!$O12*100,1)</f>
        <v>13.1</v>
      </c>
      <c r="I12" s="17">
        <f>ROUND('当年度'!I12/'当年度'!$O12*100,1)</f>
        <v>2.5</v>
      </c>
      <c r="J12" s="17">
        <f>ROUND('当年度'!J12/'当年度'!$O12*100,1)</f>
        <v>1.4</v>
      </c>
      <c r="K12" s="17">
        <f>ROUND('当年度'!K12/'当年度'!$O12*100,1)</f>
        <v>0.2</v>
      </c>
      <c r="L12" s="17">
        <f>ROUND('当年度'!L12/'当年度'!$O12*100,1)</f>
        <v>8.7</v>
      </c>
      <c r="M12" s="17">
        <f>ROUND('当年度'!M12/'当年度'!$O12*100,1)</f>
        <v>0</v>
      </c>
      <c r="N12" s="17">
        <f>ROUND('当年度'!N12/'当年度'!$O12*100,1)</f>
        <v>10.7</v>
      </c>
      <c r="O12" s="17">
        <f>ROUND('当年度'!O12/'当年度'!$O12*100,1)</f>
        <v>100</v>
      </c>
      <c r="P12" s="18">
        <f>ROUND('当年度'!P12/'当年度'!$O12*100,1)</f>
        <v>49.4</v>
      </c>
      <c r="Q12" s="2"/>
    </row>
    <row r="13" spans="2:17" ht="22.5" customHeight="1">
      <c r="B13" s="40" t="s">
        <v>19</v>
      </c>
      <c r="C13" s="17">
        <f>ROUND('当年度'!C13/'当年度'!$O13*100,1)</f>
        <v>19.4</v>
      </c>
      <c r="D13" s="17">
        <f>ROUND('当年度'!D13/'当年度'!$O13*100,1)</f>
        <v>13</v>
      </c>
      <c r="E13" s="17">
        <f>ROUND('当年度'!E13/'当年度'!$O13*100,1)</f>
        <v>0.6</v>
      </c>
      <c r="F13" s="17">
        <f>ROUND('当年度'!F13/'当年度'!$O13*100,1)</f>
        <v>15.3</v>
      </c>
      <c r="G13" s="17">
        <f>ROUND('当年度'!G13/'当年度'!$O13*100,1)</f>
        <v>12.1</v>
      </c>
      <c r="H13" s="17">
        <f>ROUND('当年度'!H13/'当年度'!$O13*100,1)</f>
        <v>9.9</v>
      </c>
      <c r="I13" s="17">
        <f>ROUND('当年度'!I13/'当年度'!$O13*100,1)</f>
        <v>6.6</v>
      </c>
      <c r="J13" s="17">
        <f>ROUND('当年度'!J13/'当年度'!$O13*100,1)</f>
        <v>0</v>
      </c>
      <c r="K13" s="17">
        <f>ROUND('当年度'!K13/'当年度'!$O13*100,1)</f>
        <v>0.8</v>
      </c>
      <c r="L13" s="17">
        <f>ROUND('当年度'!L13/'当年度'!$O13*100,1)</f>
        <v>8.8</v>
      </c>
      <c r="M13" s="17">
        <f>ROUND('当年度'!M13/'当年度'!$O13*100,1)</f>
        <v>0</v>
      </c>
      <c r="N13" s="17">
        <f>ROUND('当年度'!N13/'当年度'!$O13*100,1)</f>
        <v>13.4</v>
      </c>
      <c r="O13" s="17">
        <f>ROUND('当年度'!O13/'当年度'!$O13*100,1)</f>
        <v>100</v>
      </c>
      <c r="P13" s="18">
        <f>ROUND('当年度'!P13/'当年度'!$O13*100,1)</f>
        <v>44.7</v>
      </c>
      <c r="Q13" s="2"/>
    </row>
    <row r="14" spans="2:17" ht="22.5" customHeight="1">
      <c r="B14" s="40" t="s">
        <v>20</v>
      </c>
      <c r="C14" s="17">
        <f>ROUND('当年度'!C14/'当年度'!$O14*100,1)</f>
        <v>21.9</v>
      </c>
      <c r="D14" s="17">
        <f>ROUND('当年度'!D14/'当年度'!$O14*100,1)</f>
        <v>18.4</v>
      </c>
      <c r="E14" s="17">
        <f>ROUND('当年度'!E14/'当年度'!$O14*100,1)</f>
        <v>2.3</v>
      </c>
      <c r="F14" s="17">
        <f>ROUND('当年度'!F14/'当年度'!$O14*100,1)</f>
        <v>9</v>
      </c>
      <c r="G14" s="17">
        <f>ROUND('当年度'!G14/'当年度'!$O14*100,1)</f>
        <v>13.1</v>
      </c>
      <c r="H14" s="17">
        <f>ROUND('当年度'!H14/'当年度'!$O14*100,1)</f>
        <v>12</v>
      </c>
      <c r="I14" s="17">
        <f>ROUND('当年度'!I14/'当年度'!$O14*100,1)</f>
        <v>3.6</v>
      </c>
      <c r="J14" s="17">
        <f>ROUND('当年度'!J14/'当年度'!$O14*100,1)</f>
        <v>0.1</v>
      </c>
      <c r="K14" s="17">
        <f>ROUND('当年度'!K14/'当年度'!$O14*100,1)</f>
        <v>0.1</v>
      </c>
      <c r="L14" s="17">
        <f>ROUND('当年度'!L14/'当年度'!$O14*100,1)</f>
        <v>8.1</v>
      </c>
      <c r="M14" s="17">
        <f>ROUND('当年度'!M14/'当年度'!$O14*100,1)</f>
        <v>0</v>
      </c>
      <c r="N14" s="17">
        <f>ROUND('当年度'!N14/'当年度'!$O14*100,1)</f>
        <v>11.4</v>
      </c>
      <c r="O14" s="17">
        <f>ROUND('当年度'!O14/'当年度'!$O14*100,1)</f>
        <v>100</v>
      </c>
      <c r="P14" s="18">
        <f>ROUND('当年度'!P14/'当年度'!$O14*100,1)</f>
        <v>42.9</v>
      </c>
      <c r="Q14" s="2"/>
    </row>
    <row r="15" spans="2:17" ht="22.5" customHeight="1">
      <c r="B15" s="40" t="s">
        <v>21</v>
      </c>
      <c r="C15" s="17">
        <f>ROUND('当年度'!C15/'当年度'!$O15*100,1)</f>
        <v>31.5</v>
      </c>
      <c r="D15" s="17">
        <f>ROUND('当年度'!D15/'当年度'!$O15*100,1)</f>
        <v>14.4</v>
      </c>
      <c r="E15" s="17">
        <f>ROUND('当年度'!E15/'当年度'!$O15*100,1)</f>
        <v>0.7</v>
      </c>
      <c r="F15" s="17">
        <f>ROUND('当年度'!F15/'当年度'!$O15*100,1)</f>
        <v>8.1</v>
      </c>
      <c r="G15" s="17">
        <f>ROUND('当年度'!G15/'当年度'!$O15*100,1)</f>
        <v>7</v>
      </c>
      <c r="H15" s="17">
        <f>ROUND('当年度'!H15/'当年度'!$O15*100,1)</f>
        <v>12.9</v>
      </c>
      <c r="I15" s="17">
        <f>ROUND('当年度'!I15/'当年度'!$O15*100,1)</f>
        <v>2.5</v>
      </c>
      <c r="J15" s="17">
        <f>ROUND('当年度'!J15/'当年度'!$O15*100,1)</f>
        <v>0</v>
      </c>
      <c r="K15" s="17">
        <f>ROUND('当年度'!K15/'当年度'!$O15*100,1)</f>
        <v>0.3</v>
      </c>
      <c r="L15" s="17">
        <f>ROUND('当年度'!L15/'当年度'!$O15*100,1)</f>
        <v>8.8</v>
      </c>
      <c r="M15" s="17">
        <f>ROUND('当年度'!M15/'当年度'!$O15*100,1)</f>
        <v>0</v>
      </c>
      <c r="N15" s="17">
        <f>ROUND('当年度'!N15/'当年度'!$O15*100,1)</f>
        <v>13.8</v>
      </c>
      <c r="O15" s="17">
        <f>ROUND('当年度'!O15/'当年度'!$O15*100,1)</f>
        <v>100</v>
      </c>
      <c r="P15" s="18">
        <f>ROUND('当年度'!P15/'当年度'!$O15*100,1)</f>
        <v>52.5</v>
      </c>
      <c r="Q15" s="2"/>
    </row>
    <row r="16" spans="2:17" ht="22.5" customHeight="1">
      <c r="B16" s="40" t="s">
        <v>22</v>
      </c>
      <c r="C16" s="19">
        <f>ROUND('当年度'!C16/'当年度'!$O16*100,1)</f>
        <v>26</v>
      </c>
      <c r="D16" s="19">
        <f>ROUND('当年度'!D16/'当年度'!$O16*100,1)</f>
        <v>14.2</v>
      </c>
      <c r="E16" s="19">
        <f>ROUND('当年度'!E16/'当年度'!$O16*100,1)</f>
        <v>1.5</v>
      </c>
      <c r="F16" s="19">
        <f>ROUND('当年度'!F16/'当年度'!$O16*100,1)</f>
        <v>9.1</v>
      </c>
      <c r="G16" s="19">
        <f>ROUND('当年度'!G16/'当年度'!$O16*100,1)</f>
        <v>6.1</v>
      </c>
      <c r="H16" s="19">
        <f>ROUND('当年度'!H16/'当年度'!$O16*100,1)</f>
        <v>13.6</v>
      </c>
      <c r="I16" s="19">
        <f>ROUND('当年度'!I16/'当年度'!$O16*100,1)</f>
        <v>1</v>
      </c>
      <c r="J16" s="19">
        <f>ROUND('当年度'!J16/'当年度'!$O16*100,1)</f>
        <v>0</v>
      </c>
      <c r="K16" s="19">
        <f>ROUND('当年度'!K16/'当年度'!$O16*100,1)</f>
        <v>0.8</v>
      </c>
      <c r="L16" s="19">
        <f>ROUND('当年度'!L16/'当年度'!$O16*100,1)</f>
        <v>7.7</v>
      </c>
      <c r="M16" s="19">
        <f>ROUND('当年度'!M16/'当年度'!$O16*100,1)</f>
        <v>0</v>
      </c>
      <c r="N16" s="19">
        <f>ROUND('当年度'!N16/'当年度'!$O16*100,1)</f>
        <v>19.9</v>
      </c>
      <c r="O16" s="19">
        <f>ROUND('当年度'!O16/'当年度'!$O16*100,1)</f>
        <v>100</v>
      </c>
      <c r="P16" s="20">
        <f>ROUND('当年度'!P16/'当年度'!$O16*100,1)</f>
        <v>48.7</v>
      </c>
      <c r="Q16" s="2"/>
    </row>
    <row r="17" spans="2:17" ht="22.5" customHeight="1">
      <c r="B17" s="44" t="s">
        <v>53</v>
      </c>
      <c r="C17" s="17">
        <f>ROUND('当年度'!C17/'当年度'!$O17*100,1)</f>
        <v>18.7</v>
      </c>
      <c r="D17" s="17">
        <f>ROUND('当年度'!D17/'当年度'!$O17*100,1)</f>
        <v>19.4</v>
      </c>
      <c r="E17" s="17">
        <f>ROUND('当年度'!E17/'当年度'!$O17*100,1)</f>
        <v>0.9</v>
      </c>
      <c r="F17" s="17">
        <f>ROUND('当年度'!F17/'当年度'!$O17*100,1)</f>
        <v>6.6</v>
      </c>
      <c r="G17" s="17">
        <f>ROUND('当年度'!G17/'当年度'!$O17*100,1)</f>
        <v>11.7</v>
      </c>
      <c r="H17" s="17">
        <f>ROUND('当年度'!H17/'当年度'!$O17*100,1)</f>
        <v>12.7</v>
      </c>
      <c r="I17" s="17">
        <f>ROUND('当年度'!I17/'当年度'!$O17*100,1)</f>
        <v>4.5</v>
      </c>
      <c r="J17" s="17">
        <f>ROUND('当年度'!J17/'当年度'!$O17*100,1)</f>
        <v>0</v>
      </c>
      <c r="K17" s="17">
        <f>ROUND('当年度'!K17/'当年度'!$O17*100,1)</f>
        <v>0.2</v>
      </c>
      <c r="L17" s="17">
        <f>ROUND('当年度'!L17/'当年度'!$O17*100,1)</f>
        <v>10.8</v>
      </c>
      <c r="M17" s="17">
        <f>ROUND('当年度'!M17/'当年度'!$O17*100,1)</f>
        <v>0</v>
      </c>
      <c r="N17" s="17">
        <f>ROUND('当年度'!N17/'当年度'!$O17*100,1)</f>
        <v>14.5</v>
      </c>
      <c r="O17" s="17">
        <f>ROUND('当年度'!O17/'当年度'!$O17*100,1)</f>
        <v>100</v>
      </c>
      <c r="P17" s="18">
        <f>ROUND('当年度'!P17/'当年度'!$O17*100,1)</f>
        <v>38.1</v>
      </c>
      <c r="Q17" s="2"/>
    </row>
    <row r="18" spans="2:17" ht="22.5" customHeight="1">
      <c r="B18" s="41" t="s">
        <v>56</v>
      </c>
      <c r="C18" s="17">
        <f>ROUND('当年度'!C18/'当年度'!$O18*100,1)</f>
        <v>23.2</v>
      </c>
      <c r="D18" s="17">
        <f>ROUND('当年度'!D18/'当年度'!$O18*100,1)</f>
        <v>13.1</v>
      </c>
      <c r="E18" s="17">
        <f>ROUND('当年度'!E18/'当年度'!$O18*100,1)</f>
        <v>0.7</v>
      </c>
      <c r="F18" s="17">
        <f>ROUND('当年度'!F18/'当年度'!$O18*100,1)</f>
        <v>9.4</v>
      </c>
      <c r="G18" s="17">
        <f>ROUND('当年度'!G18/'当年度'!$O18*100,1)</f>
        <v>13.7</v>
      </c>
      <c r="H18" s="17">
        <f>ROUND('当年度'!H18/'当年度'!$O18*100,1)</f>
        <v>12.4</v>
      </c>
      <c r="I18" s="17">
        <f>ROUND('当年度'!I18/'当年度'!$O18*100,1)</f>
        <v>4.5</v>
      </c>
      <c r="J18" s="17">
        <f>ROUND('当年度'!J18/'当年度'!$O18*100,1)</f>
        <v>0.2</v>
      </c>
      <c r="K18" s="17">
        <f>ROUND('当年度'!K18/'当年度'!$O18*100,1)</f>
        <v>0.1</v>
      </c>
      <c r="L18" s="17">
        <f>ROUND('当年度'!L18/'当年度'!$O18*100,1)</f>
        <v>8.6</v>
      </c>
      <c r="M18" s="17">
        <f>ROUND('当年度'!M18/'当年度'!$O18*100,1)</f>
        <v>0</v>
      </c>
      <c r="N18" s="17">
        <f>ROUND('当年度'!N18/'当年度'!$O18*100,1)</f>
        <v>14</v>
      </c>
      <c r="O18" s="17">
        <f>ROUND('当年度'!O18/'当年度'!$O18*100,1)</f>
        <v>100</v>
      </c>
      <c r="P18" s="18">
        <f>ROUND('当年度'!P18/'当年度'!$O18*100,1)</f>
        <v>45.1</v>
      </c>
      <c r="Q18" s="2"/>
    </row>
    <row r="19" spans="1:17" ht="22.5" customHeight="1">
      <c r="A19" s="42"/>
      <c r="B19" s="43" t="s">
        <v>57</v>
      </c>
      <c r="C19" s="29">
        <f>ROUND('当年度'!C19/'当年度'!$O19*100,1)</f>
        <v>24.2</v>
      </c>
      <c r="D19" s="29">
        <f>ROUND('当年度'!D19/'当年度'!$O19*100,1)</f>
        <v>13.3</v>
      </c>
      <c r="E19" s="29">
        <f>ROUND('当年度'!E19/'当年度'!$O19*100,1)</f>
        <v>2</v>
      </c>
      <c r="F19" s="29">
        <f>ROUND('当年度'!F19/'当年度'!$O19*100,1)</f>
        <v>13.2</v>
      </c>
      <c r="G19" s="29">
        <f>ROUND('当年度'!G19/'当年度'!$O19*100,1)</f>
        <v>6.5</v>
      </c>
      <c r="H19" s="29">
        <f>ROUND('当年度'!H19/'当年度'!$O19*100,1)</f>
        <v>15.5</v>
      </c>
      <c r="I19" s="29">
        <f>ROUND('当年度'!I19/'当年度'!$O19*100,1)</f>
        <v>3.2</v>
      </c>
      <c r="J19" s="29">
        <f>ROUND('当年度'!J19/'当年度'!$O19*100,1)</f>
        <v>0.3</v>
      </c>
      <c r="K19" s="29">
        <f>ROUND('当年度'!K19/'当年度'!$O19*100,1)</f>
        <v>0.4</v>
      </c>
      <c r="L19" s="29">
        <f>ROUND('当年度'!L19/'当年度'!$O19*100,1)</f>
        <v>8.7</v>
      </c>
      <c r="M19" s="29">
        <f>ROUND('当年度'!M19/'当年度'!$O19*100,1)</f>
        <v>0</v>
      </c>
      <c r="N19" s="29">
        <f>ROUND('当年度'!N19/'当年度'!$O19*100,1)</f>
        <v>12.7</v>
      </c>
      <c r="O19" s="29">
        <f>ROUND('当年度'!O19/'当年度'!$O19*100,1)</f>
        <v>100</v>
      </c>
      <c r="P19" s="30">
        <f>ROUND('当年度'!P19/'当年度'!$O19*100,1)</f>
        <v>52.9</v>
      </c>
      <c r="Q19" s="2"/>
    </row>
    <row r="20" spans="2:17" ht="22.5" customHeight="1">
      <c r="B20" s="40" t="s">
        <v>23</v>
      </c>
      <c r="C20" s="17">
        <f>ROUND('当年度'!C20/'当年度'!$O20*100,1)</f>
        <v>22.7</v>
      </c>
      <c r="D20" s="17">
        <f>ROUND('当年度'!D20/'当年度'!$O20*100,1)</f>
        <v>17.6</v>
      </c>
      <c r="E20" s="17">
        <f>ROUND('当年度'!E20/'当年度'!$O20*100,1)</f>
        <v>0.7</v>
      </c>
      <c r="F20" s="17">
        <f>ROUND('当年度'!F20/'当年度'!$O20*100,1)</f>
        <v>3.9</v>
      </c>
      <c r="G20" s="17">
        <f>ROUND('当年度'!G20/'当年度'!$O20*100,1)</f>
        <v>14.1</v>
      </c>
      <c r="H20" s="17">
        <f>ROUND('当年度'!H20/'当年度'!$O20*100,1)</f>
        <v>9</v>
      </c>
      <c r="I20" s="17">
        <f>ROUND('当年度'!I20/'当年度'!$O20*100,1)</f>
        <v>4.2</v>
      </c>
      <c r="J20" s="17">
        <f>ROUND('当年度'!J20/'当年度'!$O20*100,1)</f>
        <v>0</v>
      </c>
      <c r="K20" s="17">
        <f>ROUND('当年度'!K20/'当年度'!$O20*100,1)</f>
        <v>0</v>
      </c>
      <c r="L20" s="17">
        <f>ROUND('当年度'!L20/'当年度'!$O20*100,1)</f>
        <v>18.1</v>
      </c>
      <c r="M20" s="17">
        <f>ROUND('当年度'!M20/'当年度'!$O20*100,1)</f>
        <v>0</v>
      </c>
      <c r="N20" s="17">
        <f>ROUND('当年度'!N20/'当年度'!$O20*100,1)</f>
        <v>9.8</v>
      </c>
      <c r="O20" s="17">
        <f>ROUND('当年度'!O20/'当年度'!$O20*100,1)</f>
        <v>100</v>
      </c>
      <c r="P20" s="18">
        <f>ROUND('当年度'!P20/'当年度'!$O20*100,1)</f>
        <v>35.5</v>
      </c>
      <c r="Q20" s="2"/>
    </row>
    <row r="21" spans="2:17" ht="22.5" customHeight="1">
      <c r="B21" s="40" t="s">
        <v>24</v>
      </c>
      <c r="C21" s="17">
        <f>ROUND('当年度'!C21/'当年度'!$O21*100,1)</f>
        <v>21.6</v>
      </c>
      <c r="D21" s="17">
        <f>ROUND('当年度'!D21/'当年度'!$O21*100,1)</f>
        <v>19.1</v>
      </c>
      <c r="E21" s="17">
        <f>ROUND('当年度'!E21/'当年度'!$O21*100,1)</f>
        <v>1</v>
      </c>
      <c r="F21" s="17">
        <f>ROUND('当年度'!F21/'当年度'!$O21*100,1)</f>
        <v>7.8</v>
      </c>
      <c r="G21" s="17">
        <f>ROUND('当年度'!G21/'当年度'!$O21*100,1)</f>
        <v>15.4</v>
      </c>
      <c r="H21" s="17">
        <f>ROUND('当年度'!H21/'当年度'!$O21*100,1)</f>
        <v>7.7</v>
      </c>
      <c r="I21" s="17">
        <f>ROUND('当年度'!I21/'当年度'!$O21*100,1)</f>
        <v>0.2</v>
      </c>
      <c r="J21" s="17">
        <f>ROUND('当年度'!J21/'当年度'!$O21*100,1)</f>
        <v>0</v>
      </c>
      <c r="K21" s="17">
        <f>ROUND('当年度'!K21/'当年度'!$O21*100,1)</f>
        <v>0</v>
      </c>
      <c r="L21" s="17">
        <f>ROUND('当年度'!L21/'当年度'!$O21*100,1)</f>
        <v>11.5</v>
      </c>
      <c r="M21" s="17">
        <f>ROUND('当年度'!M21/'当年度'!$O21*100,1)</f>
        <v>0</v>
      </c>
      <c r="N21" s="17">
        <f>ROUND('当年度'!N21/'当年度'!$O21*100,1)</f>
        <v>15.7</v>
      </c>
      <c r="O21" s="17">
        <f>ROUND('当年度'!O21/'当年度'!$O21*100,1)</f>
        <v>100</v>
      </c>
      <c r="P21" s="18">
        <f>ROUND('当年度'!P21/'当年度'!$O21*100,1)</f>
        <v>37</v>
      </c>
      <c r="Q21" s="2"/>
    </row>
    <row r="22" spans="2:17" ht="22.5" customHeight="1">
      <c r="B22" s="40" t="s">
        <v>25</v>
      </c>
      <c r="C22" s="17">
        <f>ROUND('当年度'!C22/'当年度'!$O22*100,1)</f>
        <v>24.5</v>
      </c>
      <c r="D22" s="17">
        <f>ROUND('当年度'!D22/'当年度'!$O22*100,1)</f>
        <v>18.5</v>
      </c>
      <c r="E22" s="17">
        <f>ROUND('当年度'!E22/'当年度'!$O22*100,1)</f>
        <v>2.2</v>
      </c>
      <c r="F22" s="17">
        <f>ROUND('当年度'!F22/'当年度'!$O22*100,1)</f>
        <v>8.5</v>
      </c>
      <c r="G22" s="17">
        <f>ROUND('当年度'!G22/'当年度'!$O22*100,1)</f>
        <v>8.1</v>
      </c>
      <c r="H22" s="17">
        <f>ROUND('当年度'!H22/'当年度'!$O22*100,1)</f>
        <v>6.6</v>
      </c>
      <c r="I22" s="17">
        <f>ROUND('当年度'!I22/'当年度'!$O22*100,1)</f>
        <v>0.5</v>
      </c>
      <c r="J22" s="17">
        <f>ROUND('当年度'!J22/'当年度'!$O22*100,1)</f>
        <v>0.1</v>
      </c>
      <c r="K22" s="17">
        <f>ROUND('当年度'!K22/'当年度'!$O22*100,1)</f>
        <v>0.1</v>
      </c>
      <c r="L22" s="17">
        <f>ROUND('当年度'!L22/'当年度'!$O22*100,1)</f>
        <v>13.7</v>
      </c>
      <c r="M22" s="17">
        <f>ROUND('当年度'!M22/'当年度'!$O22*100,1)</f>
        <v>0</v>
      </c>
      <c r="N22" s="17">
        <f>ROUND('当年度'!N22/'当年度'!$O22*100,1)</f>
        <v>17.1</v>
      </c>
      <c r="O22" s="17">
        <f>ROUND('当年度'!O22/'当年度'!$O22*100,1)</f>
        <v>100</v>
      </c>
      <c r="P22" s="18">
        <f>ROUND('当年度'!P22/'当年度'!$O22*100,1)</f>
        <v>39.6</v>
      </c>
      <c r="Q22" s="2"/>
    </row>
    <row r="23" spans="2:17" ht="22.5" customHeight="1">
      <c r="B23" s="40" t="s">
        <v>26</v>
      </c>
      <c r="C23" s="17">
        <f>ROUND('当年度'!C23/'当年度'!$O23*100,1)</f>
        <v>23.2</v>
      </c>
      <c r="D23" s="17">
        <f>ROUND('当年度'!D23/'当年度'!$O23*100,1)</f>
        <v>17.2</v>
      </c>
      <c r="E23" s="17">
        <f>ROUND('当年度'!E23/'当年度'!$O23*100,1)</f>
        <v>0.8</v>
      </c>
      <c r="F23" s="17">
        <f>ROUND('当年度'!F23/'当年度'!$O23*100,1)</f>
        <v>5.7</v>
      </c>
      <c r="G23" s="17">
        <f>ROUND('当年度'!G23/'当年度'!$O23*100,1)</f>
        <v>13.6</v>
      </c>
      <c r="H23" s="17">
        <f>ROUND('当年度'!H23/'当年度'!$O23*100,1)</f>
        <v>11.2</v>
      </c>
      <c r="I23" s="17">
        <f>ROUND('当年度'!I23/'当年度'!$O23*100,1)</f>
        <v>3.3</v>
      </c>
      <c r="J23" s="17">
        <f>ROUND('当年度'!J23/'当年度'!$O23*100,1)</f>
        <v>0</v>
      </c>
      <c r="K23" s="17">
        <f>ROUND('当年度'!K23/'当年度'!$O23*100,1)</f>
        <v>0</v>
      </c>
      <c r="L23" s="17">
        <f>ROUND('当年度'!L23/'当年度'!$O23*100,1)</f>
        <v>20.6</v>
      </c>
      <c r="M23" s="17">
        <f>ROUND('当年度'!M23/'当年度'!$O23*100,1)</f>
        <v>0</v>
      </c>
      <c r="N23" s="17">
        <f>ROUND('当年度'!N23/'当年度'!$O23*100,1)</f>
        <v>4.4</v>
      </c>
      <c r="O23" s="17">
        <f>ROUND('当年度'!O23/'当年度'!$O23*100,1)</f>
        <v>100</v>
      </c>
      <c r="P23" s="18">
        <f>ROUND('当年度'!P23/'当年度'!$O23*100,1)</f>
        <v>40.2</v>
      </c>
      <c r="Q23" s="2"/>
    </row>
    <row r="24" spans="2:17" ht="22.5" customHeight="1">
      <c r="B24" s="40" t="s">
        <v>27</v>
      </c>
      <c r="C24" s="17">
        <f>ROUND('当年度'!C24/'当年度'!$O24*100,1)</f>
        <v>13.7</v>
      </c>
      <c r="D24" s="17">
        <f>ROUND('当年度'!D24/'当年度'!$O24*100,1)</f>
        <v>14.4</v>
      </c>
      <c r="E24" s="17">
        <f>ROUND('当年度'!E24/'当年度'!$O24*100,1)</f>
        <v>0.2</v>
      </c>
      <c r="F24" s="17">
        <f>ROUND('当年度'!F24/'当年度'!$O24*100,1)</f>
        <v>6.4</v>
      </c>
      <c r="G24" s="17">
        <f>ROUND('当年度'!G24/'当年度'!$O24*100,1)</f>
        <v>14.5</v>
      </c>
      <c r="H24" s="17">
        <f>ROUND('当年度'!H24/'当年度'!$O24*100,1)</f>
        <v>2.2</v>
      </c>
      <c r="I24" s="17">
        <f>ROUND('当年度'!I24/'当年度'!$O24*100,1)</f>
        <v>6.9</v>
      </c>
      <c r="J24" s="17">
        <f>ROUND('当年度'!J24/'当年度'!$O24*100,1)</f>
        <v>0</v>
      </c>
      <c r="K24" s="17">
        <f>ROUND('当年度'!K24/'当年度'!$O24*100,1)</f>
        <v>0.1</v>
      </c>
      <c r="L24" s="17">
        <f>ROUND('当年度'!L24/'当年度'!$O24*100,1)</f>
        <v>20.8</v>
      </c>
      <c r="M24" s="17">
        <f>ROUND('当年度'!M24/'当年度'!$O24*100,1)</f>
        <v>0</v>
      </c>
      <c r="N24" s="17">
        <f>ROUND('当年度'!N24/'当年度'!$O24*100,1)</f>
        <v>20.9</v>
      </c>
      <c r="O24" s="17">
        <f>ROUND('当年度'!O24/'当年度'!$O24*100,1)</f>
        <v>100</v>
      </c>
      <c r="P24" s="18">
        <f>ROUND('当年度'!P24/'当年度'!$O24*100,1)</f>
        <v>22.2</v>
      </c>
      <c r="Q24" s="2"/>
    </row>
    <row r="25" spans="2:17" ht="22.5" customHeight="1">
      <c r="B25" s="40" t="s">
        <v>28</v>
      </c>
      <c r="C25" s="19">
        <f>ROUND('当年度'!C25/'当年度'!$O25*100,1)</f>
        <v>19.1</v>
      </c>
      <c r="D25" s="19">
        <f>ROUND('当年度'!D25/'当年度'!$O25*100,1)</f>
        <v>16.3</v>
      </c>
      <c r="E25" s="19">
        <f>ROUND('当年度'!E25/'当年度'!$O25*100,1)</f>
        <v>0.3</v>
      </c>
      <c r="F25" s="19">
        <f>ROUND('当年度'!F25/'当年度'!$O25*100,1)</f>
        <v>4.3</v>
      </c>
      <c r="G25" s="19">
        <f>ROUND('当年度'!G25/'当年度'!$O25*100,1)</f>
        <v>13.4</v>
      </c>
      <c r="H25" s="19">
        <f>ROUND('当年度'!H25/'当年度'!$O25*100,1)</f>
        <v>12.1</v>
      </c>
      <c r="I25" s="19">
        <f>ROUND('当年度'!I25/'当年度'!$O25*100,1)</f>
        <v>3.7</v>
      </c>
      <c r="J25" s="19">
        <f>ROUND('当年度'!J25/'当年度'!$O25*100,1)</f>
        <v>0</v>
      </c>
      <c r="K25" s="19">
        <f>ROUND('当年度'!K25/'当年度'!$O25*100,1)</f>
        <v>0.2</v>
      </c>
      <c r="L25" s="19">
        <f>ROUND('当年度'!L25/'当年度'!$O25*100,1)</f>
        <v>9.3</v>
      </c>
      <c r="M25" s="19">
        <f>ROUND('当年度'!M25/'当年度'!$O25*100,1)</f>
        <v>0</v>
      </c>
      <c r="N25" s="19">
        <f>ROUND('当年度'!N25/'当年度'!$O25*100,1)</f>
        <v>21.5</v>
      </c>
      <c r="O25" s="19">
        <f>ROUND('当年度'!O25/'当年度'!$O25*100,1)</f>
        <v>100</v>
      </c>
      <c r="P25" s="20">
        <f>ROUND('当年度'!P25/'当年度'!$O25*100,1)</f>
        <v>35.4</v>
      </c>
      <c r="Q25" s="2"/>
    </row>
    <row r="26" spans="2:17" ht="22.5" customHeight="1">
      <c r="B26" s="40" t="s">
        <v>29</v>
      </c>
      <c r="C26" s="17">
        <f>ROUND('当年度'!C26/'当年度'!$O26*100,1)</f>
        <v>20.8</v>
      </c>
      <c r="D26" s="17">
        <f>ROUND('当年度'!D26/'当年度'!$O26*100,1)</f>
        <v>11.7</v>
      </c>
      <c r="E26" s="17">
        <f>ROUND('当年度'!E26/'当年度'!$O26*100,1)</f>
        <v>0.6</v>
      </c>
      <c r="F26" s="17">
        <f>ROUND('当年度'!F26/'当年度'!$O26*100,1)</f>
        <v>8.4</v>
      </c>
      <c r="G26" s="17">
        <f>ROUND('当年度'!G26/'当年度'!$O26*100,1)</f>
        <v>11</v>
      </c>
      <c r="H26" s="17">
        <f>ROUND('当年度'!H26/'当年度'!$O26*100,1)</f>
        <v>13.9</v>
      </c>
      <c r="I26" s="17">
        <f>ROUND('当年度'!I26/'当年度'!$O26*100,1)</f>
        <v>2</v>
      </c>
      <c r="J26" s="17">
        <f>ROUND('当年度'!J26/'当年度'!$O26*100,1)</f>
        <v>4.5</v>
      </c>
      <c r="K26" s="17">
        <f>ROUND('当年度'!K26/'当年度'!$O26*100,1)</f>
        <v>0.6</v>
      </c>
      <c r="L26" s="17">
        <f>ROUND('当年度'!L26/'当年度'!$O26*100,1)</f>
        <v>9.5</v>
      </c>
      <c r="M26" s="17">
        <f>ROUND('当年度'!M26/'当年度'!$O26*100,1)</f>
        <v>0</v>
      </c>
      <c r="N26" s="17">
        <f>ROUND('当年度'!N26/'当年度'!$O26*100,1)</f>
        <v>17</v>
      </c>
      <c r="O26" s="17">
        <f>ROUND('当年度'!O26/'当年度'!$O26*100,1)</f>
        <v>100</v>
      </c>
      <c r="P26" s="18">
        <f>ROUND('当年度'!P26/'当年度'!$O26*100,1)</f>
        <v>43.2</v>
      </c>
      <c r="Q26" s="2"/>
    </row>
    <row r="27" spans="2:17" ht="22.5" customHeight="1">
      <c r="B27" s="40" t="s">
        <v>30</v>
      </c>
      <c r="C27" s="19">
        <f>ROUND('当年度'!C27/'当年度'!$O27*100,1)</f>
        <v>16.9</v>
      </c>
      <c r="D27" s="19">
        <f>ROUND('当年度'!D27/'当年度'!$O27*100,1)</f>
        <v>8.9</v>
      </c>
      <c r="E27" s="19">
        <f>ROUND('当年度'!E27/'当年度'!$O27*100,1)</f>
        <v>0.2</v>
      </c>
      <c r="F27" s="19">
        <f>ROUND('当年度'!F27/'当年度'!$O27*100,1)</f>
        <v>5</v>
      </c>
      <c r="G27" s="19">
        <f>ROUND('当年度'!G27/'当年度'!$O27*100,1)</f>
        <v>13.8</v>
      </c>
      <c r="H27" s="19">
        <f>ROUND('当年度'!H27/'当年度'!$O27*100,1)</f>
        <v>16.8</v>
      </c>
      <c r="I27" s="19">
        <f>ROUND('当年度'!I27/'当年度'!$O27*100,1)</f>
        <v>10.6</v>
      </c>
      <c r="J27" s="19">
        <f>ROUND('当年度'!J27/'当年度'!$O27*100,1)</f>
        <v>0</v>
      </c>
      <c r="K27" s="19">
        <f>ROUND('当年度'!K27/'当年度'!$O27*100,1)</f>
        <v>0</v>
      </c>
      <c r="L27" s="19">
        <f>ROUND('当年度'!L27/'当年度'!$O27*100,1)</f>
        <v>10.1</v>
      </c>
      <c r="M27" s="19">
        <f>ROUND('当年度'!M27/'当年度'!$O27*100,1)</f>
        <v>0</v>
      </c>
      <c r="N27" s="19">
        <f>ROUND('当年度'!N27/'当年度'!$O27*100,1)</f>
        <v>17.8</v>
      </c>
      <c r="O27" s="19">
        <f>ROUND('当年度'!O27/'当年度'!$O27*100,1)</f>
        <v>100</v>
      </c>
      <c r="P27" s="20">
        <f>ROUND('当年度'!P27/'当年度'!$O27*100,1)</f>
        <v>38.7</v>
      </c>
      <c r="Q27" s="2"/>
    </row>
    <row r="28" spans="2:17" ht="22.5" customHeight="1">
      <c r="B28" s="40" t="s">
        <v>31</v>
      </c>
      <c r="C28" s="17">
        <f>ROUND('当年度'!C28/'当年度'!$O28*100,1)</f>
        <v>22.5</v>
      </c>
      <c r="D28" s="17">
        <f>ROUND('当年度'!D28/'当年度'!$O28*100,1)</f>
        <v>14.4</v>
      </c>
      <c r="E28" s="17">
        <f>ROUND('当年度'!E28/'当年度'!$O28*100,1)</f>
        <v>0.6</v>
      </c>
      <c r="F28" s="17">
        <f>ROUND('当年度'!F28/'当年度'!$O28*100,1)</f>
        <v>7.3</v>
      </c>
      <c r="G28" s="17">
        <f>ROUND('当年度'!G28/'当年度'!$O28*100,1)</f>
        <v>17.9</v>
      </c>
      <c r="H28" s="17">
        <f>ROUND('当年度'!H28/'当年度'!$O28*100,1)</f>
        <v>12</v>
      </c>
      <c r="I28" s="17">
        <f>ROUND('当年度'!I28/'当年度'!$O28*100,1)</f>
        <v>6.3</v>
      </c>
      <c r="J28" s="17">
        <f>ROUND('当年度'!J28/'当年度'!$O28*100,1)</f>
        <v>0</v>
      </c>
      <c r="K28" s="17">
        <f>ROUND('当年度'!K28/'当年度'!$O28*100,1)</f>
        <v>0.3</v>
      </c>
      <c r="L28" s="17">
        <f>ROUND('当年度'!L28/'当年度'!$O28*100,1)</f>
        <v>6.9</v>
      </c>
      <c r="M28" s="17">
        <f>ROUND('当年度'!M28/'当年度'!$O28*100,1)</f>
        <v>0</v>
      </c>
      <c r="N28" s="17">
        <f>ROUND('当年度'!N28/'当年度'!$O28*100,1)</f>
        <v>11.8</v>
      </c>
      <c r="O28" s="17">
        <f>ROUND('当年度'!O28/'当年度'!$O28*100,1)</f>
        <v>100</v>
      </c>
      <c r="P28" s="18">
        <f>ROUND('当年度'!P28/'当年度'!$O28*100,1)</f>
        <v>41.7</v>
      </c>
      <c r="Q28" s="2"/>
    </row>
    <row r="29" spans="2:17" ht="22.5" customHeight="1">
      <c r="B29" s="40" t="s">
        <v>32</v>
      </c>
      <c r="C29" s="17">
        <f>ROUND('当年度'!C29/'当年度'!$O29*100,1)</f>
        <v>23</v>
      </c>
      <c r="D29" s="17">
        <f>ROUND('当年度'!D29/'当年度'!$O29*100,1)</f>
        <v>13.5</v>
      </c>
      <c r="E29" s="17">
        <f>ROUND('当年度'!E29/'当年度'!$O29*100,1)</f>
        <v>0.9</v>
      </c>
      <c r="F29" s="17">
        <f>ROUND('当年度'!F29/'当年度'!$O29*100,1)</f>
        <v>6.1</v>
      </c>
      <c r="G29" s="17">
        <f>ROUND('当年度'!G29/'当年度'!$O29*100,1)</f>
        <v>9</v>
      </c>
      <c r="H29" s="17">
        <f>ROUND('当年度'!H29/'当年度'!$O29*100,1)</f>
        <v>12.1</v>
      </c>
      <c r="I29" s="17">
        <f>ROUND('当年度'!I29/'当年度'!$O29*100,1)</f>
        <v>10.2</v>
      </c>
      <c r="J29" s="17">
        <f>ROUND('当年度'!J29/'当年度'!$O29*100,1)</f>
        <v>0</v>
      </c>
      <c r="K29" s="17">
        <f>ROUND('当年度'!K29/'当年度'!$O29*100,1)</f>
        <v>0</v>
      </c>
      <c r="L29" s="17">
        <f>ROUND('当年度'!L29/'当年度'!$O29*100,1)</f>
        <v>7.9</v>
      </c>
      <c r="M29" s="17">
        <f>ROUND('当年度'!M29/'当年度'!$O29*100,1)</f>
        <v>0</v>
      </c>
      <c r="N29" s="17">
        <f>ROUND('当年度'!N29/'当年度'!$O29*100,1)</f>
        <v>17.2</v>
      </c>
      <c r="O29" s="17">
        <f>ROUND('当年度'!O29/'当年度'!$O29*100,1)</f>
        <v>100</v>
      </c>
      <c r="P29" s="18">
        <f>ROUND('当年度'!P29/'当年度'!$O29*100,1)</f>
        <v>41.2</v>
      </c>
      <c r="Q29" s="2"/>
    </row>
    <row r="30" spans="2:17" ht="22.5" customHeight="1">
      <c r="B30" s="40" t="s">
        <v>55</v>
      </c>
      <c r="C30" s="17">
        <f>ROUND('当年度'!C30/'当年度'!$O30*100,1)</f>
        <v>23.3</v>
      </c>
      <c r="D30" s="17">
        <f>ROUND('当年度'!D30/'当年度'!$O30*100,1)</f>
        <v>9</v>
      </c>
      <c r="E30" s="17">
        <f>ROUND('当年度'!E30/'当年度'!$O30*100,1)</f>
        <v>0.8</v>
      </c>
      <c r="F30" s="17">
        <f>ROUND('当年度'!F30/'当年度'!$O30*100,1)</f>
        <v>3.8</v>
      </c>
      <c r="G30" s="17">
        <f>ROUND('当年度'!G30/'当年度'!$O30*100,1)</f>
        <v>12.3</v>
      </c>
      <c r="H30" s="17">
        <f>ROUND('当年度'!H30/'当年度'!$O30*100,1)</f>
        <v>18.4</v>
      </c>
      <c r="I30" s="17">
        <f>ROUND('当年度'!I30/'当年度'!$O30*100,1)</f>
        <v>4.3</v>
      </c>
      <c r="J30" s="17">
        <f>ROUND('当年度'!J30/'当年度'!$O30*100,1)</f>
        <v>0</v>
      </c>
      <c r="K30" s="17">
        <f>ROUND('当年度'!K30/'当年度'!$O30*100,1)</f>
        <v>0</v>
      </c>
      <c r="L30" s="17">
        <f>ROUND('当年度'!L30/'当年度'!$O30*100,1)</f>
        <v>11.1</v>
      </c>
      <c r="M30" s="17">
        <f>ROUND('当年度'!M30/'当年度'!$O30*100,1)</f>
        <v>0</v>
      </c>
      <c r="N30" s="17">
        <f>ROUND('当年度'!N30/'当年度'!$O30*100,1)</f>
        <v>16.9</v>
      </c>
      <c r="O30" s="17">
        <f>ROUND('当年度'!O30/'当年度'!$O30*100,1)</f>
        <v>100</v>
      </c>
      <c r="P30" s="18">
        <f>ROUND('当年度'!P30/'当年度'!$O30*100,1)</f>
        <v>45.5</v>
      </c>
      <c r="Q30" s="2"/>
    </row>
    <row r="31" spans="2:17" ht="22.5" customHeight="1">
      <c r="B31" s="40" t="s">
        <v>58</v>
      </c>
      <c r="C31" s="19">
        <f>ROUND('当年度'!C31/'当年度'!$O31*100,1)</f>
        <v>25.3</v>
      </c>
      <c r="D31" s="19">
        <f>ROUND('当年度'!D31/'当年度'!$O31*100,1)</f>
        <v>11.8</v>
      </c>
      <c r="E31" s="19">
        <f>ROUND('当年度'!E31/'当年度'!$O31*100,1)</f>
        <v>0.3</v>
      </c>
      <c r="F31" s="19">
        <f>ROUND('当年度'!F31/'当年度'!$O31*100,1)</f>
        <v>5.2</v>
      </c>
      <c r="G31" s="19">
        <f>ROUND('当年度'!G31/'当年度'!$O31*100,1)</f>
        <v>11.1</v>
      </c>
      <c r="H31" s="19">
        <f>ROUND('当年度'!H31/'当年度'!$O31*100,1)</f>
        <v>13.9</v>
      </c>
      <c r="I31" s="19">
        <f>ROUND('当年度'!I31/'当年度'!$O31*100,1)</f>
        <v>1.8</v>
      </c>
      <c r="J31" s="19">
        <f>ROUND('当年度'!J31/'当年度'!$O31*100,1)</f>
        <v>0</v>
      </c>
      <c r="K31" s="19">
        <f>ROUND('当年度'!K31/'当年度'!$O31*100,1)</f>
        <v>0</v>
      </c>
      <c r="L31" s="19">
        <f>ROUND('当年度'!L31/'当年度'!$O31*100,1)</f>
        <v>13.7</v>
      </c>
      <c r="M31" s="19">
        <f>ROUND('当年度'!M31/'当年度'!$O31*100,1)</f>
        <v>0</v>
      </c>
      <c r="N31" s="19">
        <f>ROUND('当年度'!N31/'当年度'!$O31*100,1)</f>
        <v>16.8</v>
      </c>
      <c r="O31" s="19">
        <f>ROUND('当年度'!O31/'当年度'!$O31*100,1)</f>
        <v>100</v>
      </c>
      <c r="P31" s="20">
        <f>ROUND('当年度'!P31/'当年度'!$O31*100,1)</f>
        <v>44.4</v>
      </c>
      <c r="Q31" s="2"/>
    </row>
    <row r="32" spans="2:17" ht="22.5" customHeight="1">
      <c r="B32" s="40" t="s">
        <v>59</v>
      </c>
      <c r="C32" s="19">
        <f>ROUND('当年度'!C32/'当年度'!$O32*100,1)</f>
        <v>19.9</v>
      </c>
      <c r="D32" s="19">
        <f>ROUND('当年度'!D32/'当年度'!$O32*100,1)</f>
        <v>14.1</v>
      </c>
      <c r="E32" s="19">
        <f>ROUND('当年度'!E32/'当年度'!$O32*100,1)</f>
        <v>0.5</v>
      </c>
      <c r="F32" s="19">
        <f>ROUND('当年度'!F32/'当年度'!$O32*100,1)</f>
        <v>9.5</v>
      </c>
      <c r="G32" s="19">
        <f>ROUND('当年度'!G32/'当年度'!$O32*100,1)</f>
        <v>10.1</v>
      </c>
      <c r="H32" s="19">
        <f>ROUND('当年度'!H32/'当年度'!$O32*100,1)</f>
        <v>18.7</v>
      </c>
      <c r="I32" s="19">
        <f>ROUND('当年度'!I32/'当年度'!$O32*100,1)</f>
        <v>6.3</v>
      </c>
      <c r="J32" s="19">
        <f>ROUND('当年度'!J32/'当年度'!$O32*100,1)</f>
        <v>0</v>
      </c>
      <c r="K32" s="19">
        <f>ROUND('当年度'!K32/'当年度'!$O32*100,1)</f>
        <v>0.1</v>
      </c>
      <c r="L32" s="19">
        <f>ROUND('当年度'!L32/'当年度'!$O32*100,1)</f>
        <v>9.3</v>
      </c>
      <c r="M32" s="19">
        <f>ROUND('当年度'!M32/'当年度'!$O32*100,1)</f>
        <v>0</v>
      </c>
      <c r="N32" s="19">
        <f>ROUND('当年度'!N32/'当年度'!$O32*100,1)</f>
        <v>11.6</v>
      </c>
      <c r="O32" s="19">
        <f>ROUND('当年度'!O32/'当年度'!$O32*100,1)</f>
        <v>100</v>
      </c>
      <c r="P32" s="20">
        <f>ROUND('当年度'!P32/'当年度'!$O32*100,1)</f>
        <v>48.1</v>
      </c>
      <c r="Q32" s="2"/>
    </row>
    <row r="33" spans="2:17" ht="22.5" customHeight="1">
      <c r="B33" s="40" t="s">
        <v>33</v>
      </c>
      <c r="C33" s="19">
        <f>ROUND('当年度'!C33/'当年度'!$O33*100,1)</f>
        <v>19.9</v>
      </c>
      <c r="D33" s="19">
        <f>ROUND('当年度'!D33/'当年度'!$O33*100,1)</f>
        <v>10.4</v>
      </c>
      <c r="E33" s="19">
        <f>ROUND('当年度'!E33/'当年度'!$O33*100,1)</f>
        <v>1</v>
      </c>
      <c r="F33" s="19">
        <f>ROUND('当年度'!F33/'当年度'!$O33*100,1)</f>
        <v>7</v>
      </c>
      <c r="G33" s="19">
        <f>ROUND('当年度'!G33/'当年度'!$O33*100,1)</f>
        <v>21.7</v>
      </c>
      <c r="H33" s="19">
        <f>ROUND('当年度'!H33/'当年度'!$O33*100,1)</f>
        <v>18.3</v>
      </c>
      <c r="I33" s="19">
        <f>ROUND('当年度'!I33/'当年度'!$O33*100,1)</f>
        <v>0.1</v>
      </c>
      <c r="J33" s="19">
        <f>ROUND('当年度'!J33/'当年度'!$O33*100,1)</f>
        <v>1.1</v>
      </c>
      <c r="K33" s="19">
        <f>ROUND('当年度'!K33/'当年度'!$O33*100,1)</f>
        <v>0</v>
      </c>
      <c r="L33" s="19">
        <f>ROUND('当年度'!L33/'当年度'!$O33*100,1)</f>
        <v>11.7</v>
      </c>
      <c r="M33" s="19">
        <f>ROUND('当年度'!M33/'当年度'!$O33*100,1)</f>
        <v>0</v>
      </c>
      <c r="N33" s="19">
        <f>ROUND('当年度'!N33/'当年度'!$O33*100,1)</f>
        <v>8.7</v>
      </c>
      <c r="O33" s="19">
        <f>ROUND('当年度'!O33/'当年度'!$O33*100,1)</f>
        <v>100</v>
      </c>
      <c r="P33" s="20">
        <f>ROUND('当年度'!P33/'当年度'!$O33*100,1)</f>
        <v>45.2</v>
      </c>
      <c r="Q33" s="2"/>
    </row>
    <row r="34" spans="2:17" ht="22.5" customHeight="1">
      <c r="B34" s="40" t="s">
        <v>34</v>
      </c>
      <c r="C34" s="19">
        <f>ROUND('当年度'!C34/'当年度'!$O34*100,1)</f>
        <v>22</v>
      </c>
      <c r="D34" s="19">
        <f>ROUND('当年度'!D34/'当年度'!$O34*100,1)</f>
        <v>14.9</v>
      </c>
      <c r="E34" s="19">
        <f>ROUND('当年度'!E34/'当年度'!$O34*100,1)</f>
        <v>0.9</v>
      </c>
      <c r="F34" s="19">
        <f>ROUND('当年度'!F34/'当年度'!$O34*100,1)</f>
        <v>7.5</v>
      </c>
      <c r="G34" s="19">
        <f>ROUND('当年度'!G34/'当年度'!$O34*100,1)</f>
        <v>13.8</v>
      </c>
      <c r="H34" s="19">
        <f>ROUND('当年度'!H34/'当年度'!$O34*100,1)</f>
        <v>12.4</v>
      </c>
      <c r="I34" s="19">
        <f>ROUND('当年度'!I34/'当年度'!$O34*100,1)</f>
        <v>4.3</v>
      </c>
      <c r="J34" s="19">
        <f>ROUND('当年度'!J34/'当年度'!$O34*100,1)</f>
        <v>0</v>
      </c>
      <c r="K34" s="19">
        <f>ROUND('当年度'!K34/'当年度'!$O34*100,1)</f>
        <v>0.1</v>
      </c>
      <c r="L34" s="19">
        <f>ROUND('当年度'!L34/'当年度'!$O34*100,1)</f>
        <v>8.7</v>
      </c>
      <c r="M34" s="19">
        <f>ROUND('当年度'!M34/'当年度'!$O34*100,1)</f>
        <v>0</v>
      </c>
      <c r="N34" s="19">
        <f>ROUND('当年度'!N34/'当年度'!$O34*100,1)</f>
        <v>15.3</v>
      </c>
      <c r="O34" s="19">
        <f>ROUND('当年度'!O34/'当年度'!$O34*100,1)</f>
        <v>100</v>
      </c>
      <c r="P34" s="20">
        <f>ROUND('当年度'!P34/'当年度'!$O34*100,1)</f>
        <v>41.9</v>
      </c>
      <c r="Q34" s="2"/>
    </row>
    <row r="35" spans="2:17" ht="22.5" customHeight="1">
      <c r="B35" s="49" t="s">
        <v>38</v>
      </c>
      <c r="C35" s="21">
        <f>ROUND('当年度'!C35/'当年度'!$O35*100,1)</f>
        <v>22</v>
      </c>
      <c r="D35" s="21">
        <f>ROUND('当年度'!D35/'当年度'!$O35*100,1)</f>
        <v>14</v>
      </c>
      <c r="E35" s="21">
        <f>ROUND('当年度'!E35/'当年度'!$O35*100,1)</f>
        <v>1.3</v>
      </c>
      <c r="F35" s="21">
        <f>ROUND('当年度'!F35/'当年度'!$O35*100,1)</f>
        <v>13.5</v>
      </c>
      <c r="G35" s="21">
        <f>ROUND('当年度'!G35/'当年度'!$O35*100,1)</f>
        <v>9.9</v>
      </c>
      <c r="H35" s="21">
        <f>ROUND('当年度'!H35/'当年度'!$O35*100,1)</f>
        <v>12.8</v>
      </c>
      <c r="I35" s="21">
        <f>ROUND('当年度'!I35/'当年度'!$O35*100,1)</f>
        <v>3.5</v>
      </c>
      <c r="J35" s="21">
        <f>ROUND('当年度'!J35/'当年度'!$O35*100,1)</f>
        <v>0.3</v>
      </c>
      <c r="K35" s="21">
        <f>ROUND('当年度'!K35/'当年度'!$O35*100,1)</f>
        <v>1.1</v>
      </c>
      <c r="L35" s="21">
        <f>ROUND('当年度'!L35/'当年度'!$O35*100,1)</f>
        <v>9.1</v>
      </c>
      <c r="M35" s="21">
        <f>ROUND('当年度'!M35/'当年度'!$O35*100,1)</f>
        <v>0</v>
      </c>
      <c r="N35" s="21">
        <f>ROUND('当年度'!N35/'当年度'!$O35*100,1)</f>
        <v>12.5</v>
      </c>
      <c r="O35" s="21">
        <f>ROUND('当年度'!O35/'当年度'!$O35*100,1)</f>
        <v>100</v>
      </c>
      <c r="P35" s="22">
        <f>ROUND('当年度'!P35/'当年度'!$O35*100,1)</f>
        <v>48.2</v>
      </c>
      <c r="Q35" s="2"/>
    </row>
    <row r="36" spans="2:17" ht="22.5" customHeight="1">
      <c r="B36" s="49" t="s">
        <v>39</v>
      </c>
      <c r="C36" s="21">
        <f>ROUND('当年度'!C36/'当年度'!$O36*100,1)</f>
        <v>21.1</v>
      </c>
      <c r="D36" s="21">
        <f>ROUND('当年度'!D36/'当年度'!$O36*100,1)</f>
        <v>14.1</v>
      </c>
      <c r="E36" s="21">
        <f>ROUND('当年度'!E36/'当年度'!$O36*100,1)</f>
        <v>0.8</v>
      </c>
      <c r="F36" s="21">
        <f>ROUND('当年度'!F36/'当年度'!$O36*100,1)</f>
        <v>6.7</v>
      </c>
      <c r="G36" s="21">
        <f>ROUND('当年度'!G36/'当年度'!$O36*100,1)</f>
        <v>12.8</v>
      </c>
      <c r="H36" s="21">
        <f>ROUND('当年度'!H36/'当年度'!$O36*100,1)</f>
        <v>12.4</v>
      </c>
      <c r="I36" s="21">
        <f>ROUND('当年度'!I36/'当年度'!$O36*100,1)</f>
        <v>4.1</v>
      </c>
      <c r="J36" s="21">
        <f>ROUND('当年度'!J36/'当年度'!$O36*100,1)</f>
        <v>0.4</v>
      </c>
      <c r="K36" s="21">
        <f>ROUND('当年度'!K36/'当年度'!$O36*100,1)</f>
        <v>0.1</v>
      </c>
      <c r="L36" s="21">
        <f>ROUND('当年度'!L36/'当年度'!$O36*100,1)</f>
        <v>11.9</v>
      </c>
      <c r="M36" s="21">
        <f>ROUND('当年度'!M36/'当年度'!$O36*100,1)</f>
        <v>0</v>
      </c>
      <c r="N36" s="21">
        <f>ROUND('当年度'!N36/'当年度'!$O36*100,1)</f>
        <v>15.8</v>
      </c>
      <c r="O36" s="21">
        <f>ROUND('当年度'!O36/'当年度'!$O36*100,1)</f>
        <v>100</v>
      </c>
      <c r="P36" s="22">
        <f>ROUND('当年度'!P36/'当年度'!$O36*100,1)</f>
        <v>40.2</v>
      </c>
      <c r="Q36" s="2"/>
    </row>
    <row r="37" spans="2:17" ht="22.5" customHeight="1">
      <c r="B37" s="49" t="s">
        <v>40</v>
      </c>
      <c r="C37" s="21">
        <f>ROUND('当年度'!C37/'当年度'!$O37*100,1)</f>
        <v>21.8</v>
      </c>
      <c r="D37" s="21">
        <f>ROUND('当年度'!D37/'当年度'!$O37*100,1)</f>
        <v>14</v>
      </c>
      <c r="E37" s="21">
        <f>ROUND('当年度'!E37/'当年度'!$O37*100,1)</f>
        <v>1.3</v>
      </c>
      <c r="F37" s="21">
        <f>ROUND('当年度'!F37/'当年度'!$O37*100,1)</f>
        <v>12.5</v>
      </c>
      <c r="G37" s="21">
        <f>ROUND('当年度'!G37/'当年度'!$O37*100,1)</f>
        <v>10.3</v>
      </c>
      <c r="H37" s="21">
        <f>ROUND('当年度'!H37/'当年度'!$O37*100,1)</f>
        <v>12.7</v>
      </c>
      <c r="I37" s="21">
        <f>ROUND('当年度'!I37/'当年度'!$O37*100,1)</f>
        <v>3.6</v>
      </c>
      <c r="J37" s="21">
        <f>ROUND('当年度'!J37/'当年度'!$O37*100,1)</f>
        <v>0.3</v>
      </c>
      <c r="K37" s="21">
        <f>ROUND('当年度'!K37/'当年度'!$O37*100,1)</f>
        <v>1</v>
      </c>
      <c r="L37" s="21">
        <f>ROUND('当年度'!L37/'当年度'!$O37*100,1)</f>
        <v>9.5</v>
      </c>
      <c r="M37" s="21">
        <f>ROUND('当年度'!M37/'当年度'!$O37*100,1)</f>
        <v>0</v>
      </c>
      <c r="N37" s="21">
        <f>ROUND('当年度'!N37/'当年度'!$O37*100,1)</f>
        <v>12.9</v>
      </c>
      <c r="O37" s="21">
        <f>ROUND('当年度'!O37/'当年度'!$O37*100,1)</f>
        <v>100</v>
      </c>
      <c r="P37" s="22">
        <f>ROUND('当年度'!P37/'当年度'!$O37*100,1)</f>
        <v>47.1</v>
      </c>
      <c r="Q37" s="2"/>
    </row>
    <row r="38" spans="3:12" ht="17.25">
      <c r="C38" s="4" t="s">
        <v>47</v>
      </c>
      <c r="L38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ゴシック,標準"&amp;24４　性質別歳出の状況（１９年度構成比）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2008-09-09T02:14:46Z</cp:lastPrinted>
  <dcterms:created xsi:type="dcterms:W3CDTF">1999-09-10T06:42:42Z</dcterms:created>
  <dcterms:modified xsi:type="dcterms:W3CDTF">2008-11-10T04:40:36Z</dcterms:modified>
  <cp:category/>
  <cp:version/>
  <cp:contentType/>
  <cp:contentStatus/>
</cp:coreProperties>
</file>