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'構成比'!$C$2:$R$38</definedName>
    <definedName name="_xlnm.Print_Area" localSheetId="1">'前年度'!$C$2:$T$38</definedName>
    <definedName name="_xlnm.Print_Area" localSheetId="2">'増減額'!$C$2:$R$37</definedName>
    <definedName name="_xlnm.Print_Area" localSheetId="3">'増減率'!$C$2:$R$37</definedName>
    <definedName name="_xlnm.Print_Area" localSheetId="0">'当年度'!$C$2:$T$38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<sst xmlns="http://schemas.openxmlformats.org/spreadsheetml/2006/main" count="276" uniqueCount="65">
  <si>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</si>
  <si>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</si>
  <si>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</si>
  <si>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</si>
  <si>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</si>
  <si>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</si>
  <si>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</si>
  <si>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</si>
  <si>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</si>
  <si>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</si>
  <si>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</si>
  <si>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</si>
  <si>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</si>
  <si>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</si>
  <si>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</si>
  <si>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</si>
  <si>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</si>
  <si>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</si>
  <si>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</si>
  <si>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</si>
  <si>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</si>
  <si>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</si>
  <si>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</si>
  <si>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</si>
  <si>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</si>
  <si>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</si>
  <si>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</si>
  <si>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</si>
  <si>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</si>
  <si>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</si>
  <si>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</si>
  <si>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</si>
  <si>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</si>
  <si>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</si>
  <si>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</si>
  <si>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</si>
  <si>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</si>
  <si>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</si>
  <si>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</si>
  <si>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</si>
  <si>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</si>
  <si>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</si>
  <si>
    <t>普通税</t>
  </si>
  <si>
    <t>市町村民税</t>
  </si>
  <si>
    <t>個人均等割</t>
  </si>
  <si>
    <t>所得割</t>
  </si>
  <si>
    <t>法人均等割</t>
  </si>
  <si>
    <t>法人税割</t>
  </si>
  <si>
    <t>固定資産税</t>
  </si>
  <si>
    <t>償却資産</t>
  </si>
  <si>
    <t>軽自動車税</t>
  </si>
  <si>
    <t>目的税</t>
  </si>
  <si>
    <t>入湯税</t>
  </si>
  <si>
    <t>都市計画税</t>
  </si>
  <si>
    <t>地方税合計</t>
  </si>
  <si>
    <t>現年分</t>
  </si>
  <si>
    <t>徴収率</t>
  </si>
  <si>
    <t>現年調定分</t>
  </si>
  <si>
    <t>現年収入分</t>
  </si>
  <si>
    <t>（参考）</t>
  </si>
  <si>
    <t>市 町 村
たばこ税</t>
  </si>
  <si>
    <t>土  地</t>
  </si>
  <si>
    <t>家  屋</t>
  </si>
  <si>
    <t>&lt;町　計&gt;</t>
  </si>
  <si>
    <t>&lt;町 平 均&gt;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</si>
</sst>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0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9" fontId="4" fillId="0" borderId="4" xfId="0" applyNumberFormat="1" applyFont="1" applyBorder="1" applyAlignment="1" applyProtection="1">
      <alignment horizontal="right"/>
      <protection locked="0"/>
    </xf>
    <xf numFmtId="179" fontId="4" fillId="0" borderId="5" xfId="0" applyNumberFormat="1" applyFont="1" applyBorder="1" applyAlignment="1" applyProtection="1">
      <alignment horizontal="right"/>
      <protection locked="0"/>
    </xf>
    <xf numFmtId="179" fontId="4" fillId="0" borderId="6" xfId="0" applyNumberFormat="1" applyFont="1" applyBorder="1" applyAlignment="1" applyProtection="1">
      <alignment horizontal="right"/>
      <protection locked="0"/>
    </xf>
    <xf numFmtId="179" fontId="4" fillId="0" borderId="7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9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1" xfId="0" applyBorder="1" applyAlignment="1">
      <alignment/>
    </xf>
    <xf numFmtId="37" fontId="0" fillId="0" borderId="14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12" xfId="0" applyBorder="1" applyAlignment="1" applyProtection="1">
      <alignment horizontal="center" vertical="center"/>
      <protection/>
    </xf>
    <xf numFmtId="37" fontId="0" fillId="0" borderId="15" xfId="0" applyBorder="1" applyAlignment="1" applyProtection="1">
      <alignment horizontal="center" vertical="center"/>
      <protection/>
    </xf>
    <xf numFmtId="37" fontId="0" fillId="0" borderId="16" xfId="0" applyBorder="1" applyAlignment="1" applyProtection="1">
      <alignment horizontal="center" vertical="center"/>
      <protection/>
    </xf>
    <xf numFmtId="37" fontId="0" fillId="0" borderId="8" xfId="0" applyBorder="1" applyAlignment="1" applyProtection="1">
      <alignment horizontal="center" vertical="center"/>
      <protection/>
    </xf>
    <xf numFmtId="37" fontId="0" fillId="0" borderId="13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3" xfId="0" applyBorder="1" applyAlignment="1">
      <alignment horizontal="center" vertical="center"/>
    </xf>
    <xf numFmtId="37" fontId="0" fillId="0" borderId="8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179" fontId="0" fillId="0" borderId="2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4" fillId="0" borderId="4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center" vertical="center"/>
    </xf>
    <xf numFmtId="37" fontId="0" fillId="0" borderId="0" xfId="0" applyBorder="1" applyAlignment="1">
      <alignment/>
    </xf>
    <xf numFmtId="37" fontId="0" fillId="0" borderId="0" xfId="0" applyBorder="1" applyAlignment="1">
      <alignment vertical="center"/>
    </xf>
    <xf numFmtId="180" fontId="0" fillId="0" borderId="7" xfId="0" applyNumberFormat="1" applyBorder="1" applyAlignment="1" applyProtection="1">
      <alignment shrinkToFit="1"/>
      <protection/>
    </xf>
    <xf numFmtId="180" fontId="0" fillId="0" borderId="5" xfId="0" applyNumberFormat="1" applyBorder="1" applyAlignment="1" applyProtection="1">
      <alignment shrinkToFit="1"/>
      <protection/>
    </xf>
    <xf numFmtId="180" fontId="0" fillId="0" borderId="2" xfId="0" applyNumberFormat="1" applyBorder="1" applyAlignment="1">
      <alignment/>
    </xf>
    <xf numFmtId="180" fontId="0" fillId="0" borderId="6" xfId="0" applyNumberFormat="1" applyBorder="1" applyAlignment="1" applyProtection="1">
      <alignment shrinkToFit="1"/>
      <protection/>
    </xf>
    <xf numFmtId="180" fontId="0" fillId="0" borderId="4" xfId="0" applyNumberFormat="1" applyBorder="1" applyAlignment="1" applyProtection="1">
      <alignment shrinkToFit="1"/>
      <protection/>
    </xf>
    <xf numFmtId="180" fontId="0" fillId="0" borderId="4" xfId="0" applyNumberFormat="1" applyBorder="1" applyAlignment="1">
      <alignment/>
    </xf>
    <xf numFmtId="180" fontId="0" fillId="0" borderId="4" xfId="0" applyNumberFormat="1" applyFill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" xfId="0" applyNumberFormat="1" applyBorder="1" applyAlignment="1">
      <alignment/>
    </xf>
    <xf numFmtId="180" fontId="0" fillId="0" borderId="19" xfId="0" applyNumberFormat="1" applyBorder="1" applyAlignment="1" applyProtection="1">
      <alignment shrinkToFit="1"/>
      <protection/>
    </xf>
    <xf numFmtId="180" fontId="0" fillId="0" borderId="10" xfId="0" applyNumberFormat="1" applyBorder="1" applyAlignment="1" applyProtection="1">
      <alignment shrinkToFit="1"/>
      <protection/>
    </xf>
    <xf numFmtId="180" fontId="0" fillId="0" borderId="11" xfId="0" applyNumberFormat="1" applyBorder="1" applyAlignment="1" applyProtection="1">
      <alignment shrinkToFit="1"/>
      <protection/>
    </xf>
    <xf numFmtId="180" fontId="0" fillId="0" borderId="11" xfId="0" applyNumberFormat="1" applyFill="1" applyBorder="1" applyAlignment="1" applyProtection="1">
      <alignment shrinkToFit="1"/>
      <protection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center"/>
    </xf>
    <xf numFmtId="181" fontId="4" fillId="0" borderId="17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0" fillId="0" borderId="3" xfId="0" applyNumberFormat="1" applyBorder="1" applyAlignment="1">
      <alignment/>
    </xf>
    <xf numFmtId="181" fontId="4" fillId="0" borderId="6" xfId="0" applyNumberFormat="1" applyFont="1" applyBorder="1" applyAlignment="1" applyProtection="1">
      <alignment horizontal="right"/>
      <protection locked="0"/>
    </xf>
    <xf numFmtId="181" fontId="4" fillId="0" borderId="4" xfId="0" applyNumberFormat="1" applyFont="1" applyBorder="1" applyAlignment="1" applyProtection="1">
      <alignment horizontal="right"/>
      <protection locked="0"/>
    </xf>
    <xf numFmtId="181" fontId="0" fillId="0" borderId="2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4" fillId="0" borderId="11" xfId="0" applyNumberFormat="1" applyFont="1" applyBorder="1" applyAlignment="1" applyProtection="1">
      <alignment/>
      <protection locked="0"/>
    </xf>
    <xf numFmtId="181" fontId="4" fillId="0" borderId="11" xfId="0" applyNumberFormat="1" applyFont="1" applyFill="1" applyBorder="1" applyAlignment="1" applyProtection="1">
      <alignment/>
      <protection locked="0"/>
    </xf>
    <xf numFmtId="181" fontId="0" fillId="0" borderId="7" xfId="0" applyNumberFormat="1" applyBorder="1" applyAlignment="1" applyProtection="1">
      <alignment/>
      <protection/>
    </xf>
    <xf numFmtId="181" fontId="0" fillId="0" borderId="5" xfId="0" applyNumberFormat="1" applyBorder="1" applyAlignment="1" applyProtection="1">
      <alignment/>
      <protection/>
    </xf>
    <xf numFmtId="181" fontId="0" fillId="0" borderId="4" xfId="0" applyNumberFormat="1" applyBorder="1" applyAlignment="1" applyProtection="1">
      <alignment/>
      <protection/>
    </xf>
    <xf numFmtId="181" fontId="0" fillId="0" borderId="5" xfId="0" applyNumberFormat="1" applyFill="1" applyBorder="1" applyAlignment="1" applyProtection="1">
      <alignment/>
      <protection/>
    </xf>
    <xf numFmtId="181" fontId="0" fillId="0" borderId="6" xfId="0" applyNumberFormat="1" applyBorder="1" applyAlignment="1" applyProtection="1">
      <alignment/>
      <protection/>
    </xf>
    <xf numFmtId="181" fontId="0" fillId="0" borderId="17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38" fontId="0" fillId="0" borderId="20" xfId="16" applyBorder="1" applyAlignment="1">
      <alignment/>
    </xf>
    <xf numFmtId="38" fontId="0" fillId="0" borderId="9" xfId="16" applyBorder="1" applyAlignment="1">
      <alignment/>
    </xf>
    <xf numFmtId="37" fontId="0" fillId="0" borderId="9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176" fontId="0" fillId="0" borderId="2" xfId="0" applyNumberFormat="1" applyBorder="1" applyAlignment="1">
      <alignment/>
    </xf>
    <xf numFmtId="37" fontId="0" fillId="0" borderId="0" xfId="0" applyAlignment="1">
      <alignment/>
    </xf>
    <xf numFmtId="37" fontId="0" fillId="0" borderId="21" xfId="0" applyBorder="1" applyAlignment="1">
      <alignment/>
    </xf>
    <xf numFmtId="38" fontId="0" fillId="0" borderId="6" xfId="16" applyBorder="1" applyAlignment="1">
      <alignment/>
    </xf>
    <xf numFmtId="38" fontId="0" fillId="0" borderId="4" xfId="16" applyBorder="1" applyAlignment="1">
      <alignment/>
    </xf>
    <xf numFmtId="37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37" fontId="0" fillId="0" borderId="4" xfId="0" applyBorder="1" applyAlignment="1" applyProtection="1">
      <alignment/>
      <protection/>
    </xf>
    <xf numFmtId="38" fontId="0" fillId="0" borderId="17" xfId="16" applyBorder="1" applyAlignment="1">
      <alignment/>
    </xf>
    <xf numFmtId="38" fontId="0" fillId="0" borderId="18" xfId="16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176" fontId="0" fillId="0" borderId="11" xfId="0" applyNumberFormat="1" applyBorder="1" applyAlignment="1">
      <alignment/>
    </xf>
    <xf numFmtId="38" fontId="0" fillId="0" borderId="4" xfId="16" applyFill="1" applyBorder="1" applyAlignment="1">
      <alignment/>
    </xf>
    <xf numFmtId="37" fontId="0" fillId="0" borderId="4" xfId="0" applyFill="1" applyBorder="1" applyAlignment="1">
      <alignment/>
    </xf>
    <xf numFmtId="37" fontId="0" fillId="0" borderId="11" xfId="0" applyFill="1" applyBorder="1" applyAlignment="1" applyProtection="1">
      <alignment/>
      <protection/>
    </xf>
    <xf numFmtId="37" fontId="0" fillId="0" borderId="2" xfId="0" applyBorder="1" applyAlignment="1" applyProtection="1">
      <alignment horizontal="center" vertical="center"/>
      <protection/>
    </xf>
    <xf numFmtId="37" fontId="0" fillId="0" borderId="3" xfId="0" applyBorder="1" applyAlignment="1" applyProtection="1">
      <alignment horizontal="center" vertical="center"/>
      <protection/>
    </xf>
    <xf numFmtId="37" fontId="0" fillId="0" borderId="2" xfId="0" applyBorder="1" applyAlignment="1" applyProtection="1">
      <alignment horizontal="center" vertical="center" wrapText="1" shrinkToFit="1"/>
      <protection/>
    </xf>
    <xf numFmtId="37" fontId="0" fillId="0" borderId="3" xfId="0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2" max="22" width="12" style="0" customWidth="1"/>
    <col min="23" max="23" width="13.33203125" style="0" customWidth="1"/>
  </cols>
  <sheetData>
    <row r="1" ht="17.25">
      <c r="B1" s="11" t="s">
        <v>30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59</v>
      </c>
      <c r="U3" s="29"/>
      <c r="V3" s="29"/>
      <c r="W3" s="29"/>
    </row>
    <row r="4" spans="2:23" ht="30" customHeight="1">
      <c r="B4" s="14"/>
      <c r="C4" s="30" t="s">
        <v>42</v>
      </c>
      <c r="D4" s="30" t="s">
        <v>43</v>
      </c>
      <c r="E4" s="31"/>
      <c r="F4" s="31"/>
      <c r="G4" s="31"/>
      <c r="H4" s="32"/>
      <c r="I4" s="30" t="s">
        <v>48</v>
      </c>
      <c r="J4" s="31"/>
      <c r="K4" s="31"/>
      <c r="L4" s="32"/>
      <c r="M4" s="106" t="s">
        <v>50</v>
      </c>
      <c r="N4" s="108" t="s">
        <v>60</v>
      </c>
      <c r="O4" s="33" t="s">
        <v>51</v>
      </c>
      <c r="P4" s="106" t="s">
        <v>52</v>
      </c>
      <c r="Q4" s="106" t="s">
        <v>53</v>
      </c>
      <c r="R4" s="37" t="s">
        <v>54</v>
      </c>
      <c r="S4" s="44"/>
      <c r="T4" s="37" t="s">
        <v>55</v>
      </c>
      <c r="U4" s="29"/>
      <c r="V4" s="42" t="s">
        <v>57</v>
      </c>
      <c r="W4" s="42" t="s">
        <v>58</v>
      </c>
    </row>
    <row r="5" spans="2:23" ht="30" customHeight="1">
      <c r="B5" s="15"/>
      <c r="C5" s="34"/>
      <c r="D5" s="35"/>
      <c r="E5" s="36" t="s">
        <v>44</v>
      </c>
      <c r="F5" s="36" t="s">
        <v>45</v>
      </c>
      <c r="G5" s="36" t="s">
        <v>46</v>
      </c>
      <c r="H5" s="36" t="s">
        <v>47</v>
      </c>
      <c r="I5" s="35"/>
      <c r="J5" s="36" t="s">
        <v>61</v>
      </c>
      <c r="K5" s="36" t="s">
        <v>62</v>
      </c>
      <c r="L5" s="36" t="s">
        <v>49</v>
      </c>
      <c r="M5" s="107"/>
      <c r="N5" s="109"/>
      <c r="O5" s="35"/>
      <c r="P5" s="107"/>
      <c r="Q5" s="107"/>
      <c r="R5" s="35"/>
      <c r="S5" s="44"/>
      <c r="T5" s="36" t="s">
        <v>56</v>
      </c>
      <c r="U5" s="29"/>
      <c r="V5" s="29"/>
      <c r="W5" s="29"/>
    </row>
    <row r="6" spans="2:23" ht="30" customHeight="1">
      <c r="B6" s="16" t="s">
        <v>2</v>
      </c>
      <c r="C6" s="80">
        <v>38455719</v>
      </c>
      <c r="D6" s="81">
        <v>19197138</v>
      </c>
      <c r="E6" s="81">
        <v>408428</v>
      </c>
      <c r="F6" s="81">
        <v>14941369</v>
      </c>
      <c r="G6" s="82">
        <v>881152</v>
      </c>
      <c r="H6" s="82">
        <v>2966189</v>
      </c>
      <c r="I6" s="82">
        <v>17238030</v>
      </c>
      <c r="J6" s="81">
        <v>6075602</v>
      </c>
      <c r="K6" s="81">
        <v>7829680</v>
      </c>
      <c r="L6" s="81">
        <v>3259803</v>
      </c>
      <c r="M6" s="81">
        <v>528900</v>
      </c>
      <c r="N6" s="81">
        <v>1490798</v>
      </c>
      <c r="O6" s="81">
        <v>1837008</v>
      </c>
      <c r="P6" s="81">
        <v>40599</v>
      </c>
      <c r="Q6" s="81">
        <v>1796409</v>
      </c>
      <c r="R6" s="83">
        <v>40292727</v>
      </c>
      <c r="S6" s="84"/>
      <c r="T6" s="85">
        <f>W6/V6*100</f>
        <v>98.18512222450843</v>
      </c>
      <c r="U6" s="86"/>
      <c r="V6" s="87">
        <v>40158517</v>
      </c>
      <c r="W6" s="87">
        <v>39429689</v>
      </c>
    </row>
    <row r="7" spans="2:23" ht="30" customHeight="1">
      <c r="B7" s="17" t="s">
        <v>3</v>
      </c>
      <c r="C7" s="88">
        <v>56528389</v>
      </c>
      <c r="D7" s="89">
        <v>22582468</v>
      </c>
      <c r="E7" s="89">
        <v>449097</v>
      </c>
      <c r="F7" s="89">
        <v>16894791</v>
      </c>
      <c r="G7" s="90">
        <v>1000035</v>
      </c>
      <c r="H7" s="90">
        <v>4238545</v>
      </c>
      <c r="I7" s="90">
        <v>31411633</v>
      </c>
      <c r="J7" s="89">
        <v>8745893</v>
      </c>
      <c r="K7" s="89">
        <v>9028999</v>
      </c>
      <c r="L7" s="89">
        <v>13601292</v>
      </c>
      <c r="M7" s="89">
        <v>524011</v>
      </c>
      <c r="N7" s="89">
        <v>2010277</v>
      </c>
      <c r="O7" s="89">
        <v>2859485</v>
      </c>
      <c r="P7" s="89">
        <v>711</v>
      </c>
      <c r="Q7" s="89">
        <v>2622681</v>
      </c>
      <c r="R7" s="90">
        <v>59387874</v>
      </c>
      <c r="S7" s="84"/>
      <c r="T7" s="91">
        <f aca="true" t="shared" si="0" ref="T7:T37">W7/V7*100</f>
        <v>98.64299038213186</v>
      </c>
      <c r="U7" s="86"/>
      <c r="V7" s="87">
        <v>59577028</v>
      </c>
      <c r="W7" s="87">
        <v>58768562</v>
      </c>
    </row>
    <row r="8" spans="2:23" ht="30" customHeight="1">
      <c r="B8" s="17" t="s">
        <v>4</v>
      </c>
      <c r="C8" s="88">
        <v>14776997</v>
      </c>
      <c r="D8" s="89">
        <v>6914806</v>
      </c>
      <c r="E8" s="89">
        <v>189594</v>
      </c>
      <c r="F8" s="89">
        <v>5751804</v>
      </c>
      <c r="G8" s="90">
        <v>329244</v>
      </c>
      <c r="H8" s="90">
        <v>644164</v>
      </c>
      <c r="I8" s="90">
        <v>6921393</v>
      </c>
      <c r="J8" s="89">
        <v>2702525</v>
      </c>
      <c r="K8" s="89">
        <v>3201564</v>
      </c>
      <c r="L8" s="89">
        <v>1002781</v>
      </c>
      <c r="M8" s="89">
        <v>259957</v>
      </c>
      <c r="N8" s="89">
        <v>680841</v>
      </c>
      <c r="O8" s="89">
        <v>1054806</v>
      </c>
      <c r="P8" s="89">
        <v>7201</v>
      </c>
      <c r="Q8" s="89">
        <v>1047605</v>
      </c>
      <c r="R8" s="90">
        <v>15831803</v>
      </c>
      <c r="S8" s="84"/>
      <c r="T8" s="91">
        <f t="shared" si="0"/>
        <v>97.12379397536085</v>
      </c>
      <c r="U8" s="86"/>
      <c r="V8" s="87">
        <v>15991796</v>
      </c>
      <c r="W8" s="87">
        <v>15531839</v>
      </c>
    </row>
    <row r="9" spans="2:23" ht="30" customHeight="1">
      <c r="B9" s="17" t="s">
        <v>5</v>
      </c>
      <c r="C9" s="88">
        <v>20221073</v>
      </c>
      <c r="D9" s="89">
        <v>9104582</v>
      </c>
      <c r="E9" s="103">
        <v>225619</v>
      </c>
      <c r="F9" s="103">
        <v>7302555</v>
      </c>
      <c r="G9" s="104">
        <v>409424</v>
      </c>
      <c r="H9" s="104">
        <v>1166984</v>
      </c>
      <c r="I9" s="90">
        <v>9692456</v>
      </c>
      <c r="J9" s="89">
        <v>3538589</v>
      </c>
      <c r="K9" s="89">
        <v>4217081</v>
      </c>
      <c r="L9" s="89">
        <v>1745684</v>
      </c>
      <c r="M9" s="89">
        <v>372442</v>
      </c>
      <c r="N9" s="89">
        <v>1051353</v>
      </c>
      <c r="O9" s="89">
        <v>1222829</v>
      </c>
      <c r="P9" s="89">
        <v>0</v>
      </c>
      <c r="Q9" s="89">
        <v>1222829</v>
      </c>
      <c r="R9" s="90">
        <v>21443902</v>
      </c>
      <c r="S9" s="84"/>
      <c r="T9" s="91">
        <f t="shared" si="0"/>
        <v>97.20578219788753</v>
      </c>
      <c r="U9" s="86"/>
      <c r="V9" s="87">
        <v>21584180</v>
      </c>
      <c r="W9" s="87">
        <v>20981071</v>
      </c>
    </row>
    <row r="10" spans="2:23" ht="30" customHeight="1">
      <c r="B10" s="17" t="s">
        <v>6</v>
      </c>
      <c r="C10" s="88">
        <v>20349338</v>
      </c>
      <c r="D10" s="89">
        <v>9403285</v>
      </c>
      <c r="E10" s="89">
        <v>201613</v>
      </c>
      <c r="F10" s="89">
        <v>7878733</v>
      </c>
      <c r="G10" s="90">
        <v>373877</v>
      </c>
      <c r="H10" s="90">
        <v>949062</v>
      </c>
      <c r="I10" s="90">
        <v>9968299</v>
      </c>
      <c r="J10" s="89">
        <v>3319408</v>
      </c>
      <c r="K10" s="89">
        <v>3784140</v>
      </c>
      <c r="L10" s="89">
        <v>2842789</v>
      </c>
      <c r="M10" s="89">
        <v>205953</v>
      </c>
      <c r="N10" s="89">
        <v>771801</v>
      </c>
      <c r="O10" s="89">
        <v>1088338</v>
      </c>
      <c r="P10" s="89">
        <v>75782</v>
      </c>
      <c r="Q10" s="89">
        <v>1012556</v>
      </c>
      <c r="R10" s="90">
        <v>21437676</v>
      </c>
      <c r="S10" s="84"/>
      <c r="T10" s="91">
        <f t="shared" si="0"/>
        <v>98.2430798433446</v>
      </c>
      <c r="U10" s="86"/>
      <c r="V10" s="87">
        <v>21501717</v>
      </c>
      <c r="W10" s="87">
        <v>21123949</v>
      </c>
    </row>
    <row r="11" spans="2:23" ht="30" customHeight="1">
      <c r="B11" s="17" t="s">
        <v>7</v>
      </c>
      <c r="C11" s="88">
        <v>27735707</v>
      </c>
      <c r="D11" s="89">
        <v>12889713</v>
      </c>
      <c r="E11" s="89">
        <v>287981</v>
      </c>
      <c r="F11" s="89">
        <v>10215271</v>
      </c>
      <c r="G11" s="90">
        <v>481761</v>
      </c>
      <c r="H11" s="90">
        <v>1904700</v>
      </c>
      <c r="I11" s="90">
        <v>13303902</v>
      </c>
      <c r="J11" s="89">
        <v>4615258</v>
      </c>
      <c r="K11" s="89">
        <v>5791092</v>
      </c>
      <c r="L11" s="89">
        <v>2885950</v>
      </c>
      <c r="M11" s="89">
        <v>390314</v>
      </c>
      <c r="N11" s="89">
        <v>1151749</v>
      </c>
      <c r="O11" s="89">
        <v>1291315</v>
      </c>
      <c r="P11" s="89">
        <v>13976</v>
      </c>
      <c r="Q11" s="89">
        <v>1277339</v>
      </c>
      <c r="R11" s="90">
        <v>29027022</v>
      </c>
      <c r="S11" s="84"/>
      <c r="T11" s="91">
        <f t="shared" si="0"/>
        <v>97.87606448299185</v>
      </c>
      <c r="U11" s="86"/>
      <c r="V11" s="87">
        <v>29112607</v>
      </c>
      <c r="W11" s="87">
        <v>28494274</v>
      </c>
    </row>
    <row r="12" spans="2:23" ht="30" customHeight="1">
      <c r="B12" s="17" t="s">
        <v>8</v>
      </c>
      <c r="C12" s="88">
        <v>10212018</v>
      </c>
      <c r="D12" s="89">
        <v>5263413</v>
      </c>
      <c r="E12" s="89">
        <v>115910</v>
      </c>
      <c r="F12" s="89">
        <v>3796569</v>
      </c>
      <c r="G12" s="90">
        <v>185686</v>
      </c>
      <c r="H12" s="90">
        <v>1165248</v>
      </c>
      <c r="I12" s="90">
        <v>4397335</v>
      </c>
      <c r="J12" s="89">
        <v>1433704</v>
      </c>
      <c r="K12" s="89">
        <v>2043407</v>
      </c>
      <c r="L12" s="89">
        <v>905803</v>
      </c>
      <c r="M12" s="89">
        <v>153585</v>
      </c>
      <c r="N12" s="89">
        <v>397685</v>
      </c>
      <c r="O12" s="89">
        <v>1963</v>
      </c>
      <c r="P12" s="89">
        <v>1963</v>
      </c>
      <c r="Q12" s="89">
        <v>0</v>
      </c>
      <c r="R12" s="90">
        <v>10213981</v>
      </c>
      <c r="S12" s="84"/>
      <c r="T12" s="91">
        <f t="shared" si="0"/>
        <v>98.20398925634534</v>
      </c>
      <c r="U12" s="86"/>
      <c r="V12" s="87">
        <v>10243814</v>
      </c>
      <c r="W12" s="87">
        <v>10059834</v>
      </c>
    </row>
    <row r="13" spans="2:23" ht="30" customHeight="1">
      <c r="B13" s="17" t="s">
        <v>9</v>
      </c>
      <c r="C13" s="88">
        <v>2223368</v>
      </c>
      <c r="D13" s="89">
        <v>988192</v>
      </c>
      <c r="E13" s="89">
        <v>28411</v>
      </c>
      <c r="F13" s="89">
        <v>771155</v>
      </c>
      <c r="G13" s="90">
        <v>60208</v>
      </c>
      <c r="H13" s="90">
        <v>128418</v>
      </c>
      <c r="I13" s="90">
        <v>1051617</v>
      </c>
      <c r="J13" s="89">
        <v>368543</v>
      </c>
      <c r="K13" s="89">
        <v>364910</v>
      </c>
      <c r="L13" s="89">
        <v>308406</v>
      </c>
      <c r="M13" s="89">
        <v>43208</v>
      </c>
      <c r="N13" s="89">
        <v>140351</v>
      </c>
      <c r="O13" s="89">
        <v>159979</v>
      </c>
      <c r="P13" s="89">
        <v>0</v>
      </c>
      <c r="Q13" s="89">
        <v>159979</v>
      </c>
      <c r="R13" s="90">
        <v>2383347</v>
      </c>
      <c r="S13" s="84"/>
      <c r="T13" s="91">
        <f t="shared" si="0"/>
        <v>97.65577262543282</v>
      </c>
      <c r="U13" s="86"/>
      <c r="V13" s="87">
        <v>2356640</v>
      </c>
      <c r="W13" s="87">
        <v>2301395</v>
      </c>
    </row>
    <row r="14" spans="2:23" ht="30" customHeight="1">
      <c r="B14" s="17" t="s">
        <v>10</v>
      </c>
      <c r="C14" s="88">
        <v>11522098</v>
      </c>
      <c r="D14" s="89">
        <v>3371723</v>
      </c>
      <c r="E14" s="89">
        <v>73494</v>
      </c>
      <c r="F14" s="89">
        <v>2375776</v>
      </c>
      <c r="G14" s="90">
        <v>170351</v>
      </c>
      <c r="H14" s="90">
        <v>752102</v>
      </c>
      <c r="I14" s="90">
        <v>7705672</v>
      </c>
      <c r="J14" s="89">
        <v>1247616</v>
      </c>
      <c r="K14" s="89">
        <v>2468710</v>
      </c>
      <c r="L14" s="89">
        <v>3987713</v>
      </c>
      <c r="M14" s="89">
        <v>102631</v>
      </c>
      <c r="N14" s="89">
        <v>320692</v>
      </c>
      <c r="O14" s="89">
        <v>819075</v>
      </c>
      <c r="P14" s="89">
        <v>2727</v>
      </c>
      <c r="Q14" s="89">
        <v>816348</v>
      </c>
      <c r="R14" s="90">
        <v>12341173</v>
      </c>
      <c r="S14" s="84"/>
      <c r="T14" s="91">
        <f t="shared" si="0"/>
        <v>98.64951087821353</v>
      </c>
      <c r="U14" s="86"/>
      <c r="V14" s="87">
        <v>12386179</v>
      </c>
      <c r="W14" s="87">
        <v>12218905</v>
      </c>
    </row>
    <row r="15" spans="2:23" ht="30" customHeight="1">
      <c r="B15" s="17" t="s">
        <v>11</v>
      </c>
      <c r="C15" s="88">
        <v>2749220</v>
      </c>
      <c r="D15" s="89">
        <v>930340</v>
      </c>
      <c r="E15" s="89">
        <v>25318</v>
      </c>
      <c r="F15" s="89">
        <v>720930</v>
      </c>
      <c r="G15" s="90">
        <v>85765</v>
      </c>
      <c r="H15" s="90">
        <v>98327</v>
      </c>
      <c r="I15" s="90">
        <v>1628213</v>
      </c>
      <c r="J15" s="89">
        <v>385419</v>
      </c>
      <c r="K15" s="89">
        <v>953078</v>
      </c>
      <c r="L15" s="89">
        <v>287747</v>
      </c>
      <c r="M15" s="89">
        <v>44608</v>
      </c>
      <c r="N15" s="89">
        <v>146059</v>
      </c>
      <c r="O15" s="89">
        <v>326425</v>
      </c>
      <c r="P15" s="92">
        <v>187236</v>
      </c>
      <c r="Q15" s="89">
        <v>139189</v>
      </c>
      <c r="R15" s="90">
        <v>3075645</v>
      </c>
      <c r="S15" s="84"/>
      <c r="T15" s="91">
        <f t="shared" si="0"/>
        <v>94.53467112481096</v>
      </c>
      <c r="U15" s="86"/>
      <c r="V15" s="87">
        <v>3063457</v>
      </c>
      <c r="W15" s="87">
        <v>2896029</v>
      </c>
    </row>
    <row r="16" spans="2:23" ht="30" customHeight="1">
      <c r="B16" s="17" t="s">
        <v>12</v>
      </c>
      <c r="C16" s="88">
        <v>1688322</v>
      </c>
      <c r="D16" s="89">
        <v>726516</v>
      </c>
      <c r="E16" s="89">
        <v>23255</v>
      </c>
      <c r="F16" s="89">
        <v>595204</v>
      </c>
      <c r="G16" s="90">
        <v>49301</v>
      </c>
      <c r="H16" s="90">
        <v>58756</v>
      </c>
      <c r="I16" s="90">
        <v>790141</v>
      </c>
      <c r="J16" s="89">
        <v>244802</v>
      </c>
      <c r="K16" s="89">
        <v>345966</v>
      </c>
      <c r="L16" s="89">
        <v>191428</v>
      </c>
      <c r="M16" s="89">
        <v>45584</v>
      </c>
      <c r="N16" s="89">
        <v>126081</v>
      </c>
      <c r="O16" s="89">
        <v>6625</v>
      </c>
      <c r="P16" s="89">
        <v>6625</v>
      </c>
      <c r="Q16" s="89">
        <v>0</v>
      </c>
      <c r="R16" s="90">
        <v>1694947</v>
      </c>
      <c r="S16" s="84"/>
      <c r="T16" s="91">
        <f t="shared" si="0"/>
        <v>97.28054291739474</v>
      </c>
      <c r="U16" s="86"/>
      <c r="V16" s="87">
        <v>1704274</v>
      </c>
      <c r="W16" s="87">
        <v>1657927</v>
      </c>
    </row>
    <row r="17" spans="2:23" ht="30" customHeight="1">
      <c r="B17" s="17" t="s">
        <v>35</v>
      </c>
      <c r="C17" s="88">
        <v>8355143</v>
      </c>
      <c r="D17" s="89">
        <v>2739392</v>
      </c>
      <c r="E17" s="89">
        <v>70462</v>
      </c>
      <c r="F17" s="89">
        <v>2155234</v>
      </c>
      <c r="G17" s="90">
        <v>141537</v>
      </c>
      <c r="H17" s="90">
        <v>372159</v>
      </c>
      <c r="I17" s="90">
        <v>5241203</v>
      </c>
      <c r="J17" s="89">
        <v>945360</v>
      </c>
      <c r="K17" s="89">
        <v>1783828</v>
      </c>
      <c r="L17" s="89">
        <v>2510665</v>
      </c>
      <c r="M17" s="89">
        <v>113478</v>
      </c>
      <c r="N17" s="89">
        <v>252196</v>
      </c>
      <c r="O17" s="89">
        <v>0</v>
      </c>
      <c r="P17" s="92">
        <v>0</v>
      </c>
      <c r="Q17" s="89">
        <v>0</v>
      </c>
      <c r="R17" s="90">
        <v>8355143</v>
      </c>
      <c r="S17" s="84"/>
      <c r="T17" s="91">
        <f t="shared" si="0"/>
        <v>98.81660058685804</v>
      </c>
      <c r="U17" s="86"/>
      <c r="V17" s="87">
        <v>8364885</v>
      </c>
      <c r="W17" s="87">
        <v>8265895</v>
      </c>
    </row>
    <row r="18" spans="2:23" ht="30" customHeight="1">
      <c r="B18" s="17" t="s">
        <v>38</v>
      </c>
      <c r="C18" s="88">
        <v>5642794</v>
      </c>
      <c r="D18" s="89">
        <v>2057162</v>
      </c>
      <c r="E18" s="89">
        <v>81739</v>
      </c>
      <c r="F18" s="89">
        <v>1713845</v>
      </c>
      <c r="G18" s="90">
        <v>144668</v>
      </c>
      <c r="H18" s="90">
        <v>116910</v>
      </c>
      <c r="I18" s="90">
        <v>3100986</v>
      </c>
      <c r="J18" s="89">
        <v>889190</v>
      </c>
      <c r="K18" s="89">
        <v>1678674</v>
      </c>
      <c r="L18" s="89">
        <v>532457</v>
      </c>
      <c r="M18" s="89">
        <v>139540</v>
      </c>
      <c r="N18" s="89">
        <v>345106</v>
      </c>
      <c r="O18" s="89">
        <v>124400</v>
      </c>
      <c r="P18" s="92">
        <v>124400</v>
      </c>
      <c r="Q18" s="89">
        <v>0</v>
      </c>
      <c r="R18" s="90">
        <v>5767194</v>
      </c>
      <c r="S18" s="84"/>
      <c r="T18" s="91">
        <f t="shared" si="0"/>
        <v>95.67124644531319</v>
      </c>
      <c r="U18" s="86"/>
      <c r="V18" s="87">
        <v>5807122</v>
      </c>
      <c r="W18" s="87">
        <v>5555746</v>
      </c>
    </row>
    <row r="19" spans="1:23" ht="30" customHeight="1">
      <c r="A19" s="12"/>
      <c r="B19" s="19" t="s">
        <v>39</v>
      </c>
      <c r="C19" s="93">
        <v>14599438</v>
      </c>
      <c r="D19" s="94">
        <v>5728676</v>
      </c>
      <c r="E19" s="94">
        <v>142878</v>
      </c>
      <c r="F19" s="94">
        <v>4134914</v>
      </c>
      <c r="G19" s="95">
        <v>298737</v>
      </c>
      <c r="H19" s="95">
        <v>1152147</v>
      </c>
      <c r="I19" s="95">
        <v>8067226</v>
      </c>
      <c r="J19" s="94">
        <v>2344325</v>
      </c>
      <c r="K19" s="94">
        <v>3450003</v>
      </c>
      <c r="L19" s="94">
        <v>2264543</v>
      </c>
      <c r="M19" s="94">
        <v>223690</v>
      </c>
      <c r="N19" s="94">
        <v>579736</v>
      </c>
      <c r="O19" s="94">
        <v>65288</v>
      </c>
      <c r="P19" s="96">
        <v>65099</v>
      </c>
      <c r="Q19" s="94">
        <v>189</v>
      </c>
      <c r="R19" s="97">
        <v>14664726</v>
      </c>
      <c r="S19" s="84"/>
      <c r="T19" s="98">
        <f t="shared" si="0"/>
        <v>97.94968409441543</v>
      </c>
      <c r="U19" s="86"/>
      <c r="V19" s="87">
        <v>14419973</v>
      </c>
      <c r="W19" s="87">
        <v>14124318</v>
      </c>
    </row>
    <row r="20" spans="2:23" ht="30" customHeight="1">
      <c r="B20" s="17" t="s">
        <v>13</v>
      </c>
      <c r="C20" s="88">
        <v>921154</v>
      </c>
      <c r="D20" s="89">
        <v>383566</v>
      </c>
      <c r="E20" s="89">
        <v>10890</v>
      </c>
      <c r="F20" s="89">
        <v>305404</v>
      </c>
      <c r="G20" s="90">
        <v>18415</v>
      </c>
      <c r="H20" s="90">
        <v>48857</v>
      </c>
      <c r="I20" s="90">
        <v>509549</v>
      </c>
      <c r="J20" s="89">
        <v>200613</v>
      </c>
      <c r="K20" s="89">
        <v>207166</v>
      </c>
      <c r="L20" s="89">
        <v>101770</v>
      </c>
      <c r="M20" s="89">
        <v>13377</v>
      </c>
      <c r="N20" s="89">
        <v>14662</v>
      </c>
      <c r="O20" s="89">
        <v>521</v>
      </c>
      <c r="P20" s="89">
        <v>521</v>
      </c>
      <c r="Q20" s="89">
        <v>0</v>
      </c>
      <c r="R20" s="83">
        <v>921675</v>
      </c>
      <c r="S20" s="84"/>
      <c r="T20" s="85">
        <f t="shared" si="0"/>
        <v>98.22263199284107</v>
      </c>
      <c r="U20" s="86"/>
      <c r="V20" s="87">
        <v>921925</v>
      </c>
      <c r="W20" s="87">
        <v>905539</v>
      </c>
    </row>
    <row r="21" spans="2:23" ht="30" customHeight="1">
      <c r="B21" s="17" t="s">
        <v>14</v>
      </c>
      <c r="C21" s="88">
        <v>3349069</v>
      </c>
      <c r="D21" s="89">
        <v>1598975</v>
      </c>
      <c r="E21" s="89">
        <v>39868</v>
      </c>
      <c r="F21" s="89">
        <v>1416138</v>
      </c>
      <c r="G21" s="90">
        <v>51452</v>
      </c>
      <c r="H21" s="90">
        <v>91517</v>
      </c>
      <c r="I21" s="90">
        <v>1544339</v>
      </c>
      <c r="J21" s="89">
        <v>419891</v>
      </c>
      <c r="K21" s="89">
        <v>579638</v>
      </c>
      <c r="L21" s="89">
        <v>536135</v>
      </c>
      <c r="M21" s="89">
        <v>48628</v>
      </c>
      <c r="N21" s="89">
        <v>157127</v>
      </c>
      <c r="O21" s="89">
        <v>0</v>
      </c>
      <c r="P21" s="89">
        <v>0</v>
      </c>
      <c r="Q21" s="89">
        <v>0</v>
      </c>
      <c r="R21" s="90">
        <v>3349069</v>
      </c>
      <c r="S21" s="84"/>
      <c r="T21" s="91">
        <f t="shared" si="0"/>
        <v>99.21398384025898</v>
      </c>
      <c r="U21" s="86"/>
      <c r="V21" s="87">
        <v>3322578</v>
      </c>
      <c r="W21" s="87">
        <v>3296462</v>
      </c>
    </row>
    <row r="22" spans="2:23" ht="30" customHeight="1">
      <c r="B22" s="17" t="s">
        <v>15</v>
      </c>
      <c r="C22" s="88">
        <v>5025464</v>
      </c>
      <c r="D22" s="89">
        <v>2377866</v>
      </c>
      <c r="E22" s="89">
        <v>59404</v>
      </c>
      <c r="F22" s="89">
        <v>1984358</v>
      </c>
      <c r="G22" s="90">
        <v>95702</v>
      </c>
      <c r="H22" s="90">
        <v>238402</v>
      </c>
      <c r="I22" s="90">
        <v>2334107</v>
      </c>
      <c r="J22" s="89">
        <v>806645</v>
      </c>
      <c r="K22" s="89">
        <v>1093416</v>
      </c>
      <c r="L22" s="89">
        <v>433306</v>
      </c>
      <c r="M22" s="89">
        <v>85310</v>
      </c>
      <c r="N22" s="89">
        <v>228181</v>
      </c>
      <c r="O22" s="89">
        <v>25421</v>
      </c>
      <c r="P22" s="89">
        <v>25277</v>
      </c>
      <c r="Q22" s="89">
        <v>144</v>
      </c>
      <c r="R22" s="90">
        <v>5050885</v>
      </c>
      <c r="S22" s="84"/>
      <c r="T22" s="91">
        <f t="shared" si="0"/>
        <v>97.88348992970445</v>
      </c>
      <c r="U22" s="86"/>
      <c r="V22" s="87">
        <v>5062910</v>
      </c>
      <c r="W22" s="87">
        <v>4955753</v>
      </c>
    </row>
    <row r="23" spans="2:23" ht="30" customHeight="1">
      <c r="B23" s="17" t="s">
        <v>16</v>
      </c>
      <c r="C23" s="88">
        <v>1860494</v>
      </c>
      <c r="D23" s="89">
        <v>673120</v>
      </c>
      <c r="E23" s="89">
        <v>13141</v>
      </c>
      <c r="F23" s="90">
        <v>512505</v>
      </c>
      <c r="G23" s="90">
        <v>25706</v>
      </c>
      <c r="H23" s="90">
        <v>121768</v>
      </c>
      <c r="I23" s="92">
        <v>1129392</v>
      </c>
      <c r="J23" s="89">
        <v>346454</v>
      </c>
      <c r="K23" s="89">
        <v>317251</v>
      </c>
      <c r="L23" s="89">
        <v>465687</v>
      </c>
      <c r="M23" s="89">
        <v>13466</v>
      </c>
      <c r="N23" s="89">
        <v>44516</v>
      </c>
      <c r="O23" s="89">
        <v>2595</v>
      </c>
      <c r="P23" s="89">
        <v>2595</v>
      </c>
      <c r="Q23" s="89">
        <v>0</v>
      </c>
      <c r="R23" s="90">
        <v>1863089</v>
      </c>
      <c r="S23" s="84"/>
      <c r="T23" s="91">
        <f t="shared" si="0"/>
        <v>99.23496605627656</v>
      </c>
      <c r="U23" s="86"/>
      <c r="V23" s="87">
        <v>1865146</v>
      </c>
      <c r="W23" s="87">
        <v>1850877</v>
      </c>
    </row>
    <row r="24" spans="2:23" ht="30" customHeight="1">
      <c r="B24" s="17" t="s">
        <v>17</v>
      </c>
      <c r="C24" s="88">
        <v>4537783</v>
      </c>
      <c r="D24" s="89">
        <v>1001167</v>
      </c>
      <c r="E24" s="89">
        <v>21084</v>
      </c>
      <c r="F24" s="90">
        <v>703307</v>
      </c>
      <c r="G24" s="90">
        <v>66863</v>
      </c>
      <c r="H24" s="90">
        <v>209913</v>
      </c>
      <c r="I24" s="92">
        <v>3415345</v>
      </c>
      <c r="J24" s="89">
        <v>667837</v>
      </c>
      <c r="K24" s="89">
        <v>680055</v>
      </c>
      <c r="L24" s="89">
        <v>2066055</v>
      </c>
      <c r="M24" s="89">
        <v>25252</v>
      </c>
      <c r="N24" s="89">
        <v>96019</v>
      </c>
      <c r="O24" s="89">
        <v>0</v>
      </c>
      <c r="P24" s="89">
        <v>0</v>
      </c>
      <c r="Q24" s="89">
        <v>0</v>
      </c>
      <c r="R24" s="90">
        <v>4537783</v>
      </c>
      <c r="S24" s="84"/>
      <c r="T24" s="91">
        <f t="shared" si="0"/>
        <v>98.9116225115191</v>
      </c>
      <c r="U24" s="86"/>
      <c r="V24" s="87">
        <v>4529219</v>
      </c>
      <c r="W24" s="87">
        <v>4479924</v>
      </c>
    </row>
    <row r="25" spans="2:23" ht="30" customHeight="1">
      <c r="B25" s="17" t="s">
        <v>18</v>
      </c>
      <c r="C25" s="88">
        <v>2781213</v>
      </c>
      <c r="D25" s="89">
        <v>765988</v>
      </c>
      <c r="E25" s="89">
        <v>21227</v>
      </c>
      <c r="F25" s="89">
        <v>588764</v>
      </c>
      <c r="G25" s="90">
        <v>35297</v>
      </c>
      <c r="H25" s="90">
        <v>120700</v>
      </c>
      <c r="I25" s="90">
        <v>1893992</v>
      </c>
      <c r="J25" s="89">
        <v>248279</v>
      </c>
      <c r="K25" s="89">
        <v>662347</v>
      </c>
      <c r="L25" s="89">
        <v>979927</v>
      </c>
      <c r="M25" s="89">
        <v>42842</v>
      </c>
      <c r="N25" s="89">
        <v>78391</v>
      </c>
      <c r="O25" s="89">
        <v>0</v>
      </c>
      <c r="P25" s="89">
        <v>0</v>
      </c>
      <c r="Q25" s="89">
        <v>0</v>
      </c>
      <c r="R25" s="90">
        <v>2781213</v>
      </c>
      <c r="S25" s="84"/>
      <c r="T25" s="91">
        <f t="shared" si="0"/>
        <v>99.06105136312688</v>
      </c>
      <c r="U25" s="86"/>
      <c r="V25" s="87">
        <v>2791633</v>
      </c>
      <c r="W25" s="87">
        <v>2765421</v>
      </c>
    </row>
    <row r="26" spans="2:23" ht="30" customHeight="1">
      <c r="B26" s="17" t="s">
        <v>19</v>
      </c>
      <c r="C26" s="88">
        <v>2405533</v>
      </c>
      <c r="D26" s="89">
        <v>1135179</v>
      </c>
      <c r="E26" s="89">
        <v>21271</v>
      </c>
      <c r="F26" s="90">
        <v>945581</v>
      </c>
      <c r="G26" s="90">
        <v>60935</v>
      </c>
      <c r="H26" s="90">
        <v>107392</v>
      </c>
      <c r="I26" s="92">
        <v>1095642</v>
      </c>
      <c r="J26" s="89">
        <v>381283</v>
      </c>
      <c r="K26" s="89">
        <v>533576</v>
      </c>
      <c r="L26" s="89">
        <v>180780</v>
      </c>
      <c r="M26" s="89">
        <v>55571</v>
      </c>
      <c r="N26" s="89">
        <v>119141</v>
      </c>
      <c r="O26" s="89">
        <v>0</v>
      </c>
      <c r="P26" s="89">
        <v>0</v>
      </c>
      <c r="Q26" s="89">
        <v>0</v>
      </c>
      <c r="R26" s="90">
        <v>2405533</v>
      </c>
      <c r="S26" s="84"/>
      <c r="T26" s="91">
        <f t="shared" si="0"/>
        <v>85.45033885125875</v>
      </c>
      <c r="U26" s="86"/>
      <c r="V26" s="87">
        <v>2776587</v>
      </c>
      <c r="W26" s="87">
        <v>2372603</v>
      </c>
    </row>
    <row r="27" spans="2:23" ht="30" customHeight="1">
      <c r="B27" s="17" t="s">
        <v>20</v>
      </c>
      <c r="C27" s="88">
        <v>1019264</v>
      </c>
      <c r="D27" s="89">
        <v>422236</v>
      </c>
      <c r="E27" s="89">
        <v>13912</v>
      </c>
      <c r="F27" s="89">
        <v>357879</v>
      </c>
      <c r="G27" s="90">
        <v>28072</v>
      </c>
      <c r="H27" s="90">
        <v>22373</v>
      </c>
      <c r="I27" s="90">
        <v>524838</v>
      </c>
      <c r="J27" s="89">
        <v>144396</v>
      </c>
      <c r="K27" s="89">
        <v>200056</v>
      </c>
      <c r="L27" s="89">
        <v>101214</v>
      </c>
      <c r="M27" s="89">
        <v>24015</v>
      </c>
      <c r="N27" s="89">
        <v>48175</v>
      </c>
      <c r="O27" s="89">
        <v>0</v>
      </c>
      <c r="P27" s="89">
        <v>0</v>
      </c>
      <c r="Q27" s="89">
        <v>0</v>
      </c>
      <c r="R27" s="90">
        <v>1019264</v>
      </c>
      <c r="S27" s="84"/>
      <c r="T27" s="91">
        <f t="shared" si="0"/>
        <v>98.50555013838411</v>
      </c>
      <c r="U27" s="86"/>
      <c r="V27" s="87">
        <v>1015290</v>
      </c>
      <c r="W27" s="87">
        <v>1000117</v>
      </c>
    </row>
    <row r="28" spans="2:23" ht="30" customHeight="1">
      <c r="B28" s="17" t="s">
        <v>21</v>
      </c>
      <c r="C28" s="88">
        <v>1895808</v>
      </c>
      <c r="D28" s="89">
        <v>856550</v>
      </c>
      <c r="E28" s="89">
        <v>18149</v>
      </c>
      <c r="F28" s="90">
        <v>617307</v>
      </c>
      <c r="G28" s="90">
        <v>32674</v>
      </c>
      <c r="H28" s="90">
        <v>188420</v>
      </c>
      <c r="I28" s="92">
        <v>909721</v>
      </c>
      <c r="J28" s="89">
        <v>269478</v>
      </c>
      <c r="K28" s="89">
        <v>394098</v>
      </c>
      <c r="L28" s="89">
        <v>245307</v>
      </c>
      <c r="M28" s="89">
        <v>36365</v>
      </c>
      <c r="N28" s="89">
        <v>93172</v>
      </c>
      <c r="O28" s="89">
        <v>11197</v>
      </c>
      <c r="P28" s="89">
        <v>11197</v>
      </c>
      <c r="Q28" s="89">
        <v>0</v>
      </c>
      <c r="R28" s="90">
        <v>1907005</v>
      </c>
      <c r="S28" s="84"/>
      <c r="T28" s="91">
        <f t="shared" si="0"/>
        <v>97.62222832568467</v>
      </c>
      <c r="U28" s="86"/>
      <c r="V28" s="87">
        <v>1926047</v>
      </c>
      <c r="W28" s="87">
        <v>1880250</v>
      </c>
    </row>
    <row r="29" spans="2:23" ht="30" customHeight="1">
      <c r="B29" s="17" t="s">
        <v>22</v>
      </c>
      <c r="C29" s="88">
        <v>704219</v>
      </c>
      <c r="D29" s="89">
        <v>351949</v>
      </c>
      <c r="E29" s="89">
        <v>12506</v>
      </c>
      <c r="F29" s="89">
        <v>318085</v>
      </c>
      <c r="G29" s="90">
        <v>11158</v>
      </c>
      <c r="H29" s="90">
        <v>10200</v>
      </c>
      <c r="I29" s="90">
        <v>289937</v>
      </c>
      <c r="J29" s="89">
        <v>75053</v>
      </c>
      <c r="K29" s="89">
        <v>171926</v>
      </c>
      <c r="L29" s="89">
        <v>42801</v>
      </c>
      <c r="M29" s="89">
        <v>25053</v>
      </c>
      <c r="N29" s="89">
        <v>37280</v>
      </c>
      <c r="O29" s="89">
        <v>0</v>
      </c>
      <c r="P29" s="89">
        <v>0</v>
      </c>
      <c r="Q29" s="89">
        <v>0</v>
      </c>
      <c r="R29" s="90">
        <v>704219</v>
      </c>
      <c r="S29" s="84"/>
      <c r="T29" s="91">
        <f t="shared" si="0"/>
        <v>98.29451055705427</v>
      </c>
      <c r="U29" s="86"/>
      <c r="V29" s="87">
        <v>710236</v>
      </c>
      <c r="W29" s="87">
        <v>698123</v>
      </c>
    </row>
    <row r="30" spans="2:23" ht="30" customHeight="1">
      <c r="B30" s="17" t="s">
        <v>37</v>
      </c>
      <c r="C30" s="88">
        <v>735891</v>
      </c>
      <c r="D30" s="89">
        <v>335739</v>
      </c>
      <c r="E30" s="89">
        <v>12761</v>
      </c>
      <c r="F30" s="89">
        <v>289191</v>
      </c>
      <c r="G30" s="90">
        <v>16673</v>
      </c>
      <c r="H30" s="90">
        <v>17114</v>
      </c>
      <c r="I30" s="90">
        <v>328859</v>
      </c>
      <c r="J30" s="89">
        <v>59645</v>
      </c>
      <c r="K30" s="89">
        <v>166126</v>
      </c>
      <c r="L30" s="89">
        <v>99758</v>
      </c>
      <c r="M30" s="89">
        <v>23008</v>
      </c>
      <c r="N30" s="89">
        <v>46644</v>
      </c>
      <c r="O30" s="89">
        <v>0</v>
      </c>
      <c r="P30" s="89">
        <v>0</v>
      </c>
      <c r="Q30" s="89">
        <v>0</v>
      </c>
      <c r="R30" s="90">
        <v>735891</v>
      </c>
      <c r="S30" s="84"/>
      <c r="T30" s="91">
        <f t="shared" si="0"/>
        <v>98.71440433474733</v>
      </c>
      <c r="U30" s="86"/>
      <c r="V30" s="87">
        <v>731023</v>
      </c>
      <c r="W30" s="87">
        <v>721625</v>
      </c>
    </row>
    <row r="31" spans="2:23" ht="30" customHeight="1">
      <c r="B31" s="17" t="s">
        <v>40</v>
      </c>
      <c r="C31" s="88">
        <v>1067783</v>
      </c>
      <c r="D31" s="89">
        <v>511023</v>
      </c>
      <c r="E31" s="89">
        <v>19298</v>
      </c>
      <c r="F31" s="89">
        <v>422834</v>
      </c>
      <c r="G31" s="90">
        <v>25251</v>
      </c>
      <c r="H31" s="90">
        <v>43640</v>
      </c>
      <c r="I31" s="90">
        <v>456962</v>
      </c>
      <c r="J31" s="89">
        <v>98632</v>
      </c>
      <c r="K31" s="89">
        <v>244109</v>
      </c>
      <c r="L31" s="89">
        <v>113595</v>
      </c>
      <c r="M31" s="89">
        <v>35332</v>
      </c>
      <c r="N31" s="89">
        <v>62688</v>
      </c>
      <c r="O31" s="89">
        <v>592</v>
      </c>
      <c r="P31" s="89">
        <v>592</v>
      </c>
      <c r="Q31" s="89">
        <v>0</v>
      </c>
      <c r="R31" s="90">
        <v>1068375</v>
      </c>
      <c r="S31" s="84"/>
      <c r="T31" s="91">
        <f t="shared" si="0"/>
        <v>97.19909032831251</v>
      </c>
      <c r="U31" s="86"/>
      <c r="V31" s="87">
        <v>1073794</v>
      </c>
      <c r="W31" s="87">
        <v>1043718</v>
      </c>
    </row>
    <row r="32" spans="2:23" ht="30" customHeight="1">
      <c r="B32" s="17" t="s">
        <v>41</v>
      </c>
      <c r="C32" s="88">
        <v>1580286</v>
      </c>
      <c r="D32" s="89">
        <v>735812</v>
      </c>
      <c r="E32" s="89">
        <v>24400</v>
      </c>
      <c r="F32" s="89">
        <v>612000</v>
      </c>
      <c r="G32" s="90">
        <v>38159</v>
      </c>
      <c r="H32" s="90">
        <v>61253</v>
      </c>
      <c r="I32" s="90">
        <v>682379</v>
      </c>
      <c r="J32" s="89">
        <v>232399</v>
      </c>
      <c r="K32" s="89">
        <v>289498</v>
      </c>
      <c r="L32" s="89">
        <v>143033</v>
      </c>
      <c r="M32" s="89">
        <v>39490</v>
      </c>
      <c r="N32" s="89">
        <v>122605</v>
      </c>
      <c r="O32" s="89">
        <v>0</v>
      </c>
      <c r="P32" s="89">
        <v>0</v>
      </c>
      <c r="Q32" s="89">
        <v>0</v>
      </c>
      <c r="R32" s="90">
        <v>1580286</v>
      </c>
      <c r="S32" s="84"/>
      <c r="T32" s="91">
        <f t="shared" si="0"/>
        <v>96.11057085066167</v>
      </c>
      <c r="U32" s="86"/>
      <c r="V32" s="87">
        <v>1569202</v>
      </c>
      <c r="W32" s="87">
        <v>1508169</v>
      </c>
    </row>
    <row r="33" spans="2:23" ht="30" customHeight="1">
      <c r="B33" s="17" t="s">
        <v>23</v>
      </c>
      <c r="C33" s="88">
        <v>748497</v>
      </c>
      <c r="D33" s="89">
        <v>320607</v>
      </c>
      <c r="E33" s="89">
        <v>11398</v>
      </c>
      <c r="F33" s="89">
        <v>278167</v>
      </c>
      <c r="G33" s="90">
        <v>15724</v>
      </c>
      <c r="H33" s="90">
        <v>15318</v>
      </c>
      <c r="I33" s="90">
        <v>363603</v>
      </c>
      <c r="J33" s="89">
        <v>124152</v>
      </c>
      <c r="K33" s="89">
        <v>153460</v>
      </c>
      <c r="L33" s="89">
        <v>84654</v>
      </c>
      <c r="M33" s="89">
        <v>25624</v>
      </c>
      <c r="N33" s="89">
        <v>38663</v>
      </c>
      <c r="O33" s="89">
        <v>0</v>
      </c>
      <c r="P33" s="89">
        <v>0</v>
      </c>
      <c r="Q33" s="89">
        <v>0</v>
      </c>
      <c r="R33" s="90">
        <v>748497</v>
      </c>
      <c r="S33" s="84"/>
      <c r="T33" s="91">
        <f t="shared" si="0"/>
        <v>97.70101499297598</v>
      </c>
      <c r="U33" s="86"/>
      <c r="V33" s="87">
        <v>752419</v>
      </c>
      <c r="W33" s="87">
        <v>735121</v>
      </c>
    </row>
    <row r="34" spans="2:23" ht="30" customHeight="1">
      <c r="B34" s="17" t="s">
        <v>24</v>
      </c>
      <c r="C34" s="88">
        <v>1096049</v>
      </c>
      <c r="D34" s="89">
        <v>407167</v>
      </c>
      <c r="E34" s="89">
        <v>14655</v>
      </c>
      <c r="F34" s="89">
        <v>342500</v>
      </c>
      <c r="G34" s="90">
        <v>12951</v>
      </c>
      <c r="H34" s="90">
        <v>37061</v>
      </c>
      <c r="I34" s="90">
        <v>608564</v>
      </c>
      <c r="J34" s="89">
        <v>162295</v>
      </c>
      <c r="K34" s="89">
        <v>200199</v>
      </c>
      <c r="L34" s="89">
        <v>245996</v>
      </c>
      <c r="M34" s="89">
        <v>31314</v>
      </c>
      <c r="N34" s="89">
        <v>49004</v>
      </c>
      <c r="O34" s="89">
        <v>0</v>
      </c>
      <c r="P34" s="89">
        <v>0</v>
      </c>
      <c r="Q34" s="89">
        <v>0</v>
      </c>
      <c r="R34" s="97">
        <v>1096049</v>
      </c>
      <c r="S34" s="84"/>
      <c r="T34" s="98">
        <f t="shared" si="0"/>
        <v>97.53613669188555</v>
      </c>
      <c r="U34" s="86"/>
      <c r="V34" s="99">
        <v>1109883</v>
      </c>
      <c r="W34" s="99">
        <v>1082537</v>
      </c>
    </row>
    <row r="35" spans="2:23" ht="30" customHeight="1">
      <c r="B35" s="21" t="s">
        <v>25</v>
      </c>
      <c r="C35" s="100">
        <f>SUM(C6:C19)</f>
        <v>235059624</v>
      </c>
      <c r="D35" s="101">
        <f>SUM(D6:D19)</f>
        <v>101897406</v>
      </c>
      <c r="E35" s="105">
        <f>SUM(E6:E19)</f>
        <v>2323799</v>
      </c>
      <c r="F35" s="105">
        <f>SUM(F6:F19)</f>
        <v>79248150</v>
      </c>
      <c r="G35" s="105">
        <f aca="true" t="shared" si="1" ref="G35:Q35">SUM(G6:G19)</f>
        <v>4611746</v>
      </c>
      <c r="H35" s="105">
        <f t="shared" si="1"/>
        <v>15713711</v>
      </c>
      <c r="I35" s="101">
        <f t="shared" si="1"/>
        <v>120518106</v>
      </c>
      <c r="J35" s="101">
        <f t="shared" si="1"/>
        <v>36856234</v>
      </c>
      <c r="K35" s="101">
        <f t="shared" si="1"/>
        <v>46941132</v>
      </c>
      <c r="L35" s="101">
        <f t="shared" si="1"/>
        <v>36327061</v>
      </c>
      <c r="M35" s="101">
        <f t="shared" si="1"/>
        <v>3147901</v>
      </c>
      <c r="N35" s="101">
        <f t="shared" si="1"/>
        <v>9464725</v>
      </c>
      <c r="O35" s="101">
        <f t="shared" si="1"/>
        <v>10857536</v>
      </c>
      <c r="P35" s="101">
        <f t="shared" si="1"/>
        <v>526319</v>
      </c>
      <c r="Q35" s="101">
        <f t="shared" si="1"/>
        <v>10095124</v>
      </c>
      <c r="R35" s="101">
        <f>SUM(R6:R19)</f>
        <v>245917160</v>
      </c>
      <c r="S35" s="84"/>
      <c r="T35" s="102">
        <f t="shared" si="0"/>
        <v>98.02545467283763</v>
      </c>
      <c r="U35" s="86"/>
      <c r="V35" s="101">
        <f>SUM(V6:V19)</f>
        <v>246272189</v>
      </c>
      <c r="W35" s="101">
        <f>SUM(W6:W19)</f>
        <v>241409433</v>
      </c>
    </row>
    <row r="36" spans="2:23" ht="30" customHeight="1">
      <c r="B36" s="21" t="s">
        <v>63</v>
      </c>
      <c r="C36" s="100">
        <f aca="true" t="shared" si="2" ref="C36:Q36">SUM(C20:C34)</f>
        <v>29728507</v>
      </c>
      <c r="D36" s="101">
        <f t="shared" si="2"/>
        <v>11876944</v>
      </c>
      <c r="E36" s="105">
        <f t="shared" si="2"/>
        <v>313964</v>
      </c>
      <c r="F36" s="105">
        <f t="shared" si="2"/>
        <v>9694020</v>
      </c>
      <c r="G36" s="105">
        <f t="shared" si="2"/>
        <v>535032</v>
      </c>
      <c r="H36" s="105">
        <f t="shared" si="2"/>
        <v>1333928</v>
      </c>
      <c r="I36" s="101">
        <f t="shared" si="2"/>
        <v>16087229</v>
      </c>
      <c r="J36" s="101">
        <f t="shared" si="2"/>
        <v>4237052</v>
      </c>
      <c r="K36" s="101">
        <f t="shared" si="2"/>
        <v>5892921</v>
      </c>
      <c r="L36" s="101">
        <f t="shared" si="2"/>
        <v>5840018</v>
      </c>
      <c r="M36" s="101">
        <f t="shared" si="2"/>
        <v>524647</v>
      </c>
      <c r="N36" s="101">
        <f t="shared" si="2"/>
        <v>1236268</v>
      </c>
      <c r="O36" s="101">
        <f t="shared" si="2"/>
        <v>40326</v>
      </c>
      <c r="P36" s="101">
        <f t="shared" si="2"/>
        <v>40182</v>
      </c>
      <c r="Q36" s="101">
        <f t="shared" si="2"/>
        <v>144</v>
      </c>
      <c r="R36" s="101">
        <f>SUM(R20:R34)</f>
        <v>29768833</v>
      </c>
      <c r="S36" s="84"/>
      <c r="T36" s="102">
        <f t="shared" si="0"/>
        <v>97.14286064821772</v>
      </c>
      <c r="U36" s="86"/>
      <c r="V36" s="101">
        <f>SUM(V20:V34)</f>
        <v>30157892</v>
      </c>
      <c r="W36" s="101">
        <f>SUM(W20:W34)</f>
        <v>29296239</v>
      </c>
    </row>
    <row r="37" spans="2:23" ht="30" customHeight="1">
      <c r="B37" s="21" t="s">
        <v>26</v>
      </c>
      <c r="C37" s="100">
        <f aca="true" t="shared" si="3" ref="C37:Q37">SUM(C6:C34)</f>
        <v>264788131</v>
      </c>
      <c r="D37" s="101">
        <f t="shared" si="3"/>
        <v>113774350</v>
      </c>
      <c r="E37" s="105">
        <f t="shared" si="3"/>
        <v>2637763</v>
      </c>
      <c r="F37" s="105">
        <f t="shared" si="3"/>
        <v>88942170</v>
      </c>
      <c r="G37" s="105">
        <f t="shared" si="3"/>
        <v>5146778</v>
      </c>
      <c r="H37" s="105">
        <f t="shared" si="3"/>
        <v>17047639</v>
      </c>
      <c r="I37" s="101">
        <f t="shared" si="3"/>
        <v>136605335</v>
      </c>
      <c r="J37" s="101">
        <f t="shared" si="3"/>
        <v>41093286</v>
      </c>
      <c r="K37" s="101">
        <f t="shared" si="3"/>
        <v>52834053</v>
      </c>
      <c r="L37" s="101">
        <f t="shared" si="3"/>
        <v>42167079</v>
      </c>
      <c r="M37" s="101">
        <f t="shared" si="3"/>
        <v>3672548</v>
      </c>
      <c r="N37" s="101">
        <f t="shared" si="3"/>
        <v>10700993</v>
      </c>
      <c r="O37" s="101">
        <f t="shared" si="3"/>
        <v>10897862</v>
      </c>
      <c r="P37" s="101">
        <f t="shared" si="3"/>
        <v>566501</v>
      </c>
      <c r="Q37" s="101">
        <f t="shared" si="3"/>
        <v>10095268</v>
      </c>
      <c r="R37" s="101">
        <f>SUM(R6:R34)</f>
        <v>275685993</v>
      </c>
      <c r="S37" s="84"/>
      <c r="T37" s="102">
        <f t="shared" si="0"/>
        <v>97.92916567571385</v>
      </c>
      <c r="U37" s="86"/>
      <c r="V37" s="101">
        <f>SUM(V6:V34)</f>
        <v>276430081</v>
      </c>
      <c r="W37" s="101">
        <f>SUM(W6:W34)</f>
        <v>270705672</v>
      </c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6" r:id="rId1"/>
  <headerFooter alignWithMargins="0">
    <oddHeader>&amp;L&amp;"ＭＳ ゴシック,標準"&amp;24２－２ 地方税収入の状況（２２年度決算額）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43" customWidth="1"/>
    <col min="20" max="20" width="8.91015625" style="0" bestFit="1" customWidth="1"/>
    <col min="22" max="22" width="12" style="0" customWidth="1"/>
    <col min="23" max="23" width="13.33203125" style="0" customWidth="1"/>
  </cols>
  <sheetData>
    <row r="1" ht="17.25">
      <c r="B1" s="11" t="s">
        <v>36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44"/>
      <c r="T3" s="38" t="s">
        <v>59</v>
      </c>
      <c r="U3" s="29"/>
      <c r="V3" s="29"/>
      <c r="W3" s="29"/>
    </row>
    <row r="4" spans="2:23" ht="30" customHeight="1">
      <c r="B4" s="14"/>
      <c r="C4" s="30" t="s">
        <v>42</v>
      </c>
      <c r="D4" s="30" t="s">
        <v>43</v>
      </c>
      <c r="E4" s="31"/>
      <c r="F4" s="31"/>
      <c r="G4" s="31"/>
      <c r="H4" s="32"/>
      <c r="I4" s="30" t="s">
        <v>48</v>
      </c>
      <c r="J4" s="31"/>
      <c r="K4" s="31"/>
      <c r="L4" s="32"/>
      <c r="M4" s="106" t="s">
        <v>50</v>
      </c>
      <c r="N4" s="108" t="s">
        <v>60</v>
      </c>
      <c r="O4" s="33" t="s">
        <v>51</v>
      </c>
      <c r="P4" s="106" t="s">
        <v>52</v>
      </c>
      <c r="Q4" s="106" t="s">
        <v>53</v>
      </c>
      <c r="R4" s="37" t="s">
        <v>54</v>
      </c>
      <c r="S4" s="44"/>
      <c r="T4" s="37" t="s">
        <v>55</v>
      </c>
      <c r="U4" s="29"/>
      <c r="V4" s="42" t="s">
        <v>57</v>
      </c>
      <c r="W4" s="42" t="s">
        <v>58</v>
      </c>
    </row>
    <row r="5" spans="2:23" ht="30" customHeight="1">
      <c r="B5" s="15"/>
      <c r="C5" s="34"/>
      <c r="D5" s="35"/>
      <c r="E5" s="36" t="s">
        <v>44</v>
      </c>
      <c r="F5" s="36" t="s">
        <v>45</v>
      </c>
      <c r="G5" s="36" t="s">
        <v>46</v>
      </c>
      <c r="H5" s="36" t="s">
        <v>47</v>
      </c>
      <c r="I5" s="35"/>
      <c r="J5" s="36" t="s">
        <v>61</v>
      </c>
      <c r="K5" s="36" t="s">
        <v>62</v>
      </c>
      <c r="L5" s="36" t="s">
        <v>49</v>
      </c>
      <c r="M5" s="107"/>
      <c r="N5" s="109"/>
      <c r="O5" s="35"/>
      <c r="P5" s="107"/>
      <c r="Q5" s="107"/>
      <c r="R5" s="35"/>
      <c r="S5" s="44"/>
      <c r="T5" s="36" t="s">
        <v>56</v>
      </c>
      <c r="U5" s="29"/>
      <c r="V5" s="29"/>
      <c r="W5" s="29"/>
    </row>
    <row r="6" spans="2:23" ht="30" customHeight="1">
      <c r="B6" s="16" t="s">
        <v>2</v>
      </c>
      <c r="C6" s="80">
        <v>38912237</v>
      </c>
      <c r="D6" s="81">
        <v>19478167</v>
      </c>
      <c r="E6" s="81">
        <v>410522</v>
      </c>
      <c r="F6" s="81">
        <v>16104870</v>
      </c>
      <c r="G6" s="82">
        <v>838628</v>
      </c>
      <c r="H6" s="82">
        <v>2124147</v>
      </c>
      <c r="I6" s="82">
        <v>17455126</v>
      </c>
      <c r="J6" s="81">
        <v>6121773</v>
      </c>
      <c r="K6" s="81">
        <v>7626714</v>
      </c>
      <c r="L6" s="81">
        <v>3632395</v>
      </c>
      <c r="M6" s="81">
        <v>518014</v>
      </c>
      <c r="N6" s="81">
        <v>1459930</v>
      </c>
      <c r="O6" s="81">
        <v>1828286</v>
      </c>
      <c r="P6" s="81">
        <v>39908</v>
      </c>
      <c r="Q6" s="81">
        <v>1788378</v>
      </c>
      <c r="R6" s="83">
        <v>40740523</v>
      </c>
      <c r="S6" s="84"/>
      <c r="T6" s="85">
        <f>W6/V6*100</f>
        <v>97.65247073484247</v>
      </c>
      <c r="U6" s="86"/>
      <c r="V6" s="87">
        <v>40765200</v>
      </c>
      <c r="W6" s="87">
        <v>39808225</v>
      </c>
    </row>
    <row r="7" spans="2:23" ht="30" customHeight="1">
      <c r="B7" s="17" t="s">
        <v>3</v>
      </c>
      <c r="C7" s="88">
        <v>58713272</v>
      </c>
      <c r="D7" s="89">
        <v>22999341</v>
      </c>
      <c r="E7" s="89">
        <v>458606</v>
      </c>
      <c r="F7" s="89">
        <v>18652805</v>
      </c>
      <c r="G7" s="90">
        <v>974669</v>
      </c>
      <c r="H7" s="90">
        <v>2913261</v>
      </c>
      <c r="I7" s="90">
        <v>33246556</v>
      </c>
      <c r="J7" s="89">
        <v>8871110</v>
      </c>
      <c r="K7" s="89">
        <v>8757251</v>
      </c>
      <c r="L7" s="89">
        <v>15581798</v>
      </c>
      <c r="M7" s="89">
        <v>512568</v>
      </c>
      <c r="N7" s="89">
        <v>1954807</v>
      </c>
      <c r="O7" s="89">
        <v>2514155</v>
      </c>
      <c r="P7" s="89">
        <v>338</v>
      </c>
      <c r="Q7" s="89">
        <v>2513817</v>
      </c>
      <c r="R7" s="90">
        <v>61227427</v>
      </c>
      <c r="S7" s="84"/>
      <c r="T7" s="91">
        <f aca="true" t="shared" si="0" ref="T7:T37">W7/V7*100</f>
        <v>98.49301972386696</v>
      </c>
      <c r="U7" s="86"/>
      <c r="V7" s="87">
        <v>61572206</v>
      </c>
      <c r="W7" s="87">
        <v>60644325</v>
      </c>
    </row>
    <row r="8" spans="2:23" ht="30" customHeight="1">
      <c r="B8" s="17" t="s">
        <v>4</v>
      </c>
      <c r="C8" s="88">
        <v>15093882</v>
      </c>
      <c r="D8" s="89">
        <v>7318267</v>
      </c>
      <c r="E8" s="89">
        <v>192768</v>
      </c>
      <c r="F8" s="89">
        <v>6273732</v>
      </c>
      <c r="G8" s="90">
        <v>326795</v>
      </c>
      <c r="H8" s="90">
        <v>524972</v>
      </c>
      <c r="I8" s="90">
        <v>6847936</v>
      </c>
      <c r="J8" s="89">
        <v>2689953</v>
      </c>
      <c r="K8" s="89">
        <v>3109675</v>
      </c>
      <c r="L8" s="89">
        <v>1033263</v>
      </c>
      <c r="M8" s="89">
        <v>255324</v>
      </c>
      <c r="N8" s="89">
        <v>672355</v>
      </c>
      <c r="O8" s="89">
        <v>1039510</v>
      </c>
      <c r="P8" s="89">
        <v>5339</v>
      </c>
      <c r="Q8" s="89">
        <v>1034171</v>
      </c>
      <c r="R8" s="90">
        <v>16133392</v>
      </c>
      <c r="S8" s="84"/>
      <c r="T8" s="91">
        <f t="shared" si="0"/>
        <v>96.8947511237999</v>
      </c>
      <c r="U8" s="86"/>
      <c r="V8" s="87">
        <v>16351443</v>
      </c>
      <c r="W8" s="87">
        <v>15843690</v>
      </c>
    </row>
    <row r="9" spans="2:23" ht="30" customHeight="1">
      <c r="B9" s="17" t="s">
        <v>5</v>
      </c>
      <c r="C9" s="88">
        <v>20382060</v>
      </c>
      <c r="D9" s="89">
        <v>9508891</v>
      </c>
      <c r="E9" s="89">
        <v>234252</v>
      </c>
      <c r="F9" s="89">
        <v>7936370</v>
      </c>
      <c r="G9" s="90">
        <v>390346</v>
      </c>
      <c r="H9" s="90">
        <v>947923</v>
      </c>
      <c r="I9" s="90">
        <v>9506242</v>
      </c>
      <c r="J9" s="89">
        <v>3539806</v>
      </c>
      <c r="K9" s="89">
        <v>4050812</v>
      </c>
      <c r="L9" s="89">
        <v>1717313</v>
      </c>
      <c r="M9" s="89">
        <v>366570</v>
      </c>
      <c r="N9" s="89">
        <v>1000117</v>
      </c>
      <c r="O9" s="89">
        <v>1088955</v>
      </c>
      <c r="P9" s="89">
        <v>0</v>
      </c>
      <c r="Q9" s="89">
        <v>1088955</v>
      </c>
      <c r="R9" s="90">
        <v>21471015</v>
      </c>
      <c r="S9" s="84"/>
      <c r="T9" s="91">
        <f t="shared" si="0"/>
        <v>96.82980156463817</v>
      </c>
      <c r="U9" s="86"/>
      <c r="V9" s="87">
        <v>21773085</v>
      </c>
      <c r="W9" s="87">
        <v>21082835</v>
      </c>
    </row>
    <row r="10" spans="2:23" ht="30" customHeight="1">
      <c r="B10" s="17" t="s">
        <v>6</v>
      </c>
      <c r="C10" s="88">
        <v>21511791</v>
      </c>
      <c r="D10" s="89">
        <v>10296102</v>
      </c>
      <c r="E10" s="89">
        <v>202984</v>
      </c>
      <c r="F10" s="89">
        <v>8906048</v>
      </c>
      <c r="G10" s="90">
        <v>360121</v>
      </c>
      <c r="H10" s="90">
        <v>826949</v>
      </c>
      <c r="I10" s="90">
        <v>10277204</v>
      </c>
      <c r="J10" s="89">
        <v>3330446</v>
      </c>
      <c r="K10" s="89">
        <v>3610934</v>
      </c>
      <c r="L10" s="89">
        <v>3311947</v>
      </c>
      <c r="M10" s="89">
        <v>200847</v>
      </c>
      <c r="N10" s="89">
        <v>737638</v>
      </c>
      <c r="O10" s="89">
        <v>879877</v>
      </c>
      <c r="P10" s="89">
        <v>71234</v>
      </c>
      <c r="Q10" s="89">
        <v>808643</v>
      </c>
      <c r="R10" s="90">
        <v>22391668</v>
      </c>
      <c r="S10" s="84"/>
      <c r="T10" s="91">
        <f t="shared" si="0"/>
        <v>97.9882393360562</v>
      </c>
      <c r="U10" s="86"/>
      <c r="V10" s="87">
        <v>22551788</v>
      </c>
      <c r="W10" s="87">
        <v>22098100</v>
      </c>
    </row>
    <row r="11" spans="2:23" ht="30" customHeight="1">
      <c r="B11" s="17" t="s">
        <v>7</v>
      </c>
      <c r="C11" s="88">
        <v>27936692</v>
      </c>
      <c r="D11" s="89">
        <v>13256735</v>
      </c>
      <c r="E11" s="89">
        <v>293439</v>
      </c>
      <c r="F11" s="89">
        <v>11450899</v>
      </c>
      <c r="G11" s="90">
        <v>461158</v>
      </c>
      <c r="H11" s="90">
        <v>1051239</v>
      </c>
      <c r="I11" s="90">
        <v>13141028</v>
      </c>
      <c r="J11" s="89">
        <v>4668396</v>
      </c>
      <c r="K11" s="89">
        <v>5505121</v>
      </c>
      <c r="L11" s="89">
        <v>2956310</v>
      </c>
      <c r="M11" s="89">
        <v>385087</v>
      </c>
      <c r="N11" s="89">
        <v>1153813</v>
      </c>
      <c r="O11" s="89">
        <v>1272993</v>
      </c>
      <c r="P11" s="89">
        <v>13348</v>
      </c>
      <c r="Q11" s="89">
        <v>1259645</v>
      </c>
      <c r="R11" s="90">
        <v>29209685</v>
      </c>
      <c r="S11" s="84"/>
      <c r="T11" s="91">
        <f t="shared" si="0"/>
        <v>97.10632407317821</v>
      </c>
      <c r="U11" s="86"/>
      <c r="V11" s="87">
        <v>29580714</v>
      </c>
      <c r="W11" s="87">
        <v>28724744</v>
      </c>
    </row>
    <row r="12" spans="2:23" ht="30" customHeight="1">
      <c r="B12" s="17" t="s">
        <v>8</v>
      </c>
      <c r="C12" s="88">
        <v>9857033</v>
      </c>
      <c r="D12" s="89">
        <v>4952939</v>
      </c>
      <c r="E12" s="89">
        <v>121637</v>
      </c>
      <c r="F12" s="89">
        <v>4225242</v>
      </c>
      <c r="G12" s="90">
        <v>183386</v>
      </c>
      <c r="H12" s="90">
        <v>422674</v>
      </c>
      <c r="I12" s="90">
        <v>4367439</v>
      </c>
      <c r="J12" s="89">
        <v>1479173</v>
      </c>
      <c r="K12" s="89">
        <v>1972258</v>
      </c>
      <c r="L12" s="89">
        <v>900833</v>
      </c>
      <c r="M12" s="89">
        <v>150645</v>
      </c>
      <c r="N12" s="89">
        <v>386010</v>
      </c>
      <c r="O12" s="89">
        <v>1918</v>
      </c>
      <c r="P12" s="89">
        <v>1918</v>
      </c>
      <c r="Q12" s="89">
        <v>0</v>
      </c>
      <c r="R12" s="90">
        <v>9858951</v>
      </c>
      <c r="S12" s="84"/>
      <c r="T12" s="91">
        <f t="shared" si="0"/>
        <v>97.67783769417669</v>
      </c>
      <c r="U12" s="86"/>
      <c r="V12" s="87">
        <v>9933285</v>
      </c>
      <c r="W12" s="87">
        <v>9702618</v>
      </c>
    </row>
    <row r="13" spans="2:23" ht="30" customHeight="1">
      <c r="B13" s="17" t="s">
        <v>9</v>
      </c>
      <c r="C13" s="88">
        <v>2174146</v>
      </c>
      <c r="D13" s="89">
        <v>955495</v>
      </c>
      <c r="E13" s="89">
        <v>28472</v>
      </c>
      <c r="F13" s="89">
        <v>785718</v>
      </c>
      <c r="G13" s="90">
        <v>59809</v>
      </c>
      <c r="H13" s="90">
        <v>81496</v>
      </c>
      <c r="I13" s="90">
        <v>1041241</v>
      </c>
      <c r="J13" s="89">
        <v>377343</v>
      </c>
      <c r="K13" s="89">
        <v>360120</v>
      </c>
      <c r="L13" s="89">
        <v>293799</v>
      </c>
      <c r="M13" s="89">
        <v>42077</v>
      </c>
      <c r="N13" s="89">
        <v>135333</v>
      </c>
      <c r="O13" s="89">
        <v>161187</v>
      </c>
      <c r="P13" s="89">
        <v>0</v>
      </c>
      <c r="Q13" s="89">
        <v>161187</v>
      </c>
      <c r="R13" s="90">
        <v>2335333</v>
      </c>
      <c r="S13" s="84"/>
      <c r="T13" s="91">
        <f t="shared" si="0"/>
        <v>97.07482453450447</v>
      </c>
      <c r="U13" s="86"/>
      <c r="V13" s="87">
        <v>2331655</v>
      </c>
      <c r="W13" s="87">
        <v>2263450</v>
      </c>
    </row>
    <row r="14" spans="2:23" ht="30" customHeight="1">
      <c r="B14" s="17" t="s">
        <v>10</v>
      </c>
      <c r="C14" s="88">
        <v>13073921</v>
      </c>
      <c r="D14" s="89">
        <v>3344884</v>
      </c>
      <c r="E14" s="89">
        <v>74682</v>
      </c>
      <c r="F14" s="89">
        <v>2706344</v>
      </c>
      <c r="G14" s="90">
        <v>158939</v>
      </c>
      <c r="H14" s="90">
        <v>404919</v>
      </c>
      <c r="I14" s="90">
        <v>9316370</v>
      </c>
      <c r="J14" s="89">
        <v>1246727</v>
      </c>
      <c r="K14" s="89">
        <v>2419510</v>
      </c>
      <c r="L14" s="89">
        <v>5648493</v>
      </c>
      <c r="M14" s="89">
        <v>101423</v>
      </c>
      <c r="N14" s="89">
        <v>310944</v>
      </c>
      <c r="O14" s="89">
        <v>810345</v>
      </c>
      <c r="P14" s="89">
        <v>2918</v>
      </c>
      <c r="Q14" s="89">
        <v>807427</v>
      </c>
      <c r="R14" s="90">
        <v>13884266</v>
      </c>
      <c r="S14" s="84"/>
      <c r="T14" s="91">
        <f t="shared" si="0"/>
        <v>98.5155250917475</v>
      </c>
      <c r="U14" s="86"/>
      <c r="V14" s="87">
        <v>13999563</v>
      </c>
      <c r="W14" s="87">
        <v>13791743</v>
      </c>
    </row>
    <row r="15" spans="2:23" ht="30" customHeight="1">
      <c r="B15" s="17" t="s">
        <v>11</v>
      </c>
      <c r="C15" s="88">
        <v>2781912</v>
      </c>
      <c r="D15" s="89">
        <v>961604</v>
      </c>
      <c r="E15" s="89">
        <v>27053</v>
      </c>
      <c r="F15" s="89">
        <v>804111</v>
      </c>
      <c r="G15" s="90">
        <v>86783</v>
      </c>
      <c r="H15" s="90">
        <v>43657</v>
      </c>
      <c r="I15" s="90">
        <v>1629421</v>
      </c>
      <c r="J15" s="89">
        <v>386382</v>
      </c>
      <c r="K15" s="89">
        <v>942765</v>
      </c>
      <c r="L15" s="89">
        <v>298307</v>
      </c>
      <c r="M15" s="89">
        <v>44160</v>
      </c>
      <c r="N15" s="89">
        <v>146093</v>
      </c>
      <c r="O15" s="89">
        <v>316869</v>
      </c>
      <c r="P15" s="92">
        <v>177417</v>
      </c>
      <c r="Q15" s="89">
        <v>139452</v>
      </c>
      <c r="R15" s="90">
        <v>3098781</v>
      </c>
      <c r="S15" s="84"/>
      <c r="T15" s="91">
        <f t="shared" si="0"/>
        <v>94.51182464464148</v>
      </c>
      <c r="U15" s="86"/>
      <c r="V15" s="87">
        <v>3100812</v>
      </c>
      <c r="W15" s="87">
        <v>2930634</v>
      </c>
    </row>
    <row r="16" spans="2:23" ht="30" customHeight="1">
      <c r="B16" s="17" t="s">
        <v>12</v>
      </c>
      <c r="C16" s="88">
        <v>1712136</v>
      </c>
      <c r="D16" s="89">
        <v>754305</v>
      </c>
      <c r="E16" s="89">
        <v>23613</v>
      </c>
      <c r="F16" s="89">
        <v>618683</v>
      </c>
      <c r="G16" s="90">
        <v>46828</v>
      </c>
      <c r="H16" s="90">
        <v>65181</v>
      </c>
      <c r="I16" s="90">
        <v>788751</v>
      </c>
      <c r="J16" s="89">
        <v>248751</v>
      </c>
      <c r="K16" s="89">
        <v>339463</v>
      </c>
      <c r="L16" s="89">
        <v>192857</v>
      </c>
      <c r="M16" s="89">
        <v>45083</v>
      </c>
      <c r="N16" s="89">
        <v>123997</v>
      </c>
      <c r="O16" s="89">
        <v>5768</v>
      </c>
      <c r="P16" s="89">
        <v>5768</v>
      </c>
      <c r="Q16" s="89">
        <v>0</v>
      </c>
      <c r="R16" s="90">
        <v>1717904</v>
      </c>
      <c r="S16" s="84"/>
      <c r="T16" s="91">
        <f t="shared" si="0"/>
        <v>96.9825308692457</v>
      </c>
      <c r="U16" s="86"/>
      <c r="V16" s="87">
        <v>1724127</v>
      </c>
      <c r="W16" s="87">
        <v>1672102</v>
      </c>
    </row>
    <row r="17" spans="2:23" ht="30" customHeight="1">
      <c r="B17" s="17" t="s">
        <v>35</v>
      </c>
      <c r="C17" s="88">
        <v>8559929</v>
      </c>
      <c r="D17" s="89">
        <v>2844126</v>
      </c>
      <c r="E17" s="89">
        <v>70403</v>
      </c>
      <c r="F17" s="89">
        <v>2460178</v>
      </c>
      <c r="G17" s="90">
        <v>122243</v>
      </c>
      <c r="H17" s="90">
        <v>191302</v>
      </c>
      <c r="I17" s="90">
        <v>5351785</v>
      </c>
      <c r="J17" s="89">
        <v>927562</v>
      </c>
      <c r="K17" s="89">
        <v>1727397</v>
      </c>
      <c r="L17" s="89">
        <v>2695579</v>
      </c>
      <c r="M17" s="89">
        <v>110642</v>
      </c>
      <c r="N17" s="89">
        <v>244636</v>
      </c>
      <c r="O17" s="89">
        <v>0</v>
      </c>
      <c r="P17" s="92">
        <v>0</v>
      </c>
      <c r="Q17" s="89">
        <v>0</v>
      </c>
      <c r="R17" s="90">
        <v>8559929</v>
      </c>
      <c r="S17" s="84"/>
      <c r="T17" s="91">
        <f t="shared" si="0"/>
        <v>98.42913973684098</v>
      </c>
      <c r="U17" s="86"/>
      <c r="V17" s="87">
        <v>8621327</v>
      </c>
      <c r="W17" s="87">
        <v>8485898</v>
      </c>
    </row>
    <row r="18" spans="2:23" ht="30" customHeight="1">
      <c r="B18" s="17" t="s">
        <v>38</v>
      </c>
      <c r="C18" s="88">
        <v>5792022</v>
      </c>
      <c r="D18" s="89">
        <v>2148874</v>
      </c>
      <c r="E18" s="89">
        <v>80329</v>
      </c>
      <c r="F18" s="89">
        <v>1825131</v>
      </c>
      <c r="G18" s="90">
        <v>144751</v>
      </c>
      <c r="H18" s="90">
        <v>98663</v>
      </c>
      <c r="I18" s="90">
        <v>3145195</v>
      </c>
      <c r="J18" s="89">
        <v>892873</v>
      </c>
      <c r="K18" s="89">
        <v>1682971</v>
      </c>
      <c r="L18" s="89">
        <v>568670</v>
      </c>
      <c r="M18" s="89">
        <v>137144</v>
      </c>
      <c r="N18" s="89">
        <v>344748</v>
      </c>
      <c r="O18" s="89">
        <v>128892</v>
      </c>
      <c r="P18" s="92">
        <v>128892</v>
      </c>
      <c r="Q18" s="89">
        <v>0</v>
      </c>
      <c r="R18" s="90">
        <v>5920914</v>
      </c>
      <c r="S18" s="84"/>
      <c r="T18" s="91">
        <f t="shared" si="0"/>
        <v>95.31138003971142</v>
      </c>
      <c r="U18" s="86"/>
      <c r="V18" s="87">
        <v>5972589</v>
      </c>
      <c r="W18" s="87">
        <v>5692557</v>
      </c>
    </row>
    <row r="19" spans="1:23" ht="30" customHeight="1">
      <c r="A19" s="12"/>
      <c r="B19" s="19" t="s">
        <v>39</v>
      </c>
      <c r="C19" s="93">
        <v>14335698</v>
      </c>
      <c r="D19" s="94">
        <v>5737068</v>
      </c>
      <c r="E19" s="94">
        <v>146571</v>
      </c>
      <c r="F19" s="94">
        <v>4627715</v>
      </c>
      <c r="G19" s="95">
        <v>283539</v>
      </c>
      <c r="H19" s="95">
        <v>679243</v>
      </c>
      <c r="I19" s="95">
        <v>7810418</v>
      </c>
      <c r="J19" s="94">
        <v>2280865</v>
      </c>
      <c r="K19" s="94">
        <v>3241886</v>
      </c>
      <c r="L19" s="94">
        <v>2277744</v>
      </c>
      <c r="M19" s="94">
        <v>219905</v>
      </c>
      <c r="N19" s="94">
        <v>568204</v>
      </c>
      <c r="O19" s="94">
        <v>63316</v>
      </c>
      <c r="P19" s="96">
        <v>63025</v>
      </c>
      <c r="Q19" s="94">
        <v>291</v>
      </c>
      <c r="R19" s="97">
        <v>14399014</v>
      </c>
      <c r="S19" s="84"/>
      <c r="T19" s="98">
        <f t="shared" si="0"/>
        <v>97.36819621324818</v>
      </c>
      <c r="U19" s="86"/>
      <c r="V19" s="87">
        <v>14454763</v>
      </c>
      <c r="W19" s="87">
        <v>14074342</v>
      </c>
    </row>
    <row r="20" spans="2:23" ht="30" customHeight="1">
      <c r="B20" s="17" t="s">
        <v>13</v>
      </c>
      <c r="C20" s="88">
        <v>941153</v>
      </c>
      <c r="D20" s="89">
        <v>408424</v>
      </c>
      <c r="E20" s="89">
        <v>10708</v>
      </c>
      <c r="F20" s="89">
        <v>349680</v>
      </c>
      <c r="G20" s="90">
        <v>17891</v>
      </c>
      <c r="H20" s="90">
        <v>30145</v>
      </c>
      <c r="I20" s="90">
        <v>503702</v>
      </c>
      <c r="J20" s="89">
        <v>201455</v>
      </c>
      <c r="K20" s="89">
        <v>195063</v>
      </c>
      <c r="L20" s="89">
        <v>107184</v>
      </c>
      <c r="M20" s="89">
        <v>13360</v>
      </c>
      <c r="N20" s="89">
        <v>15667</v>
      </c>
      <c r="O20" s="89">
        <v>568</v>
      </c>
      <c r="P20" s="89">
        <v>568</v>
      </c>
      <c r="Q20" s="89">
        <v>0</v>
      </c>
      <c r="R20" s="83">
        <v>941721</v>
      </c>
      <c r="S20" s="84"/>
      <c r="T20" s="85">
        <f t="shared" si="0"/>
        <v>97.5952293794154</v>
      </c>
      <c r="U20" s="86"/>
      <c r="V20" s="87">
        <v>950652</v>
      </c>
      <c r="W20" s="87">
        <v>927791</v>
      </c>
    </row>
    <row r="21" spans="2:23" ht="30" customHeight="1">
      <c r="B21" s="17" t="s">
        <v>14</v>
      </c>
      <c r="C21" s="88">
        <v>3489593</v>
      </c>
      <c r="D21" s="89">
        <v>1782258</v>
      </c>
      <c r="E21" s="89">
        <v>40170</v>
      </c>
      <c r="F21" s="89">
        <v>1633526</v>
      </c>
      <c r="G21" s="90">
        <v>49349</v>
      </c>
      <c r="H21" s="90">
        <v>59213</v>
      </c>
      <c r="I21" s="90">
        <v>1495298</v>
      </c>
      <c r="J21" s="89">
        <v>417701</v>
      </c>
      <c r="K21" s="89">
        <v>553772</v>
      </c>
      <c r="L21" s="89">
        <v>522378</v>
      </c>
      <c r="M21" s="89">
        <v>47657</v>
      </c>
      <c r="N21" s="89">
        <v>164380</v>
      </c>
      <c r="O21" s="89">
        <v>0</v>
      </c>
      <c r="P21" s="89">
        <v>0</v>
      </c>
      <c r="Q21" s="89">
        <v>0</v>
      </c>
      <c r="R21" s="90">
        <v>3489593</v>
      </c>
      <c r="S21" s="84"/>
      <c r="T21" s="91">
        <f t="shared" si="0"/>
        <v>98.55686825193263</v>
      </c>
      <c r="U21" s="86"/>
      <c r="V21" s="87">
        <v>3489425</v>
      </c>
      <c r="W21" s="87">
        <v>3439068</v>
      </c>
    </row>
    <row r="22" spans="2:23" ht="30" customHeight="1">
      <c r="B22" s="17" t="s">
        <v>15</v>
      </c>
      <c r="C22" s="88">
        <v>5130159</v>
      </c>
      <c r="D22" s="89">
        <v>2498761</v>
      </c>
      <c r="E22" s="89">
        <v>59000</v>
      </c>
      <c r="F22" s="89">
        <v>2191943</v>
      </c>
      <c r="G22" s="90">
        <v>89899</v>
      </c>
      <c r="H22" s="90">
        <v>157919</v>
      </c>
      <c r="I22" s="90">
        <v>2329756</v>
      </c>
      <c r="J22" s="89">
        <v>812967</v>
      </c>
      <c r="K22" s="89">
        <v>1056434</v>
      </c>
      <c r="L22" s="89">
        <v>459599</v>
      </c>
      <c r="M22" s="89">
        <v>83414</v>
      </c>
      <c r="N22" s="89">
        <v>218228</v>
      </c>
      <c r="O22" s="89">
        <v>25117</v>
      </c>
      <c r="P22" s="89">
        <v>24723</v>
      </c>
      <c r="Q22" s="89">
        <v>394</v>
      </c>
      <c r="R22" s="90">
        <v>5155276</v>
      </c>
      <c r="S22" s="84"/>
      <c r="T22" s="91">
        <f t="shared" si="0"/>
        <v>97.39260203645175</v>
      </c>
      <c r="U22" s="86"/>
      <c r="V22" s="87">
        <v>5201891</v>
      </c>
      <c r="W22" s="87">
        <v>5066257</v>
      </c>
    </row>
    <row r="23" spans="2:23" ht="30" customHeight="1">
      <c r="B23" s="17" t="s">
        <v>16</v>
      </c>
      <c r="C23" s="88">
        <v>1940140</v>
      </c>
      <c r="D23" s="89">
        <v>676441</v>
      </c>
      <c r="E23" s="89">
        <v>13003</v>
      </c>
      <c r="F23" s="90">
        <v>528751</v>
      </c>
      <c r="G23" s="90">
        <v>25676</v>
      </c>
      <c r="H23" s="90">
        <v>109011</v>
      </c>
      <c r="I23" s="92">
        <v>1218814</v>
      </c>
      <c r="J23" s="89">
        <v>351093</v>
      </c>
      <c r="K23" s="89">
        <v>293114</v>
      </c>
      <c r="L23" s="89">
        <v>574607</v>
      </c>
      <c r="M23" s="89">
        <v>12781</v>
      </c>
      <c r="N23" s="89">
        <v>32104</v>
      </c>
      <c r="O23" s="89">
        <v>2789</v>
      </c>
      <c r="P23" s="89">
        <v>2789</v>
      </c>
      <c r="Q23" s="89">
        <v>0</v>
      </c>
      <c r="R23" s="90">
        <v>1942929</v>
      </c>
      <c r="S23" s="84"/>
      <c r="T23" s="91">
        <f t="shared" si="0"/>
        <v>99.24700778874397</v>
      </c>
      <c r="U23" s="86"/>
      <c r="V23" s="87">
        <v>1951149</v>
      </c>
      <c r="W23" s="87">
        <v>1936457</v>
      </c>
    </row>
    <row r="24" spans="2:23" ht="30" customHeight="1">
      <c r="B24" s="17" t="s">
        <v>17</v>
      </c>
      <c r="C24" s="88">
        <v>4705115</v>
      </c>
      <c r="D24" s="89">
        <v>977838</v>
      </c>
      <c r="E24" s="89">
        <v>20687</v>
      </c>
      <c r="F24" s="90">
        <v>775284</v>
      </c>
      <c r="G24" s="90">
        <v>64337</v>
      </c>
      <c r="H24" s="90">
        <v>117530</v>
      </c>
      <c r="I24" s="92">
        <v>3602895</v>
      </c>
      <c r="J24" s="89">
        <v>667316</v>
      </c>
      <c r="K24" s="89">
        <v>664772</v>
      </c>
      <c r="L24" s="89">
        <v>2269363</v>
      </c>
      <c r="M24" s="89">
        <v>24597</v>
      </c>
      <c r="N24" s="89">
        <v>99785</v>
      </c>
      <c r="O24" s="89">
        <v>0</v>
      </c>
      <c r="P24" s="89">
        <v>0</v>
      </c>
      <c r="Q24" s="89">
        <v>0</v>
      </c>
      <c r="R24" s="90">
        <v>4705115</v>
      </c>
      <c r="S24" s="84"/>
      <c r="T24" s="91">
        <f t="shared" si="0"/>
        <v>98.85142622662227</v>
      </c>
      <c r="U24" s="86"/>
      <c r="V24" s="87">
        <v>4720463</v>
      </c>
      <c r="W24" s="87">
        <v>4666245</v>
      </c>
    </row>
    <row r="25" spans="2:23" ht="30" customHeight="1">
      <c r="B25" s="17" t="s">
        <v>18</v>
      </c>
      <c r="C25" s="88">
        <v>2930748</v>
      </c>
      <c r="D25" s="89">
        <v>820072</v>
      </c>
      <c r="E25" s="89">
        <v>21759</v>
      </c>
      <c r="F25" s="89">
        <v>652308</v>
      </c>
      <c r="G25" s="90">
        <v>38043</v>
      </c>
      <c r="H25" s="90">
        <v>107962</v>
      </c>
      <c r="I25" s="90">
        <v>1986187</v>
      </c>
      <c r="J25" s="89">
        <v>243773</v>
      </c>
      <c r="K25" s="89">
        <v>644219</v>
      </c>
      <c r="L25" s="89">
        <v>1094756</v>
      </c>
      <c r="M25" s="89">
        <v>41236</v>
      </c>
      <c r="N25" s="89">
        <v>83253</v>
      </c>
      <c r="O25" s="89">
        <v>0</v>
      </c>
      <c r="P25" s="89">
        <v>0</v>
      </c>
      <c r="Q25" s="89">
        <v>0</v>
      </c>
      <c r="R25" s="90">
        <v>2930748</v>
      </c>
      <c r="S25" s="84"/>
      <c r="T25" s="91">
        <f t="shared" si="0"/>
        <v>98.97444206855313</v>
      </c>
      <c r="U25" s="86"/>
      <c r="V25" s="87">
        <v>2950004</v>
      </c>
      <c r="W25" s="87">
        <v>2919750</v>
      </c>
    </row>
    <row r="26" spans="2:23" ht="30" customHeight="1">
      <c r="B26" s="17" t="s">
        <v>19</v>
      </c>
      <c r="C26" s="88">
        <v>2426675</v>
      </c>
      <c r="D26" s="89">
        <v>1169156</v>
      </c>
      <c r="E26" s="89">
        <v>25772</v>
      </c>
      <c r="F26" s="90">
        <v>1018921</v>
      </c>
      <c r="G26" s="90">
        <v>57751</v>
      </c>
      <c r="H26" s="90">
        <v>66712</v>
      </c>
      <c r="I26" s="92">
        <v>1084963</v>
      </c>
      <c r="J26" s="89">
        <v>382991</v>
      </c>
      <c r="K26" s="89">
        <v>515356</v>
      </c>
      <c r="L26" s="89">
        <v>186613</v>
      </c>
      <c r="M26" s="89">
        <v>54783</v>
      </c>
      <c r="N26" s="89">
        <v>117773</v>
      </c>
      <c r="O26" s="89">
        <v>0</v>
      </c>
      <c r="P26" s="89">
        <v>0</v>
      </c>
      <c r="Q26" s="89">
        <v>0</v>
      </c>
      <c r="R26" s="90">
        <v>2426675</v>
      </c>
      <c r="S26" s="84"/>
      <c r="T26" s="91">
        <f t="shared" si="0"/>
        <v>96.89247778194712</v>
      </c>
      <c r="U26" s="86"/>
      <c r="V26" s="87">
        <v>2462412</v>
      </c>
      <c r="W26" s="87">
        <v>2385892</v>
      </c>
    </row>
    <row r="27" spans="2:23" ht="30" customHeight="1">
      <c r="B27" s="17" t="s">
        <v>20</v>
      </c>
      <c r="C27" s="88">
        <v>1028600</v>
      </c>
      <c r="D27" s="89">
        <v>446734</v>
      </c>
      <c r="E27" s="89">
        <v>13587</v>
      </c>
      <c r="F27" s="89">
        <v>386099</v>
      </c>
      <c r="G27" s="90">
        <v>28532</v>
      </c>
      <c r="H27" s="90">
        <v>18516</v>
      </c>
      <c r="I27" s="90">
        <v>507106</v>
      </c>
      <c r="J27" s="89">
        <v>140400</v>
      </c>
      <c r="K27" s="89">
        <v>195120</v>
      </c>
      <c r="L27" s="89">
        <v>100729</v>
      </c>
      <c r="M27" s="89">
        <v>23544</v>
      </c>
      <c r="N27" s="89">
        <v>51216</v>
      </c>
      <c r="O27" s="89">
        <v>0</v>
      </c>
      <c r="P27" s="89">
        <v>0</v>
      </c>
      <c r="Q27" s="89">
        <v>0</v>
      </c>
      <c r="R27" s="90">
        <v>1028600</v>
      </c>
      <c r="S27" s="84"/>
      <c r="T27" s="91">
        <f t="shared" si="0"/>
        <v>98.43708465354891</v>
      </c>
      <c r="U27" s="86"/>
      <c r="V27" s="87">
        <v>1030766</v>
      </c>
      <c r="W27" s="87">
        <v>1014656</v>
      </c>
    </row>
    <row r="28" spans="2:23" ht="30" customHeight="1">
      <c r="B28" s="17" t="s">
        <v>21</v>
      </c>
      <c r="C28" s="88">
        <v>1902249</v>
      </c>
      <c r="D28" s="89">
        <v>837660</v>
      </c>
      <c r="E28" s="89">
        <v>22425</v>
      </c>
      <c r="F28" s="90">
        <v>686552</v>
      </c>
      <c r="G28" s="90">
        <v>32708</v>
      </c>
      <c r="H28" s="90">
        <v>95975</v>
      </c>
      <c r="I28" s="92">
        <v>942950</v>
      </c>
      <c r="J28" s="89">
        <v>267238</v>
      </c>
      <c r="K28" s="89">
        <v>391862</v>
      </c>
      <c r="L28" s="89">
        <v>282876</v>
      </c>
      <c r="M28" s="89">
        <v>35618</v>
      </c>
      <c r="N28" s="89">
        <v>86021</v>
      </c>
      <c r="O28" s="89">
        <v>11415</v>
      </c>
      <c r="P28" s="89">
        <v>11415</v>
      </c>
      <c r="Q28" s="89">
        <v>0</v>
      </c>
      <c r="R28" s="90">
        <v>1913664</v>
      </c>
      <c r="S28" s="84"/>
      <c r="T28" s="91">
        <f t="shared" si="0"/>
        <v>97.46637196345583</v>
      </c>
      <c r="U28" s="86"/>
      <c r="V28" s="87">
        <v>1935959</v>
      </c>
      <c r="W28" s="87">
        <v>1886909</v>
      </c>
    </row>
    <row r="29" spans="2:23" ht="30" customHeight="1">
      <c r="B29" s="17" t="s">
        <v>22</v>
      </c>
      <c r="C29" s="88">
        <v>735190</v>
      </c>
      <c r="D29" s="89">
        <v>385685</v>
      </c>
      <c r="E29" s="89">
        <v>13312</v>
      </c>
      <c r="F29" s="89">
        <v>354358</v>
      </c>
      <c r="G29" s="90">
        <v>11260</v>
      </c>
      <c r="H29" s="90">
        <v>6755</v>
      </c>
      <c r="I29" s="90">
        <v>286981</v>
      </c>
      <c r="J29" s="89">
        <v>74197</v>
      </c>
      <c r="K29" s="89">
        <v>169904</v>
      </c>
      <c r="L29" s="89">
        <v>42706</v>
      </c>
      <c r="M29" s="89">
        <v>24519</v>
      </c>
      <c r="N29" s="89">
        <v>38005</v>
      </c>
      <c r="O29" s="89">
        <v>0</v>
      </c>
      <c r="P29" s="89">
        <v>0</v>
      </c>
      <c r="Q29" s="89">
        <v>0</v>
      </c>
      <c r="R29" s="90">
        <v>735190</v>
      </c>
      <c r="S29" s="84"/>
      <c r="T29" s="91">
        <f t="shared" si="0"/>
        <v>98.51131377267305</v>
      </c>
      <c r="U29" s="86"/>
      <c r="V29" s="87">
        <v>741795</v>
      </c>
      <c r="W29" s="87">
        <v>730752</v>
      </c>
    </row>
    <row r="30" spans="2:23" ht="30" customHeight="1">
      <c r="B30" s="17" t="s">
        <v>37</v>
      </c>
      <c r="C30" s="88">
        <v>754949</v>
      </c>
      <c r="D30" s="89">
        <v>361313</v>
      </c>
      <c r="E30" s="89">
        <v>13692</v>
      </c>
      <c r="F30" s="89">
        <v>315456</v>
      </c>
      <c r="G30" s="90">
        <v>16289</v>
      </c>
      <c r="H30" s="90">
        <v>15876</v>
      </c>
      <c r="I30" s="90">
        <v>324208</v>
      </c>
      <c r="J30" s="89">
        <v>57749</v>
      </c>
      <c r="K30" s="89">
        <v>162661</v>
      </c>
      <c r="L30" s="89">
        <v>100419</v>
      </c>
      <c r="M30" s="89">
        <v>22291</v>
      </c>
      <c r="N30" s="89">
        <v>45643</v>
      </c>
      <c r="O30" s="89">
        <v>0</v>
      </c>
      <c r="P30" s="89">
        <v>0</v>
      </c>
      <c r="Q30" s="89">
        <v>0</v>
      </c>
      <c r="R30" s="90">
        <v>754949</v>
      </c>
      <c r="S30" s="84"/>
      <c r="T30" s="91">
        <f t="shared" si="0"/>
        <v>98.1630597565863</v>
      </c>
      <c r="U30" s="86"/>
      <c r="V30" s="87">
        <v>758544</v>
      </c>
      <c r="W30" s="87">
        <v>744610</v>
      </c>
    </row>
    <row r="31" spans="2:23" ht="30" customHeight="1">
      <c r="B31" s="17" t="s">
        <v>40</v>
      </c>
      <c r="C31" s="88">
        <v>1116553</v>
      </c>
      <c r="D31" s="89">
        <v>549956</v>
      </c>
      <c r="E31" s="89">
        <v>20793</v>
      </c>
      <c r="F31" s="89">
        <v>464060</v>
      </c>
      <c r="G31" s="90">
        <v>29265</v>
      </c>
      <c r="H31" s="90">
        <v>35838</v>
      </c>
      <c r="I31" s="90">
        <v>464770</v>
      </c>
      <c r="J31" s="89">
        <v>99410</v>
      </c>
      <c r="K31" s="89">
        <v>243787</v>
      </c>
      <c r="L31" s="89">
        <v>120791</v>
      </c>
      <c r="M31" s="89">
        <v>34846</v>
      </c>
      <c r="N31" s="89">
        <v>65362</v>
      </c>
      <c r="O31" s="89">
        <v>593</v>
      </c>
      <c r="P31" s="89">
        <v>593</v>
      </c>
      <c r="Q31" s="89">
        <v>0</v>
      </c>
      <c r="R31" s="90">
        <v>1117146</v>
      </c>
      <c r="S31" s="84"/>
      <c r="T31" s="91">
        <f t="shared" si="0"/>
        <v>97.23967704069508</v>
      </c>
      <c r="U31" s="86"/>
      <c r="V31" s="87">
        <v>1119398</v>
      </c>
      <c r="W31" s="87">
        <v>1088499</v>
      </c>
    </row>
    <row r="32" spans="2:23" ht="30" customHeight="1">
      <c r="B32" s="17" t="s">
        <v>41</v>
      </c>
      <c r="C32" s="88">
        <v>1594491</v>
      </c>
      <c r="D32" s="89">
        <v>742948</v>
      </c>
      <c r="E32" s="89">
        <v>23819</v>
      </c>
      <c r="F32" s="89">
        <v>622828</v>
      </c>
      <c r="G32" s="90">
        <v>37223</v>
      </c>
      <c r="H32" s="90">
        <v>59078</v>
      </c>
      <c r="I32" s="90">
        <v>690679</v>
      </c>
      <c r="J32" s="89">
        <v>235840</v>
      </c>
      <c r="K32" s="89">
        <v>287030</v>
      </c>
      <c r="L32" s="89">
        <v>149446</v>
      </c>
      <c r="M32" s="89">
        <v>38865</v>
      </c>
      <c r="N32" s="89">
        <v>121999</v>
      </c>
      <c r="O32" s="89">
        <v>0</v>
      </c>
      <c r="P32" s="89">
        <v>0</v>
      </c>
      <c r="Q32" s="89">
        <v>0</v>
      </c>
      <c r="R32" s="90">
        <v>1594491</v>
      </c>
      <c r="S32" s="84"/>
      <c r="T32" s="91">
        <f t="shared" si="0"/>
        <v>95.75811403085359</v>
      </c>
      <c r="U32" s="86"/>
      <c r="V32" s="87">
        <v>1605583</v>
      </c>
      <c r="W32" s="87">
        <v>1537476</v>
      </c>
    </row>
    <row r="33" spans="2:23" ht="30" customHeight="1">
      <c r="B33" s="17" t="s">
        <v>23</v>
      </c>
      <c r="C33" s="88">
        <v>755634</v>
      </c>
      <c r="D33" s="89">
        <v>332641</v>
      </c>
      <c r="E33" s="89">
        <v>11167</v>
      </c>
      <c r="F33" s="89">
        <v>282447</v>
      </c>
      <c r="G33" s="90">
        <v>15199</v>
      </c>
      <c r="H33" s="90">
        <v>23828</v>
      </c>
      <c r="I33" s="90">
        <v>361947</v>
      </c>
      <c r="J33" s="89">
        <v>126073</v>
      </c>
      <c r="K33" s="89">
        <v>150470</v>
      </c>
      <c r="L33" s="89">
        <v>84062</v>
      </c>
      <c r="M33" s="89">
        <v>25722</v>
      </c>
      <c r="N33" s="89">
        <v>35324</v>
      </c>
      <c r="O33" s="89">
        <v>0</v>
      </c>
      <c r="P33" s="89">
        <v>0</v>
      </c>
      <c r="Q33" s="89">
        <v>0</v>
      </c>
      <c r="R33" s="90">
        <v>755634</v>
      </c>
      <c r="S33" s="84"/>
      <c r="T33" s="91">
        <f t="shared" si="0"/>
        <v>98.13462161401496</v>
      </c>
      <c r="U33" s="86"/>
      <c r="V33" s="87">
        <v>753252</v>
      </c>
      <c r="W33" s="87">
        <v>739201</v>
      </c>
    </row>
    <row r="34" spans="2:23" ht="30" customHeight="1">
      <c r="B34" s="17" t="s">
        <v>24</v>
      </c>
      <c r="C34" s="88">
        <v>1087893</v>
      </c>
      <c r="D34" s="89">
        <v>411070</v>
      </c>
      <c r="E34" s="89">
        <v>14849</v>
      </c>
      <c r="F34" s="89">
        <v>348349</v>
      </c>
      <c r="G34" s="90">
        <v>12610</v>
      </c>
      <c r="H34" s="90">
        <v>35262</v>
      </c>
      <c r="I34" s="90">
        <v>598546</v>
      </c>
      <c r="J34" s="89">
        <v>167570</v>
      </c>
      <c r="K34" s="89">
        <v>197732</v>
      </c>
      <c r="L34" s="89">
        <v>233161</v>
      </c>
      <c r="M34" s="89">
        <v>30367</v>
      </c>
      <c r="N34" s="89">
        <v>47910</v>
      </c>
      <c r="O34" s="89">
        <v>0</v>
      </c>
      <c r="P34" s="89">
        <v>0</v>
      </c>
      <c r="Q34" s="89">
        <v>0</v>
      </c>
      <c r="R34" s="97">
        <v>1087893</v>
      </c>
      <c r="S34" s="84"/>
      <c r="T34" s="98">
        <f t="shared" si="0"/>
        <v>97.42513028267115</v>
      </c>
      <c r="U34" s="86"/>
      <c r="V34" s="99">
        <v>1094735</v>
      </c>
      <c r="W34" s="99">
        <v>1066547</v>
      </c>
    </row>
    <row r="35" spans="2:23" ht="30" customHeight="1">
      <c r="B35" s="21" t="s">
        <v>25</v>
      </c>
      <c r="C35" s="100">
        <f>SUM(C6:C19)</f>
        <v>240836731</v>
      </c>
      <c r="D35" s="101">
        <f>SUM(D6:D19)</f>
        <v>104556798</v>
      </c>
      <c r="E35" s="101">
        <f>SUM(E6:E19)</f>
        <v>2365331</v>
      </c>
      <c r="F35" s="101">
        <f>SUM(F6:F19)</f>
        <v>87377846</v>
      </c>
      <c r="G35" s="101">
        <f aca="true" t="shared" si="1" ref="G35:Q35">SUM(G6:G19)</f>
        <v>4437995</v>
      </c>
      <c r="H35" s="101">
        <f t="shared" si="1"/>
        <v>10375626</v>
      </c>
      <c r="I35" s="101">
        <f t="shared" si="1"/>
        <v>123924712</v>
      </c>
      <c r="J35" s="101">
        <f t="shared" si="1"/>
        <v>37061160</v>
      </c>
      <c r="K35" s="101">
        <f t="shared" si="1"/>
        <v>45346877</v>
      </c>
      <c r="L35" s="101">
        <f t="shared" si="1"/>
        <v>41109308</v>
      </c>
      <c r="M35" s="101">
        <f t="shared" si="1"/>
        <v>3089489</v>
      </c>
      <c r="N35" s="101">
        <f t="shared" si="1"/>
        <v>9238625</v>
      </c>
      <c r="O35" s="101">
        <f t="shared" si="1"/>
        <v>10112071</v>
      </c>
      <c r="P35" s="101">
        <f t="shared" si="1"/>
        <v>510105</v>
      </c>
      <c r="Q35" s="101">
        <f t="shared" si="1"/>
        <v>9601966</v>
      </c>
      <c r="R35" s="101">
        <f>SUM(R6:R19)</f>
        <v>250948802</v>
      </c>
      <c r="S35" s="84"/>
      <c r="T35" s="102">
        <f>W35/V35*100</f>
        <v>97.6586736310352</v>
      </c>
      <c r="U35" s="86"/>
      <c r="V35" s="101">
        <f>SUM(V6:V19)</f>
        <v>252732557</v>
      </c>
      <c r="W35" s="101">
        <f>SUM(W6:W19)</f>
        <v>246815263</v>
      </c>
    </row>
    <row r="36" spans="2:23" ht="30" customHeight="1">
      <c r="B36" s="21" t="s">
        <v>63</v>
      </c>
      <c r="C36" s="100">
        <f aca="true" t="shared" si="2" ref="C36:Q36">SUM(C20:C34)</f>
        <v>30539142</v>
      </c>
      <c r="D36" s="101">
        <f t="shared" si="2"/>
        <v>12400957</v>
      </c>
      <c r="E36" s="101">
        <f t="shared" si="2"/>
        <v>324743</v>
      </c>
      <c r="F36" s="101">
        <f t="shared" si="2"/>
        <v>10610562</v>
      </c>
      <c r="G36" s="101">
        <f t="shared" si="2"/>
        <v>526032</v>
      </c>
      <c r="H36" s="101">
        <f t="shared" si="2"/>
        <v>939620</v>
      </c>
      <c r="I36" s="101">
        <f t="shared" si="2"/>
        <v>16398802</v>
      </c>
      <c r="J36" s="101">
        <f t="shared" si="2"/>
        <v>4245773</v>
      </c>
      <c r="K36" s="101">
        <f t="shared" si="2"/>
        <v>5721296</v>
      </c>
      <c r="L36" s="101">
        <f t="shared" si="2"/>
        <v>6328690</v>
      </c>
      <c r="M36" s="101">
        <f t="shared" si="2"/>
        <v>513600</v>
      </c>
      <c r="N36" s="101">
        <f t="shared" si="2"/>
        <v>1222670</v>
      </c>
      <c r="O36" s="101">
        <f t="shared" si="2"/>
        <v>40482</v>
      </c>
      <c r="P36" s="101">
        <f t="shared" si="2"/>
        <v>40088</v>
      </c>
      <c r="Q36" s="101">
        <f t="shared" si="2"/>
        <v>394</v>
      </c>
      <c r="R36" s="101">
        <f>SUM(R20:R34)</f>
        <v>30579624</v>
      </c>
      <c r="S36" s="84"/>
      <c r="T36" s="102">
        <f t="shared" si="0"/>
        <v>97.99805811786949</v>
      </c>
      <c r="U36" s="86"/>
      <c r="V36" s="101">
        <f>SUM(V20:V34)</f>
        <v>30766028</v>
      </c>
      <c r="W36" s="101">
        <f>SUM(W20:W34)</f>
        <v>30150110</v>
      </c>
    </row>
    <row r="37" spans="2:23" ht="30" customHeight="1">
      <c r="B37" s="21" t="s">
        <v>26</v>
      </c>
      <c r="C37" s="100">
        <f aca="true" t="shared" si="3" ref="C37:Q37">SUM(C6:C34)</f>
        <v>271375873</v>
      </c>
      <c r="D37" s="101">
        <f t="shared" si="3"/>
        <v>116957755</v>
      </c>
      <c r="E37" s="101">
        <f t="shared" si="3"/>
        <v>2690074</v>
      </c>
      <c r="F37" s="101">
        <f t="shared" si="3"/>
        <v>97988408</v>
      </c>
      <c r="G37" s="101">
        <f t="shared" si="3"/>
        <v>4964027</v>
      </c>
      <c r="H37" s="101">
        <f t="shared" si="3"/>
        <v>11315246</v>
      </c>
      <c r="I37" s="101">
        <f t="shared" si="3"/>
        <v>140323514</v>
      </c>
      <c r="J37" s="101">
        <f t="shared" si="3"/>
        <v>41306933</v>
      </c>
      <c r="K37" s="101">
        <f t="shared" si="3"/>
        <v>51068173</v>
      </c>
      <c r="L37" s="101">
        <f t="shared" si="3"/>
        <v>47437998</v>
      </c>
      <c r="M37" s="101">
        <f t="shared" si="3"/>
        <v>3603089</v>
      </c>
      <c r="N37" s="101">
        <f t="shared" si="3"/>
        <v>10461295</v>
      </c>
      <c r="O37" s="101">
        <f t="shared" si="3"/>
        <v>10152553</v>
      </c>
      <c r="P37" s="101">
        <f t="shared" si="3"/>
        <v>550193</v>
      </c>
      <c r="Q37" s="101">
        <f t="shared" si="3"/>
        <v>9602360</v>
      </c>
      <c r="R37" s="101">
        <f>SUM(R6:R34)</f>
        <v>281528426</v>
      </c>
      <c r="S37" s="84"/>
      <c r="T37" s="102">
        <f t="shared" si="0"/>
        <v>97.69550454722729</v>
      </c>
      <c r="U37" s="86"/>
      <c r="V37" s="101">
        <f>SUM(V6:V34)</f>
        <v>283498585</v>
      </c>
      <c r="W37" s="101">
        <f>SUM(W6:W34)</f>
        <v>276965373</v>
      </c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46" r:id="rId1"/>
  <headerFooter alignWithMargins="0">
    <oddHeader>&amp;L&amp;"ＭＳ ゴシック,標準"&amp;24２－２ 地方税収入の状況（２１年度決算額）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1.5" style="11" bestFit="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1" t="s">
        <v>31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59</v>
      </c>
      <c r="U3" s="29"/>
      <c r="V3" s="29"/>
      <c r="W3" s="29"/>
    </row>
    <row r="4" spans="1:23" ht="30" customHeight="1">
      <c r="A4" s="22"/>
      <c r="B4" s="14"/>
      <c r="C4" s="30" t="s">
        <v>42</v>
      </c>
      <c r="D4" s="30" t="s">
        <v>43</v>
      </c>
      <c r="E4" s="31"/>
      <c r="F4" s="31"/>
      <c r="G4" s="31"/>
      <c r="H4" s="32"/>
      <c r="I4" s="30" t="s">
        <v>48</v>
      </c>
      <c r="J4" s="31"/>
      <c r="K4" s="31"/>
      <c r="L4" s="32"/>
      <c r="M4" s="106" t="s">
        <v>50</v>
      </c>
      <c r="N4" s="108" t="s">
        <v>60</v>
      </c>
      <c r="O4" s="33" t="s">
        <v>51</v>
      </c>
      <c r="P4" s="106" t="s">
        <v>52</v>
      </c>
      <c r="Q4" s="106" t="s">
        <v>53</v>
      </c>
      <c r="R4" s="37" t="s">
        <v>54</v>
      </c>
      <c r="S4" s="60"/>
      <c r="T4" s="37" t="s">
        <v>55</v>
      </c>
      <c r="U4" s="29"/>
      <c r="V4" s="29" t="s">
        <v>57</v>
      </c>
      <c r="W4" s="29" t="s">
        <v>58</v>
      </c>
    </row>
    <row r="5" spans="1:23" ht="30" customHeight="1">
      <c r="A5" s="22"/>
      <c r="B5" s="15"/>
      <c r="C5" s="34"/>
      <c r="D5" s="35"/>
      <c r="E5" s="36" t="s">
        <v>44</v>
      </c>
      <c r="F5" s="36" t="s">
        <v>45</v>
      </c>
      <c r="G5" s="36" t="s">
        <v>46</v>
      </c>
      <c r="H5" s="36" t="s">
        <v>47</v>
      </c>
      <c r="I5" s="35"/>
      <c r="J5" s="36" t="s">
        <v>61</v>
      </c>
      <c r="K5" s="36" t="s">
        <v>62</v>
      </c>
      <c r="L5" s="36" t="s">
        <v>49</v>
      </c>
      <c r="M5" s="107"/>
      <c r="N5" s="109"/>
      <c r="O5" s="35"/>
      <c r="P5" s="107"/>
      <c r="Q5" s="107"/>
      <c r="R5" s="35"/>
      <c r="S5" s="60"/>
      <c r="T5" s="36" t="s">
        <v>56</v>
      </c>
      <c r="U5" s="29"/>
      <c r="V5" s="29"/>
      <c r="W5" s="29"/>
    </row>
    <row r="6" spans="1:20" ht="30" customHeight="1">
      <c r="A6" s="22"/>
      <c r="B6" s="16" t="s">
        <v>2</v>
      </c>
      <c r="C6" s="45">
        <f>+'当年度'!C6-'前年度'!C6</f>
        <v>-456518</v>
      </c>
      <c r="D6" s="46">
        <f>+'当年度'!D6-'前年度'!D6</f>
        <v>-281029</v>
      </c>
      <c r="E6" s="46">
        <f>+'当年度'!E6-'前年度'!E6</f>
        <v>-2094</v>
      </c>
      <c r="F6" s="46">
        <f>+'当年度'!F6-'前年度'!F6</f>
        <v>-1163501</v>
      </c>
      <c r="G6" s="46">
        <f>+'当年度'!G6-'前年度'!G6</f>
        <v>42524</v>
      </c>
      <c r="H6" s="46">
        <f>+'当年度'!H6-'前年度'!H6</f>
        <v>842042</v>
      </c>
      <c r="I6" s="46">
        <f>+'当年度'!I6-'前年度'!I6</f>
        <v>-217096</v>
      </c>
      <c r="J6" s="46">
        <f>+'当年度'!J6-'前年度'!J6</f>
        <v>-46171</v>
      </c>
      <c r="K6" s="46">
        <f>+'当年度'!K6-'前年度'!K6</f>
        <v>202966</v>
      </c>
      <c r="L6" s="46">
        <f>+'当年度'!L6-'前年度'!L6</f>
        <v>-372592</v>
      </c>
      <c r="M6" s="46">
        <f>+'当年度'!M6-'前年度'!M6</f>
        <v>10886</v>
      </c>
      <c r="N6" s="46">
        <f>+'当年度'!N6-'前年度'!N6</f>
        <v>30868</v>
      </c>
      <c r="O6" s="46">
        <f>+'当年度'!O6-'前年度'!O6</f>
        <v>8722</v>
      </c>
      <c r="P6" s="46">
        <f>+'当年度'!P6-'前年度'!P6</f>
        <v>691</v>
      </c>
      <c r="Q6" s="46">
        <f>+'当年度'!Q6-'前年度'!Q6</f>
        <v>8031</v>
      </c>
      <c r="R6" s="47">
        <f>+'当年度'!R6-'前年度'!R6</f>
        <v>-447796</v>
      </c>
      <c r="T6" s="4"/>
    </row>
    <row r="7" spans="1:20" ht="30" customHeight="1">
      <c r="A7" s="22"/>
      <c r="B7" s="17" t="s">
        <v>3</v>
      </c>
      <c r="C7" s="48">
        <f>+'当年度'!C7-'前年度'!C7</f>
        <v>-2184883</v>
      </c>
      <c r="D7" s="49">
        <f>+'当年度'!D7-'前年度'!D7</f>
        <v>-416873</v>
      </c>
      <c r="E7" s="49">
        <f>+'当年度'!E7-'前年度'!E7</f>
        <v>-9509</v>
      </c>
      <c r="F7" s="49">
        <f>+'当年度'!F7-'前年度'!F7</f>
        <v>-1758014</v>
      </c>
      <c r="G7" s="49">
        <f>+'当年度'!G7-'前年度'!G7</f>
        <v>25366</v>
      </c>
      <c r="H7" s="49">
        <f>+'当年度'!H7-'前年度'!H7</f>
        <v>1325284</v>
      </c>
      <c r="I7" s="49">
        <f>+'当年度'!I7-'前年度'!I7</f>
        <v>-1834923</v>
      </c>
      <c r="J7" s="49">
        <f>+'当年度'!J7-'前年度'!J7</f>
        <v>-125217</v>
      </c>
      <c r="K7" s="49">
        <f>+'当年度'!K7-'前年度'!K7</f>
        <v>271748</v>
      </c>
      <c r="L7" s="49">
        <f>+'当年度'!L7-'前年度'!L7</f>
        <v>-1980506</v>
      </c>
      <c r="M7" s="49">
        <f>+'当年度'!M7-'前年度'!M7</f>
        <v>11443</v>
      </c>
      <c r="N7" s="49">
        <f>+'当年度'!N7-'前年度'!N7</f>
        <v>55470</v>
      </c>
      <c r="O7" s="49">
        <f>+'当年度'!O7-'前年度'!O7</f>
        <v>345330</v>
      </c>
      <c r="P7" s="49">
        <f>+'当年度'!P7-'前年度'!P7</f>
        <v>373</v>
      </c>
      <c r="Q7" s="49">
        <f>+'当年度'!Q7-'前年度'!Q7</f>
        <v>108864</v>
      </c>
      <c r="R7" s="50">
        <f>+'当年度'!R7-'前年度'!R7</f>
        <v>-1839553</v>
      </c>
      <c r="T7" s="6"/>
    </row>
    <row r="8" spans="1:20" ht="30" customHeight="1">
      <c r="A8" s="22"/>
      <c r="B8" s="17" t="s">
        <v>4</v>
      </c>
      <c r="C8" s="48">
        <f>+'当年度'!C8-'前年度'!C8</f>
        <v>-316885</v>
      </c>
      <c r="D8" s="49">
        <f>+'当年度'!D8-'前年度'!D8</f>
        <v>-403461</v>
      </c>
      <c r="E8" s="49">
        <f>+'当年度'!E8-'前年度'!E8</f>
        <v>-3174</v>
      </c>
      <c r="F8" s="49">
        <f>+'当年度'!F8-'前年度'!F8</f>
        <v>-521928</v>
      </c>
      <c r="G8" s="49">
        <f>+'当年度'!G8-'前年度'!G8</f>
        <v>2449</v>
      </c>
      <c r="H8" s="49">
        <f>+'当年度'!H8-'前年度'!H8</f>
        <v>119192</v>
      </c>
      <c r="I8" s="49">
        <f>+'当年度'!I8-'前年度'!I8</f>
        <v>73457</v>
      </c>
      <c r="J8" s="49">
        <f>+'当年度'!J8-'前年度'!J8</f>
        <v>12572</v>
      </c>
      <c r="K8" s="49">
        <f>+'当年度'!K8-'前年度'!K8</f>
        <v>91889</v>
      </c>
      <c r="L8" s="49">
        <f>+'当年度'!L8-'前年度'!L8</f>
        <v>-30482</v>
      </c>
      <c r="M8" s="49">
        <f>+'当年度'!M8-'前年度'!M8</f>
        <v>4633</v>
      </c>
      <c r="N8" s="49">
        <f>+'当年度'!N8-'前年度'!N8</f>
        <v>8486</v>
      </c>
      <c r="O8" s="49">
        <f>+'当年度'!O8-'前年度'!O8</f>
        <v>15296</v>
      </c>
      <c r="P8" s="49">
        <f>+'当年度'!P8-'前年度'!P8</f>
        <v>1862</v>
      </c>
      <c r="Q8" s="49">
        <f>+'当年度'!Q8-'前年度'!Q8</f>
        <v>13434</v>
      </c>
      <c r="R8" s="50">
        <f>+'当年度'!R8-'前年度'!R8</f>
        <v>-301589</v>
      </c>
      <c r="T8" s="6"/>
    </row>
    <row r="9" spans="1:20" ht="30" customHeight="1">
      <c r="A9" s="22"/>
      <c r="B9" s="17" t="s">
        <v>5</v>
      </c>
      <c r="C9" s="48">
        <f>+'当年度'!C9-'前年度'!C9</f>
        <v>-160987</v>
      </c>
      <c r="D9" s="49">
        <f>+'当年度'!D9-'前年度'!D9</f>
        <v>-404309</v>
      </c>
      <c r="E9" s="51">
        <f>+'当年度'!E9-'前年度'!E9</f>
        <v>-8633</v>
      </c>
      <c r="F9" s="51">
        <f>+'当年度'!F9-'前年度'!F9</f>
        <v>-633815</v>
      </c>
      <c r="G9" s="51">
        <f>+'当年度'!G9-'前年度'!G9</f>
        <v>19078</v>
      </c>
      <c r="H9" s="51">
        <f>+'当年度'!H9-'前年度'!H9</f>
        <v>219061</v>
      </c>
      <c r="I9" s="49">
        <f>+'当年度'!I9-'前年度'!I9</f>
        <v>186214</v>
      </c>
      <c r="J9" s="49">
        <f>+'当年度'!J9-'前年度'!J9</f>
        <v>-1217</v>
      </c>
      <c r="K9" s="49">
        <f>+'当年度'!K9-'前年度'!K9</f>
        <v>166269</v>
      </c>
      <c r="L9" s="49">
        <f>+'当年度'!L9-'前年度'!L9</f>
        <v>28371</v>
      </c>
      <c r="M9" s="49">
        <f>+'当年度'!M9-'前年度'!M9</f>
        <v>5872</v>
      </c>
      <c r="N9" s="49">
        <f>+'当年度'!N9-'前年度'!N9</f>
        <v>51236</v>
      </c>
      <c r="O9" s="49">
        <f>+'当年度'!O9-'前年度'!O9</f>
        <v>133874</v>
      </c>
      <c r="P9" s="49">
        <f>+'当年度'!P9-'前年度'!P9</f>
        <v>0</v>
      </c>
      <c r="Q9" s="49">
        <f>+'当年度'!Q9-'前年度'!Q9</f>
        <v>133874</v>
      </c>
      <c r="R9" s="50">
        <f>+'当年度'!R9-'前年度'!R9</f>
        <v>-27113</v>
      </c>
      <c r="T9" s="6"/>
    </row>
    <row r="10" spans="1:20" ht="30" customHeight="1">
      <c r="A10" s="22"/>
      <c r="B10" s="17" t="s">
        <v>6</v>
      </c>
      <c r="C10" s="48">
        <f>+'当年度'!C10-'前年度'!C10</f>
        <v>-1162453</v>
      </c>
      <c r="D10" s="49">
        <f>+'当年度'!D10-'前年度'!D10</f>
        <v>-892817</v>
      </c>
      <c r="E10" s="49">
        <f>+'当年度'!E10-'前年度'!E10</f>
        <v>-1371</v>
      </c>
      <c r="F10" s="49">
        <f>+'当年度'!F10-'前年度'!F10</f>
        <v>-1027315</v>
      </c>
      <c r="G10" s="49">
        <f>+'当年度'!G10-'前年度'!G10</f>
        <v>13756</v>
      </c>
      <c r="H10" s="49">
        <f>+'当年度'!H10-'前年度'!H10</f>
        <v>122113</v>
      </c>
      <c r="I10" s="49">
        <f>+'当年度'!I10-'前年度'!I10</f>
        <v>-308905</v>
      </c>
      <c r="J10" s="49">
        <f>+'当年度'!J10-'前年度'!J10</f>
        <v>-11038</v>
      </c>
      <c r="K10" s="49">
        <f>+'当年度'!K10-'前年度'!K10</f>
        <v>173206</v>
      </c>
      <c r="L10" s="49">
        <f>+'当年度'!L10-'前年度'!L10</f>
        <v>-469158</v>
      </c>
      <c r="M10" s="49">
        <f>+'当年度'!M10-'前年度'!M10</f>
        <v>5106</v>
      </c>
      <c r="N10" s="49">
        <f>+'当年度'!N10-'前年度'!N10</f>
        <v>34163</v>
      </c>
      <c r="O10" s="49">
        <f>+'当年度'!O10-'前年度'!O10</f>
        <v>208461</v>
      </c>
      <c r="P10" s="49">
        <f>+'当年度'!P10-'前年度'!P10</f>
        <v>4548</v>
      </c>
      <c r="Q10" s="49">
        <f>+'当年度'!Q10-'前年度'!Q10</f>
        <v>203913</v>
      </c>
      <c r="R10" s="50">
        <f>+'当年度'!R10-'前年度'!R10</f>
        <v>-953992</v>
      </c>
      <c r="T10" s="6"/>
    </row>
    <row r="11" spans="1:20" ht="30" customHeight="1">
      <c r="A11" s="22"/>
      <c r="B11" s="17" t="s">
        <v>7</v>
      </c>
      <c r="C11" s="48">
        <f>+'当年度'!C11-'前年度'!C11</f>
        <v>-200985</v>
      </c>
      <c r="D11" s="49">
        <f>+'当年度'!D11-'前年度'!D11</f>
        <v>-367022</v>
      </c>
      <c r="E11" s="49">
        <f>+'当年度'!E11-'前年度'!E11</f>
        <v>-5458</v>
      </c>
      <c r="F11" s="49">
        <f>+'当年度'!F11-'前年度'!F11</f>
        <v>-1235628</v>
      </c>
      <c r="G11" s="49">
        <f>+'当年度'!G11-'前年度'!G11</f>
        <v>20603</v>
      </c>
      <c r="H11" s="49">
        <f>+'当年度'!H11-'前年度'!H11</f>
        <v>853461</v>
      </c>
      <c r="I11" s="49">
        <f>+'当年度'!I11-'前年度'!I11</f>
        <v>162874</v>
      </c>
      <c r="J11" s="49">
        <f>+'当年度'!J11-'前年度'!J11</f>
        <v>-53138</v>
      </c>
      <c r="K11" s="49">
        <f>+'当年度'!K11-'前年度'!K11</f>
        <v>285971</v>
      </c>
      <c r="L11" s="49">
        <f>+'当年度'!L11-'前年度'!L11</f>
        <v>-70360</v>
      </c>
      <c r="M11" s="49">
        <f>+'当年度'!M11-'前年度'!M11</f>
        <v>5227</v>
      </c>
      <c r="N11" s="49">
        <f>+'当年度'!N11-'前年度'!N11</f>
        <v>-2064</v>
      </c>
      <c r="O11" s="49">
        <f>+'当年度'!O11-'前年度'!O11</f>
        <v>18322</v>
      </c>
      <c r="P11" s="49">
        <f>+'当年度'!P11-'前年度'!P11</f>
        <v>628</v>
      </c>
      <c r="Q11" s="49">
        <f>+'当年度'!Q11-'前年度'!Q11</f>
        <v>17694</v>
      </c>
      <c r="R11" s="50">
        <f>+'当年度'!R11-'前年度'!R11</f>
        <v>-182663</v>
      </c>
      <c r="T11" s="6"/>
    </row>
    <row r="12" spans="1:20" ht="30" customHeight="1">
      <c r="A12" s="22"/>
      <c r="B12" s="17" t="s">
        <v>8</v>
      </c>
      <c r="C12" s="48">
        <f>+'当年度'!C12-'前年度'!C12</f>
        <v>354985</v>
      </c>
      <c r="D12" s="49">
        <f>+'当年度'!D12-'前年度'!D12</f>
        <v>310474</v>
      </c>
      <c r="E12" s="49">
        <f>+'当年度'!E12-'前年度'!E12</f>
        <v>-5727</v>
      </c>
      <c r="F12" s="49">
        <f>+'当年度'!F12-'前年度'!F12</f>
        <v>-428673</v>
      </c>
      <c r="G12" s="49">
        <f>+'当年度'!G12-'前年度'!G12</f>
        <v>2300</v>
      </c>
      <c r="H12" s="49">
        <f>+'当年度'!H12-'前年度'!H12</f>
        <v>742574</v>
      </c>
      <c r="I12" s="49">
        <f>+'当年度'!I12-'前年度'!I12</f>
        <v>29896</v>
      </c>
      <c r="J12" s="49">
        <f>+'当年度'!J12-'前年度'!J12</f>
        <v>-45469</v>
      </c>
      <c r="K12" s="49">
        <f>+'当年度'!K12-'前年度'!K12</f>
        <v>71149</v>
      </c>
      <c r="L12" s="49">
        <f>+'当年度'!L12-'前年度'!L12</f>
        <v>4970</v>
      </c>
      <c r="M12" s="49">
        <f>+'当年度'!M12-'前年度'!M12</f>
        <v>2940</v>
      </c>
      <c r="N12" s="49">
        <f>+'当年度'!N12-'前年度'!N12</f>
        <v>11675</v>
      </c>
      <c r="O12" s="49">
        <f>+'当年度'!O12-'前年度'!O12</f>
        <v>45</v>
      </c>
      <c r="P12" s="49">
        <f>+'当年度'!P12-'前年度'!P12</f>
        <v>45</v>
      </c>
      <c r="Q12" s="49">
        <f>+'当年度'!Q12-'前年度'!Q12</f>
        <v>0</v>
      </c>
      <c r="R12" s="50">
        <f>+'当年度'!R12-'前年度'!R12</f>
        <v>355030</v>
      </c>
      <c r="T12" s="6"/>
    </row>
    <row r="13" spans="1:20" ht="30" customHeight="1">
      <c r="A13" s="22"/>
      <c r="B13" s="17" t="s">
        <v>9</v>
      </c>
      <c r="C13" s="48">
        <f>+'当年度'!C13-'前年度'!C13</f>
        <v>49222</v>
      </c>
      <c r="D13" s="49">
        <f>+'当年度'!D13-'前年度'!D13</f>
        <v>32697</v>
      </c>
      <c r="E13" s="49">
        <f>+'当年度'!E13-'前年度'!E13</f>
        <v>-61</v>
      </c>
      <c r="F13" s="49">
        <f>+'当年度'!F13-'前年度'!F13</f>
        <v>-14563</v>
      </c>
      <c r="G13" s="49">
        <f>+'当年度'!G13-'前年度'!G13</f>
        <v>399</v>
      </c>
      <c r="H13" s="49">
        <f>+'当年度'!H13-'前年度'!H13</f>
        <v>46922</v>
      </c>
      <c r="I13" s="49">
        <f>+'当年度'!I13-'前年度'!I13</f>
        <v>10376</v>
      </c>
      <c r="J13" s="49">
        <f>+'当年度'!J13-'前年度'!J13</f>
        <v>-8800</v>
      </c>
      <c r="K13" s="49">
        <f>+'当年度'!K13-'前年度'!K13</f>
        <v>4790</v>
      </c>
      <c r="L13" s="49">
        <f>+'当年度'!L13-'前年度'!L13</f>
        <v>14607</v>
      </c>
      <c r="M13" s="49">
        <f>+'当年度'!M13-'前年度'!M13</f>
        <v>1131</v>
      </c>
      <c r="N13" s="49">
        <f>+'当年度'!N13-'前年度'!N13</f>
        <v>5018</v>
      </c>
      <c r="O13" s="49">
        <f>+'当年度'!O13-'前年度'!O13</f>
        <v>-1208</v>
      </c>
      <c r="P13" s="49">
        <f>+'当年度'!P13-'前年度'!P13</f>
        <v>0</v>
      </c>
      <c r="Q13" s="49">
        <f>+'当年度'!Q13-'前年度'!Q13</f>
        <v>-1208</v>
      </c>
      <c r="R13" s="50">
        <f>+'当年度'!R13-'前年度'!R13</f>
        <v>48014</v>
      </c>
      <c r="T13" s="6"/>
    </row>
    <row r="14" spans="1:20" ht="30" customHeight="1">
      <c r="A14" s="22"/>
      <c r="B14" s="17" t="s">
        <v>10</v>
      </c>
      <c r="C14" s="48">
        <f>+'当年度'!C14-'前年度'!C14</f>
        <v>-1551823</v>
      </c>
      <c r="D14" s="49">
        <f>+'当年度'!D14-'前年度'!D14</f>
        <v>26839</v>
      </c>
      <c r="E14" s="49">
        <f>+'当年度'!E14-'前年度'!E14</f>
        <v>-1188</v>
      </c>
      <c r="F14" s="49">
        <f>+'当年度'!F14-'前年度'!F14</f>
        <v>-330568</v>
      </c>
      <c r="G14" s="49">
        <f>+'当年度'!G14-'前年度'!G14</f>
        <v>11412</v>
      </c>
      <c r="H14" s="49">
        <f>+'当年度'!H14-'前年度'!H14</f>
        <v>347183</v>
      </c>
      <c r="I14" s="49">
        <f>+'当年度'!I14-'前年度'!I14</f>
        <v>-1610698</v>
      </c>
      <c r="J14" s="49">
        <f>+'当年度'!J14-'前年度'!J14</f>
        <v>889</v>
      </c>
      <c r="K14" s="49">
        <f>+'当年度'!K14-'前年度'!K14</f>
        <v>49200</v>
      </c>
      <c r="L14" s="49">
        <f>+'当年度'!L14-'前年度'!L14</f>
        <v>-1660780</v>
      </c>
      <c r="M14" s="49">
        <f>+'当年度'!M14-'前年度'!M14</f>
        <v>1208</v>
      </c>
      <c r="N14" s="49">
        <f>+'当年度'!N14-'前年度'!N14</f>
        <v>9748</v>
      </c>
      <c r="O14" s="49">
        <f>+'当年度'!O14-'前年度'!O14</f>
        <v>8730</v>
      </c>
      <c r="P14" s="49">
        <f>+'当年度'!P14-'前年度'!P14</f>
        <v>-191</v>
      </c>
      <c r="Q14" s="49">
        <f>+'当年度'!Q14-'前年度'!Q14</f>
        <v>8921</v>
      </c>
      <c r="R14" s="50">
        <f>+'当年度'!R14-'前年度'!R14</f>
        <v>-1543093</v>
      </c>
      <c r="T14" s="6"/>
    </row>
    <row r="15" spans="1:20" ht="30" customHeight="1">
      <c r="A15" s="22"/>
      <c r="B15" s="17" t="s">
        <v>11</v>
      </c>
      <c r="C15" s="48">
        <f>+'当年度'!C15-'前年度'!C15</f>
        <v>-32692</v>
      </c>
      <c r="D15" s="49">
        <f>+'当年度'!D15-'前年度'!D15</f>
        <v>-31264</v>
      </c>
      <c r="E15" s="49">
        <f>+'当年度'!E15-'前年度'!E15</f>
        <v>-1735</v>
      </c>
      <c r="F15" s="49">
        <f>+'当年度'!F15-'前年度'!F15</f>
        <v>-83181</v>
      </c>
      <c r="G15" s="49">
        <f>+'当年度'!G15-'前年度'!G15</f>
        <v>-1018</v>
      </c>
      <c r="H15" s="49">
        <f>+'当年度'!H15-'前年度'!H15</f>
        <v>54670</v>
      </c>
      <c r="I15" s="49">
        <f>+'当年度'!I15-'前年度'!I15</f>
        <v>-1208</v>
      </c>
      <c r="J15" s="49">
        <f>+'当年度'!J15-'前年度'!J15</f>
        <v>-963</v>
      </c>
      <c r="K15" s="49">
        <f>+'当年度'!K15-'前年度'!K15</f>
        <v>10313</v>
      </c>
      <c r="L15" s="49">
        <f>+'当年度'!L15-'前年度'!L15</f>
        <v>-10560</v>
      </c>
      <c r="M15" s="49">
        <f>+'当年度'!M15-'前年度'!M15</f>
        <v>448</v>
      </c>
      <c r="N15" s="49">
        <f>+'当年度'!N15-'前年度'!N15</f>
        <v>-34</v>
      </c>
      <c r="O15" s="49">
        <f>+'当年度'!O15-'前年度'!O15</f>
        <v>9556</v>
      </c>
      <c r="P15" s="49">
        <f>+'当年度'!P15-'前年度'!P15</f>
        <v>9819</v>
      </c>
      <c r="Q15" s="49">
        <f>+'当年度'!Q15-'前年度'!Q15</f>
        <v>-263</v>
      </c>
      <c r="R15" s="50">
        <f>+'当年度'!R15-'前年度'!R15</f>
        <v>-23136</v>
      </c>
      <c r="T15" s="6"/>
    </row>
    <row r="16" spans="1:20" ht="30" customHeight="1">
      <c r="A16" s="22"/>
      <c r="B16" s="17" t="s">
        <v>12</v>
      </c>
      <c r="C16" s="48">
        <f>+'当年度'!C16-'前年度'!C16</f>
        <v>-23814</v>
      </c>
      <c r="D16" s="49">
        <f>+'当年度'!D16-'前年度'!D16</f>
        <v>-27789</v>
      </c>
      <c r="E16" s="49">
        <f>+'当年度'!E16-'前年度'!E16</f>
        <v>-358</v>
      </c>
      <c r="F16" s="49">
        <f>+'当年度'!F16-'前年度'!F16</f>
        <v>-23479</v>
      </c>
      <c r="G16" s="49">
        <f>+'当年度'!G16-'前年度'!G16</f>
        <v>2473</v>
      </c>
      <c r="H16" s="49">
        <f>+'当年度'!H16-'前年度'!H16</f>
        <v>-6425</v>
      </c>
      <c r="I16" s="49">
        <f>+'当年度'!I16-'前年度'!I16</f>
        <v>1390</v>
      </c>
      <c r="J16" s="49">
        <f>+'当年度'!J16-'前年度'!J16</f>
        <v>-3949</v>
      </c>
      <c r="K16" s="49">
        <f>+'当年度'!K16-'前年度'!K16</f>
        <v>6503</v>
      </c>
      <c r="L16" s="49">
        <f>+'当年度'!L16-'前年度'!L16</f>
        <v>-1429</v>
      </c>
      <c r="M16" s="49">
        <f>+'当年度'!M16-'前年度'!M16</f>
        <v>501</v>
      </c>
      <c r="N16" s="49">
        <f>+'当年度'!N16-'前年度'!N16</f>
        <v>2084</v>
      </c>
      <c r="O16" s="49">
        <f>+'当年度'!O16-'前年度'!O16</f>
        <v>857</v>
      </c>
      <c r="P16" s="49">
        <f>+'当年度'!P16-'前年度'!P16</f>
        <v>857</v>
      </c>
      <c r="Q16" s="49">
        <f>+'当年度'!Q16-'前年度'!Q16</f>
        <v>0</v>
      </c>
      <c r="R16" s="50">
        <f>+'当年度'!R16-'前年度'!R16</f>
        <v>-22957</v>
      </c>
      <c r="T16" s="6"/>
    </row>
    <row r="17" spans="1:20" ht="30" customHeight="1">
      <c r="A17" s="22"/>
      <c r="B17" s="17" t="s">
        <v>35</v>
      </c>
      <c r="C17" s="48">
        <f>+'当年度'!C17-'前年度'!C17</f>
        <v>-204786</v>
      </c>
      <c r="D17" s="49">
        <f>+'当年度'!D17-'前年度'!D17</f>
        <v>-104734</v>
      </c>
      <c r="E17" s="49">
        <f>+'当年度'!E17-'前年度'!E17</f>
        <v>59</v>
      </c>
      <c r="F17" s="49">
        <f>+'当年度'!F17-'前年度'!F17</f>
        <v>-304944</v>
      </c>
      <c r="G17" s="49">
        <f>+'当年度'!G17-'前年度'!G17</f>
        <v>19294</v>
      </c>
      <c r="H17" s="49">
        <f>+'当年度'!H17-'前年度'!H17</f>
        <v>180857</v>
      </c>
      <c r="I17" s="49">
        <f>+'当年度'!I17-'前年度'!I17</f>
        <v>-110582</v>
      </c>
      <c r="J17" s="49">
        <f>+'当年度'!J17-'前年度'!J17</f>
        <v>17798</v>
      </c>
      <c r="K17" s="49">
        <f>+'当年度'!K17-'前年度'!K17</f>
        <v>56431</v>
      </c>
      <c r="L17" s="49">
        <f>+'当年度'!L17-'前年度'!L17</f>
        <v>-184914</v>
      </c>
      <c r="M17" s="49">
        <f>+'当年度'!M17-'前年度'!M17</f>
        <v>2836</v>
      </c>
      <c r="N17" s="49">
        <f>+'当年度'!N17-'前年度'!N17</f>
        <v>7560</v>
      </c>
      <c r="O17" s="49">
        <f>+'当年度'!O17-'前年度'!O17</f>
        <v>0</v>
      </c>
      <c r="P17" s="49">
        <f>+'当年度'!P17-'前年度'!P17</f>
        <v>0</v>
      </c>
      <c r="Q17" s="49">
        <f>+'当年度'!Q17-'前年度'!Q17</f>
        <v>0</v>
      </c>
      <c r="R17" s="50">
        <f>+'当年度'!R17-'前年度'!R17</f>
        <v>-204786</v>
      </c>
      <c r="T17" s="6"/>
    </row>
    <row r="18" spans="1:20" ht="30" customHeight="1">
      <c r="A18" s="22"/>
      <c r="B18" s="17" t="s">
        <v>38</v>
      </c>
      <c r="C18" s="48">
        <f>+'当年度'!C18-'前年度'!C18</f>
        <v>-149228</v>
      </c>
      <c r="D18" s="49">
        <f>+'当年度'!D18-'前年度'!D18</f>
        <v>-91712</v>
      </c>
      <c r="E18" s="49">
        <f>+'当年度'!E18-'前年度'!E18</f>
        <v>1410</v>
      </c>
      <c r="F18" s="49">
        <f>+'当年度'!F18-'前年度'!F18</f>
        <v>-111286</v>
      </c>
      <c r="G18" s="49">
        <f>+'当年度'!G18-'前年度'!G18</f>
        <v>-83</v>
      </c>
      <c r="H18" s="49">
        <f>+'当年度'!H18-'前年度'!H18</f>
        <v>18247</v>
      </c>
      <c r="I18" s="49">
        <f>+'当年度'!I18-'前年度'!I18</f>
        <v>-44209</v>
      </c>
      <c r="J18" s="49">
        <f>+'当年度'!J18-'前年度'!J18</f>
        <v>-3683</v>
      </c>
      <c r="K18" s="49">
        <f>+'当年度'!K18-'前年度'!K18</f>
        <v>-4297</v>
      </c>
      <c r="L18" s="49">
        <f>+'当年度'!L18-'前年度'!L18</f>
        <v>-36213</v>
      </c>
      <c r="M18" s="49">
        <f>+'当年度'!M18-'前年度'!M18</f>
        <v>2396</v>
      </c>
      <c r="N18" s="49">
        <f>+'当年度'!N18-'前年度'!N18</f>
        <v>358</v>
      </c>
      <c r="O18" s="49">
        <f>+'当年度'!O18-'前年度'!O18</f>
        <v>-4492</v>
      </c>
      <c r="P18" s="49">
        <f>+'当年度'!P18-'前年度'!P18</f>
        <v>-4492</v>
      </c>
      <c r="Q18" s="49">
        <f>+'当年度'!Q18-'前年度'!Q18</f>
        <v>0</v>
      </c>
      <c r="R18" s="50">
        <f>+'当年度'!R18-'前年度'!R18</f>
        <v>-153720</v>
      </c>
      <c r="T18" s="6"/>
    </row>
    <row r="19" spans="1:20" ht="30" customHeight="1">
      <c r="A19" s="23"/>
      <c r="B19" s="19" t="s">
        <v>39</v>
      </c>
      <c r="C19" s="52">
        <f>+'当年度'!C19-'前年度'!C19</f>
        <v>263740</v>
      </c>
      <c r="D19" s="53">
        <f>+'当年度'!D19-'前年度'!D19</f>
        <v>-8392</v>
      </c>
      <c r="E19" s="53">
        <f>+'当年度'!E19-'前年度'!E19</f>
        <v>-3693</v>
      </c>
      <c r="F19" s="53">
        <f>+'当年度'!F19-'前年度'!F19</f>
        <v>-492801</v>
      </c>
      <c r="G19" s="53">
        <f>+'当年度'!G19-'前年度'!G19</f>
        <v>15198</v>
      </c>
      <c r="H19" s="53">
        <f>+'当年度'!H19-'前年度'!H19</f>
        <v>472904</v>
      </c>
      <c r="I19" s="53">
        <f>+'当年度'!I19-'前年度'!I19</f>
        <v>256808</v>
      </c>
      <c r="J19" s="53">
        <f>+'当年度'!J19-'前年度'!J19</f>
        <v>63460</v>
      </c>
      <c r="K19" s="53">
        <f>+'当年度'!K19-'前年度'!K19</f>
        <v>208117</v>
      </c>
      <c r="L19" s="53">
        <f>+'当年度'!L19-'前年度'!L19</f>
        <v>-13201</v>
      </c>
      <c r="M19" s="53">
        <f>+'当年度'!M19-'前年度'!M19</f>
        <v>3785</v>
      </c>
      <c r="N19" s="53">
        <f>+'当年度'!N19-'前年度'!N19</f>
        <v>11532</v>
      </c>
      <c r="O19" s="53">
        <f>+'当年度'!O19-'前年度'!O19</f>
        <v>1972</v>
      </c>
      <c r="P19" s="53">
        <f>+'当年度'!P19-'前年度'!P19</f>
        <v>2074</v>
      </c>
      <c r="Q19" s="53">
        <f>+'当年度'!Q19-'前年度'!Q19</f>
        <v>-102</v>
      </c>
      <c r="R19" s="54">
        <f>+'当年度'!R19-'前年度'!R19</f>
        <v>265712</v>
      </c>
      <c r="T19" s="5"/>
    </row>
    <row r="20" spans="1:20" ht="30" customHeight="1">
      <c r="A20" s="22"/>
      <c r="B20" s="17" t="s">
        <v>13</v>
      </c>
      <c r="C20" s="48">
        <f>+'当年度'!C20-'前年度'!C20</f>
        <v>-19999</v>
      </c>
      <c r="D20" s="49">
        <f>+'当年度'!D20-'前年度'!D20</f>
        <v>-24858</v>
      </c>
      <c r="E20" s="49">
        <f>+'当年度'!E20-'前年度'!E20</f>
        <v>182</v>
      </c>
      <c r="F20" s="49">
        <f>+'当年度'!F20-'前年度'!F20</f>
        <v>-44276</v>
      </c>
      <c r="G20" s="49">
        <f>+'当年度'!G20-'前年度'!G20</f>
        <v>524</v>
      </c>
      <c r="H20" s="49">
        <f>+'当年度'!H20-'前年度'!H20</f>
        <v>18712</v>
      </c>
      <c r="I20" s="49">
        <f>+'当年度'!I20-'前年度'!I20</f>
        <v>5847</v>
      </c>
      <c r="J20" s="49">
        <f>+'当年度'!J20-'前年度'!J20</f>
        <v>-842</v>
      </c>
      <c r="K20" s="49">
        <f>+'当年度'!K20-'前年度'!K20</f>
        <v>12103</v>
      </c>
      <c r="L20" s="49">
        <f>+'当年度'!L20-'前年度'!L20</f>
        <v>-5414</v>
      </c>
      <c r="M20" s="49">
        <f>+'当年度'!M20-'前年度'!M20</f>
        <v>17</v>
      </c>
      <c r="N20" s="49">
        <f>+'当年度'!N20-'前年度'!N20</f>
        <v>-1005</v>
      </c>
      <c r="O20" s="49">
        <f>+'当年度'!O20-'前年度'!O20</f>
        <v>-47</v>
      </c>
      <c r="P20" s="49">
        <f>+'当年度'!P20-'前年度'!P20</f>
        <v>-47</v>
      </c>
      <c r="Q20" s="49">
        <f>+'当年度'!Q20-'前年度'!Q20</f>
        <v>0</v>
      </c>
      <c r="R20" s="47">
        <f>+'当年度'!R20-'前年度'!R20</f>
        <v>-20046</v>
      </c>
      <c r="T20" s="4"/>
    </row>
    <row r="21" spans="1:20" ht="30" customHeight="1">
      <c r="A21" s="22"/>
      <c r="B21" s="17" t="s">
        <v>14</v>
      </c>
      <c r="C21" s="48">
        <f>+'当年度'!C21-'前年度'!C21</f>
        <v>-140524</v>
      </c>
      <c r="D21" s="49">
        <f>+'当年度'!D21-'前年度'!D21</f>
        <v>-183283</v>
      </c>
      <c r="E21" s="49">
        <f>+'当年度'!E21-'前年度'!E21</f>
        <v>-302</v>
      </c>
      <c r="F21" s="49">
        <f>+'当年度'!F21-'前年度'!F21</f>
        <v>-217388</v>
      </c>
      <c r="G21" s="49">
        <f>+'当年度'!G21-'前年度'!G21</f>
        <v>2103</v>
      </c>
      <c r="H21" s="49">
        <f>+'当年度'!H21-'前年度'!H21</f>
        <v>32304</v>
      </c>
      <c r="I21" s="49">
        <f>+'当年度'!I21-'前年度'!I21</f>
        <v>49041</v>
      </c>
      <c r="J21" s="49">
        <f>+'当年度'!J21-'前年度'!J21</f>
        <v>2190</v>
      </c>
      <c r="K21" s="49">
        <f>+'当年度'!K21-'前年度'!K21</f>
        <v>25866</v>
      </c>
      <c r="L21" s="49">
        <f>+'当年度'!L21-'前年度'!L21</f>
        <v>13757</v>
      </c>
      <c r="M21" s="49">
        <f>+'当年度'!M21-'前年度'!M21</f>
        <v>971</v>
      </c>
      <c r="N21" s="49">
        <f>+'当年度'!N21-'前年度'!N21</f>
        <v>-7253</v>
      </c>
      <c r="O21" s="49">
        <f>+'当年度'!O21-'前年度'!O21</f>
        <v>0</v>
      </c>
      <c r="P21" s="49">
        <f>+'当年度'!P21-'前年度'!P21</f>
        <v>0</v>
      </c>
      <c r="Q21" s="49">
        <f>+'当年度'!Q21-'前年度'!Q21</f>
        <v>0</v>
      </c>
      <c r="R21" s="50">
        <f>+'当年度'!R21-'前年度'!R21</f>
        <v>-140524</v>
      </c>
      <c r="T21" s="6"/>
    </row>
    <row r="22" spans="1:20" ht="30" customHeight="1">
      <c r="A22" s="22"/>
      <c r="B22" s="17" t="s">
        <v>15</v>
      </c>
      <c r="C22" s="48">
        <f>+'当年度'!C22-'前年度'!C22</f>
        <v>-104695</v>
      </c>
      <c r="D22" s="49">
        <f>+'当年度'!D22-'前年度'!D22</f>
        <v>-120895</v>
      </c>
      <c r="E22" s="49">
        <f>+'当年度'!E22-'前年度'!E22</f>
        <v>404</v>
      </c>
      <c r="F22" s="49">
        <f>+'当年度'!F22-'前年度'!F22</f>
        <v>-207585</v>
      </c>
      <c r="G22" s="49">
        <f>+'当年度'!G22-'前年度'!G22</f>
        <v>5803</v>
      </c>
      <c r="H22" s="49">
        <f>+'当年度'!H22-'前年度'!H22</f>
        <v>80483</v>
      </c>
      <c r="I22" s="49">
        <f>+'当年度'!I22-'前年度'!I22</f>
        <v>4351</v>
      </c>
      <c r="J22" s="49">
        <f>+'当年度'!J22-'前年度'!J22</f>
        <v>-6322</v>
      </c>
      <c r="K22" s="49">
        <f>+'当年度'!K22-'前年度'!K22</f>
        <v>36982</v>
      </c>
      <c r="L22" s="49">
        <f>+'当年度'!L22-'前年度'!L22</f>
        <v>-26293</v>
      </c>
      <c r="M22" s="49">
        <f>+'当年度'!M22-'前年度'!M22</f>
        <v>1896</v>
      </c>
      <c r="N22" s="49">
        <f>+'当年度'!N22-'前年度'!N22</f>
        <v>9953</v>
      </c>
      <c r="O22" s="49">
        <f>+'当年度'!O22-'前年度'!O22</f>
        <v>304</v>
      </c>
      <c r="P22" s="49">
        <f>+'当年度'!P22-'前年度'!P22</f>
        <v>554</v>
      </c>
      <c r="Q22" s="49">
        <f>+'当年度'!Q22-'前年度'!Q22</f>
        <v>-250</v>
      </c>
      <c r="R22" s="50">
        <f>+'当年度'!R22-'前年度'!R22</f>
        <v>-104391</v>
      </c>
      <c r="T22" s="6"/>
    </row>
    <row r="23" spans="1:20" ht="30" customHeight="1">
      <c r="A23" s="22"/>
      <c r="B23" s="17" t="s">
        <v>16</v>
      </c>
      <c r="C23" s="48">
        <f>+'当年度'!C23-'前年度'!C23</f>
        <v>-79646</v>
      </c>
      <c r="D23" s="49">
        <f>+'当年度'!D23-'前年度'!D23</f>
        <v>-3321</v>
      </c>
      <c r="E23" s="49">
        <f>+'当年度'!E23-'前年度'!E23</f>
        <v>138</v>
      </c>
      <c r="F23" s="49">
        <f>+'当年度'!F23-'前年度'!F23</f>
        <v>-16246</v>
      </c>
      <c r="G23" s="49">
        <f>+'当年度'!G23-'前年度'!G23</f>
        <v>30</v>
      </c>
      <c r="H23" s="49">
        <f>+'当年度'!H23-'前年度'!H23</f>
        <v>12757</v>
      </c>
      <c r="I23" s="49">
        <f>+'当年度'!I23-'前年度'!I23</f>
        <v>-89422</v>
      </c>
      <c r="J23" s="49">
        <f>+'当年度'!J23-'前年度'!J23</f>
        <v>-4639</v>
      </c>
      <c r="K23" s="49">
        <f>+'当年度'!K23-'前年度'!K23</f>
        <v>24137</v>
      </c>
      <c r="L23" s="49">
        <f>+'当年度'!L23-'前年度'!L23</f>
        <v>-108920</v>
      </c>
      <c r="M23" s="49">
        <f>+'当年度'!M23-'前年度'!M23</f>
        <v>685</v>
      </c>
      <c r="N23" s="49">
        <f>+'当年度'!N23-'前年度'!N23</f>
        <v>12412</v>
      </c>
      <c r="O23" s="49">
        <f>+'当年度'!O23-'前年度'!O23</f>
        <v>-194</v>
      </c>
      <c r="P23" s="49">
        <f>+'当年度'!P23-'前年度'!P23</f>
        <v>-194</v>
      </c>
      <c r="Q23" s="49">
        <f>+'当年度'!Q23-'前年度'!Q23</f>
        <v>0</v>
      </c>
      <c r="R23" s="50">
        <f>+'当年度'!R23-'前年度'!R23</f>
        <v>-79840</v>
      </c>
      <c r="T23" s="6"/>
    </row>
    <row r="24" spans="1:20" ht="30" customHeight="1">
      <c r="A24" s="22"/>
      <c r="B24" s="17" t="s">
        <v>17</v>
      </c>
      <c r="C24" s="48">
        <f>+'当年度'!C24-'前年度'!C24</f>
        <v>-167332</v>
      </c>
      <c r="D24" s="49">
        <f>+'当年度'!D24-'前年度'!D24</f>
        <v>23329</v>
      </c>
      <c r="E24" s="49">
        <f>+'当年度'!E24-'前年度'!E24</f>
        <v>397</v>
      </c>
      <c r="F24" s="49">
        <f>+'当年度'!F24-'前年度'!F24</f>
        <v>-71977</v>
      </c>
      <c r="G24" s="49">
        <f>+'当年度'!G24-'前年度'!G24</f>
        <v>2526</v>
      </c>
      <c r="H24" s="49">
        <f>+'当年度'!H24-'前年度'!H24</f>
        <v>92383</v>
      </c>
      <c r="I24" s="49">
        <f>+'当年度'!I24-'前年度'!I24</f>
        <v>-187550</v>
      </c>
      <c r="J24" s="49">
        <f>+'当年度'!J24-'前年度'!J24</f>
        <v>521</v>
      </c>
      <c r="K24" s="49">
        <f>+'当年度'!K24-'前年度'!K24</f>
        <v>15283</v>
      </c>
      <c r="L24" s="49">
        <f>+'当年度'!L24-'前年度'!L24</f>
        <v>-203308</v>
      </c>
      <c r="M24" s="49">
        <f>+'当年度'!M24-'前年度'!M24</f>
        <v>655</v>
      </c>
      <c r="N24" s="49">
        <f>+'当年度'!N24-'前年度'!N24</f>
        <v>-3766</v>
      </c>
      <c r="O24" s="49">
        <f>+'当年度'!O24-'前年度'!O24</f>
        <v>0</v>
      </c>
      <c r="P24" s="49">
        <f>+'当年度'!P24-'前年度'!P24</f>
        <v>0</v>
      </c>
      <c r="Q24" s="49">
        <f>+'当年度'!Q24-'前年度'!Q24</f>
        <v>0</v>
      </c>
      <c r="R24" s="50">
        <f>+'当年度'!R24-'前年度'!R24</f>
        <v>-167332</v>
      </c>
      <c r="T24" s="6"/>
    </row>
    <row r="25" spans="1:20" ht="30" customHeight="1">
      <c r="A25" s="22"/>
      <c r="B25" s="17" t="s">
        <v>18</v>
      </c>
      <c r="C25" s="48">
        <f>+'当年度'!C25-'前年度'!C25</f>
        <v>-149535</v>
      </c>
      <c r="D25" s="49">
        <f>+'当年度'!D25-'前年度'!D25</f>
        <v>-54084</v>
      </c>
      <c r="E25" s="49">
        <f>+'当年度'!E25-'前年度'!E25</f>
        <v>-532</v>
      </c>
      <c r="F25" s="49">
        <f>+'当年度'!F25-'前年度'!F25</f>
        <v>-63544</v>
      </c>
      <c r="G25" s="49">
        <f>+'当年度'!G25-'前年度'!G25</f>
        <v>-2746</v>
      </c>
      <c r="H25" s="49">
        <f>+'当年度'!H25-'前年度'!H25</f>
        <v>12738</v>
      </c>
      <c r="I25" s="49">
        <f>+'当年度'!I25-'前年度'!I25</f>
        <v>-92195</v>
      </c>
      <c r="J25" s="49">
        <f>+'当年度'!J25-'前年度'!J25</f>
        <v>4506</v>
      </c>
      <c r="K25" s="49">
        <f>+'当年度'!K25-'前年度'!K25</f>
        <v>18128</v>
      </c>
      <c r="L25" s="49">
        <f>+'当年度'!L25-'前年度'!L25</f>
        <v>-114829</v>
      </c>
      <c r="M25" s="49">
        <f>+'当年度'!M25-'前年度'!M25</f>
        <v>1606</v>
      </c>
      <c r="N25" s="49">
        <f>+'当年度'!N25-'前年度'!N25</f>
        <v>-4862</v>
      </c>
      <c r="O25" s="49">
        <f>+'当年度'!O25-'前年度'!O25</f>
        <v>0</v>
      </c>
      <c r="P25" s="49">
        <f>+'当年度'!P25-'前年度'!P25</f>
        <v>0</v>
      </c>
      <c r="Q25" s="49">
        <f>+'当年度'!Q25-'前年度'!Q25</f>
        <v>0</v>
      </c>
      <c r="R25" s="50">
        <f>+'当年度'!R25-'前年度'!R25</f>
        <v>-149535</v>
      </c>
      <c r="T25" s="6"/>
    </row>
    <row r="26" spans="1:20" ht="30" customHeight="1">
      <c r="A26" s="22"/>
      <c r="B26" s="17" t="s">
        <v>19</v>
      </c>
      <c r="C26" s="48">
        <f>+'当年度'!C26-'前年度'!C26</f>
        <v>-21142</v>
      </c>
      <c r="D26" s="49">
        <f>+'当年度'!D26-'前年度'!D26</f>
        <v>-33977</v>
      </c>
      <c r="E26" s="49">
        <f>+'当年度'!E26-'前年度'!E26</f>
        <v>-4501</v>
      </c>
      <c r="F26" s="49">
        <f>+'当年度'!F26-'前年度'!F26</f>
        <v>-73340</v>
      </c>
      <c r="G26" s="49">
        <f>+'当年度'!G26-'前年度'!G26</f>
        <v>3184</v>
      </c>
      <c r="H26" s="49">
        <f>+'当年度'!H26-'前年度'!H26</f>
        <v>40680</v>
      </c>
      <c r="I26" s="49">
        <f>+'当年度'!I26-'前年度'!I26</f>
        <v>10679</v>
      </c>
      <c r="J26" s="49">
        <f>+'当年度'!J26-'前年度'!J26</f>
        <v>-1708</v>
      </c>
      <c r="K26" s="49">
        <f>+'当年度'!K26-'前年度'!K26</f>
        <v>18220</v>
      </c>
      <c r="L26" s="49">
        <f>+'当年度'!L26-'前年度'!L26</f>
        <v>-5833</v>
      </c>
      <c r="M26" s="49">
        <f>+'当年度'!M26-'前年度'!M26</f>
        <v>788</v>
      </c>
      <c r="N26" s="49">
        <f>+'当年度'!N26-'前年度'!N26</f>
        <v>1368</v>
      </c>
      <c r="O26" s="49">
        <f>+'当年度'!O26-'前年度'!O26</f>
        <v>0</v>
      </c>
      <c r="P26" s="49">
        <f>+'当年度'!P26-'前年度'!P26</f>
        <v>0</v>
      </c>
      <c r="Q26" s="49">
        <f>+'当年度'!Q26-'前年度'!Q26</f>
        <v>0</v>
      </c>
      <c r="R26" s="50">
        <f>+'当年度'!R26-'前年度'!R26</f>
        <v>-21142</v>
      </c>
      <c r="T26" s="6"/>
    </row>
    <row r="27" spans="1:20" ht="30" customHeight="1">
      <c r="A27" s="22"/>
      <c r="B27" s="17" t="s">
        <v>20</v>
      </c>
      <c r="C27" s="48">
        <f>+'当年度'!C27-'前年度'!C27</f>
        <v>-9336</v>
      </c>
      <c r="D27" s="49">
        <f>+'当年度'!D27-'前年度'!D27</f>
        <v>-24498</v>
      </c>
      <c r="E27" s="49">
        <f>+'当年度'!E27-'前年度'!E27</f>
        <v>325</v>
      </c>
      <c r="F27" s="49">
        <f>+'当年度'!F27-'前年度'!F27</f>
        <v>-28220</v>
      </c>
      <c r="G27" s="49">
        <f>+'当年度'!G27-'前年度'!G27</f>
        <v>-460</v>
      </c>
      <c r="H27" s="49">
        <f>+'当年度'!H27-'前年度'!H27</f>
        <v>3857</v>
      </c>
      <c r="I27" s="49">
        <f>+'当年度'!I27-'前年度'!I27</f>
        <v>17732</v>
      </c>
      <c r="J27" s="49">
        <f>+'当年度'!J27-'前年度'!J27</f>
        <v>3996</v>
      </c>
      <c r="K27" s="49">
        <f>+'当年度'!K27-'前年度'!K27</f>
        <v>4936</v>
      </c>
      <c r="L27" s="49">
        <f>+'当年度'!L27-'前年度'!L27</f>
        <v>485</v>
      </c>
      <c r="M27" s="49">
        <f>+'当年度'!M27-'前年度'!M27</f>
        <v>471</v>
      </c>
      <c r="N27" s="49">
        <f>+'当年度'!N27-'前年度'!N27</f>
        <v>-3041</v>
      </c>
      <c r="O27" s="49">
        <f>+'当年度'!O27-'前年度'!O27</f>
        <v>0</v>
      </c>
      <c r="P27" s="49">
        <f>+'当年度'!P27-'前年度'!P27</f>
        <v>0</v>
      </c>
      <c r="Q27" s="49">
        <f>+'当年度'!Q27-'前年度'!Q27</f>
        <v>0</v>
      </c>
      <c r="R27" s="50">
        <f>+'当年度'!R27-'前年度'!R27</f>
        <v>-9336</v>
      </c>
      <c r="T27" s="6"/>
    </row>
    <row r="28" spans="1:20" ht="30" customHeight="1">
      <c r="A28" s="22"/>
      <c r="B28" s="17" t="s">
        <v>21</v>
      </c>
      <c r="C28" s="48">
        <f>+'当年度'!C28-'前年度'!C28</f>
        <v>-6441</v>
      </c>
      <c r="D28" s="49">
        <f>+'当年度'!D28-'前年度'!D28</f>
        <v>18890</v>
      </c>
      <c r="E28" s="49">
        <f>+'当年度'!E28-'前年度'!E28</f>
        <v>-4276</v>
      </c>
      <c r="F28" s="49">
        <f>+'当年度'!F28-'前年度'!F28</f>
        <v>-69245</v>
      </c>
      <c r="G28" s="49">
        <f>+'当年度'!G28-'前年度'!G28</f>
        <v>-34</v>
      </c>
      <c r="H28" s="49">
        <f>+'当年度'!H28-'前年度'!H28</f>
        <v>92445</v>
      </c>
      <c r="I28" s="49">
        <f>+'当年度'!I28-'前年度'!I28</f>
        <v>-33229</v>
      </c>
      <c r="J28" s="49">
        <f>+'当年度'!J28-'前年度'!J28</f>
        <v>2240</v>
      </c>
      <c r="K28" s="49">
        <f>+'当年度'!K28-'前年度'!K28</f>
        <v>2236</v>
      </c>
      <c r="L28" s="49">
        <f>+'当年度'!L28-'前年度'!L28</f>
        <v>-37569</v>
      </c>
      <c r="M28" s="49">
        <f>+'当年度'!M28-'前年度'!M28</f>
        <v>747</v>
      </c>
      <c r="N28" s="49">
        <f>+'当年度'!N28-'前年度'!N28</f>
        <v>7151</v>
      </c>
      <c r="O28" s="49">
        <f>+'当年度'!O28-'前年度'!O28</f>
        <v>-218</v>
      </c>
      <c r="P28" s="49">
        <f>+'当年度'!P28-'前年度'!P28</f>
        <v>-218</v>
      </c>
      <c r="Q28" s="49">
        <f>+'当年度'!Q28-'前年度'!Q28</f>
        <v>0</v>
      </c>
      <c r="R28" s="50">
        <f>+'当年度'!R28-'前年度'!R28</f>
        <v>-6659</v>
      </c>
      <c r="T28" s="6"/>
    </row>
    <row r="29" spans="1:20" ht="30" customHeight="1">
      <c r="A29" s="22"/>
      <c r="B29" s="17" t="s">
        <v>22</v>
      </c>
      <c r="C29" s="48">
        <f>+'当年度'!C29-'前年度'!C29</f>
        <v>-30971</v>
      </c>
      <c r="D29" s="49">
        <f>+'当年度'!D29-'前年度'!D29</f>
        <v>-33736</v>
      </c>
      <c r="E29" s="49">
        <f>+'当年度'!E29-'前年度'!E29</f>
        <v>-806</v>
      </c>
      <c r="F29" s="49">
        <f>+'当年度'!F29-'前年度'!F29</f>
        <v>-36273</v>
      </c>
      <c r="G29" s="49">
        <f>+'当年度'!G29-'前年度'!G29</f>
        <v>-102</v>
      </c>
      <c r="H29" s="49">
        <f>+'当年度'!H29-'前年度'!H29</f>
        <v>3445</v>
      </c>
      <c r="I29" s="49">
        <f>+'当年度'!I29-'前年度'!I29</f>
        <v>2956</v>
      </c>
      <c r="J29" s="49">
        <f>+'当年度'!J29-'前年度'!J29</f>
        <v>856</v>
      </c>
      <c r="K29" s="49">
        <f>+'当年度'!K29-'前年度'!K29</f>
        <v>2022</v>
      </c>
      <c r="L29" s="49">
        <f>+'当年度'!L29-'前年度'!L29</f>
        <v>95</v>
      </c>
      <c r="M29" s="49">
        <f>+'当年度'!M29-'前年度'!M29</f>
        <v>534</v>
      </c>
      <c r="N29" s="49">
        <f>+'当年度'!N29-'前年度'!N29</f>
        <v>-725</v>
      </c>
      <c r="O29" s="49">
        <f>+'当年度'!O29-'前年度'!O29</f>
        <v>0</v>
      </c>
      <c r="P29" s="49">
        <f>+'当年度'!P29-'前年度'!P29</f>
        <v>0</v>
      </c>
      <c r="Q29" s="49">
        <f>+'当年度'!Q29-'前年度'!Q29</f>
        <v>0</v>
      </c>
      <c r="R29" s="50">
        <f>+'当年度'!R29-'前年度'!R29</f>
        <v>-30971</v>
      </c>
      <c r="T29" s="6"/>
    </row>
    <row r="30" spans="1:20" ht="30" customHeight="1">
      <c r="A30" s="22"/>
      <c r="B30" s="17" t="s">
        <v>37</v>
      </c>
      <c r="C30" s="48">
        <f>+'当年度'!C30-'前年度'!C30</f>
        <v>-19058</v>
      </c>
      <c r="D30" s="49">
        <f>+'当年度'!D30-'前年度'!D30</f>
        <v>-25574</v>
      </c>
      <c r="E30" s="49">
        <f>+'当年度'!E30-'前年度'!E30</f>
        <v>-931</v>
      </c>
      <c r="F30" s="49">
        <f>+'当年度'!F30-'前年度'!F30</f>
        <v>-26265</v>
      </c>
      <c r="G30" s="49">
        <f>+'当年度'!G30-'前年度'!G30</f>
        <v>384</v>
      </c>
      <c r="H30" s="49">
        <f>+'当年度'!H30-'前年度'!H30</f>
        <v>1238</v>
      </c>
      <c r="I30" s="49">
        <f>+'当年度'!I30-'前年度'!I30</f>
        <v>4651</v>
      </c>
      <c r="J30" s="49">
        <f>+'当年度'!J30-'前年度'!J30</f>
        <v>1896</v>
      </c>
      <c r="K30" s="49">
        <f>+'当年度'!K30-'前年度'!K30</f>
        <v>3465</v>
      </c>
      <c r="L30" s="49">
        <f>+'当年度'!L30-'前年度'!L30</f>
        <v>-661</v>
      </c>
      <c r="M30" s="49">
        <f>+'当年度'!M30-'前年度'!M30</f>
        <v>717</v>
      </c>
      <c r="N30" s="49">
        <f>+'当年度'!N30-'前年度'!N30</f>
        <v>1001</v>
      </c>
      <c r="O30" s="49">
        <f>+'当年度'!O30-'前年度'!O30</f>
        <v>0</v>
      </c>
      <c r="P30" s="49">
        <f>+'当年度'!P30-'前年度'!P30</f>
        <v>0</v>
      </c>
      <c r="Q30" s="49">
        <f>+'当年度'!Q30-'前年度'!Q30</f>
        <v>0</v>
      </c>
      <c r="R30" s="50">
        <f>+'当年度'!R30-'前年度'!R30</f>
        <v>-19058</v>
      </c>
      <c r="T30" s="6"/>
    </row>
    <row r="31" spans="1:20" ht="30" customHeight="1">
      <c r="A31" s="22"/>
      <c r="B31" s="17" t="s">
        <v>40</v>
      </c>
      <c r="C31" s="48">
        <f>+'当年度'!C31-'前年度'!C31</f>
        <v>-48770</v>
      </c>
      <c r="D31" s="49">
        <f>+'当年度'!D31-'前年度'!D31</f>
        <v>-38933</v>
      </c>
      <c r="E31" s="49">
        <f>+'当年度'!E31-'前年度'!E31</f>
        <v>-1495</v>
      </c>
      <c r="F31" s="49">
        <f>+'当年度'!F31-'前年度'!F31</f>
        <v>-41226</v>
      </c>
      <c r="G31" s="49">
        <f>+'当年度'!G31-'前年度'!G31</f>
        <v>-4014</v>
      </c>
      <c r="H31" s="49">
        <f>+'当年度'!H31-'前年度'!H31</f>
        <v>7802</v>
      </c>
      <c r="I31" s="49">
        <f>+'当年度'!I31-'前年度'!I31</f>
        <v>-7808</v>
      </c>
      <c r="J31" s="49">
        <f>+'当年度'!J31-'前年度'!J31</f>
        <v>-778</v>
      </c>
      <c r="K31" s="49">
        <f>+'当年度'!K31-'前年度'!K31</f>
        <v>322</v>
      </c>
      <c r="L31" s="49">
        <f>+'当年度'!L31-'前年度'!L31</f>
        <v>-7196</v>
      </c>
      <c r="M31" s="49">
        <f>+'当年度'!M31-'前年度'!M31</f>
        <v>486</v>
      </c>
      <c r="N31" s="49">
        <f>+'当年度'!N31-'前年度'!N31</f>
        <v>-2674</v>
      </c>
      <c r="O31" s="49">
        <f>+'当年度'!O31-'前年度'!O31</f>
        <v>-1</v>
      </c>
      <c r="P31" s="49">
        <f>+'当年度'!P31-'前年度'!P31</f>
        <v>-1</v>
      </c>
      <c r="Q31" s="49">
        <f>+'当年度'!Q31-'前年度'!Q31</f>
        <v>0</v>
      </c>
      <c r="R31" s="50">
        <f>+'当年度'!R31-'前年度'!R31</f>
        <v>-48771</v>
      </c>
      <c r="T31" s="6"/>
    </row>
    <row r="32" spans="1:20" ht="30" customHeight="1">
      <c r="A32" s="22"/>
      <c r="B32" s="17" t="s">
        <v>41</v>
      </c>
      <c r="C32" s="48">
        <f>+'当年度'!C32-'前年度'!C32</f>
        <v>-14205</v>
      </c>
      <c r="D32" s="49">
        <f>+'当年度'!D32-'前年度'!D32</f>
        <v>-7136</v>
      </c>
      <c r="E32" s="49">
        <f>+'当年度'!E32-'前年度'!E32</f>
        <v>581</v>
      </c>
      <c r="F32" s="49">
        <f>+'当年度'!F32-'前年度'!F32</f>
        <v>-10828</v>
      </c>
      <c r="G32" s="49">
        <f>+'当年度'!G32-'前年度'!G32</f>
        <v>936</v>
      </c>
      <c r="H32" s="49">
        <f>+'当年度'!H32-'前年度'!H32</f>
        <v>2175</v>
      </c>
      <c r="I32" s="49">
        <f>+'当年度'!I32-'前年度'!I32</f>
        <v>-8300</v>
      </c>
      <c r="J32" s="49">
        <f>+'当年度'!J32-'前年度'!J32</f>
        <v>-3441</v>
      </c>
      <c r="K32" s="49">
        <f>+'当年度'!K32-'前年度'!K32</f>
        <v>2468</v>
      </c>
      <c r="L32" s="49">
        <f>+'当年度'!L32-'前年度'!L32</f>
        <v>-6413</v>
      </c>
      <c r="M32" s="49">
        <f>+'当年度'!M32-'前年度'!M32</f>
        <v>625</v>
      </c>
      <c r="N32" s="49">
        <f>+'当年度'!N32-'前年度'!N32</f>
        <v>606</v>
      </c>
      <c r="O32" s="49">
        <f>+'当年度'!O32-'前年度'!O32</f>
        <v>0</v>
      </c>
      <c r="P32" s="49">
        <f>+'当年度'!P32-'前年度'!P32</f>
        <v>0</v>
      </c>
      <c r="Q32" s="49">
        <f>+'当年度'!Q32-'前年度'!Q32</f>
        <v>0</v>
      </c>
      <c r="R32" s="50">
        <f>+'当年度'!R32-'前年度'!R32</f>
        <v>-14205</v>
      </c>
      <c r="T32" s="6"/>
    </row>
    <row r="33" spans="1:20" ht="30" customHeight="1">
      <c r="A33" s="22"/>
      <c r="B33" s="17" t="s">
        <v>23</v>
      </c>
      <c r="C33" s="48">
        <f>+'当年度'!C33-'前年度'!C33</f>
        <v>-7137</v>
      </c>
      <c r="D33" s="49">
        <f>+'当年度'!D33-'前年度'!D33</f>
        <v>-12034</v>
      </c>
      <c r="E33" s="49">
        <f>+'当年度'!E33-'前年度'!E33</f>
        <v>231</v>
      </c>
      <c r="F33" s="49">
        <f>+'当年度'!F33-'前年度'!F33</f>
        <v>-4280</v>
      </c>
      <c r="G33" s="49">
        <f>+'当年度'!G33-'前年度'!G33</f>
        <v>525</v>
      </c>
      <c r="H33" s="49">
        <f>+'当年度'!H33-'前年度'!H33</f>
        <v>-8510</v>
      </c>
      <c r="I33" s="49">
        <f>+'当年度'!I33-'前年度'!I33</f>
        <v>1656</v>
      </c>
      <c r="J33" s="49">
        <f>+'当年度'!J33-'前年度'!J33</f>
        <v>-1921</v>
      </c>
      <c r="K33" s="49">
        <f>+'当年度'!K33-'前年度'!K33</f>
        <v>2990</v>
      </c>
      <c r="L33" s="49">
        <f>+'当年度'!L33-'前年度'!L33</f>
        <v>592</v>
      </c>
      <c r="M33" s="49">
        <f>+'当年度'!M33-'前年度'!M33</f>
        <v>-98</v>
      </c>
      <c r="N33" s="49">
        <f>+'当年度'!N33-'前年度'!N33</f>
        <v>3339</v>
      </c>
      <c r="O33" s="49">
        <f>+'当年度'!O33-'前年度'!O33</f>
        <v>0</v>
      </c>
      <c r="P33" s="49">
        <f>+'当年度'!P33-'前年度'!P33</f>
        <v>0</v>
      </c>
      <c r="Q33" s="49">
        <f>+'当年度'!Q33-'前年度'!Q33</f>
        <v>0</v>
      </c>
      <c r="R33" s="50">
        <f>+'当年度'!R33-'前年度'!R33</f>
        <v>-7137</v>
      </c>
      <c r="T33" s="6"/>
    </row>
    <row r="34" spans="1:20" ht="30" customHeight="1">
      <c r="A34" s="22"/>
      <c r="B34" s="18" t="s">
        <v>24</v>
      </c>
      <c r="C34" s="55">
        <f>+'当年度'!C34-'前年度'!C34</f>
        <v>8156</v>
      </c>
      <c r="D34" s="56">
        <f>+'当年度'!D34-'前年度'!D34</f>
        <v>-3903</v>
      </c>
      <c r="E34" s="56">
        <f>+'当年度'!E34-'前年度'!E34</f>
        <v>-194</v>
      </c>
      <c r="F34" s="56">
        <f>+'当年度'!F34-'前年度'!F34</f>
        <v>-5849</v>
      </c>
      <c r="G34" s="56">
        <f>+'当年度'!G34-'前年度'!G34</f>
        <v>341</v>
      </c>
      <c r="H34" s="56">
        <f>+'当年度'!H34-'前年度'!H34</f>
        <v>1799</v>
      </c>
      <c r="I34" s="56">
        <f>+'当年度'!I34-'前年度'!I34</f>
        <v>10018</v>
      </c>
      <c r="J34" s="56">
        <f>+'当年度'!J34-'前年度'!J34</f>
        <v>-5275</v>
      </c>
      <c r="K34" s="56">
        <f>+'当年度'!K34-'前年度'!K34</f>
        <v>2467</v>
      </c>
      <c r="L34" s="56">
        <f>+'当年度'!L34-'前年度'!L34</f>
        <v>12835</v>
      </c>
      <c r="M34" s="56">
        <f>+'当年度'!M34-'前年度'!M34</f>
        <v>947</v>
      </c>
      <c r="N34" s="56">
        <f>+'当年度'!N34-'前年度'!N34</f>
        <v>1094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0</v>
      </c>
      <c r="R34" s="54">
        <f>+'当年度'!R34-'前年度'!R34</f>
        <v>8156</v>
      </c>
      <c r="T34" s="5"/>
    </row>
    <row r="35" spans="1:20" ht="30" customHeight="1">
      <c r="A35" s="22"/>
      <c r="B35" s="21" t="s">
        <v>25</v>
      </c>
      <c r="C35" s="57">
        <f>+'当年度'!C35-'前年度'!C35</f>
        <v>-5777107</v>
      </c>
      <c r="D35" s="57">
        <f>+'当年度'!D35-'前年度'!D35</f>
        <v>-2659392</v>
      </c>
      <c r="E35" s="58">
        <f>+'当年度'!E35-'前年度'!E35</f>
        <v>-41532</v>
      </c>
      <c r="F35" s="58">
        <f>+'当年度'!F35-'前年度'!F35</f>
        <v>-8129696</v>
      </c>
      <c r="G35" s="58">
        <f>+'当年度'!G35-'前年度'!G35</f>
        <v>173751</v>
      </c>
      <c r="H35" s="58">
        <f>+'当年度'!H35-'前年度'!H35</f>
        <v>5338085</v>
      </c>
      <c r="I35" s="57">
        <f>+'当年度'!I35-'前年度'!I35</f>
        <v>-3406606</v>
      </c>
      <c r="J35" s="57">
        <f>+'当年度'!J35-'前年度'!J35</f>
        <v>-204926</v>
      </c>
      <c r="K35" s="57">
        <f>+'当年度'!K35-'前年度'!K35</f>
        <v>1594255</v>
      </c>
      <c r="L35" s="57">
        <f>+'当年度'!L35-'前年度'!L35</f>
        <v>-4782247</v>
      </c>
      <c r="M35" s="57">
        <f>+'当年度'!M35-'前年度'!M35</f>
        <v>58412</v>
      </c>
      <c r="N35" s="57">
        <f>+'当年度'!N35-'前年度'!N35</f>
        <v>226100</v>
      </c>
      <c r="O35" s="57">
        <f>+'当年度'!O35-'前年度'!O35</f>
        <v>745465</v>
      </c>
      <c r="P35" s="57">
        <f>+'当年度'!P35-'前年度'!P35</f>
        <v>16214</v>
      </c>
      <c r="Q35" s="57">
        <f>+'当年度'!Q35-'前年度'!Q35</f>
        <v>493158</v>
      </c>
      <c r="R35" s="57">
        <f>+'当年度'!R35-'前年度'!R35</f>
        <v>-5031642</v>
      </c>
      <c r="T35" s="24"/>
    </row>
    <row r="36" spans="1:20" ht="30" customHeight="1">
      <c r="A36" s="22"/>
      <c r="B36" s="21" t="s">
        <v>63</v>
      </c>
      <c r="C36" s="57">
        <f>+'当年度'!C36-'前年度'!C36</f>
        <v>-810635</v>
      </c>
      <c r="D36" s="57">
        <f>+'当年度'!D36-'前年度'!D36</f>
        <v>-524013</v>
      </c>
      <c r="E36" s="58">
        <f>+'当年度'!E36-'前年度'!E36</f>
        <v>-10779</v>
      </c>
      <c r="F36" s="58">
        <f>+'当年度'!F36-'前年度'!F36</f>
        <v>-916542</v>
      </c>
      <c r="G36" s="58">
        <f>+'当年度'!G36-'前年度'!G36</f>
        <v>9000</v>
      </c>
      <c r="H36" s="58">
        <f>+'当年度'!H36-'前年度'!H36</f>
        <v>394308</v>
      </c>
      <c r="I36" s="57">
        <f>+'当年度'!I36-'前年度'!I36</f>
        <v>-311573</v>
      </c>
      <c r="J36" s="57">
        <f>+'当年度'!J36-'前年度'!J36</f>
        <v>-8721</v>
      </c>
      <c r="K36" s="57">
        <f>+'当年度'!K36-'前年度'!K36</f>
        <v>171625</v>
      </c>
      <c r="L36" s="57">
        <f>+'当年度'!L36-'前年度'!L36</f>
        <v>-488672</v>
      </c>
      <c r="M36" s="57">
        <f>+'当年度'!M36-'前年度'!M36</f>
        <v>11047</v>
      </c>
      <c r="N36" s="57">
        <f>+'当年度'!N36-'前年度'!N36</f>
        <v>13598</v>
      </c>
      <c r="O36" s="57">
        <f>+'当年度'!O36-'前年度'!O36</f>
        <v>-156</v>
      </c>
      <c r="P36" s="57">
        <f>+'当年度'!P36-'前年度'!P36</f>
        <v>94</v>
      </c>
      <c r="Q36" s="57">
        <f>+'当年度'!Q36-'前年度'!Q36</f>
        <v>-250</v>
      </c>
      <c r="R36" s="57">
        <f>+'当年度'!R36-'前年度'!R36</f>
        <v>-810791</v>
      </c>
      <c r="T36" s="24"/>
    </row>
    <row r="37" spans="1:20" ht="30" customHeight="1">
      <c r="A37" s="22"/>
      <c r="B37" s="21" t="s">
        <v>26</v>
      </c>
      <c r="C37" s="57">
        <f>+'当年度'!C37-'前年度'!C37</f>
        <v>-6587742</v>
      </c>
      <c r="D37" s="57">
        <f>+'当年度'!D37-'前年度'!D37</f>
        <v>-3183405</v>
      </c>
      <c r="E37" s="58">
        <f>+'当年度'!E37-'前年度'!E37</f>
        <v>-52311</v>
      </c>
      <c r="F37" s="58">
        <f>+'当年度'!F37-'前年度'!F37</f>
        <v>-9046238</v>
      </c>
      <c r="G37" s="58">
        <f>+'当年度'!G37-'前年度'!G37</f>
        <v>182751</v>
      </c>
      <c r="H37" s="58">
        <f>+'当年度'!H37-'前年度'!H37</f>
        <v>5732393</v>
      </c>
      <c r="I37" s="57">
        <f>+'当年度'!I37-'前年度'!I37</f>
        <v>-3718179</v>
      </c>
      <c r="J37" s="57">
        <f>+'当年度'!J37-'前年度'!J37</f>
        <v>-213647</v>
      </c>
      <c r="K37" s="57">
        <f>+'当年度'!K37-'前年度'!K37</f>
        <v>1765880</v>
      </c>
      <c r="L37" s="57">
        <f>+'当年度'!L37-'前年度'!L37</f>
        <v>-5270919</v>
      </c>
      <c r="M37" s="57">
        <f>+'当年度'!M37-'前年度'!M37</f>
        <v>69459</v>
      </c>
      <c r="N37" s="57">
        <f>+'当年度'!N37-'前年度'!N37</f>
        <v>239698</v>
      </c>
      <c r="O37" s="57">
        <f>+'当年度'!O37-'前年度'!O37</f>
        <v>745309</v>
      </c>
      <c r="P37" s="57">
        <f>+'当年度'!P37-'前年度'!P37</f>
        <v>16308</v>
      </c>
      <c r="Q37" s="57">
        <f>+'当年度'!Q37-'前年度'!Q37</f>
        <v>492908</v>
      </c>
      <c r="R37" s="57">
        <f>+'当年度'!R37-'前年度'!R37</f>
        <v>-5842433</v>
      </c>
      <c r="T37" s="24"/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1" t="s">
        <v>32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23" ht="30" customHeight="1">
      <c r="A3" s="22"/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59</v>
      </c>
      <c r="U3" s="29"/>
      <c r="V3" s="29"/>
      <c r="W3" s="29"/>
    </row>
    <row r="4" spans="1:23" ht="30" customHeight="1">
      <c r="A4" s="22"/>
      <c r="B4" s="14"/>
      <c r="C4" s="30" t="s">
        <v>42</v>
      </c>
      <c r="D4" s="30" t="s">
        <v>43</v>
      </c>
      <c r="E4" s="31"/>
      <c r="F4" s="31"/>
      <c r="G4" s="31"/>
      <c r="H4" s="32"/>
      <c r="I4" s="30" t="s">
        <v>48</v>
      </c>
      <c r="J4" s="31"/>
      <c r="K4" s="31"/>
      <c r="L4" s="32"/>
      <c r="M4" s="106" t="s">
        <v>50</v>
      </c>
      <c r="N4" s="108" t="s">
        <v>60</v>
      </c>
      <c r="O4" s="33" t="s">
        <v>51</v>
      </c>
      <c r="P4" s="106" t="s">
        <v>52</v>
      </c>
      <c r="Q4" s="106" t="s">
        <v>53</v>
      </c>
      <c r="R4" s="37" t="s">
        <v>54</v>
      </c>
      <c r="S4" s="60"/>
      <c r="T4" s="37" t="s">
        <v>55</v>
      </c>
      <c r="U4" s="29"/>
      <c r="V4" s="29" t="s">
        <v>57</v>
      </c>
      <c r="W4" s="29" t="s">
        <v>58</v>
      </c>
    </row>
    <row r="5" spans="1:23" ht="30" customHeight="1">
      <c r="A5" s="22"/>
      <c r="B5" s="15"/>
      <c r="C5" s="34"/>
      <c r="D5" s="35"/>
      <c r="E5" s="36" t="s">
        <v>44</v>
      </c>
      <c r="F5" s="36" t="s">
        <v>45</v>
      </c>
      <c r="G5" s="36" t="s">
        <v>46</v>
      </c>
      <c r="H5" s="36" t="s">
        <v>47</v>
      </c>
      <c r="I5" s="35"/>
      <c r="J5" s="36" t="s">
        <v>61</v>
      </c>
      <c r="K5" s="36" t="s">
        <v>62</v>
      </c>
      <c r="L5" s="36" t="s">
        <v>49</v>
      </c>
      <c r="M5" s="107"/>
      <c r="N5" s="109"/>
      <c r="O5" s="35"/>
      <c r="P5" s="107"/>
      <c r="Q5" s="107"/>
      <c r="R5" s="35"/>
      <c r="S5" s="60"/>
      <c r="T5" s="36" t="s">
        <v>56</v>
      </c>
      <c r="U5" s="29"/>
      <c r="V5" s="29"/>
      <c r="W5" s="29"/>
    </row>
    <row r="6" spans="1:20" ht="30" customHeight="1">
      <c r="A6" s="22"/>
      <c r="B6" s="16" t="s">
        <v>2</v>
      </c>
      <c r="C6" s="10">
        <f>IF(AND('当年度'!C6=0,'前年度'!C6=0),"",IF('前年度'!C6=0,"皆増",IF('当年度'!C6=0,"皆減",ROUND('増減額'!C6/'前年度'!C6*100,1))))</f>
        <v>-1.2</v>
      </c>
      <c r="D6" s="8">
        <f>IF(AND('当年度'!D6=0,'前年度'!D6=0),"",IF('前年度'!D6=0,"皆増",IF('当年度'!D6=0,"皆減",ROUND('増減額'!D6/'前年度'!D6*100,1))))</f>
        <v>-1.4</v>
      </c>
      <c r="E6" s="8">
        <f>IF(AND('当年度'!E6=0,'前年度'!E6=0),"",IF('前年度'!E6=0,"皆増",IF('当年度'!E6=0,"皆減",ROUND('増減額'!E6/'前年度'!E6*100,1))))</f>
        <v>-0.5</v>
      </c>
      <c r="F6" s="8">
        <f>IF(AND('当年度'!F6=0,'前年度'!F6=0),"",IF('前年度'!F6=0,"皆増",IF('当年度'!F6=0,"皆減",ROUND('増減額'!F6/'前年度'!F6*100,1))))</f>
        <v>-7.2</v>
      </c>
      <c r="G6" s="8">
        <f>IF(AND('当年度'!G6=0,'前年度'!G6=0),"",IF('前年度'!G6=0,"皆増",IF('当年度'!G6=0,"皆減",ROUND('増減額'!G6/'前年度'!G6*100,1))))</f>
        <v>5.1</v>
      </c>
      <c r="H6" s="8">
        <f>IF(AND('当年度'!H6=0,'前年度'!H6=0),"",IF('前年度'!H6=0,"皆増",IF('当年度'!H6=0,"皆減",ROUND('増減額'!H6/'前年度'!H6*100,1))))</f>
        <v>39.6</v>
      </c>
      <c r="I6" s="8">
        <f>IF(AND('当年度'!I6=0,'前年度'!I6=0),"",IF('前年度'!I6=0,"皆増",IF('当年度'!I6=0,"皆減",ROUND('増減額'!I6/'前年度'!I6*100,1))))</f>
        <v>-1.2</v>
      </c>
      <c r="J6" s="8">
        <f>IF(AND('当年度'!J6=0,'前年度'!J6=0),"",IF('前年度'!J6=0,"皆増",IF('当年度'!J6=0,"皆減",ROUND('増減額'!J6/'前年度'!J6*100,1))))</f>
        <v>-0.8</v>
      </c>
      <c r="K6" s="8">
        <f>IF(AND('当年度'!K6=0,'前年度'!K6=0),"",IF('前年度'!K6=0,"皆増",IF('当年度'!K6=0,"皆減",ROUND('増減額'!K6/'前年度'!K6*100,1))))</f>
        <v>2.7</v>
      </c>
      <c r="L6" s="10">
        <f>IF(AND('当年度'!L6=0,'前年度'!L6=0),"",IF('前年度'!L6=0,"皆増",IF('当年度'!L6=0,"皆減",ROUND('増減額'!L6/'前年度'!L6*100,1))))</f>
        <v>-10.3</v>
      </c>
      <c r="M6" s="8">
        <f>IF(AND('当年度'!M6=0,'前年度'!M6=0),"",IF('前年度'!M6=0,"皆増",IF('当年度'!M6=0,"皆減",ROUND('増減額'!M6/'前年度'!M6*100,1))))</f>
        <v>2.1</v>
      </c>
      <c r="N6" s="8">
        <f>IF(AND('当年度'!N6=0,'前年度'!N6=0),"",IF('前年度'!N6=0,"皆増",IF('当年度'!N6=0,"皆減",ROUND('増減額'!N6/'前年度'!N6*100,1))))</f>
        <v>2.1</v>
      </c>
      <c r="O6" s="8">
        <f>IF(AND('当年度'!O6=0,'前年度'!O6=0),"",IF('前年度'!O6=0,"皆増",IF('当年度'!O6=0,"皆減",ROUND('増減額'!O6/'前年度'!O6*100,1))))</f>
        <v>0.5</v>
      </c>
      <c r="P6" s="8">
        <f>IF(AND('当年度'!P6=0,'前年度'!P6=0),"",IF('前年度'!P6=0,"皆増",IF('当年度'!P6=0,"皆減",ROUND('増減額'!P6/'前年度'!P6*100,1))))</f>
        <v>1.7</v>
      </c>
      <c r="Q6" s="8">
        <f>IF(AND('当年度'!Q6=0,'前年度'!Q6=0),"",IF('前年度'!Q6=0,"皆増",IF('当年度'!Q6=0,"皆減",ROUND('増減額'!Q6/'前年度'!Q6*100,1))))</f>
        <v>0.4</v>
      </c>
      <c r="R6" s="39">
        <f>IF(AND('当年度'!R6=0,'前年度'!R6=0),"",IF('前年度'!R6=0,"皆増",IF('当年度'!R6=0,"皆減",ROUND('増減額'!R6/'前年度'!R6*100,1))))</f>
        <v>-1.1</v>
      </c>
      <c r="T6" s="4"/>
    </row>
    <row r="7" spans="1:20" ht="30" customHeight="1">
      <c r="A7" s="22"/>
      <c r="B7" s="17" t="s">
        <v>3</v>
      </c>
      <c r="C7" s="9">
        <f>IF(AND('当年度'!C7=0,'前年度'!C7=0),"",IF('前年度'!C7=0,"皆増",IF('当年度'!C7=0,"皆減",ROUND('増減額'!C7/'前年度'!C7*100,1))))</f>
        <v>-3.7</v>
      </c>
      <c r="D7" s="7">
        <f>IF(AND('当年度'!D7=0,'前年度'!D7=0),"",IF('前年度'!D7=0,"皆増",IF('当年度'!D7=0,"皆減",ROUND('増減額'!D7/'前年度'!D7*100,1))))</f>
        <v>-1.8</v>
      </c>
      <c r="E7" s="7">
        <f>IF(AND('当年度'!E7=0,'前年度'!E7=0),"",IF('前年度'!E7=0,"皆増",IF('当年度'!E7=0,"皆減",ROUND('増減額'!E7/'前年度'!E7*100,1))))</f>
        <v>-2.1</v>
      </c>
      <c r="F7" s="7">
        <f>IF(AND('当年度'!F7=0,'前年度'!F7=0),"",IF('前年度'!F7=0,"皆増",IF('当年度'!F7=0,"皆減",ROUND('増減額'!F7/'前年度'!F7*100,1))))</f>
        <v>-9.4</v>
      </c>
      <c r="G7" s="7">
        <f>IF(AND('当年度'!G7=0,'前年度'!G7=0),"",IF('前年度'!G7=0,"皆増",IF('当年度'!G7=0,"皆減",ROUND('増減額'!G7/'前年度'!G7*100,1))))</f>
        <v>2.6</v>
      </c>
      <c r="H7" s="7">
        <f>IF(AND('当年度'!H7=0,'前年度'!H7=0),"",IF('前年度'!H7=0,"皆増",IF('当年度'!H7=0,"皆減",ROUND('増減額'!H7/'前年度'!H7*100,1))))</f>
        <v>45.5</v>
      </c>
      <c r="I7" s="7">
        <f>IF(AND('当年度'!I7=0,'前年度'!I7=0),"",IF('前年度'!I7=0,"皆増",IF('当年度'!I7=0,"皆減",ROUND('増減額'!I7/'前年度'!I7*100,1))))</f>
        <v>-5.5</v>
      </c>
      <c r="J7" s="7">
        <f>IF(AND('当年度'!J7=0,'前年度'!J7=0),"",IF('前年度'!J7=0,"皆増",IF('当年度'!J7=0,"皆減",ROUND('増減額'!J7/'前年度'!J7*100,1))))</f>
        <v>-1.4</v>
      </c>
      <c r="K7" s="7">
        <f>IF(AND('当年度'!K7=0,'前年度'!K7=0),"",IF('前年度'!K7=0,"皆増",IF('当年度'!K7=0,"皆減",ROUND('増減額'!K7/'前年度'!K7*100,1))))</f>
        <v>3.1</v>
      </c>
      <c r="L7" s="9">
        <f>IF(AND('当年度'!L7=0,'前年度'!L7=0),"",IF('前年度'!L7=0,"皆増",IF('当年度'!L7=0,"皆減",ROUND('増減額'!L7/'前年度'!L7*100,1))))</f>
        <v>-12.7</v>
      </c>
      <c r="M7" s="7">
        <f>IF(AND('当年度'!M7=0,'前年度'!M7=0),"",IF('前年度'!M7=0,"皆増",IF('当年度'!M7=0,"皆減",ROUND('増減額'!M7/'前年度'!M7*100,1))))</f>
        <v>2.2</v>
      </c>
      <c r="N7" s="7">
        <f>IF(AND('当年度'!N7=0,'前年度'!N7=0),"",IF('前年度'!N7=0,"皆増",IF('当年度'!N7=0,"皆減",ROUND('増減額'!N7/'前年度'!N7*100,1))))</f>
        <v>2.8</v>
      </c>
      <c r="O7" s="7">
        <f>IF(AND('当年度'!O7=0,'前年度'!O7=0),"",IF('前年度'!O7=0,"皆増",IF('当年度'!O7=0,"皆減",ROUND('増減額'!O7/'前年度'!O7*100,1))))</f>
        <v>13.7</v>
      </c>
      <c r="P7" s="7">
        <f>IF(AND('当年度'!P7=0,'前年度'!P7=0),"",IF('前年度'!P7=0,"皆増",IF('当年度'!P7=0,"皆減",ROUND('増減額'!P7/'前年度'!P7*100,1))))</f>
        <v>110.4</v>
      </c>
      <c r="Q7" s="7">
        <f>IF(AND('当年度'!Q7=0,'前年度'!Q7=0),"",IF('前年度'!Q7=0,"皆増",IF('当年度'!Q7=0,"皆減",ROUND('増減額'!Q7/'前年度'!Q7*100,1))))</f>
        <v>4.3</v>
      </c>
      <c r="R7" s="40">
        <f>IF(AND('当年度'!R7=0,'前年度'!R7=0),"",IF('前年度'!R7=0,"皆増",IF('当年度'!R7=0,"皆減",ROUND('増減額'!R7/'前年度'!R7*100,1))))</f>
        <v>-3</v>
      </c>
      <c r="T7" s="6"/>
    </row>
    <row r="8" spans="1:20" ht="30" customHeight="1">
      <c r="A8" s="22"/>
      <c r="B8" s="17" t="s">
        <v>4</v>
      </c>
      <c r="C8" s="9">
        <f>IF(AND('当年度'!C8=0,'前年度'!C8=0),"",IF('前年度'!C8=0,"皆増",IF('当年度'!C8=0,"皆減",ROUND('増減額'!C8/'前年度'!C8*100,1))))</f>
        <v>-2.1</v>
      </c>
      <c r="D8" s="7">
        <f>IF(AND('当年度'!D8=0,'前年度'!D8=0),"",IF('前年度'!D8=0,"皆増",IF('当年度'!D8=0,"皆減",ROUND('増減額'!D8/'前年度'!D8*100,1))))</f>
        <v>-5.5</v>
      </c>
      <c r="E8" s="7">
        <f>IF(AND('当年度'!E8=0,'前年度'!E8=0),"",IF('前年度'!E8=0,"皆増",IF('当年度'!E8=0,"皆減",ROUND('増減額'!E8/'前年度'!E8*100,1))))</f>
        <v>-1.6</v>
      </c>
      <c r="F8" s="7">
        <f>IF(AND('当年度'!F8=0,'前年度'!F8=0),"",IF('前年度'!F8=0,"皆増",IF('当年度'!F8=0,"皆減",ROUND('増減額'!F8/'前年度'!F8*100,1))))</f>
        <v>-8.3</v>
      </c>
      <c r="G8" s="7">
        <f>IF(AND('当年度'!G8=0,'前年度'!G8=0),"",IF('前年度'!G8=0,"皆増",IF('当年度'!G8=0,"皆減",ROUND('増減額'!G8/'前年度'!G8*100,1))))</f>
        <v>0.7</v>
      </c>
      <c r="H8" s="7">
        <f>IF(AND('当年度'!H8=0,'前年度'!H8=0),"",IF('前年度'!H8=0,"皆増",IF('当年度'!H8=0,"皆減",ROUND('増減額'!H8/'前年度'!H8*100,1))))</f>
        <v>22.7</v>
      </c>
      <c r="I8" s="7">
        <f>IF(AND('当年度'!I8=0,'前年度'!I8=0),"",IF('前年度'!I8=0,"皆増",IF('当年度'!I8=0,"皆減",ROUND('増減額'!I8/'前年度'!I8*100,1))))</f>
        <v>1.1</v>
      </c>
      <c r="J8" s="7">
        <f>IF(AND('当年度'!J8=0,'前年度'!J8=0),"",IF('前年度'!J8=0,"皆増",IF('当年度'!J8=0,"皆減",ROUND('増減額'!J8/'前年度'!J8*100,1))))</f>
        <v>0.5</v>
      </c>
      <c r="K8" s="7">
        <f>IF(AND('当年度'!K8=0,'前年度'!K8=0),"",IF('前年度'!K8=0,"皆増",IF('当年度'!K8=0,"皆減",ROUND('増減額'!K8/'前年度'!K8*100,1))))</f>
        <v>3</v>
      </c>
      <c r="L8" s="9">
        <f>IF(AND('当年度'!L8=0,'前年度'!L8=0),"",IF('前年度'!L8=0,"皆増",IF('当年度'!L8=0,"皆減",ROUND('増減額'!L8/'前年度'!L8*100,1))))</f>
        <v>-3</v>
      </c>
      <c r="M8" s="7">
        <f>IF(AND('当年度'!M8=0,'前年度'!M8=0),"",IF('前年度'!M8=0,"皆増",IF('当年度'!M8=0,"皆減",ROUND('増減額'!M8/'前年度'!M8*100,1))))</f>
        <v>1.8</v>
      </c>
      <c r="N8" s="7">
        <f>IF(AND('当年度'!N8=0,'前年度'!N8=0),"",IF('前年度'!N8=0,"皆増",IF('当年度'!N8=0,"皆減",ROUND('増減額'!N8/'前年度'!N8*100,1))))</f>
        <v>1.3</v>
      </c>
      <c r="O8" s="7">
        <f>IF(AND('当年度'!O8=0,'前年度'!O8=0),"",IF('前年度'!O8=0,"皆増",IF('当年度'!O8=0,"皆減",ROUND('増減額'!O8/'前年度'!O8*100,1))))</f>
        <v>1.5</v>
      </c>
      <c r="P8" s="7">
        <f>IF(AND('当年度'!P8=0,'前年度'!P8=0),"",IF('前年度'!P8=0,"皆増",IF('当年度'!P8=0,"皆減",ROUND('増減額'!P8/'前年度'!P8*100,1))))</f>
        <v>34.9</v>
      </c>
      <c r="Q8" s="7">
        <f>IF(AND('当年度'!Q8=0,'前年度'!Q8=0),"",IF('前年度'!Q8=0,"皆増",IF('当年度'!Q8=0,"皆減",ROUND('増減額'!Q8/'前年度'!Q8*100,1))))</f>
        <v>1.3</v>
      </c>
      <c r="R8" s="40">
        <f>IF(AND('当年度'!R8=0,'前年度'!R8=0),"",IF('前年度'!R8=0,"皆増",IF('当年度'!R8=0,"皆減",ROUND('増減額'!R8/'前年度'!R8*100,1))))</f>
        <v>-1.9</v>
      </c>
      <c r="T8" s="6"/>
    </row>
    <row r="9" spans="1:20" ht="30" customHeight="1">
      <c r="A9" s="22"/>
      <c r="B9" s="17" t="s">
        <v>5</v>
      </c>
      <c r="C9" s="9">
        <f>IF(AND('当年度'!C9=0,'前年度'!C9=0),"",IF('前年度'!C9=0,"皆増",IF('当年度'!C9=0,"皆減",ROUND('増減額'!C9/'前年度'!C9*100,1))))</f>
        <v>-0.8</v>
      </c>
      <c r="D9" s="7">
        <f>IF(AND('当年度'!D9=0,'前年度'!D9=0),"",IF('前年度'!D9=0,"皆増",IF('当年度'!D9=0,"皆減",ROUND('増減額'!D9/'前年度'!D9*100,1))))</f>
        <v>-4.3</v>
      </c>
      <c r="E9" s="41">
        <f>IF(AND('当年度'!E9=0,'前年度'!E9=0),"",IF('前年度'!E9=0,"皆増",IF('当年度'!E9=0,"皆減",ROUND('増減額'!E9/'前年度'!E9*100,1))))</f>
        <v>-3.7</v>
      </c>
      <c r="F9" s="41">
        <f>IF(AND('当年度'!F9=0,'前年度'!F9=0),"",IF('前年度'!F9=0,"皆増",IF('当年度'!F9=0,"皆減",ROUND('増減額'!F9/'前年度'!F9*100,1))))</f>
        <v>-8</v>
      </c>
      <c r="G9" s="41">
        <f>IF(AND('当年度'!G9=0,'前年度'!G9=0),"",IF('前年度'!G9=0,"皆増",IF('当年度'!G9=0,"皆減",ROUND('増減額'!G9/'前年度'!G9*100,1))))</f>
        <v>4.9</v>
      </c>
      <c r="H9" s="41">
        <f>IF(AND('当年度'!H9=0,'前年度'!H9=0),"",IF('前年度'!H9=0,"皆増",IF('当年度'!H9=0,"皆減",ROUND('増減額'!H9/'前年度'!H9*100,1))))</f>
        <v>23.1</v>
      </c>
      <c r="I9" s="7">
        <f>IF(AND('当年度'!I9=0,'前年度'!I9=0),"",IF('前年度'!I9=0,"皆増",IF('当年度'!I9=0,"皆減",ROUND('増減額'!I9/'前年度'!I9*100,1))))</f>
        <v>2</v>
      </c>
      <c r="J9" s="7">
        <f>IF(AND('当年度'!J9=0,'前年度'!J9=0),"",IF('前年度'!J9=0,"皆増",IF('当年度'!J9=0,"皆減",ROUND('増減額'!J9/'前年度'!J9*100,1))))</f>
        <v>0</v>
      </c>
      <c r="K9" s="7">
        <f>IF(AND('当年度'!K9=0,'前年度'!K9=0),"",IF('前年度'!K9=0,"皆増",IF('当年度'!K9=0,"皆減",ROUND('増減額'!K9/'前年度'!K9*100,1))))</f>
        <v>4.1</v>
      </c>
      <c r="L9" s="9">
        <f>IF(AND('当年度'!L9=0,'前年度'!L9=0),"",IF('前年度'!L9=0,"皆増",IF('当年度'!L9=0,"皆減",ROUND('増減額'!L9/'前年度'!L9*100,1))))</f>
        <v>1.7</v>
      </c>
      <c r="M9" s="7">
        <f>IF(AND('当年度'!M9=0,'前年度'!M9=0),"",IF('前年度'!M9=0,"皆増",IF('当年度'!M9=0,"皆減",ROUND('増減額'!M9/'前年度'!M9*100,1))))</f>
        <v>1.6</v>
      </c>
      <c r="N9" s="7">
        <f>IF(AND('当年度'!N9=0,'前年度'!N9=0),"",IF('前年度'!N9=0,"皆増",IF('当年度'!N9=0,"皆減",ROUND('増減額'!N9/'前年度'!N9*100,1))))</f>
        <v>5.1</v>
      </c>
      <c r="O9" s="7">
        <f>IF(AND('当年度'!O9=0,'前年度'!O9=0),"",IF('前年度'!O9=0,"皆増",IF('当年度'!O9=0,"皆減",ROUND('増減額'!O9/'前年度'!O9*100,1))))</f>
        <v>12.3</v>
      </c>
      <c r="P9" s="7">
        <f>IF(AND('当年度'!P9=0,'前年度'!P9=0),"",IF('前年度'!P9=0,"皆増",IF('当年度'!P9=0,"皆減",ROUND('増減額'!P9/'前年度'!P9*100,1))))</f>
      </c>
      <c r="Q9" s="7">
        <f>IF(AND('当年度'!Q9=0,'前年度'!Q9=0),"",IF('前年度'!Q9=0,"皆増",IF('当年度'!Q9=0,"皆減",ROUND('増減額'!Q9/'前年度'!Q9*100,1))))</f>
        <v>12.3</v>
      </c>
      <c r="R9" s="40">
        <f>IF(AND('当年度'!R9=0,'前年度'!R9=0),"",IF('前年度'!R9=0,"皆増",IF('当年度'!R9=0,"皆減",ROUND('増減額'!R9/'前年度'!R9*100,1))))</f>
        <v>-0.1</v>
      </c>
      <c r="T9" s="6"/>
    </row>
    <row r="10" spans="1:20" ht="30" customHeight="1">
      <c r="A10" s="22"/>
      <c r="B10" s="17" t="s">
        <v>6</v>
      </c>
      <c r="C10" s="9">
        <f>IF(AND('当年度'!C10=0,'前年度'!C10=0),"",IF('前年度'!C10=0,"皆増",IF('当年度'!C10=0,"皆減",ROUND('増減額'!C10/'前年度'!C10*100,1))))</f>
        <v>-5.4</v>
      </c>
      <c r="D10" s="7">
        <f>IF(AND('当年度'!D10=0,'前年度'!D10=0),"",IF('前年度'!D10=0,"皆増",IF('当年度'!D10=0,"皆減",ROUND('増減額'!D10/'前年度'!D10*100,1))))</f>
        <v>-8.7</v>
      </c>
      <c r="E10" s="7">
        <f>IF(AND('当年度'!E10=0,'前年度'!E10=0),"",IF('前年度'!E10=0,"皆増",IF('当年度'!E10=0,"皆減",ROUND('増減額'!E10/'前年度'!E10*100,1))))</f>
        <v>-0.7</v>
      </c>
      <c r="F10" s="7">
        <f>IF(AND('当年度'!F10=0,'前年度'!F10=0),"",IF('前年度'!F10=0,"皆増",IF('当年度'!F10=0,"皆減",ROUND('増減額'!F10/'前年度'!F10*100,1))))</f>
        <v>-11.5</v>
      </c>
      <c r="G10" s="7">
        <f>IF(AND('当年度'!G10=0,'前年度'!G10=0),"",IF('前年度'!G10=0,"皆増",IF('当年度'!G10=0,"皆減",ROUND('増減額'!G10/'前年度'!G10*100,1))))</f>
        <v>3.8</v>
      </c>
      <c r="H10" s="7">
        <f>IF(AND('当年度'!H10=0,'前年度'!H10=0),"",IF('前年度'!H10=0,"皆増",IF('当年度'!H10=0,"皆減",ROUND('増減額'!H10/'前年度'!H10*100,1))))</f>
        <v>14.8</v>
      </c>
      <c r="I10" s="7">
        <f>IF(AND('当年度'!I10=0,'前年度'!I10=0),"",IF('前年度'!I10=0,"皆増",IF('当年度'!I10=0,"皆減",ROUND('増減額'!I10/'前年度'!I10*100,1))))</f>
        <v>-3</v>
      </c>
      <c r="J10" s="7">
        <f>IF(AND('当年度'!J10=0,'前年度'!J10=0),"",IF('前年度'!J10=0,"皆増",IF('当年度'!J10=0,"皆減",ROUND('増減額'!J10/'前年度'!J10*100,1))))</f>
        <v>-0.3</v>
      </c>
      <c r="K10" s="7">
        <f>IF(AND('当年度'!K10=0,'前年度'!K10=0),"",IF('前年度'!K10=0,"皆増",IF('当年度'!K10=0,"皆減",ROUND('増減額'!K10/'前年度'!K10*100,1))))</f>
        <v>4.8</v>
      </c>
      <c r="L10" s="9">
        <f>IF(AND('当年度'!L10=0,'前年度'!L10=0),"",IF('前年度'!L10=0,"皆増",IF('当年度'!L10=0,"皆減",ROUND('増減額'!L10/'前年度'!L10*100,1))))</f>
        <v>-14.2</v>
      </c>
      <c r="M10" s="7">
        <f>IF(AND('当年度'!M10=0,'前年度'!M10=0),"",IF('前年度'!M10=0,"皆増",IF('当年度'!M10=0,"皆減",ROUND('増減額'!M10/'前年度'!M10*100,1))))</f>
        <v>2.5</v>
      </c>
      <c r="N10" s="7">
        <f>IF(AND('当年度'!N10=0,'前年度'!N10=0),"",IF('前年度'!N10=0,"皆増",IF('当年度'!N10=0,"皆減",ROUND('増減額'!N10/'前年度'!N10*100,1))))</f>
        <v>4.6</v>
      </c>
      <c r="O10" s="7">
        <f>IF(AND('当年度'!O10=0,'前年度'!O10=0),"",IF('前年度'!O10=0,"皆増",IF('当年度'!O10=0,"皆減",ROUND('増減額'!O10/'前年度'!O10*100,1))))</f>
        <v>23.7</v>
      </c>
      <c r="P10" s="7">
        <f>IF(AND('当年度'!P10=0,'前年度'!P10=0),"",IF('前年度'!P10=0,"皆増",IF('当年度'!P10=0,"皆減",ROUND('増減額'!P10/'前年度'!P10*100,1))))</f>
        <v>6.4</v>
      </c>
      <c r="Q10" s="7">
        <f>IF(AND('当年度'!Q10=0,'前年度'!Q10=0),"",IF('前年度'!Q10=0,"皆増",IF('当年度'!Q10=0,"皆減",ROUND('増減額'!Q10/'前年度'!Q10*100,1))))</f>
        <v>25.2</v>
      </c>
      <c r="R10" s="40">
        <f>IF(AND('当年度'!R10=0,'前年度'!R10=0),"",IF('前年度'!R10=0,"皆増",IF('当年度'!R10=0,"皆減",ROUND('増減額'!R10/'前年度'!R10*100,1))))</f>
        <v>-4.3</v>
      </c>
      <c r="T10" s="6"/>
    </row>
    <row r="11" spans="1:20" ht="30" customHeight="1">
      <c r="A11" s="22"/>
      <c r="B11" s="17" t="s">
        <v>7</v>
      </c>
      <c r="C11" s="9">
        <f>IF(AND('当年度'!C11=0,'前年度'!C11=0),"",IF('前年度'!C11=0,"皆増",IF('当年度'!C11=0,"皆減",ROUND('増減額'!C11/'前年度'!C11*100,1))))</f>
        <v>-0.7</v>
      </c>
      <c r="D11" s="7">
        <f>IF(AND('当年度'!D11=0,'前年度'!D11=0),"",IF('前年度'!D11=0,"皆増",IF('当年度'!D11=0,"皆減",ROUND('増減額'!D11/'前年度'!D11*100,1))))</f>
        <v>-2.8</v>
      </c>
      <c r="E11" s="7">
        <f>IF(AND('当年度'!E11=0,'前年度'!E11=0),"",IF('前年度'!E11=0,"皆増",IF('当年度'!E11=0,"皆減",ROUND('増減額'!E11/'前年度'!E11*100,1))))</f>
        <v>-1.9</v>
      </c>
      <c r="F11" s="7">
        <f>IF(AND('当年度'!F11=0,'前年度'!F11=0),"",IF('前年度'!F11=0,"皆増",IF('当年度'!F11=0,"皆減",ROUND('増減額'!F11/'前年度'!F11*100,1))))</f>
        <v>-10.8</v>
      </c>
      <c r="G11" s="7">
        <f>IF(AND('当年度'!G11=0,'前年度'!G11=0),"",IF('前年度'!G11=0,"皆増",IF('当年度'!G11=0,"皆減",ROUND('増減額'!G11/'前年度'!G11*100,1))))</f>
        <v>4.5</v>
      </c>
      <c r="H11" s="7">
        <f>IF(AND('当年度'!H11=0,'前年度'!H11=0),"",IF('前年度'!H11=0,"皆増",IF('当年度'!H11=0,"皆減",ROUND('増減額'!H11/'前年度'!H11*100,1))))</f>
        <v>81.2</v>
      </c>
      <c r="I11" s="7">
        <f>IF(AND('当年度'!I11=0,'前年度'!I11=0),"",IF('前年度'!I11=0,"皆増",IF('当年度'!I11=0,"皆減",ROUND('増減額'!I11/'前年度'!I11*100,1))))</f>
        <v>1.2</v>
      </c>
      <c r="J11" s="7">
        <f>IF(AND('当年度'!J11=0,'前年度'!J11=0),"",IF('前年度'!J11=0,"皆増",IF('当年度'!J11=0,"皆減",ROUND('増減額'!J11/'前年度'!J11*100,1))))</f>
        <v>-1.1</v>
      </c>
      <c r="K11" s="7">
        <f>IF(AND('当年度'!K11=0,'前年度'!K11=0),"",IF('前年度'!K11=0,"皆増",IF('当年度'!K11=0,"皆減",ROUND('増減額'!K11/'前年度'!K11*100,1))))</f>
        <v>5.2</v>
      </c>
      <c r="L11" s="9">
        <f>IF(AND('当年度'!L11=0,'前年度'!L11=0),"",IF('前年度'!L11=0,"皆増",IF('当年度'!L11=0,"皆減",ROUND('増減額'!L11/'前年度'!L11*100,1))))</f>
        <v>-2.4</v>
      </c>
      <c r="M11" s="7">
        <f>IF(AND('当年度'!M11=0,'前年度'!M11=0),"",IF('前年度'!M11=0,"皆増",IF('当年度'!M11=0,"皆減",ROUND('増減額'!M11/'前年度'!M11*100,1))))</f>
        <v>1.4</v>
      </c>
      <c r="N11" s="7">
        <f>IF(AND('当年度'!N11=0,'前年度'!N11=0),"",IF('前年度'!N11=0,"皆増",IF('当年度'!N11=0,"皆減",ROUND('増減額'!N11/'前年度'!N11*100,1))))</f>
        <v>-0.2</v>
      </c>
      <c r="O11" s="7">
        <f>IF(AND('当年度'!O11=0,'前年度'!O11=0),"",IF('前年度'!O11=0,"皆増",IF('当年度'!O11=0,"皆減",ROUND('増減額'!O11/'前年度'!O11*100,1))))</f>
        <v>1.4</v>
      </c>
      <c r="P11" s="7">
        <f>IF(AND('当年度'!P11=0,'前年度'!P11=0),"",IF('前年度'!P11=0,"皆増",IF('当年度'!P11=0,"皆減",ROUND('増減額'!P11/'前年度'!P11*100,1))))</f>
        <v>4.7</v>
      </c>
      <c r="Q11" s="7">
        <f>IF(AND('当年度'!Q11=0,'前年度'!Q11=0),"",IF('前年度'!Q11=0,"皆増",IF('当年度'!Q11=0,"皆減",ROUND('増減額'!Q11/'前年度'!Q11*100,1))))</f>
        <v>1.4</v>
      </c>
      <c r="R11" s="40">
        <f>IF(AND('当年度'!R11=0,'前年度'!R11=0),"",IF('前年度'!R11=0,"皆増",IF('当年度'!R11=0,"皆減",ROUND('増減額'!R11/'前年度'!R11*100,1))))</f>
        <v>-0.6</v>
      </c>
      <c r="T11" s="6"/>
    </row>
    <row r="12" spans="1:20" ht="30" customHeight="1">
      <c r="A12" s="22"/>
      <c r="B12" s="17" t="s">
        <v>8</v>
      </c>
      <c r="C12" s="9">
        <f>IF(AND('当年度'!C12=0,'前年度'!C12=0),"",IF('前年度'!C12=0,"皆増",IF('当年度'!C12=0,"皆減",ROUND('増減額'!C12/'前年度'!C12*100,1))))</f>
        <v>3.6</v>
      </c>
      <c r="D12" s="7">
        <f>IF(AND('当年度'!D12=0,'前年度'!D12=0),"",IF('前年度'!D12=0,"皆増",IF('当年度'!D12=0,"皆減",ROUND('増減額'!D12/'前年度'!D12*100,1))))</f>
        <v>6.3</v>
      </c>
      <c r="E12" s="7">
        <f>IF(AND('当年度'!E12=0,'前年度'!E12=0),"",IF('前年度'!E12=0,"皆増",IF('当年度'!E12=0,"皆減",ROUND('増減額'!E12/'前年度'!E12*100,1))))</f>
        <v>-4.7</v>
      </c>
      <c r="F12" s="7">
        <f>IF(AND('当年度'!F12=0,'前年度'!F12=0),"",IF('前年度'!F12=0,"皆増",IF('当年度'!F12=0,"皆減",ROUND('増減額'!F12/'前年度'!F12*100,1))))</f>
        <v>-10.1</v>
      </c>
      <c r="G12" s="7">
        <f>IF(AND('当年度'!G12=0,'前年度'!G12=0),"",IF('前年度'!G12=0,"皆増",IF('当年度'!G12=0,"皆減",ROUND('増減額'!G12/'前年度'!G12*100,1))))</f>
        <v>1.3</v>
      </c>
      <c r="H12" s="7">
        <f>IF(AND('当年度'!H12=0,'前年度'!H12=0),"",IF('前年度'!H12=0,"皆増",IF('当年度'!H12=0,"皆減",ROUND('増減額'!H12/'前年度'!H12*100,1))))</f>
        <v>175.7</v>
      </c>
      <c r="I12" s="7">
        <f>IF(AND('当年度'!I12=0,'前年度'!I12=0),"",IF('前年度'!I12=0,"皆増",IF('当年度'!I12=0,"皆減",ROUND('増減額'!I12/'前年度'!I12*100,1))))</f>
        <v>0.7</v>
      </c>
      <c r="J12" s="7">
        <f>IF(AND('当年度'!J12=0,'前年度'!J12=0),"",IF('前年度'!J12=0,"皆増",IF('当年度'!J12=0,"皆減",ROUND('増減額'!J12/'前年度'!J12*100,1))))</f>
        <v>-3.1</v>
      </c>
      <c r="K12" s="7">
        <f>IF(AND('当年度'!K12=0,'前年度'!K12=0),"",IF('前年度'!K12=0,"皆増",IF('当年度'!K12=0,"皆減",ROUND('増減額'!K12/'前年度'!K12*100,1))))</f>
        <v>3.6</v>
      </c>
      <c r="L12" s="9">
        <f>IF(AND('当年度'!L12=0,'前年度'!L12=0),"",IF('前年度'!L12=0,"皆増",IF('当年度'!L12=0,"皆減",ROUND('増減額'!L12/'前年度'!L12*100,1))))</f>
        <v>0.6</v>
      </c>
      <c r="M12" s="7">
        <f>IF(AND('当年度'!M12=0,'前年度'!M12=0),"",IF('前年度'!M12=0,"皆増",IF('当年度'!M12=0,"皆減",ROUND('増減額'!M12/'前年度'!M12*100,1))))</f>
        <v>2</v>
      </c>
      <c r="N12" s="7">
        <f>IF(AND('当年度'!N12=0,'前年度'!N12=0),"",IF('前年度'!N12=0,"皆増",IF('当年度'!N12=0,"皆減",ROUND('増減額'!N12/'前年度'!N12*100,1))))</f>
        <v>3</v>
      </c>
      <c r="O12" s="7">
        <f>IF(AND('当年度'!O12=0,'前年度'!O12=0),"",IF('前年度'!O12=0,"皆増",IF('当年度'!O12=0,"皆減",ROUND('増減額'!O12/'前年度'!O12*100,1))))</f>
        <v>2.3</v>
      </c>
      <c r="P12" s="7">
        <f>IF(AND('当年度'!P12=0,'前年度'!P12=0),"",IF('前年度'!P12=0,"皆増",IF('当年度'!P12=0,"皆減",ROUND('増減額'!P12/'前年度'!P12*100,1))))</f>
        <v>2.3</v>
      </c>
      <c r="Q12" s="7">
        <f>IF(AND('当年度'!Q12=0,'前年度'!Q12=0),"",IF('前年度'!Q12=0,"皆増",IF('当年度'!Q12=0,"皆減",ROUND('増減額'!Q12/'前年度'!Q12*100,1))))</f>
      </c>
      <c r="R12" s="40">
        <f>IF(AND('当年度'!R12=0,'前年度'!R12=0),"",IF('前年度'!R12=0,"皆増",IF('当年度'!R12=0,"皆減",ROUND('増減額'!R12/'前年度'!R12*100,1))))</f>
        <v>3.6</v>
      </c>
      <c r="T12" s="6"/>
    </row>
    <row r="13" spans="1:20" ht="30" customHeight="1">
      <c r="A13" s="22"/>
      <c r="B13" s="17" t="s">
        <v>9</v>
      </c>
      <c r="C13" s="9">
        <f>IF(AND('当年度'!C13=0,'前年度'!C13=0),"",IF('前年度'!C13=0,"皆増",IF('当年度'!C13=0,"皆減",ROUND('増減額'!C13/'前年度'!C13*100,1))))</f>
        <v>2.3</v>
      </c>
      <c r="D13" s="7">
        <f>IF(AND('当年度'!D13=0,'前年度'!D13=0),"",IF('前年度'!D13=0,"皆増",IF('当年度'!D13=0,"皆減",ROUND('増減額'!D13/'前年度'!D13*100,1))))</f>
        <v>3.4</v>
      </c>
      <c r="E13" s="7">
        <f>IF(AND('当年度'!E13=0,'前年度'!E13=0),"",IF('前年度'!E13=0,"皆増",IF('当年度'!E13=0,"皆減",ROUND('増減額'!E13/'前年度'!E13*100,1))))</f>
        <v>-0.2</v>
      </c>
      <c r="F13" s="7">
        <f>IF(AND('当年度'!F13=0,'前年度'!F13=0),"",IF('前年度'!F13=0,"皆増",IF('当年度'!F13=0,"皆減",ROUND('増減額'!F13/'前年度'!F13*100,1))))</f>
        <v>-1.9</v>
      </c>
      <c r="G13" s="7">
        <f>IF(AND('当年度'!G13=0,'前年度'!G13=0),"",IF('前年度'!G13=0,"皆増",IF('当年度'!G13=0,"皆減",ROUND('増減額'!G13/'前年度'!G13*100,1))))</f>
        <v>0.7</v>
      </c>
      <c r="H13" s="7">
        <f>IF(AND('当年度'!H13=0,'前年度'!H13=0),"",IF('前年度'!H13=0,"皆増",IF('当年度'!H13=0,"皆減",ROUND('増減額'!H13/'前年度'!H13*100,1))))</f>
        <v>57.6</v>
      </c>
      <c r="I13" s="7">
        <f>IF(AND('当年度'!I13=0,'前年度'!I13=0),"",IF('前年度'!I13=0,"皆増",IF('当年度'!I13=0,"皆減",ROUND('増減額'!I13/'前年度'!I13*100,1))))</f>
        <v>1</v>
      </c>
      <c r="J13" s="7">
        <f>IF(AND('当年度'!J13=0,'前年度'!J13=0),"",IF('前年度'!J13=0,"皆増",IF('当年度'!J13=0,"皆減",ROUND('増減額'!J13/'前年度'!J13*100,1))))</f>
        <v>-2.3</v>
      </c>
      <c r="K13" s="7">
        <f>IF(AND('当年度'!K13=0,'前年度'!K13=0),"",IF('前年度'!K13=0,"皆増",IF('当年度'!K13=0,"皆減",ROUND('増減額'!K13/'前年度'!K13*100,1))))</f>
        <v>1.3</v>
      </c>
      <c r="L13" s="9">
        <f>IF(AND('当年度'!L13=0,'前年度'!L13=0),"",IF('前年度'!L13=0,"皆増",IF('当年度'!L13=0,"皆減",ROUND('増減額'!L13/'前年度'!L13*100,1))))</f>
        <v>5</v>
      </c>
      <c r="M13" s="7">
        <f>IF(AND('当年度'!M13=0,'前年度'!M13=0),"",IF('前年度'!M13=0,"皆増",IF('当年度'!M13=0,"皆減",ROUND('増減額'!M13/'前年度'!M13*100,1))))</f>
        <v>2.7</v>
      </c>
      <c r="N13" s="7">
        <f>IF(AND('当年度'!N13=0,'前年度'!N13=0),"",IF('前年度'!N13=0,"皆増",IF('当年度'!N13=0,"皆減",ROUND('増減額'!N13/'前年度'!N13*100,1))))</f>
        <v>3.7</v>
      </c>
      <c r="O13" s="7">
        <f>IF(AND('当年度'!O13=0,'前年度'!O13=0),"",IF('前年度'!O13=0,"皆増",IF('当年度'!O13=0,"皆減",ROUND('増減額'!O13/'前年度'!O13*100,1))))</f>
        <v>-0.7</v>
      </c>
      <c r="P13" s="7">
        <f>IF(AND('当年度'!P13=0,'前年度'!P13=0),"",IF('前年度'!P13=0,"皆増",IF('当年度'!P13=0,"皆減",ROUND('増減額'!P13/'前年度'!P13*100,1))))</f>
      </c>
      <c r="Q13" s="7">
        <f>IF(AND('当年度'!Q13=0,'前年度'!Q13=0),"",IF('前年度'!Q13=0,"皆増",IF('当年度'!Q13=0,"皆減",ROUND('増減額'!Q13/'前年度'!Q13*100,1))))</f>
        <v>-0.7</v>
      </c>
      <c r="R13" s="40">
        <f>IF(AND('当年度'!R13=0,'前年度'!R13=0),"",IF('前年度'!R13=0,"皆増",IF('当年度'!R13=0,"皆減",ROUND('増減額'!R13/'前年度'!R13*100,1))))</f>
        <v>2.1</v>
      </c>
      <c r="T13" s="6"/>
    </row>
    <row r="14" spans="1:20" ht="30" customHeight="1">
      <c r="A14" s="22"/>
      <c r="B14" s="17" t="s">
        <v>10</v>
      </c>
      <c r="C14" s="9">
        <f>IF(AND('当年度'!C14=0,'前年度'!C14=0),"",IF('前年度'!C14=0,"皆増",IF('当年度'!C14=0,"皆減",ROUND('増減額'!C14/'前年度'!C14*100,1))))</f>
        <v>-11.9</v>
      </c>
      <c r="D14" s="7">
        <f>IF(AND('当年度'!D14=0,'前年度'!D14=0),"",IF('前年度'!D14=0,"皆増",IF('当年度'!D14=0,"皆減",ROUND('増減額'!D14/'前年度'!D14*100,1))))</f>
        <v>0.8</v>
      </c>
      <c r="E14" s="7">
        <f>IF(AND('当年度'!E14=0,'前年度'!E14=0),"",IF('前年度'!E14=0,"皆増",IF('当年度'!E14=0,"皆減",ROUND('増減額'!E14/'前年度'!E14*100,1))))</f>
        <v>-1.6</v>
      </c>
      <c r="F14" s="7">
        <f>IF(AND('当年度'!F14=0,'前年度'!F14=0),"",IF('前年度'!F14=0,"皆増",IF('当年度'!F14=0,"皆減",ROUND('増減額'!F14/'前年度'!F14*100,1))))</f>
        <v>-12.2</v>
      </c>
      <c r="G14" s="7">
        <f>IF(AND('当年度'!G14=0,'前年度'!G14=0),"",IF('前年度'!G14=0,"皆増",IF('当年度'!G14=0,"皆減",ROUND('増減額'!G14/'前年度'!G14*100,1))))</f>
        <v>7.2</v>
      </c>
      <c r="H14" s="7">
        <f>IF(AND('当年度'!H14=0,'前年度'!H14=0),"",IF('前年度'!H14=0,"皆増",IF('当年度'!H14=0,"皆減",ROUND('増減額'!H14/'前年度'!H14*100,1))))</f>
        <v>85.7</v>
      </c>
      <c r="I14" s="7">
        <f>IF(AND('当年度'!I14=0,'前年度'!I14=0),"",IF('前年度'!I14=0,"皆増",IF('当年度'!I14=0,"皆減",ROUND('増減額'!I14/'前年度'!I14*100,1))))</f>
        <v>-17.3</v>
      </c>
      <c r="J14" s="7">
        <f>IF(AND('当年度'!J14=0,'前年度'!J14=0),"",IF('前年度'!J14=0,"皆増",IF('当年度'!J14=0,"皆減",ROUND('増減額'!J14/'前年度'!J14*100,1))))</f>
        <v>0.1</v>
      </c>
      <c r="K14" s="7">
        <f>IF(AND('当年度'!K14=0,'前年度'!K14=0),"",IF('前年度'!K14=0,"皆増",IF('当年度'!K14=0,"皆減",ROUND('増減額'!K14/'前年度'!K14*100,1))))</f>
        <v>2</v>
      </c>
      <c r="L14" s="9">
        <f>IF(AND('当年度'!L14=0,'前年度'!L14=0),"",IF('前年度'!L14=0,"皆増",IF('当年度'!L14=0,"皆減",ROUND('増減額'!L14/'前年度'!L14*100,1))))</f>
        <v>-29.4</v>
      </c>
      <c r="M14" s="7">
        <f>IF(AND('当年度'!M14=0,'前年度'!M14=0),"",IF('前年度'!M14=0,"皆増",IF('当年度'!M14=0,"皆減",ROUND('増減額'!M14/'前年度'!M14*100,1))))</f>
        <v>1.2</v>
      </c>
      <c r="N14" s="7">
        <f>IF(AND('当年度'!N14=0,'前年度'!N14=0),"",IF('前年度'!N14=0,"皆増",IF('当年度'!N14=0,"皆減",ROUND('増減額'!N14/'前年度'!N14*100,1))))</f>
        <v>3.1</v>
      </c>
      <c r="O14" s="7">
        <f>IF(AND('当年度'!O14=0,'前年度'!O14=0),"",IF('前年度'!O14=0,"皆増",IF('当年度'!O14=0,"皆減",ROUND('増減額'!O14/'前年度'!O14*100,1))))</f>
        <v>1.1</v>
      </c>
      <c r="P14" s="7">
        <f>IF(AND('当年度'!P14=0,'前年度'!P14=0),"",IF('前年度'!P14=0,"皆増",IF('当年度'!P14=0,"皆減",ROUND('増減額'!P14/'前年度'!P14*100,1))))</f>
        <v>-6.5</v>
      </c>
      <c r="Q14" s="7">
        <f>IF(AND('当年度'!Q14=0,'前年度'!Q14=0),"",IF('前年度'!Q14=0,"皆増",IF('当年度'!Q14=0,"皆減",ROUND('増減額'!Q14/'前年度'!Q14*100,1))))</f>
        <v>1.1</v>
      </c>
      <c r="R14" s="40">
        <f>IF(AND('当年度'!R14=0,'前年度'!R14=0),"",IF('前年度'!R14=0,"皆増",IF('当年度'!R14=0,"皆減",ROUND('増減額'!R14/'前年度'!R14*100,1))))</f>
        <v>-11.1</v>
      </c>
      <c r="T14" s="6"/>
    </row>
    <row r="15" spans="1:20" ht="30" customHeight="1">
      <c r="A15" s="22"/>
      <c r="B15" s="17" t="s">
        <v>11</v>
      </c>
      <c r="C15" s="9">
        <f>IF(AND('当年度'!C15=0,'前年度'!C15=0),"",IF('前年度'!C15=0,"皆増",IF('当年度'!C15=0,"皆減",ROUND('増減額'!C15/'前年度'!C15*100,1))))</f>
        <v>-1.2</v>
      </c>
      <c r="D15" s="7">
        <f>IF(AND('当年度'!D15=0,'前年度'!D15=0),"",IF('前年度'!D15=0,"皆増",IF('当年度'!D15=0,"皆減",ROUND('増減額'!D15/'前年度'!D15*100,1))))</f>
        <v>-3.3</v>
      </c>
      <c r="E15" s="7">
        <f>IF(AND('当年度'!E15=0,'前年度'!E15=0),"",IF('前年度'!E15=0,"皆増",IF('当年度'!E15=0,"皆減",ROUND('増減額'!E15/'前年度'!E15*100,1))))</f>
        <v>-6.4</v>
      </c>
      <c r="F15" s="7">
        <f>IF(AND('当年度'!F15=0,'前年度'!F15=0),"",IF('前年度'!F15=0,"皆増",IF('当年度'!F15=0,"皆減",ROUND('増減額'!F15/'前年度'!F15*100,1))))</f>
        <v>-10.3</v>
      </c>
      <c r="G15" s="7">
        <f>IF(AND('当年度'!G15=0,'前年度'!G15=0),"",IF('前年度'!G15=0,"皆増",IF('当年度'!G15=0,"皆減",ROUND('増減額'!G15/'前年度'!G15*100,1))))</f>
        <v>-1.2</v>
      </c>
      <c r="H15" s="7">
        <f>IF(AND('当年度'!H15=0,'前年度'!H15=0),"",IF('前年度'!H15=0,"皆増",IF('当年度'!H15=0,"皆減",ROUND('増減額'!H15/'前年度'!H15*100,1))))</f>
        <v>125.2</v>
      </c>
      <c r="I15" s="7">
        <f>IF(AND('当年度'!I15=0,'前年度'!I15=0),"",IF('前年度'!I15=0,"皆増",IF('当年度'!I15=0,"皆減",ROUND('増減額'!I15/'前年度'!I15*100,1))))</f>
        <v>-0.1</v>
      </c>
      <c r="J15" s="7">
        <f>IF(AND('当年度'!J15=0,'前年度'!J15=0),"",IF('前年度'!J15=0,"皆増",IF('当年度'!J15=0,"皆減",ROUND('増減額'!J15/'前年度'!J15*100,1))))</f>
        <v>-0.2</v>
      </c>
      <c r="K15" s="7">
        <f>IF(AND('当年度'!K15=0,'前年度'!K15=0),"",IF('前年度'!K15=0,"皆増",IF('当年度'!K15=0,"皆減",ROUND('増減額'!K15/'前年度'!K15*100,1))))</f>
        <v>1.1</v>
      </c>
      <c r="L15" s="9">
        <f>IF(AND('当年度'!L15=0,'前年度'!L15=0),"",IF('前年度'!L15=0,"皆増",IF('当年度'!L15=0,"皆減",ROUND('増減額'!L15/'前年度'!L15*100,1))))</f>
        <v>-3.5</v>
      </c>
      <c r="M15" s="7">
        <f>IF(AND('当年度'!M15=0,'前年度'!M15=0),"",IF('前年度'!M15=0,"皆増",IF('当年度'!M15=0,"皆減",ROUND('増減額'!M15/'前年度'!M15*100,1))))</f>
        <v>1</v>
      </c>
      <c r="N15" s="7">
        <f>IF(AND('当年度'!N15=0,'前年度'!N15=0),"",IF('前年度'!N15=0,"皆増",IF('当年度'!N15=0,"皆減",ROUND('増減額'!N15/'前年度'!N15*100,1))))</f>
        <v>0</v>
      </c>
      <c r="O15" s="7">
        <f>IF(AND('当年度'!O15=0,'前年度'!O15=0),"",IF('前年度'!O15=0,"皆増",IF('当年度'!O15=0,"皆減",ROUND('増減額'!O15/'前年度'!O15*100,1))))</f>
        <v>3</v>
      </c>
      <c r="P15" s="7">
        <f>IF(AND('当年度'!P15=0,'前年度'!P15=0),"",IF('前年度'!P15=0,"皆増",IF('当年度'!P15=0,"皆減",ROUND('増減額'!P15/'前年度'!P15*100,1))))</f>
        <v>5.5</v>
      </c>
      <c r="Q15" s="7">
        <f>IF(AND('当年度'!Q15=0,'前年度'!Q15=0),"",IF('前年度'!Q15=0,"皆増",IF('当年度'!Q15=0,"皆減",ROUND('増減額'!Q15/'前年度'!Q15*100,1))))</f>
        <v>-0.2</v>
      </c>
      <c r="R15" s="40">
        <f>IF(AND('当年度'!R15=0,'前年度'!R15=0),"",IF('前年度'!R15=0,"皆増",IF('当年度'!R15=0,"皆減",ROUND('増減額'!R15/'前年度'!R15*100,1))))</f>
        <v>-0.7</v>
      </c>
      <c r="T15" s="6"/>
    </row>
    <row r="16" spans="1:20" ht="30" customHeight="1">
      <c r="A16" s="22"/>
      <c r="B16" s="17" t="s">
        <v>12</v>
      </c>
      <c r="C16" s="9">
        <f>IF(AND('当年度'!C16=0,'前年度'!C16=0),"",IF('前年度'!C16=0,"皆増",IF('当年度'!C16=0,"皆減",ROUND('増減額'!C16/'前年度'!C16*100,1))))</f>
        <v>-1.4</v>
      </c>
      <c r="D16" s="7">
        <f>IF(AND('当年度'!D16=0,'前年度'!D16=0),"",IF('前年度'!D16=0,"皆増",IF('当年度'!D16=0,"皆減",ROUND('増減額'!D16/'前年度'!D16*100,1))))</f>
        <v>-3.7</v>
      </c>
      <c r="E16" s="7">
        <f>IF(AND('当年度'!E16=0,'前年度'!E16=0),"",IF('前年度'!E16=0,"皆増",IF('当年度'!E16=0,"皆減",ROUND('増減額'!E16/'前年度'!E16*100,1))))</f>
        <v>-1.5</v>
      </c>
      <c r="F16" s="7">
        <f>IF(AND('当年度'!F16=0,'前年度'!F16=0),"",IF('前年度'!F16=0,"皆増",IF('当年度'!F16=0,"皆減",ROUND('増減額'!F16/'前年度'!F16*100,1))))</f>
        <v>-3.8</v>
      </c>
      <c r="G16" s="7">
        <f>IF(AND('当年度'!G16=0,'前年度'!G16=0),"",IF('前年度'!G16=0,"皆増",IF('当年度'!G16=0,"皆減",ROUND('増減額'!G16/'前年度'!G16*100,1))))</f>
        <v>5.3</v>
      </c>
      <c r="H16" s="7">
        <f>IF(AND('当年度'!H16=0,'前年度'!H16=0),"",IF('前年度'!H16=0,"皆増",IF('当年度'!H16=0,"皆減",ROUND('増減額'!H16/'前年度'!H16*100,1))))</f>
        <v>-9.9</v>
      </c>
      <c r="I16" s="7">
        <f>IF(AND('当年度'!I16=0,'前年度'!I16=0),"",IF('前年度'!I16=0,"皆増",IF('当年度'!I16=0,"皆減",ROUND('増減額'!I16/'前年度'!I16*100,1))))</f>
        <v>0.2</v>
      </c>
      <c r="J16" s="7">
        <f>IF(AND('当年度'!J16=0,'前年度'!J16=0),"",IF('前年度'!J16=0,"皆増",IF('当年度'!J16=0,"皆減",ROUND('増減額'!J16/'前年度'!J16*100,1))))</f>
        <v>-1.6</v>
      </c>
      <c r="K16" s="7">
        <f>IF(AND('当年度'!K16=0,'前年度'!K16=0),"",IF('前年度'!K16=0,"皆増",IF('当年度'!K16=0,"皆減",ROUND('増減額'!K16/'前年度'!K16*100,1))))</f>
        <v>1.9</v>
      </c>
      <c r="L16" s="9">
        <f>IF(AND('当年度'!L16=0,'前年度'!L16=0),"",IF('前年度'!L16=0,"皆増",IF('当年度'!L16=0,"皆減",ROUND('増減額'!L16/'前年度'!L16*100,1))))</f>
        <v>-0.7</v>
      </c>
      <c r="M16" s="7">
        <f>IF(AND('当年度'!M16=0,'前年度'!M16=0),"",IF('前年度'!M16=0,"皆増",IF('当年度'!M16=0,"皆減",ROUND('増減額'!M16/'前年度'!M16*100,1))))</f>
        <v>1.1</v>
      </c>
      <c r="N16" s="7">
        <f>IF(AND('当年度'!N16=0,'前年度'!N16=0),"",IF('前年度'!N16=0,"皆増",IF('当年度'!N16=0,"皆減",ROUND('増減額'!N16/'前年度'!N16*100,1))))</f>
        <v>1.7</v>
      </c>
      <c r="O16" s="7">
        <f>IF(AND('当年度'!O16=0,'前年度'!O16=0),"",IF('前年度'!O16=0,"皆増",IF('当年度'!O16=0,"皆減",ROUND('増減額'!O16/'前年度'!O16*100,1))))</f>
        <v>14.9</v>
      </c>
      <c r="P16" s="7">
        <f>IF(AND('当年度'!P16=0,'前年度'!P16=0),"",IF('前年度'!P16=0,"皆増",IF('当年度'!P16=0,"皆減",ROUND('増減額'!P16/'前年度'!P16*100,1))))</f>
        <v>14.9</v>
      </c>
      <c r="Q16" s="7">
        <f>IF(AND('当年度'!Q16=0,'前年度'!Q16=0),"",IF('前年度'!Q16=0,"皆増",IF('当年度'!Q16=0,"皆減",ROUND('増減額'!Q16/'前年度'!Q16*100,1))))</f>
      </c>
      <c r="R16" s="40">
        <f>IF(AND('当年度'!R16=0,'前年度'!R16=0),"",IF('前年度'!R16=0,"皆増",IF('当年度'!R16=0,"皆減",ROUND('増減額'!R16/'前年度'!R16*100,1))))</f>
        <v>-1.3</v>
      </c>
      <c r="T16" s="6"/>
    </row>
    <row r="17" spans="1:20" ht="30" customHeight="1">
      <c r="A17" s="22"/>
      <c r="B17" s="17" t="s">
        <v>35</v>
      </c>
      <c r="C17" s="9">
        <f>IF(AND('当年度'!C17=0,'前年度'!C17=0),"",IF('前年度'!C17=0,"皆増",IF('当年度'!C17=0,"皆減",ROUND('増減額'!C17/'前年度'!C17*100,1))))</f>
        <v>-2.4</v>
      </c>
      <c r="D17" s="7">
        <f>IF(AND('当年度'!D17=0,'前年度'!D17=0),"",IF('前年度'!D17=0,"皆増",IF('当年度'!D17=0,"皆減",ROUND('増減額'!D17/'前年度'!D17*100,1))))</f>
        <v>-3.7</v>
      </c>
      <c r="E17" s="7">
        <f>IF(AND('当年度'!E17=0,'前年度'!E17=0),"",IF('前年度'!E17=0,"皆増",IF('当年度'!E17=0,"皆減",ROUND('増減額'!E17/'前年度'!E17*100,1))))</f>
        <v>0.1</v>
      </c>
      <c r="F17" s="7">
        <f>IF(AND('当年度'!F17=0,'前年度'!F17=0),"",IF('前年度'!F17=0,"皆増",IF('当年度'!F17=0,"皆減",ROUND('増減額'!F17/'前年度'!F17*100,1))))</f>
        <v>-12.4</v>
      </c>
      <c r="G17" s="7">
        <f>IF(AND('当年度'!G17=0,'前年度'!G17=0),"",IF('前年度'!G17=0,"皆増",IF('当年度'!G17=0,"皆減",ROUND('増減額'!G17/'前年度'!G17*100,1))))</f>
        <v>15.8</v>
      </c>
      <c r="H17" s="7">
        <f>IF(AND('当年度'!H17=0,'前年度'!H17=0),"",IF('前年度'!H17=0,"皆増",IF('当年度'!H17=0,"皆減",ROUND('増減額'!H17/'前年度'!H17*100,1))))</f>
        <v>94.5</v>
      </c>
      <c r="I17" s="7">
        <f>IF(AND('当年度'!I17=0,'前年度'!I17=0),"",IF('前年度'!I17=0,"皆増",IF('当年度'!I17=0,"皆減",ROUND('増減額'!I17/'前年度'!I17*100,1))))</f>
        <v>-2.1</v>
      </c>
      <c r="J17" s="7">
        <f>IF(AND('当年度'!J17=0,'前年度'!J17=0),"",IF('前年度'!J17=0,"皆増",IF('当年度'!J17=0,"皆減",ROUND('増減額'!J17/'前年度'!J17*100,1))))</f>
        <v>1.9</v>
      </c>
      <c r="K17" s="7">
        <f>IF(AND('当年度'!K17=0,'前年度'!K17=0),"",IF('前年度'!K17=0,"皆増",IF('当年度'!K17=0,"皆減",ROUND('増減額'!K17/'前年度'!K17*100,1))))</f>
        <v>3.3</v>
      </c>
      <c r="L17" s="9">
        <f>IF(AND('当年度'!L17=0,'前年度'!L17=0),"",IF('前年度'!L17=0,"皆増",IF('当年度'!L17=0,"皆減",ROUND('増減額'!L17/'前年度'!L17*100,1))))</f>
        <v>-6.9</v>
      </c>
      <c r="M17" s="7">
        <f>IF(AND('当年度'!M17=0,'前年度'!M17=0),"",IF('前年度'!M17=0,"皆増",IF('当年度'!M17=0,"皆減",ROUND('増減額'!M17/'前年度'!M17*100,1))))</f>
        <v>2.6</v>
      </c>
      <c r="N17" s="7">
        <f>IF(AND('当年度'!N17=0,'前年度'!N17=0),"",IF('前年度'!N17=0,"皆増",IF('当年度'!N17=0,"皆減",ROUND('増減額'!N17/'前年度'!N17*100,1))))</f>
        <v>3.1</v>
      </c>
      <c r="O17" s="7">
        <f>IF(AND('当年度'!O17=0,'前年度'!O17=0),"",IF('前年度'!O17=0,"皆増",IF('当年度'!O17=0,"皆減",ROUND('増減額'!O17/'前年度'!O17*100,1))))</f>
      </c>
      <c r="P17" s="7">
        <f>IF(AND('当年度'!P17=0,'前年度'!P17=0),"",IF('前年度'!P17=0,"皆増",IF('当年度'!P17=0,"皆減",ROUND('増減額'!P17/'前年度'!P17*100,1))))</f>
      </c>
      <c r="Q17" s="7">
        <f>IF(AND('当年度'!Q17=0,'前年度'!Q17=0),"",IF('前年度'!Q17=0,"皆増",IF('当年度'!Q17=0,"皆減",ROUND('増減額'!Q17/'前年度'!Q17*100,1))))</f>
      </c>
      <c r="R17" s="40">
        <f>IF(AND('当年度'!R17=0,'前年度'!R17=0),"",IF('前年度'!R17=0,"皆増",IF('当年度'!R17=0,"皆減",ROUND('増減額'!R17/'前年度'!R17*100,1))))</f>
        <v>-2.4</v>
      </c>
      <c r="T17" s="6"/>
    </row>
    <row r="18" spans="1:20" ht="30" customHeight="1">
      <c r="A18" s="22"/>
      <c r="B18" s="17" t="s">
        <v>38</v>
      </c>
      <c r="C18" s="9">
        <f>IF(AND('当年度'!C18=0,'前年度'!C18=0),"",IF('前年度'!C18=0,"皆増",IF('当年度'!C18=0,"皆減",ROUND('増減額'!C18/'前年度'!C18*100,1))))</f>
        <v>-2.6</v>
      </c>
      <c r="D18" s="7">
        <f>IF(AND('当年度'!D18=0,'前年度'!D18=0),"",IF('前年度'!D18=0,"皆増",IF('当年度'!D18=0,"皆減",ROUND('増減額'!D18/'前年度'!D18*100,1))))</f>
        <v>-4.3</v>
      </c>
      <c r="E18" s="7">
        <f>IF(AND('当年度'!E18=0,'前年度'!E18=0),"",IF('前年度'!E18=0,"皆増",IF('当年度'!E18=0,"皆減",ROUND('増減額'!E18/'前年度'!E18*100,1))))</f>
        <v>1.8</v>
      </c>
      <c r="F18" s="7">
        <f>IF(AND('当年度'!F18=0,'前年度'!F18=0),"",IF('前年度'!F18=0,"皆増",IF('当年度'!F18=0,"皆減",ROUND('増減額'!F18/'前年度'!F18*100,1))))</f>
        <v>-6.1</v>
      </c>
      <c r="G18" s="7">
        <f>IF(AND('当年度'!G18=0,'前年度'!G18=0),"",IF('前年度'!G18=0,"皆増",IF('当年度'!G18=0,"皆減",ROUND('増減額'!G18/'前年度'!G18*100,1))))</f>
        <v>-0.1</v>
      </c>
      <c r="H18" s="7">
        <f>IF(AND('当年度'!H18=0,'前年度'!H18=0),"",IF('前年度'!H18=0,"皆増",IF('当年度'!H18=0,"皆減",ROUND('増減額'!H18/'前年度'!H18*100,1))))</f>
        <v>18.5</v>
      </c>
      <c r="I18" s="7">
        <f>IF(AND('当年度'!I18=0,'前年度'!I18=0),"",IF('前年度'!I18=0,"皆増",IF('当年度'!I18=0,"皆減",ROUND('増減額'!I18/'前年度'!I18*100,1))))</f>
        <v>-1.4</v>
      </c>
      <c r="J18" s="7">
        <f>IF(AND('当年度'!J18=0,'前年度'!J18=0),"",IF('前年度'!J18=0,"皆増",IF('当年度'!J18=0,"皆減",ROUND('増減額'!J18/'前年度'!J18*100,1))))</f>
        <v>-0.4</v>
      </c>
      <c r="K18" s="7">
        <f>IF(AND('当年度'!K18=0,'前年度'!K18=0),"",IF('前年度'!K18=0,"皆増",IF('当年度'!K18=0,"皆減",ROUND('増減額'!K18/'前年度'!K18*100,1))))</f>
        <v>-0.3</v>
      </c>
      <c r="L18" s="9">
        <f>IF(AND('当年度'!L18=0,'前年度'!L18=0),"",IF('前年度'!L18=0,"皆増",IF('当年度'!L18=0,"皆減",ROUND('増減額'!L18/'前年度'!L18*100,1))))</f>
        <v>-6.4</v>
      </c>
      <c r="M18" s="7">
        <f>IF(AND('当年度'!M18=0,'前年度'!M18=0),"",IF('前年度'!M18=0,"皆増",IF('当年度'!M18=0,"皆減",ROUND('増減額'!M18/'前年度'!M18*100,1))))</f>
        <v>1.7</v>
      </c>
      <c r="N18" s="7">
        <f>IF(AND('当年度'!N18=0,'前年度'!N18=0),"",IF('前年度'!N18=0,"皆増",IF('当年度'!N18=0,"皆減",ROUND('増減額'!N18/'前年度'!N18*100,1))))</f>
        <v>0.1</v>
      </c>
      <c r="O18" s="7">
        <f>IF(AND('当年度'!O18=0,'前年度'!O18=0),"",IF('前年度'!O18=0,"皆増",IF('当年度'!O18=0,"皆減",ROUND('増減額'!O18/'前年度'!O18*100,1))))</f>
        <v>-3.5</v>
      </c>
      <c r="P18" s="7">
        <f>IF(AND('当年度'!P18=0,'前年度'!P18=0),"",IF('前年度'!P18=0,"皆増",IF('当年度'!P18=0,"皆減",ROUND('増減額'!P18/'前年度'!P18*100,1))))</f>
        <v>-3.5</v>
      </c>
      <c r="Q18" s="7">
        <f>IF(AND('当年度'!Q18=0,'前年度'!Q18=0),"",IF('前年度'!Q18=0,"皆増",IF('当年度'!Q18=0,"皆減",ROUND('増減額'!Q18/'前年度'!Q18*100,1))))</f>
      </c>
      <c r="R18" s="40">
        <f>IF(AND('当年度'!R18=0,'前年度'!R18=0),"",IF('前年度'!R18=0,"皆増",IF('当年度'!R18=0,"皆減",ROUND('増減額'!R18/'前年度'!R18*100,1))))</f>
        <v>-2.6</v>
      </c>
      <c r="T18" s="6"/>
    </row>
    <row r="19" spans="1:20" ht="30" customHeight="1">
      <c r="A19" s="23"/>
      <c r="B19" s="19" t="s">
        <v>39</v>
      </c>
      <c r="C19" s="61">
        <f>IF(AND('当年度'!C19=0,'前年度'!C19=0),"",IF('前年度'!C19=0,"皆増",IF('当年度'!C19=0,"皆減",ROUND('増減額'!C19/'前年度'!C19*100,1))))</f>
        <v>1.8</v>
      </c>
      <c r="D19" s="62">
        <f>IF(AND('当年度'!D19=0,'前年度'!D19=0),"",IF('前年度'!D19=0,"皆増",IF('当年度'!D19=0,"皆減",ROUND('増減額'!D19/'前年度'!D19*100,1))))</f>
        <v>-0.1</v>
      </c>
      <c r="E19" s="62">
        <f>IF(AND('当年度'!E19=0,'前年度'!E19=0),"",IF('前年度'!E19=0,"皆増",IF('当年度'!E19=0,"皆減",ROUND('増減額'!E19/'前年度'!E19*100,1))))</f>
        <v>-2.5</v>
      </c>
      <c r="F19" s="62">
        <f>IF(AND('当年度'!F19=0,'前年度'!F19=0),"",IF('前年度'!F19=0,"皆増",IF('当年度'!F19=0,"皆減",ROUND('増減額'!F19/'前年度'!F19*100,1))))</f>
        <v>-10.6</v>
      </c>
      <c r="G19" s="62">
        <f>IF(AND('当年度'!G19=0,'前年度'!G19=0),"",IF('前年度'!G19=0,"皆増",IF('当年度'!G19=0,"皆減",ROUND('増減額'!G19/'前年度'!G19*100,1))))</f>
        <v>5.4</v>
      </c>
      <c r="H19" s="62">
        <f>IF(AND('当年度'!H19=0,'前年度'!H19=0),"",IF('前年度'!H19=0,"皆増",IF('当年度'!H19=0,"皆減",ROUND('増減額'!H19/'前年度'!H19*100,1))))</f>
        <v>69.6</v>
      </c>
      <c r="I19" s="62">
        <f>IF(AND('当年度'!I19=0,'前年度'!I19=0),"",IF('前年度'!I19=0,"皆増",IF('当年度'!I19=0,"皆減",ROUND('増減額'!I19/'前年度'!I19*100,1))))</f>
        <v>3.3</v>
      </c>
      <c r="J19" s="62">
        <f>IF(AND('当年度'!J19=0,'前年度'!J19=0),"",IF('前年度'!J19=0,"皆増",IF('当年度'!J19=0,"皆減",ROUND('増減額'!J19/'前年度'!J19*100,1))))</f>
        <v>2.8</v>
      </c>
      <c r="K19" s="62">
        <f>IF(AND('当年度'!K19=0,'前年度'!K19=0),"",IF('前年度'!K19=0,"皆増",IF('当年度'!K19=0,"皆減",ROUND('増減額'!K19/'前年度'!K19*100,1))))</f>
        <v>6.4</v>
      </c>
      <c r="L19" s="61">
        <f>IF(AND('当年度'!L19=0,'前年度'!L19=0),"",IF('前年度'!L19=0,"皆増",IF('当年度'!L19=0,"皆減",ROUND('増減額'!L19/'前年度'!L19*100,1))))</f>
        <v>-0.6</v>
      </c>
      <c r="M19" s="62">
        <f>IF(AND('当年度'!M19=0,'前年度'!M19=0),"",IF('前年度'!M19=0,"皆増",IF('当年度'!M19=0,"皆減",ROUND('増減額'!M19/'前年度'!M19*100,1))))</f>
        <v>1.7</v>
      </c>
      <c r="N19" s="62">
        <f>IF(AND('当年度'!N19=0,'前年度'!N19=0),"",IF('前年度'!N19=0,"皆増",IF('当年度'!N19=0,"皆減",ROUND('増減額'!N19/'前年度'!N19*100,1))))</f>
        <v>2</v>
      </c>
      <c r="O19" s="62">
        <f>IF(AND('当年度'!O19=0,'前年度'!O19=0),"",IF('前年度'!O19=0,"皆増",IF('当年度'!O19=0,"皆減",ROUND('増減額'!O19/'前年度'!O19*100,1))))</f>
        <v>3.1</v>
      </c>
      <c r="P19" s="62">
        <f>IF(AND('当年度'!P19=0,'前年度'!P19=0),"",IF('前年度'!P19=0,"皆増",IF('当年度'!P19=0,"皆減",ROUND('増減額'!P19/'前年度'!P19*100,1))))</f>
        <v>3.3</v>
      </c>
      <c r="Q19" s="62">
        <f>IF(AND('当年度'!Q19=0,'前年度'!Q19=0),"",IF('前年度'!Q19=0,"皆増",IF('当年度'!Q19=0,"皆減",ROUND('増減額'!Q19/'前年度'!Q19*100,1))))</f>
        <v>-35.1</v>
      </c>
      <c r="R19" s="63">
        <f>IF(AND('当年度'!R19=0,'前年度'!R19=0),"",IF('前年度'!R19=0,"皆増",IF('当年度'!R19=0,"皆減",ROUND('増減額'!R19/'前年度'!R19*100,1))))</f>
        <v>1.8</v>
      </c>
      <c r="T19" s="5"/>
    </row>
    <row r="20" spans="1:20" ht="30" customHeight="1">
      <c r="A20" s="22"/>
      <c r="B20" s="17" t="s">
        <v>13</v>
      </c>
      <c r="C20" s="64">
        <f>IF(AND('当年度'!C20=0,'前年度'!C20=0),"",IF('前年度'!C20=0,"皆増",IF('当年度'!C20=0,"皆減",ROUND('増減額'!C20/'前年度'!C20*100,1))))</f>
        <v>-2.1</v>
      </c>
      <c r="D20" s="65">
        <f>IF(AND('当年度'!D20=0,'前年度'!D20=0),"",IF('前年度'!D20=0,"皆増",IF('当年度'!D20=0,"皆減",ROUND('増減額'!D20/'前年度'!D20*100,1))))</f>
        <v>-6.1</v>
      </c>
      <c r="E20" s="65">
        <f>IF(AND('当年度'!E20=0,'前年度'!E20=0),"",IF('前年度'!E20=0,"皆増",IF('当年度'!E20=0,"皆減",ROUND('増減額'!E20/'前年度'!E20*100,1))))</f>
        <v>1.7</v>
      </c>
      <c r="F20" s="65">
        <f>IF(AND('当年度'!F20=0,'前年度'!F20=0),"",IF('前年度'!F20=0,"皆増",IF('当年度'!F20=0,"皆減",ROUND('増減額'!F20/'前年度'!F20*100,1))))</f>
        <v>-12.7</v>
      </c>
      <c r="G20" s="65">
        <f>IF(AND('当年度'!G20=0,'前年度'!G20=0),"",IF('前年度'!G20=0,"皆増",IF('当年度'!G20=0,"皆減",ROUND('増減額'!G20/'前年度'!G20*100,1))))</f>
        <v>2.9</v>
      </c>
      <c r="H20" s="65">
        <f>IF(AND('当年度'!H20=0,'前年度'!H20=0),"",IF('前年度'!H20=0,"皆増",IF('当年度'!H20=0,"皆減",ROUND('増減額'!H20/'前年度'!H20*100,1))))</f>
        <v>62.1</v>
      </c>
      <c r="I20" s="65">
        <f>IF(AND('当年度'!I20=0,'前年度'!I20=0),"",IF('前年度'!I20=0,"皆増",IF('当年度'!I20=0,"皆減",ROUND('増減額'!I20/'前年度'!I20*100,1))))</f>
        <v>1.2</v>
      </c>
      <c r="J20" s="65">
        <f>IF(AND('当年度'!J20=0,'前年度'!J20=0),"",IF('前年度'!J20=0,"皆増",IF('当年度'!J20=0,"皆減",ROUND('増減額'!J20/'前年度'!J20*100,1))))</f>
        <v>-0.4</v>
      </c>
      <c r="K20" s="65">
        <f>IF(AND('当年度'!K20=0,'前年度'!K20=0),"",IF('前年度'!K20=0,"皆増",IF('当年度'!K20=0,"皆減",ROUND('増減額'!K20/'前年度'!K20*100,1))))</f>
        <v>6.2</v>
      </c>
      <c r="L20" s="64">
        <f>IF(AND('当年度'!L20=0,'前年度'!L20=0),"",IF('前年度'!L20=0,"皆増",IF('当年度'!L20=0,"皆減",ROUND('増減額'!L20/'前年度'!L20*100,1))))</f>
        <v>-5.1</v>
      </c>
      <c r="M20" s="65">
        <f>IF(AND('当年度'!M20=0,'前年度'!M20=0),"",IF('前年度'!M20=0,"皆増",IF('当年度'!M20=0,"皆減",ROUND('増減額'!M20/'前年度'!M20*100,1))))</f>
        <v>0.1</v>
      </c>
      <c r="N20" s="65">
        <f>IF(AND('当年度'!N20=0,'前年度'!N20=0),"",IF('前年度'!N20=0,"皆増",IF('当年度'!N20=0,"皆減",ROUND('増減額'!N20/'前年度'!N20*100,1))))</f>
        <v>-6.4</v>
      </c>
      <c r="O20" s="65">
        <f>IF(AND('当年度'!O20=0,'前年度'!O20=0),"",IF('前年度'!O20=0,"皆増",IF('当年度'!O20=0,"皆減",ROUND('増減額'!O20/'前年度'!O20*100,1))))</f>
        <v>-8.3</v>
      </c>
      <c r="P20" s="65">
        <f>IF(AND('当年度'!P20=0,'前年度'!P20=0),"",IF('前年度'!P20=0,"皆増",IF('当年度'!P20=0,"皆減",ROUND('増減額'!P20/'前年度'!P20*100,1))))</f>
        <v>-8.3</v>
      </c>
      <c r="Q20" s="65">
        <f>IF(AND('当年度'!Q20=0,'前年度'!Q20=0),"",IF('前年度'!Q20=0,"皆増",IF('当年度'!Q20=0,"皆減",ROUND('増減額'!Q20/'前年度'!Q20*100,1))))</f>
      </c>
      <c r="R20" s="66">
        <f>IF(AND('当年度'!R20=0,'前年度'!R20=0),"",IF('前年度'!R20=0,"皆増",IF('当年度'!R20=0,"皆減",ROUND('増減額'!R20/'前年度'!R20*100,1))))</f>
        <v>-2.1</v>
      </c>
      <c r="T20" s="4"/>
    </row>
    <row r="21" spans="1:20" ht="30" customHeight="1">
      <c r="A21" s="22"/>
      <c r="B21" s="17" t="s">
        <v>14</v>
      </c>
      <c r="C21" s="64">
        <f>IF(AND('当年度'!C21=0,'前年度'!C21=0),"",IF('前年度'!C21=0,"皆増",IF('当年度'!C21=0,"皆減",ROUND('増減額'!C21/'前年度'!C21*100,1))))</f>
        <v>-4</v>
      </c>
      <c r="D21" s="65">
        <f>IF(AND('当年度'!D21=0,'前年度'!D21=0),"",IF('前年度'!D21=0,"皆増",IF('当年度'!D21=0,"皆減",ROUND('増減額'!D21/'前年度'!D21*100,1))))</f>
        <v>-10.3</v>
      </c>
      <c r="E21" s="65">
        <f>IF(AND('当年度'!E21=0,'前年度'!E21=0),"",IF('前年度'!E21=0,"皆増",IF('当年度'!E21=0,"皆減",ROUND('増減額'!E21/'前年度'!E21*100,1))))</f>
        <v>-0.8</v>
      </c>
      <c r="F21" s="65">
        <f>IF(AND('当年度'!F21=0,'前年度'!F21=0),"",IF('前年度'!F21=0,"皆増",IF('当年度'!F21=0,"皆減",ROUND('増減額'!F21/'前年度'!F21*100,1))))</f>
        <v>-13.3</v>
      </c>
      <c r="G21" s="65">
        <f>IF(AND('当年度'!G21=0,'前年度'!G21=0),"",IF('前年度'!G21=0,"皆増",IF('当年度'!G21=0,"皆減",ROUND('増減額'!G21/'前年度'!G21*100,1))))</f>
        <v>4.3</v>
      </c>
      <c r="H21" s="65">
        <f>IF(AND('当年度'!H21=0,'前年度'!H21=0),"",IF('前年度'!H21=0,"皆増",IF('当年度'!H21=0,"皆減",ROUND('増減額'!H21/'前年度'!H21*100,1))))</f>
        <v>54.6</v>
      </c>
      <c r="I21" s="65">
        <f>IF(AND('当年度'!I21=0,'前年度'!I21=0),"",IF('前年度'!I21=0,"皆増",IF('当年度'!I21=0,"皆減",ROUND('増減額'!I21/'前年度'!I21*100,1))))</f>
        <v>3.3</v>
      </c>
      <c r="J21" s="65">
        <f>IF(AND('当年度'!J21=0,'前年度'!J21=0),"",IF('前年度'!J21=0,"皆増",IF('当年度'!J21=0,"皆減",ROUND('増減額'!J21/'前年度'!J21*100,1))))</f>
        <v>0.5</v>
      </c>
      <c r="K21" s="65">
        <f>IF(AND('当年度'!K21=0,'前年度'!K21=0),"",IF('前年度'!K21=0,"皆増",IF('当年度'!K21=0,"皆減",ROUND('増減額'!K21/'前年度'!K21*100,1))))</f>
        <v>4.7</v>
      </c>
      <c r="L21" s="64">
        <f>IF(AND('当年度'!L21=0,'前年度'!L21=0),"",IF('前年度'!L21=0,"皆増",IF('当年度'!L21=0,"皆減",ROUND('増減額'!L21/'前年度'!L21*100,1))))</f>
        <v>2.6</v>
      </c>
      <c r="M21" s="65">
        <f>IF(AND('当年度'!M21=0,'前年度'!M21=0),"",IF('前年度'!M21=0,"皆増",IF('当年度'!M21=0,"皆減",ROUND('増減額'!M21/'前年度'!M21*100,1))))</f>
        <v>2</v>
      </c>
      <c r="N21" s="65">
        <f>IF(AND('当年度'!N21=0,'前年度'!N21=0),"",IF('前年度'!N21=0,"皆増",IF('当年度'!N21=0,"皆減",ROUND('増減額'!N21/'前年度'!N21*100,1))))</f>
        <v>-4.4</v>
      </c>
      <c r="O21" s="65">
        <f>IF(AND('当年度'!O21=0,'前年度'!O21=0),"",IF('前年度'!O21=0,"皆増",IF('当年度'!O21=0,"皆減",ROUND('増減額'!O21/'前年度'!O21*100,1))))</f>
      </c>
      <c r="P21" s="65">
        <f>IF(AND('当年度'!P21=0,'前年度'!P21=0),"",IF('前年度'!P21=0,"皆増",IF('当年度'!P21=0,"皆減",ROUND('増減額'!P21/'前年度'!P21*100,1))))</f>
      </c>
      <c r="Q21" s="65">
        <f>IF(AND('当年度'!Q21=0,'前年度'!Q21=0),"",IF('前年度'!Q21=0,"皆増",IF('当年度'!Q21=0,"皆減",ROUND('増減額'!Q21/'前年度'!Q21*100,1))))</f>
      </c>
      <c r="R21" s="67">
        <f>IF(AND('当年度'!R21=0,'前年度'!R21=0),"",IF('前年度'!R21=0,"皆増",IF('当年度'!R21=0,"皆減",ROUND('増減額'!R21/'前年度'!R21*100,1))))</f>
        <v>-4</v>
      </c>
      <c r="T21" s="6"/>
    </row>
    <row r="22" spans="1:20" ht="30" customHeight="1">
      <c r="A22" s="22"/>
      <c r="B22" s="17" t="s">
        <v>15</v>
      </c>
      <c r="C22" s="64">
        <f>IF(AND('当年度'!C22=0,'前年度'!C22=0),"",IF('前年度'!C22=0,"皆増",IF('当年度'!C22=0,"皆減",ROUND('増減額'!C22/'前年度'!C22*100,1))))</f>
        <v>-2</v>
      </c>
      <c r="D22" s="65">
        <f>IF(AND('当年度'!D22=0,'前年度'!D22=0),"",IF('前年度'!D22=0,"皆増",IF('当年度'!D22=0,"皆減",ROUND('増減額'!D22/'前年度'!D22*100,1))))</f>
        <v>-4.8</v>
      </c>
      <c r="E22" s="65">
        <f>IF(AND('当年度'!E22=0,'前年度'!E22=0),"",IF('前年度'!E22=0,"皆増",IF('当年度'!E22=0,"皆減",ROUND('増減額'!E22/'前年度'!E22*100,1))))</f>
        <v>0.7</v>
      </c>
      <c r="F22" s="65">
        <f>IF(AND('当年度'!F22=0,'前年度'!F22=0),"",IF('前年度'!F22=0,"皆増",IF('当年度'!F22=0,"皆減",ROUND('増減額'!F22/'前年度'!F22*100,1))))</f>
        <v>-9.5</v>
      </c>
      <c r="G22" s="65">
        <f>IF(AND('当年度'!G22=0,'前年度'!G22=0),"",IF('前年度'!G22=0,"皆増",IF('当年度'!G22=0,"皆減",ROUND('増減額'!G22/'前年度'!G22*100,1))))</f>
        <v>6.5</v>
      </c>
      <c r="H22" s="65">
        <f>IF(AND('当年度'!H22=0,'前年度'!H22=0),"",IF('前年度'!H22=0,"皆増",IF('当年度'!H22=0,"皆減",ROUND('増減額'!H22/'前年度'!H22*100,1))))</f>
        <v>51</v>
      </c>
      <c r="I22" s="65">
        <f>IF(AND('当年度'!I22=0,'前年度'!I22=0),"",IF('前年度'!I22=0,"皆増",IF('当年度'!I22=0,"皆減",ROUND('増減額'!I22/'前年度'!I22*100,1))))</f>
        <v>0.2</v>
      </c>
      <c r="J22" s="65">
        <f>IF(AND('当年度'!J22=0,'前年度'!J22=0),"",IF('前年度'!J22=0,"皆増",IF('当年度'!J22=0,"皆減",ROUND('増減額'!J22/'前年度'!J22*100,1))))</f>
        <v>-0.8</v>
      </c>
      <c r="K22" s="65">
        <f>IF(AND('当年度'!K22=0,'前年度'!K22=0),"",IF('前年度'!K22=0,"皆増",IF('当年度'!K22=0,"皆減",ROUND('増減額'!K22/'前年度'!K22*100,1))))</f>
        <v>3.5</v>
      </c>
      <c r="L22" s="64">
        <f>IF(AND('当年度'!L22=0,'前年度'!L22=0),"",IF('前年度'!L22=0,"皆増",IF('当年度'!L22=0,"皆減",ROUND('増減額'!L22/'前年度'!L22*100,1))))</f>
        <v>-5.7</v>
      </c>
      <c r="M22" s="65">
        <f>IF(AND('当年度'!M22=0,'前年度'!M22=0),"",IF('前年度'!M22=0,"皆増",IF('当年度'!M22=0,"皆減",ROUND('増減額'!M22/'前年度'!M22*100,1))))</f>
        <v>2.3</v>
      </c>
      <c r="N22" s="65">
        <f>IF(AND('当年度'!N22=0,'前年度'!N22=0),"",IF('前年度'!N22=0,"皆増",IF('当年度'!N22=0,"皆減",ROUND('増減額'!N22/'前年度'!N22*100,1))))</f>
        <v>4.6</v>
      </c>
      <c r="O22" s="65">
        <f>IF(AND('当年度'!O22=0,'前年度'!O22=0),"",IF('前年度'!O22=0,"皆増",IF('当年度'!O22=0,"皆減",ROUND('増減額'!O22/'前年度'!O22*100,1))))</f>
        <v>1.2</v>
      </c>
      <c r="P22" s="65">
        <f>IF(AND('当年度'!P22=0,'前年度'!P22=0),"",IF('前年度'!P22=0,"皆増",IF('当年度'!P22=0,"皆減",ROUND('増減額'!P22/'前年度'!P22*100,1))))</f>
        <v>2.2</v>
      </c>
      <c r="Q22" s="65">
        <f>IF(AND('当年度'!Q22=0,'前年度'!Q22=0),"",IF('前年度'!Q22=0,"皆増",IF('当年度'!Q22=0,"皆減",ROUND('増減額'!Q22/'前年度'!Q22*100,1))))</f>
        <v>-63.5</v>
      </c>
      <c r="R22" s="67">
        <f>IF(AND('当年度'!R22=0,'前年度'!R22=0),"",IF('前年度'!R22=0,"皆増",IF('当年度'!R22=0,"皆減",ROUND('増減額'!R22/'前年度'!R22*100,1))))</f>
        <v>-2</v>
      </c>
      <c r="T22" s="6"/>
    </row>
    <row r="23" spans="1:20" ht="30" customHeight="1">
      <c r="A23" s="22"/>
      <c r="B23" s="17" t="s">
        <v>16</v>
      </c>
      <c r="C23" s="64">
        <f>IF(AND('当年度'!C23=0,'前年度'!C23=0),"",IF('前年度'!C23=0,"皆増",IF('当年度'!C23=0,"皆減",ROUND('増減額'!C23/'前年度'!C23*100,1))))</f>
        <v>-4.1</v>
      </c>
      <c r="D23" s="65">
        <f>IF(AND('当年度'!D23=0,'前年度'!D23=0),"",IF('前年度'!D23=0,"皆増",IF('当年度'!D23=0,"皆減",ROUND('増減額'!D23/'前年度'!D23*100,1))))</f>
        <v>-0.5</v>
      </c>
      <c r="E23" s="65">
        <f>IF(AND('当年度'!E23=0,'前年度'!E23=0),"",IF('前年度'!E23=0,"皆増",IF('当年度'!E23=0,"皆減",ROUND('増減額'!E23/'前年度'!E23*100,1))))</f>
        <v>1.1</v>
      </c>
      <c r="F23" s="65">
        <f>IF(AND('当年度'!F23=0,'前年度'!F23=0),"",IF('前年度'!F23=0,"皆増",IF('当年度'!F23=0,"皆減",ROUND('増減額'!F23/'前年度'!F23*100,1))))</f>
        <v>-3.1</v>
      </c>
      <c r="G23" s="65">
        <f>IF(AND('当年度'!G23=0,'前年度'!G23=0),"",IF('前年度'!G23=0,"皆増",IF('当年度'!G23=0,"皆減",ROUND('増減額'!G23/'前年度'!G23*100,1))))</f>
        <v>0.1</v>
      </c>
      <c r="H23" s="65">
        <f>IF(AND('当年度'!H23=0,'前年度'!H23=0),"",IF('前年度'!H23=0,"皆増",IF('当年度'!H23=0,"皆減",ROUND('増減額'!H23/'前年度'!H23*100,1))))</f>
        <v>11.7</v>
      </c>
      <c r="I23" s="65">
        <f>IF(AND('当年度'!I23=0,'前年度'!I23=0),"",IF('前年度'!I23=0,"皆増",IF('当年度'!I23=0,"皆減",ROUND('増減額'!I23/'前年度'!I23*100,1))))</f>
        <v>-7.3</v>
      </c>
      <c r="J23" s="65">
        <f>IF(AND('当年度'!J23=0,'前年度'!J23=0),"",IF('前年度'!J23=0,"皆増",IF('当年度'!J23=0,"皆減",ROUND('増減額'!J23/'前年度'!J23*100,1))))</f>
        <v>-1.3</v>
      </c>
      <c r="K23" s="65">
        <f>IF(AND('当年度'!K23=0,'前年度'!K23=0),"",IF('前年度'!K23=0,"皆増",IF('当年度'!K23=0,"皆減",ROUND('増減額'!K23/'前年度'!K23*100,1))))</f>
        <v>8.2</v>
      </c>
      <c r="L23" s="64">
        <f>IF(AND('当年度'!L23=0,'前年度'!L23=0),"",IF('前年度'!L23=0,"皆増",IF('当年度'!L23=0,"皆減",ROUND('増減額'!L23/'前年度'!L23*100,1))))</f>
        <v>-19</v>
      </c>
      <c r="M23" s="65">
        <f>IF(AND('当年度'!M23=0,'前年度'!M23=0),"",IF('前年度'!M23=0,"皆増",IF('当年度'!M23=0,"皆減",ROUND('増減額'!M23/'前年度'!M23*100,1))))</f>
        <v>5.4</v>
      </c>
      <c r="N23" s="65">
        <f>IF(AND('当年度'!N23=0,'前年度'!N23=0),"",IF('前年度'!N23=0,"皆増",IF('当年度'!N23=0,"皆減",ROUND('増減額'!N23/'前年度'!N23*100,1))))</f>
        <v>38.7</v>
      </c>
      <c r="O23" s="65">
        <f>IF(AND('当年度'!O23=0,'前年度'!O23=0),"",IF('前年度'!O23=0,"皆増",IF('当年度'!O23=0,"皆減",ROUND('増減額'!O23/'前年度'!O23*100,1))))</f>
        <v>-7</v>
      </c>
      <c r="P23" s="65">
        <f>IF(AND('当年度'!P23=0,'前年度'!P23=0),"",IF('前年度'!P23=0,"皆増",IF('当年度'!P23=0,"皆減",ROUND('増減額'!P23/'前年度'!P23*100,1))))</f>
        <v>-7</v>
      </c>
      <c r="Q23" s="65">
        <f>IF(AND('当年度'!Q23=0,'前年度'!Q23=0),"",IF('前年度'!Q23=0,"皆増",IF('当年度'!Q23=0,"皆減",ROUND('増減額'!Q23/'前年度'!Q23*100,1))))</f>
      </c>
      <c r="R23" s="67">
        <f>IF(AND('当年度'!R23=0,'前年度'!R23=0),"",IF('前年度'!R23=0,"皆増",IF('当年度'!R23=0,"皆減",ROUND('増減額'!R23/'前年度'!R23*100,1))))</f>
        <v>-4.1</v>
      </c>
      <c r="T23" s="6"/>
    </row>
    <row r="24" spans="1:20" ht="30" customHeight="1">
      <c r="A24" s="22"/>
      <c r="B24" s="17" t="s">
        <v>17</v>
      </c>
      <c r="C24" s="64">
        <f>IF(AND('当年度'!C24=0,'前年度'!C24=0),"",IF('前年度'!C24=0,"皆増",IF('当年度'!C24=0,"皆減",ROUND('増減額'!C24/'前年度'!C24*100,1))))</f>
        <v>-3.6</v>
      </c>
      <c r="D24" s="65">
        <f>IF(AND('当年度'!D24=0,'前年度'!D24=0),"",IF('前年度'!D24=0,"皆増",IF('当年度'!D24=0,"皆減",ROUND('増減額'!D24/'前年度'!D24*100,1))))</f>
        <v>2.4</v>
      </c>
      <c r="E24" s="65">
        <f>IF(AND('当年度'!E24=0,'前年度'!E24=0),"",IF('前年度'!E24=0,"皆増",IF('当年度'!E24=0,"皆減",ROUND('増減額'!E24/'前年度'!E24*100,1))))</f>
        <v>1.9</v>
      </c>
      <c r="F24" s="65">
        <f>IF(AND('当年度'!F24=0,'前年度'!F24=0),"",IF('前年度'!F24=0,"皆増",IF('当年度'!F24=0,"皆減",ROUND('増減額'!F24/'前年度'!F24*100,1))))</f>
        <v>-9.3</v>
      </c>
      <c r="G24" s="65">
        <f>IF(AND('当年度'!G24=0,'前年度'!G24=0),"",IF('前年度'!G24=0,"皆増",IF('当年度'!G24=0,"皆減",ROUND('増減額'!G24/'前年度'!G24*100,1))))</f>
        <v>3.9</v>
      </c>
      <c r="H24" s="65">
        <f>IF(AND('当年度'!H24=0,'前年度'!H24=0),"",IF('前年度'!H24=0,"皆増",IF('当年度'!H24=0,"皆減",ROUND('増減額'!H24/'前年度'!H24*100,1))))</f>
        <v>78.6</v>
      </c>
      <c r="I24" s="65">
        <f>IF(AND('当年度'!I24=0,'前年度'!I24=0),"",IF('前年度'!I24=0,"皆増",IF('当年度'!I24=0,"皆減",ROUND('増減額'!I24/'前年度'!I24*100,1))))</f>
        <v>-5.2</v>
      </c>
      <c r="J24" s="65">
        <f>IF(AND('当年度'!J24=0,'前年度'!J24=0),"",IF('前年度'!J24=0,"皆増",IF('当年度'!J24=0,"皆減",ROUND('増減額'!J24/'前年度'!J24*100,1))))</f>
        <v>0.1</v>
      </c>
      <c r="K24" s="65">
        <f>IF(AND('当年度'!K24=0,'前年度'!K24=0),"",IF('前年度'!K24=0,"皆増",IF('当年度'!K24=0,"皆減",ROUND('増減額'!K24/'前年度'!K24*100,1))))</f>
        <v>2.3</v>
      </c>
      <c r="L24" s="64">
        <f>IF(AND('当年度'!L24=0,'前年度'!L24=0),"",IF('前年度'!L24=0,"皆増",IF('当年度'!L24=0,"皆減",ROUND('増減額'!L24/'前年度'!L24*100,1))))</f>
        <v>-9</v>
      </c>
      <c r="M24" s="65">
        <f>IF(AND('当年度'!M24=0,'前年度'!M24=0),"",IF('前年度'!M24=0,"皆増",IF('当年度'!M24=0,"皆減",ROUND('増減額'!M24/'前年度'!M24*100,1))))</f>
        <v>2.7</v>
      </c>
      <c r="N24" s="65">
        <f>IF(AND('当年度'!N24=0,'前年度'!N24=0),"",IF('前年度'!N24=0,"皆増",IF('当年度'!N24=0,"皆減",ROUND('増減額'!N24/'前年度'!N24*100,1))))</f>
        <v>-3.8</v>
      </c>
      <c r="O24" s="65">
        <f>IF(AND('当年度'!O24=0,'前年度'!O24=0),"",IF('前年度'!O24=0,"皆増",IF('当年度'!O24=0,"皆減",ROUND('増減額'!O24/'前年度'!O24*100,1))))</f>
      </c>
      <c r="P24" s="65">
        <f>IF(AND('当年度'!P24=0,'前年度'!P24=0),"",IF('前年度'!P24=0,"皆増",IF('当年度'!P24=0,"皆減",ROUND('増減額'!P24/'前年度'!P24*100,1))))</f>
      </c>
      <c r="Q24" s="65">
        <f>IF(AND('当年度'!Q24=0,'前年度'!Q24=0),"",IF('前年度'!Q24=0,"皆増",IF('当年度'!Q24=0,"皆減",ROUND('増減額'!Q24/'前年度'!Q24*100,1))))</f>
      </c>
      <c r="R24" s="67">
        <f>IF(AND('当年度'!R24=0,'前年度'!R24=0),"",IF('前年度'!R24=0,"皆増",IF('当年度'!R24=0,"皆減",ROUND('増減額'!R24/'前年度'!R24*100,1))))</f>
        <v>-3.6</v>
      </c>
      <c r="T24" s="6"/>
    </row>
    <row r="25" spans="1:20" ht="30" customHeight="1">
      <c r="A25" s="22"/>
      <c r="B25" s="17" t="s">
        <v>18</v>
      </c>
      <c r="C25" s="64">
        <f>IF(AND('当年度'!C25=0,'前年度'!C25=0),"",IF('前年度'!C25=0,"皆増",IF('当年度'!C25=0,"皆減",ROUND('増減額'!C25/'前年度'!C25*100,1))))</f>
        <v>-5.1</v>
      </c>
      <c r="D25" s="65">
        <f>IF(AND('当年度'!D25=0,'前年度'!D25=0),"",IF('前年度'!D25=0,"皆増",IF('当年度'!D25=0,"皆減",ROUND('増減額'!D25/'前年度'!D25*100,1))))</f>
        <v>-6.6</v>
      </c>
      <c r="E25" s="65">
        <f>IF(AND('当年度'!E25=0,'前年度'!E25=0),"",IF('前年度'!E25=0,"皆増",IF('当年度'!E25=0,"皆減",ROUND('増減額'!E25/'前年度'!E25*100,1))))</f>
        <v>-2.4</v>
      </c>
      <c r="F25" s="65">
        <f>IF(AND('当年度'!F25=0,'前年度'!F25=0),"",IF('前年度'!F25=0,"皆増",IF('当年度'!F25=0,"皆減",ROUND('増減額'!F25/'前年度'!F25*100,1))))</f>
        <v>-9.7</v>
      </c>
      <c r="G25" s="65">
        <f>IF(AND('当年度'!G25=0,'前年度'!G25=0),"",IF('前年度'!G25=0,"皆増",IF('当年度'!G25=0,"皆減",ROUND('増減額'!G25/'前年度'!G25*100,1))))</f>
        <v>-7.2</v>
      </c>
      <c r="H25" s="65">
        <f>IF(AND('当年度'!H25=0,'前年度'!H25=0),"",IF('前年度'!H25=0,"皆増",IF('当年度'!H25=0,"皆減",ROUND('増減額'!H25/'前年度'!H25*100,1))))</f>
        <v>11.8</v>
      </c>
      <c r="I25" s="65">
        <f>IF(AND('当年度'!I25=0,'前年度'!I25=0),"",IF('前年度'!I25=0,"皆増",IF('当年度'!I25=0,"皆減",ROUND('増減額'!I25/'前年度'!I25*100,1))))</f>
        <v>-4.6</v>
      </c>
      <c r="J25" s="65">
        <f>IF(AND('当年度'!J25=0,'前年度'!J25=0),"",IF('前年度'!J25=0,"皆増",IF('当年度'!J25=0,"皆減",ROUND('増減額'!J25/'前年度'!J25*100,1))))</f>
        <v>1.8</v>
      </c>
      <c r="K25" s="65">
        <f>IF(AND('当年度'!K25=0,'前年度'!K25=0),"",IF('前年度'!K25=0,"皆増",IF('当年度'!K25=0,"皆減",ROUND('増減額'!K25/'前年度'!K25*100,1))))</f>
        <v>2.8</v>
      </c>
      <c r="L25" s="64">
        <f>IF(AND('当年度'!L25=0,'前年度'!L25=0),"",IF('前年度'!L25=0,"皆増",IF('当年度'!L25=0,"皆減",ROUND('増減額'!L25/'前年度'!L25*100,1))))</f>
        <v>-10.5</v>
      </c>
      <c r="M25" s="65">
        <f>IF(AND('当年度'!M25=0,'前年度'!M25=0),"",IF('前年度'!M25=0,"皆増",IF('当年度'!M25=0,"皆減",ROUND('増減額'!M25/'前年度'!M25*100,1))))</f>
        <v>3.9</v>
      </c>
      <c r="N25" s="65">
        <f>IF(AND('当年度'!N25=0,'前年度'!N25=0),"",IF('前年度'!N25=0,"皆増",IF('当年度'!N25=0,"皆減",ROUND('増減額'!N25/'前年度'!N25*100,1))))</f>
        <v>-5.8</v>
      </c>
      <c r="O25" s="65">
        <f>IF(AND('当年度'!O25=0,'前年度'!O25=0),"",IF('前年度'!O25=0,"皆増",IF('当年度'!O25=0,"皆減",ROUND('増減額'!O25/'前年度'!O25*100,1))))</f>
      </c>
      <c r="P25" s="65">
        <f>IF(AND('当年度'!P25=0,'前年度'!P25=0),"",IF('前年度'!P25=0,"皆増",IF('当年度'!P25=0,"皆減",ROUND('増減額'!P25/'前年度'!P25*100,1))))</f>
      </c>
      <c r="Q25" s="65">
        <f>IF(AND('当年度'!Q25=0,'前年度'!Q25=0),"",IF('前年度'!Q25=0,"皆増",IF('当年度'!Q25=0,"皆減",ROUND('増減額'!Q25/'前年度'!Q25*100,1))))</f>
      </c>
      <c r="R25" s="67">
        <f>IF(AND('当年度'!R25=0,'前年度'!R25=0),"",IF('前年度'!R25=0,"皆増",IF('当年度'!R25=0,"皆減",ROUND('増減額'!R25/'前年度'!R25*100,1))))</f>
        <v>-5.1</v>
      </c>
      <c r="T25" s="6"/>
    </row>
    <row r="26" spans="1:20" ht="30" customHeight="1">
      <c r="A26" s="22"/>
      <c r="B26" s="17" t="s">
        <v>19</v>
      </c>
      <c r="C26" s="64">
        <f>IF(AND('当年度'!C26=0,'前年度'!C26=0),"",IF('前年度'!C26=0,"皆増",IF('当年度'!C26=0,"皆減",ROUND('増減額'!C26/'前年度'!C26*100,1))))</f>
        <v>-0.9</v>
      </c>
      <c r="D26" s="65">
        <f>IF(AND('当年度'!D26=0,'前年度'!D26=0),"",IF('前年度'!D26=0,"皆増",IF('当年度'!D26=0,"皆減",ROUND('増減額'!D26/'前年度'!D26*100,1))))</f>
        <v>-2.9</v>
      </c>
      <c r="E26" s="65">
        <f>IF(AND('当年度'!E26=0,'前年度'!E26=0),"",IF('前年度'!E26=0,"皆増",IF('当年度'!E26=0,"皆減",ROUND('増減額'!E26/'前年度'!E26*100,1))))</f>
        <v>-17.5</v>
      </c>
      <c r="F26" s="65">
        <f>IF(AND('当年度'!F26=0,'前年度'!F26=0),"",IF('前年度'!F26=0,"皆増",IF('当年度'!F26=0,"皆減",ROUND('増減額'!F26/'前年度'!F26*100,1))))</f>
        <v>-7.2</v>
      </c>
      <c r="G26" s="65">
        <f>IF(AND('当年度'!G26=0,'前年度'!G26=0),"",IF('前年度'!G26=0,"皆増",IF('当年度'!G26=0,"皆減",ROUND('増減額'!G26/'前年度'!G26*100,1))))</f>
        <v>5.5</v>
      </c>
      <c r="H26" s="65">
        <f>IF(AND('当年度'!H26=0,'前年度'!H26=0),"",IF('前年度'!H26=0,"皆増",IF('当年度'!H26=0,"皆減",ROUND('増減額'!H26/'前年度'!H26*100,1))))</f>
        <v>61</v>
      </c>
      <c r="I26" s="65">
        <f>IF(AND('当年度'!I26=0,'前年度'!I26=0),"",IF('前年度'!I26=0,"皆増",IF('当年度'!I26=0,"皆減",ROUND('増減額'!I26/'前年度'!I26*100,1))))</f>
        <v>1</v>
      </c>
      <c r="J26" s="65">
        <f>IF(AND('当年度'!J26=0,'前年度'!J26=0),"",IF('前年度'!J26=0,"皆増",IF('当年度'!J26=0,"皆減",ROUND('増減額'!J26/'前年度'!J26*100,1))))</f>
        <v>-0.4</v>
      </c>
      <c r="K26" s="65">
        <f>IF(AND('当年度'!K26=0,'前年度'!K26=0),"",IF('前年度'!K26=0,"皆増",IF('当年度'!K26=0,"皆減",ROUND('増減額'!K26/'前年度'!K26*100,1))))</f>
        <v>3.5</v>
      </c>
      <c r="L26" s="64">
        <f>IF(AND('当年度'!L26=0,'前年度'!L26=0),"",IF('前年度'!L26=0,"皆増",IF('当年度'!L26=0,"皆減",ROUND('増減額'!L26/'前年度'!L26*100,1))))</f>
        <v>-3.1</v>
      </c>
      <c r="M26" s="65">
        <f>IF(AND('当年度'!M26=0,'前年度'!M26=0),"",IF('前年度'!M26=0,"皆増",IF('当年度'!M26=0,"皆減",ROUND('増減額'!M26/'前年度'!M26*100,1))))</f>
        <v>1.4</v>
      </c>
      <c r="N26" s="65">
        <f>IF(AND('当年度'!N26=0,'前年度'!N26=0),"",IF('前年度'!N26=0,"皆増",IF('当年度'!N26=0,"皆減",ROUND('増減額'!N26/'前年度'!N26*100,1))))</f>
        <v>1.2</v>
      </c>
      <c r="O26" s="65">
        <f>IF(AND('当年度'!O26=0,'前年度'!O26=0),"",IF('前年度'!O26=0,"皆増",IF('当年度'!O26=0,"皆減",ROUND('増減額'!O26/'前年度'!O26*100,1))))</f>
      </c>
      <c r="P26" s="65">
        <f>IF(AND('当年度'!P26=0,'前年度'!P26=0),"",IF('前年度'!P26=0,"皆増",IF('当年度'!P26=0,"皆減",ROUND('増減額'!P26/'前年度'!P26*100,1))))</f>
      </c>
      <c r="Q26" s="65">
        <f>IF(AND('当年度'!Q26=0,'前年度'!Q26=0),"",IF('前年度'!Q26=0,"皆増",IF('当年度'!Q26=0,"皆減",ROUND('増減額'!Q26/'前年度'!Q26*100,1))))</f>
      </c>
      <c r="R26" s="67">
        <f>IF(AND('当年度'!R26=0,'前年度'!R26=0),"",IF('前年度'!R26=0,"皆増",IF('当年度'!R26=0,"皆減",ROUND('増減額'!R26/'前年度'!R26*100,1))))</f>
        <v>-0.9</v>
      </c>
      <c r="T26" s="6"/>
    </row>
    <row r="27" spans="1:20" ht="30" customHeight="1">
      <c r="A27" s="22"/>
      <c r="B27" s="17" t="s">
        <v>20</v>
      </c>
      <c r="C27" s="64">
        <f>IF(AND('当年度'!C27=0,'前年度'!C27=0),"",IF('前年度'!C27=0,"皆増",IF('当年度'!C27=0,"皆減",ROUND('増減額'!C27/'前年度'!C27*100,1))))</f>
        <v>-0.9</v>
      </c>
      <c r="D27" s="65">
        <f>IF(AND('当年度'!D27=0,'前年度'!D27=0),"",IF('前年度'!D27=0,"皆増",IF('当年度'!D27=0,"皆減",ROUND('増減額'!D27/'前年度'!D27*100,1))))</f>
        <v>-5.5</v>
      </c>
      <c r="E27" s="65">
        <f>IF(AND('当年度'!E27=0,'前年度'!E27=0),"",IF('前年度'!E27=0,"皆増",IF('当年度'!E27=0,"皆減",ROUND('増減額'!E27/'前年度'!E27*100,1))))</f>
        <v>2.4</v>
      </c>
      <c r="F27" s="65">
        <f>IF(AND('当年度'!F27=0,'前年度'!F27=0),"",IF('前年度'!F27=0,"皆増",IF('当年度'!F27=0,"皆減",ROUND('増減額'!F27/'前年度'!F27*100,1))))</f>
        <v>-7.3</v>
      </c>
      <c r="G27" s="65">
        <f>IF(AND('当年度'!G27=0,'前年度'!G27=0),"",IF('前年度'!G27=0,"皆増",IF('当年度'!G27=0,"皆減",ROUND('増減額'!G27/'前年度'!G27*100,1))))</f>
        <v>-1.6</v>
      </c>
      <c r="H27" s="65">
        <f>IF(AND('当年度'!H27=0,'前年度'!H27=0),"",IF('前年度'!H27=0,"皆増",IF('当年度'!H27=0,"皆減",ROUND('増減額'!H27/'前年度'!H27*100,1))))</f>
        <v>20.8</v>
      </c>
      <c r="I27" s="65">
        <f>IF(AND('当年度'!I27=0,'前年度'!I27=0),"",IF('前年度'!I27=0,"皆増",IF('当年度'!I27=0,"皆減",ROUND('増減額'!I27/'前年度'!I27*100,1))))</f>
        <v>3.5</v>
      </c>
      <c r="J27" s="65">
        <f>IF(AND('当年度'!J27=0,'前年度'!J27=0),"",IF('前年度'!J27=0,"皆増",IF('当年度'!J27=0,"皆減",ROUND('増減額'!J27/'前年度'!J27*100,1))))</f>
        <v>2.8</v>
      </c>
      <c r="K27" s="65">
        <f>IF(AND('当年度'!K27=0,'前年度'!K27=0),"",IF('前年度'!K27=0,"皆増",IF('当年度'!K27=0,"皆減",ROUND('増減額'!K27/'前年度'!K27*100,1))))</f>
        <v>2.5</v>
      </c>
      <c r="L27" s="64">
        <f>IF(AND('当年度'!L27=0,'前年度'!L27=0),"",IF('前年度'!L27=0,"皆増",IF('当年度'!L27=0,"皆減",ROUND('増減額'!L27/'前年度'!L27*100,1))))</f>
        <v>0.5</v>
      </c>
      <c r="M27" s="65">
        <f>IF(AND('当年度'!M27=0,'前年度'!M27=0),"",IF('前年度'!M27=0,"皆増",IF('当年度'!M27=0,"皆減",ROUND('増減額'!M27/'前年度'!M27*100,1))))</f>
        <v>2</v>
      </c>
      <c r="N27" s="65">
        <f>IF(AND('当年度'!N27=0,'前年度'!N27=0),"",IF('前年度'!N27=0,"皆増",IF('当年度'!N27=0,"皆減",ROUND('増減額'!N27/'前年度'!N27*100,1))))</f>
        <v>-5.9</v>
      </c>
      <c r="O27" s="65">
        <f>IF(AND('当年度'!O27=0,'前年度'!O27=0),"",IF('前年度'!O27=0,"皆増",IF('当年度'!O27=0,"皆減",ROUND('増減額'!O27/'前年度'!O27*100,1))))</f>
      </c>
      <c r="P27" s="65">
        <f>IF(AND('当年度'!P27=0,'前年度'!P27=0),"",IF('前年度'!P27=0,"皆増",IF('当年度'!P27=0,"皆減",ROUND('増減額'!P27/'前年度'!P27*100,1))))</f>
      </c>
      <c r="Q27" s="65">
        <f>IF(AND('当年度'!Q27=0,'前年度'!Q27=0),"",IF('前年度'!Q27=0,"皆増",IF('当年度'!Q27=0,"皆減",ROUND('増減額'!Q27/'前年度'!Q27*100,1))))</f>
      </c>
      <c r="R27" s="67">
        <f>IF(AND('当年度'!R27=0,'前年度'!R27=0),"",IF('前年度'!R27=0,"皆増",IF('当年度'!R27=0,"皆減",ROUND('増減額'!R27/'前年度'!R27*100,1))))</f>
        <v>-0.9</v>
      </c>
      <c r="T27" s="6"/>
    </row>
    <row r="28" spans="1:20" ht="30" customHeight="1">
      <c r="A28" s="22"/>
      <c r="B28" s="17" t="s">
        <v>21</v>
      </c>
      <c r="C28" s="64">
        <f>IF(AND('当年度'!C28=0,'前年度'!C28=0),"",IF('前年度'!C28=0,"皆増",IF('当年度'!C28=0,"皆減",ROUND('増減額'!C28/'前年度'!C28*100,1))))</f>
        <v>-0.3</v>
      </c>
      <c r="D28" s="65">
        <f>IF(AND('当年度'!D28=0,'前年度'!D28=0),"",IF('前年度'!D28=0,"皆増",IF('当年度'!D28=0,"皆減",ROUND('増減額'!D28/'前年度'!D28*100,1))))</f>
        <v>2.3</v>
      </c>
      <c r="E28" s="65">
        <f>IF(AND('当年度'!E28=0,'前年度'!E28=0),"",IF('前年度'!E28=0,"皆増",IF('当年度'!E28=0,"皆減",ROUND('増減額'!E28/'前年度'!E28*100,1))))</f>
        <v>-19.1</v>
      </c>
      <c r="F28" s="65">
        <f>IF(AND('当年度'!F28=0,'前年度'!F28=0),"",IF('前年度'!F28=0,"皆増",IF('当年度'!F28=0,"皆減",ROUND('増減額'!F28/'前年度'!F28*100,1))))</f>
        <v>-10.1</v>
      </c>
      <c r="G28" s="65">
        <f>IF(AND('当年度'!G28=0,'前年度'!G28=0),"",IF('前年度'!G28=0,"皆増",IF('当年度'!G28=0,"皆減",ROUND('増減額'!G28/'前年度'!G28*100,1))))</f>
        <v>-0.1</v>
      </c>
      <c r="H28" s="65">
        <f>IF(AND('当年度'!H28=0,'前年度'!H28=0),"",IF('前年度'!H28=0,"皆増",IF('当年度'!H28=0,"皆減",ROUND('増減額'!H28/'前年度'!H28*100,1))))</f>
        <v>96.3</v>
      </c>
      <c r="I28" s="65">
        <f>IF(AND('当年度'!I28=0,'前年度'!I28=0),"",IF('前年度'!I28=0,"皆増",IF('当年度'!I28=0,"皆減",ROUND('増減額'!I28/'前年度'!I28*100,1))))</f>
        <v>-3.5</v>
      </c>
      <c r="J28" s="65">
        <f>IF(AND('当年度'!J28=0,'前年度'!J28=0),"",IF('前年度'!J28=0,"皆増",IF('当年度'!J28=0,"皆減",ROUND('増減額'!J28/'前年度'!J28*100,1))))</f>
        <v>0.8</v>
      </c>
      <c r="K28" s="65">
        <f>IF(AND('当年度'!K28=0,'前年度'!K28=0),"",IF('前年度'!K28=0,"皆増",IF('当年度'!K28=0,"皆減",ROUND('増減額'!K28/'前年度'!K28*100,1))))</f>
        <v>0.6</v>
      </c>
      <c r="L28" s="64">
        <f>IF(AND('当年度'!L28=0,'前年度'!L28=0),"",IF('前年度'!L28=0,"皆増",IF('当年度'!L28=0,"皆減",ROUND('増減額'!L28/'前年度'!L28*100,1))))</f>
        <v>-13.3</v>
      </c>
      <c r="M28" s="65">
        <f>IF(AND('当年度'!M28=0,'前年度'!M28=0),"",IF('前年度'!M28=0,"皆増",IF('当年度'!M28=0,"皆減",ROUND('増減額'!M28/'前年度'!M28*100,1))))</f>
        <v>2.1</v>
      </c>
      <c r="N28" s="65">
        <f>IF(AND('当年度'!N28=0,'前年度'!N28=0),"",IF('前年度'!N28=0,"皆増",IF('当年度'!N28=0,"皆減",ROUND('増減額'!N28/'前年度'!N28*100,1))))</f>
        <v>8.3</v>
      </c>
      <c r="O28" s="65">
        <f>IF(AND('当年度'!O28=0,'前年度'!O28=0),"",IF('前年度'!O28=0,"皆増",IF('当年度'!O28=0,"皆減",ROUND('増減額'!O28/'前年度'!O28*100,1))))</f>
        <v>-1.9</v>
      </c>
      <c r="P28" s="65">
        <f>IF(AND('当年度'!P28=0,'前年度'!P28=0),"",IF('前年度'!P28=0,"皆増",IF('当年度'!P28=0,"皆減",ROUND('増減額'!P28/'前年度'!P28*100,1))))</f>
        <v>-1.9</v>
      </c>
      <c r="Q28" s="65">
        <f>IF(AND('当年度'!Q28=0,'前年度'!Q28=0),"",IF('前年度'!Q28=0,"皆増",IF('当年度'!Q28=0,"皆減",ROUND('増減額'!Q28/'前年度'!Q28*100,1))))</f>
      </c>
      <c r="R28" s="67">
        <f>IF(AND('当年度'!R28=0,'前年度'!R28=0),"",IF('前年度'!R28=0,"皆増",IF('当年度'!R28=0,"皆減",ROUND('増減額'!R28/'前年度'!R28*100,1))))</f>
        <v>-0.3</v>
      </c>
      <c r="T28" s="6"/>
    </row>
    <row r="29" spans="1:20" ht="30" customHeight="1">
      <c r="A29" s="22"/>
      <c r="B29" s="17" t="s">
        <v>22</v>
      </c>
      <c r="C29" s="64">
        <f>IF(AND('当年度'!C29=0,'前年度'!C29=0),"",IF('前年度'!C29=0,"皆増",IF('当年度'!C29=0,"皆減",ROUND('増減額'!C29/'前年度'!C29*100,1))))</f>
        <v>-4.2</v>
      </c>
      <c r="D29" s="65">
        <f>IF(AND('当年度'!D29=0,'前年度'!D29=0),"",IF('前年度'!D29=0,"皆増",IF('当年度'!D29=0,"皆減",ROUND('増減額'!D29/'前年度'!D29*100,1))))</f>
        <v>-8.7</v>
      </c>
      <c r="E29" s="65">
        <f>IF(AND('当年度'!E29=0,'前年度'!E29=0),"",IF('前年度'!E29=0,"皆増",IF('当年度'!E29=0,"皆減",ROUND('増減額'!E29/'前年度'!E29*100,1))))</f>
        <v>-6.1</v>
      </c>
      <c r="F29" s="65">
        <f>IF(AND('当年度'!F29=0,'前年度'!F29=0),"",IF('前年度'!F29=0,"皆増",IF('当年度'!F29=0,"皆減",ROUND('増減額'!F29/'前年度'!F29*100,1))))</f>
        <v>-10.2</v>
      </c>
      <c r="G29" s="65">
        <f>IF(AND('当年度'!G29=0,'前年度'!G29=0),"",IF('前年度'!G29=0,"皆増",IF('当年度'!G29=0,"皆減",ROUND('増減額'!G29/'前年度'!G29*100,1))))</f>
        <v>-0.9</v>
      </c>
      <c r="H29" s="65">
        <f>IF(AND('当年度'!H29=0,'前年度'!H29=0),"",IF('前年度'!H29=0,"皆増",IF('当年度'!H29=0,"皆減",ROUND('増減額'!H29/'前年度'!H29*100,1))))</f>
        <v>51</v>
      </c>
      <c r="I29" s="65">
        <f>IF(AND('当年度'!I29=0,'前年度'!I29=0),"",IF('前年度'!I29=0,"皆増",IF('当年度'!I29=0,"皆減",ROUND('増減額'!I29/'前年度'!I29*100,1))))</f>
        <v>1</v>
      </c>
      <c r="J29" s="65">
        <f>IF(AND('当年度'!J29=0,'前年度'!J29=0),"",IF('前年度'!J29=0,"皆増",IF('当年度'!J29=0,"皆減",ROUND('増減額'!J29/'前年度'!J29*100,1))))</f>
        <v>1.2</v>
      </c>
      <c r="K29" s="65">
        <f>IF(AND('当年度'!K29=0,'前年度'!K29=0),"",IF('前年度'!K29=0,"皆増",IF('当年度'!K29=0,"皆減",ROUND('増減額'!K29/'前年度'!K29*100,1))))</f>
        <v>1.2</v>
      </c>
      <c r="L29" s="64">
        <f>IF(AND('当年度'!L29=0,'前年度'!L29=0),"",IF('前年度'!L29=0,"皆増",IF('当年度'!L29=0,"皆減",ROUND('増減額'!L29/'前年度'!L29*100,1))))</f>
        <v>0.2</v>
      </c>
      <c r="M29" s="65">
        <f>IF(AND('当年度'!M29=0,'前年度'!M29=0),"",IF('前年度'!M29=0,"皆増",IF('当年度'!M29=0,"皆減",ROUND('増減額'!M29/'前年度'!M29*100,1))))</f>
        <v>2.2</v>
      </c>
      <c r="N29" s="65">
        <f>IF(AND('当年度'!N29=0,'前年度'!N29=0),"",IF('前年度'!N29=0,"皆増",IF('当年度'!N29=0,"皆減",ROUND('増減額'!N29/'前年度'!N29*100,1))))</f>
        <v>-1.9</v>
      </c>
      <c r="O29" s="65">
        <f>IF(AND('当年度'!O29=0,'前年度'!O29=0),"",IF('前年度'!O29=0,"皆増",IF('当年度'!O29=0,"皆減",ROUND('増減額'!O29/'前年度'!O29*100,1))))</f>
      </c>
      <c r="P29" s="65">
        <f>IF(AND('当年度'!P29=0,'前年度'!P29=0),"",IF('前年度'!P29=0,"皆増",IF('当年度'!P29=0,"皆減",ROUND('増減額'!P29/'前年度'!P29*100,1))))</f>
      </c>
      <c r="Q29" s="65">
        <f>IF(AND('当年度'!Q29=0,'前年度'!Q29=0),"",IF('前年度'!Q29=0,"皆増",IF('当年度'!Q29=0,"皆減",ROUND('増減額'!Q29/'前年度'!Q29*100,1))))</f>
      </c>
      <c r="R29" s="67">
        <f>IF(AND('当年度'!R29=0,'前年度'!R29=0),"",IF('前年度'!R29=0,"皆増",IF('当年度'!R29=0,"皆減",ROUND('増減額'!R29/'前年度'!R29*100,1))))</f>
        <v>-4.2</v>
      </c>
      <c r="T29" s="6"/>
    </row>
    <row r="30" spans="1:20" ht="30" customHeight="1">
      <c r="A30" s="22"/>
      <c r="B30" s="17" t="s">
        <v>37</v>
      </c>
      <c r="C30" s="64">
        <f>IF(AND('当年度'!C30=0,'前年度'!C30=0),"",IF('前年度'!C30=0,"皆増",IF('当年度'!C30=0,"皆減",ROUND('増減額'!C30/'前年度'!C30*100,1))))</f>
        <v>-2.5</v>
      </c>
      <c r="D30" s="65">
        <f>IF(AND('当年度'!D30=0,'前年度'!D30=0),"",IF('前年度'!D30=0,"皆増",IF('当年度'!D30=0,"皆減",ROUND('増減額'!D30/'前年度'!D30*100,1))))</f>
        <v>-7.1</v>
      </c>
      <c r="E30" s="65">
        <f>IF(AND('当年度'!E30=0,'前年度'!E30=0),"",IF('前年度'!E30=0,"皆増",IF('当年度'!E30=0,"皆減",ROUND('増減額'!E30/'前年度'!E30*100,1))))</f>
        <v>-6.8</v>
      </c>
      <c r="F30" s="65">
        <f>IF(AND('当年度'!F30=0,'前年度'!F30=0),"",IF('前年度'!F30=0,"皆増",IF('当年度'!F30=0,"皆減",ROUND('増減額'!F30/'前年度'!F30*100,1))))</f>
        <v>-8.3</v>
      </c>
      <c r="G30" s="65">
        <f>IF(AND('当年度'!G30=0,'前年度'!G30=0),"",IF('前年度'!G30=0,"皆増",IF('当年度'!G30=0,"皆減",ROUND('増減額'!G30/'前年度'!G30*100,1))))</f>
        <v>2.4</v>
      </c>
      <c r="H30" s="65">
        <f>IF(AND('当年度'!H30=0,'前年度'!H30=0),"",IF('前年度'!H30=0,"皆増",IF('当年度'!H30=0,"皆減",ROUND('増減額'!H30/'前年度'!H30*100,1))))</f>
        <v>7.8</v>
      </c>
      <c r="I30" s="65">
        <f>IF(AND('当年度'!I30=0,'前年度'!I30=0),"",IF('前年度'!I30=0,"皆増",IF('当年度'!I30=0,"皆減",ROUND('増減額'!I30/'前年度'!I30*100,1))))</f>
        <v>1.4</v>
      </c>
      <c r="J30" s="65">
        <f>IF(AND('当年度'!J30=0,'前年度'!J30=0),"",IF('前年度'!J30=0,"皆増",IF('当年度'!J30=0,"皆減",ROUND('増減額'!J30/'前年度'!J30*100,1))))</f>
        <v>3.3</v>
      </c>
      <c r="K30" s="65">
        <f>IF(AND('当年度'!K30=0,'前年度'!K30=0),"",IF('前年度'!K30=0,"皆増",IF('当年度'!K30=0,"皆減",ROUND('増減額'!K30/'前年度'!K30*100,1))))</f>
        <v>2.1</v>
      </c>
      <c r="L30" s="64">
        <f>IF(AND('当年度'!L30=0,'前年度'!L30=0),"",IF('前年度'!L30=0,"皆増",IF('当年度'!L30=0,"皆減",ROUND('増減額'!L30/'前年度'!L30*100,1))))</f>
        <v>-0.7</v>
      </c>
      <c r="M30" s="65">
        <f>IF(AND('当年度'!M30=0,'前年度'!M30=0),"",IF('前年度'!M30=0,"皆増",IF('当年度'!M30=0,"皆減",ROUND('増減額'!M30/'前年度'!M30*100,1))))</f>
        <v>3.2</v>
      </c>
      <c r="N30" s="65">
        <f>IF(AND('当年度'!N30=0,'前年度'!N30=0),"",IF('前年度'!N30=0,"皆増",IF('当年度'!N30=0,"皆減",ROUND('増減額'!N30/'前年度'!N30*100,1))))</f>
        <v>2.2</v>
      </c>
      <c r="O30" s="65">
        <f>IF(AND('当年度'!O30=0,'前年度'!O30=0),"",IF('前年度'!O30=0,"皆増",IF('当年度'!O30=0,"皆減",ROUND('増減額'!O30/'前年度'!O30*100,1))))</f>
      </c>
      <c r="P30" s="65">
        <f>IF(AND('当年度'!P30=0,'前年度'!P30=0),"",IF('前年度'!P30=0,"皆増",IF('当年度'!P30=0,"皆減",ROUND('増減額'!P30/'前年度'!P30*100,1))))</f>
      </c>
      <c r="Q30" s="65">
        <f>IF(AND('当年度'!Q30=0,'前年度'!Q30=0),"",IF('前年度'!Q30=0,"皆増",IF('当年度'!Q30=0,"皆減",ROUND('増減額'!Q30/'前年度'!Q30*100,1))))</f>
      </c>
      <c r="R30" s="67">
        <f>IF(AND('当年度'!R30=0,'前年度'!R30=0),"",IF('前年度'!R30=0,"皆増",IF('当年度'!R30=0,"皆減",ROUND('増減額'!R30/'前年度'!R30*100,1))))</f>
        <v>-2.5</v>
      </c>
      <c r="T30" s="6"/>
    </row>
    <row r="31" spans="1:20" ht="30" customHeight="1">
      <c r="A31" s="22"/>
      <c r="B31" s="17" t="s">
        <v>40</v>
      </c>
      <c r="C31" s="64">
        <f>IF(AND('当年度'!C31=0,'前年度'!C31=0),"",IF('前年度'!C31=0,"皆増",IF('当年度'!C31=0,"皆減",ROUND('増減額'!C31/'前年度'!C31*100,1))))</f>
        <v>-4.4</v>
      </c>
      <c r="D31" s="65">
        <f>IF(AND('当年度'!D31=0,'前年度'!D31=0),"",IF('前年度'!D31=0,"皆増",IF('当年度'!D31=0,"皆減",ROUND('増減額'!D31/'前年度'!D31*100,1))))</f>
        <v>-7.1</v>
      </c>
      <c r="E31" s="65">
        <f>IF(AND('当年度'!E31=0,'前年度'!E31=0),"",IF('前年度'!E31=0,"皆増",IF('当年度'!E31=0,"皆減",ROUND('増減額'!E31/'前年度'!E31*100,1))))</f>
        <v>-7.2</v>
      </c>
      <c r="F31" s="65">
        <f>IF(AND('当年度'!F31=0,'前年度'!F31=0),"",IF('前年度'!F31=0,"皆増",IF('当年度'!F31=0,"皆減",ROUND('増減額'!F31/'前年度'!F31*100,1))))</f>
        <v>-8.9</v>
      </c>
      <c r="G31" s="65">
        <f>IF(AND('当年度'!G31=0,'前年度'!G31=0),"",IF('前年度'!G31=0,"皆増",IF('当年度'!G31=0,"皆減",ROUND('増減額'!G31/'前年度'!G31*100,1))))</f>
        <v>-13.7</v>
      </c>
      <c r="H31" s="65">
        <f>IF(AND('当年度'!H31=0,'前年度'!H31=0),"",IF('前年度'!H31=0,"皆増",IF('当年度'!H31=0,"皆減",ROUND('増減額'!H31/'前年度'!H31*100,1))))</f>
        <v>21.8</v>
      </c>
      <c r="I31" s="65">
        <f>IF(AND('当年度'!I31=0,'前年度'!I31=0),"",IF('前年度'!I31=0,"皆増",IF('当年度'!I31=0,"皆減",ROUND('増減額'!I31/'前年度'!I31*100,1))))</f>
        <v>-1.7</v>
      </c>
      <c r="J31" s="65">
        <f>IF(AND('当年度'!J31=0,'前年度'!J31=0),"",IF('前年度'!J31=0,"皆増",IF('当年度'!J31=0,"皆減",ROUND('増減額'!J31/'前年度'!J31*100,1))))</f>
        <v>-0.8</v>
      </c>
      <c r="K31" s="65">
        <f>IF(AND('当年度'!K31=0,'前年度'!K31=0),"",IF('前年度'!K31=0,"皆増",IF('当年度'!K31=0,"皆減",ROUND('増減額'!K31/'前年度'!K31*100,1))))</f>
        <v>0.1</v>
      </c>
      <c r="L31" s="64">
        <f>IF(AND('当年度'!L31=0,'前年度'!L31=0),"",IF('前年度'!L31=0,"皆増",IF('当年度'!L31=0,"皆減",ROUND('増減額'!L31/'前年度'!L31*100,1))))</f>
        <v>-6</v>
      </c>
      <c r="M31" s="65">
        <f>IF(AND('当年度'!M31=0,'前年度'!M31=0),"",IF('前年度'!M31=0,"皆増",IF('当年度'!M31=0,"皆減",ROUND('増減額'!M31/'前年度'!M31*100,1))))</f>
        <v>1.4</v>
      </c>
      <c r="N31" s="65">
        <f>IF(AND('当年度'!N31=0,'前年度'!N31=0),"",IF('前年度'!N31=0,"皆増",IF('当年度'!N31=0,"皆減",ROUND('増減額'!N31/'前年度'!N31*100,1))))</f>
        <v>-4.1</v>
      </c>
      <c r="O31" s="65">
        <f>IF(AND('当年度'!O31=0,'前年度'!O31=0),"",IF('前年度'!O31=0,"皆増",IF('当年度'!O31=0,"皆減",ROUND('増減額'!O31/'前年度'!O31*100,1))))</f>
        <v>-0.2</v>
      </c>
      <c r="P31" s="65">
        <f>IF(AND('当年度'!P31=0,'前年度'!P31=0),"",IF('前年度'!P31=0,"皆増",IF('当年度'!P31=0,"皆減",ROUND('増減額'!P31/'前年度'!P31*100,1))))</f>
        <v>-0.2</v>
      </c>
      <c r="Q31" s="65">
        <f>IF(AND('当年度'!Q31=0,'前年度'!Q31=0),"",IF('前年度'!Q31=0,"皆増",IF('当年度'!Q31=0,"皆減",ROUND('増減額'!Q31/'前年度'!Q31*100,1))))</f>
      </c>
      <c r="R31" s="67">
        <f>IF(AND('当年度'!R31=0,'前年度'!R31=0),"",IF('前年度'!R31=0,"皆増",IF('当年度'!R31=0,"皆減",ROUND('増減額'!R31/'前年度'!R31*100,1))))</f>
        <v>-4.4</v>
      </c>
      <c r="T31" s="6"/>
    </row>
    <row r="32" spans="1:20" ht="30" customHeight="1">
      <c r="A32" s="22"/>
      <c r="B32" s="17" t="s">
        <v>41</v>
      </c>
      <c r="C32" s="64">
        <f>IF(AND('当年度'!C32=0,'前年度'!C32=0),"",IF('前年度'!C32=0,"皆増",IF('当年度'!C32=0,"皆減",ROUND('増減額'!C32/'前年度'!C32*100,1))))</f>
        <v>-0.9</v>
      </c>
      <c r="D32" s="65">
        <f>IF(AND('当年度'!D32=0,'前年度'!D32=0),"",IF('前年度'!D32=0,"皆増",IF('当年度'!D32=0,"皆減",ROUND('増減額'!D32/'前年度'!D32*100,1))))</f>
        <v>-1</v>
      </c>
      <c r="E32" s="65">
        <f>IF(AND('当年度'!E32=0,'前年度'!E32=0),"",IF('前年度'!E32=0,"皆増",IF('当年度'!E32=0,"皆減",ROUND('増減額'!E32/'前年度'!E32*100,1))))</f>
        <v>2.4</v>
      </c>
      <c r="F32" s="65">
        <f>IF(AND('当年度'!F32=0,'前年度'!F32=0),"",IF('前年度'!F32=0,"皆増",IF('当年度'!F32=0,"皆減",ROUND('増減額'!F32/'前年度'!F32*100,1))))</f>
        <v>-1.7</v>
      </c>
      <c r="G32" s="65">
        <f>IF(AND('当年度'!G32=0,'前年度'!G32=0),"",IF('前年度'!G32=0,"皆増",IF('当年度'!G32=0,"皆減",ROUND('増減額'!G32/'前年度'!G32*100,1))))</f>
        <v>2.5</v>
      </c>
      <c r="H32" s="65">
        <f>IF(AND('当年度'!H32=0,'前年度'!H32=0),"",IF('前年度'!H32=0,"皆増",IF('当年度'!H32=0,"皆減",ROUND('増減額'!H32/'前年度'!H32*100,1))))</f>
        <v>3.7</v>
      </c>
      <c r="I32" s="65">
        <f>IF(AND('当年度'!I32=0,'前年度'!I32=0),"",IF('前年度'!I32=0,"皆増",IF('当年度'!I32=0,"皆減",ROUND('増減額'!I32/'前年度'!I32*100,1))))</f>
        <v>-1.2</v>
      </c>
      <c r="J32" s="65">
        <f>IF(AND('当年度'!J32=0,'前年度'!J32=0),"",IF('前年度'!J32=0,"皆増",IF('当年度'!J32=0,"皆減",ROUND('増減額'!J32/'前年度'!J32*100,1))))</f>
        <v>-1.5</v>
      </c>
      <c r="K32" s="65">
        <f>IF(AND('当年度'!K32=0,'前年度'!K32=0),"",IF('前年度'!K32=0,"皆増",IF('当年度'!K32=0,"皆減",ROUND('増減額'!K32/'前年度'!K32*100,1))))</f>
        <v>0.9</v>
      </c>
      <c r="L32" s="64">
        <f>IF(AND('当年度'!L32=0,'前年度'!L32=0),"",IF('前年度'!L32=0,"皆増",IF('当年度'!L32=0,"皆減",ROUND('増減額'!L32/'前年度'!L32*100,1))))</f>
        <v>-4.3</v>
      </c>
      <c r="M32" s="65">
        <f>IF(AND('当年度'!M32=0,'前年度'!M32=0),"",IF('前年度'!M32=0,"皆増",IF('当年度'!M32=0,"皆減",ROUND('増減額'!M32/'前年度'!M32*100,1))))</f>
        <v>1.6</v>
      </c>
      <c r="N32" s="65">
        <f>IF(AND('当年度'!N32=0,'前年度'!N32=0),"",IF('前年度'!N32=0,"皆増",IF('当年度'!N32=0,"皆減",ROUND('増減額'!N32/'前年度'!N32*100,1))))</f>
        <v>0.5</v>
      </c>
      <c r="O32" s="65">
        <f>IF(AND('当年度'!O32=0,'前年度'!O32=0),"",IF('前年度'!O32=0,"皆増",IF('当年度'!O32=0,"皆減",ROUND('増減額'!O32/'前年度'!O32*100,1))))</f>
      </c>
      <c r="P32" s="65">
        <f>IF(AND('当年度'!P32=0,'前年度'!P32=0),"",IF('前年度'!P32=0,"皆増",IF('当年度'!P32=0,"皆減",ROUND('増減額'!P32/'前年度'!P32*100,1))))</f>
      </c>
      <c r="Q32" s="65">
        <f>IF(AND('当年度'!Q32=0,'前年度'!Q32=0),"",IF('前年度'!Q32=0,"皆増",IF('当年度'!Q32=0,"皆減",ROUND('増減額'!Q32/'前年度'!Q32*100,1))))</f>
      </c>
      <c r="R32" s="67">
        <f>IF(AND('当年度'!R32=0,'前年度'!R32=0),"",IF('前年度'!R32=0,"皆増",IF('当年度'!R32=0,"皆減",ROUND('増減額'!R32/'前年度'!R32*100,1))))</f>
        <v>-0.9</v>
      </c>
      <c r="T32" s="6"/>
    </row>
    <row r="33" spans="1:20" ht="30" customHeight="1">
      <c r="A33" s="22"/>
      <c r="B33" s="17" t="s">
        <v>23</v>
      </c>
      <c r="C33" s="64">
        <f>IF(AND('当年度'!C33=0,'前年度'!C33=0),"",IF('前年度'!C33=0,"皆増",IF('当年度'!C33=0,"皆減",ROUND('増減額'!C33/'前年度'!C33*100,1))))</f>
        <v>-0.9</v>
      </c>
      <c r="D33" s="65">
        <f>IF(AND('当年度'!D33=0,'前年度'!D33=0),"",IF('前年度'!D33=0,"皆増",IF('当年度'!D33=0,"皆減",ROUND('増減額'!D33/'前年度'!D33*100,1))))</f>
        <v>-3.6</v>
      </c>
      <c r="E33" s="65">
        <f>IF(AND('当年度'!E33=0,'前年度'!E33=0),"",IF('前年度'!E33=0,"皆増",IF('当年度'!E33=0,"皆減",ROUND('増減額'!E33/'前年度'!E33*100,1))))</f>
        <v>2.1</v>
      </c>
      <c r="F33" s="65">
        <f>IF(AND('当年度'!F33=0,'前年度'!F33=0),"",IF('前年度'!F33=0,"皆増",IF('当年度'!F33=0,"皆減",ROUND('増減額'!F33/'前年度'!F33*100,1))))</f>
        <v>-1.5</v>
      </c>
      <c r="G33" s="65">
        <f>IF(AND('当年度'!G33=0,'前年度'!G33=0),"",IF('前年度'!G33=0,"皆増",IF('当年度'!G33=0,"皆減",ROUND('増減額'!G33/'前年度'!G33*100,1))))</f>
        <v>3.5</v>
      </c>
      <c r="H33" s="65">
        <f>IF(AND('当年度'!H33=0,'前年度'!H33=0),"",IF('前年度'!H33=0,"皆増",IF('当年度'!H33=0,"皆減",ROUND('増減額'!H33/'前年度'!H33*100,1))))</f>
        <v>-35.7</v>
      </c>
      <c r="I33" s="65">
        <f>IF(AND('当年度'!I33=0,'前年度'!I33=0),"",IF('前年度'!I33=0,"皆増",IF('当年度'!I33=0,"皆減",ROUND('増減額'!I33/'前年度'!I33*100,1))))</f>
        <v>0.5</v>
      </c>
      <c r="J33" s="65">
        <f>IF(AND('当年度'!J33=0,'前年度'!J33=0),"",IF('前年度'!J33=0,"皆増",IF('当年度'!J33=0,"皆減",ROUND('増減額'!J33/'前年度'!J33*100,1))))</f>
        <v>-1.5</v>
      </c>
      <c r="K33" s="65">
        <f>IF(AND('当年度'!K33=0,'前年度'!K33=0),"",IF('前年度'!K33=0,"皆増",IF('当年度'!K33=0,"皆減",ROUND('増減額'!K33/'前年度'!K33*100,1))))</f>
        <v>2</v>
      </c>
      <c r="L33" s="64">
        <f>IF(AND('当年度'!L33=0,'前年度'!L33=0),"",IF('前年度'!L33=0,"皆増",IF('当年度'!L33=0,"皆減",ROUND('増減額'!L33/'前年度'!L33*100,1))))</f>
        <v>0.7</v>
      </c>
      <c r="M33" s="65">
        <f>IF(AND('当年度'!M33=0,'前年度'!M33=0),"",IF('前年度'!M33=0,"皆増",IF('当年度'!M33=0,"皆減",ROUND('増減額'!M33/'前年度'!M33*100,1))))</f>
        <v>-0.4</v>
      </c>
      <c r="N33" s="65">
        <f>IF(AND('当年度'!N33=0,'前年度'!N33=0),"",IF('前年度'!N33=0,"皆増",IF('当年度'!N33=0,"皆減",ROUND('増減額'!N33/'前年度'!N33*100,1))))</f>
        <v>9.5</v>
      </c>
      <c r="O33" s="65">
        <f>IF(AND('当年度'!O33=0,'前年度'!O33=0),"",IF('前年度'!O33=0,"皆増",IF('当年度'!O33=0,"皆減",ROUND('増減額'!O33/'前年度'!O33*100,1))))</f>
      </c>
      <c r="P33" s="65">
        <f>IF(AND('当年度'!P33=0,'前年度'!P33=0),"",IF('前年度'!P33=0,"皆増",IF('当年度'!P33=0,"皆減",ROUND('増減額'!P33/'前年度'!P33*100,1))))</f>
      </c>
      <c r="Q33" s="65">
        <f>IF(AND('当年度'!Q33=0,'前年度'!Q33=0),"",IF('前年度'!Q33=0,"皆増",IF('当年度'!Q33=0,"皆減",ROUND('増減額'!Q33/'前年度'!Q33*100,1))))</f>
      </c>
      <c r="R33" s="67">
        <f>IF(AND('当年度'!R33=0,'前年度'!R33=0),"",IF('前年度'!R33=0,"皆増",IF('当年度'!R33=0,"皆減",ROUND('増減額'!R33/'前年度'!R33*100,1))))</f>
        <v>-0.9</v>
      </c>
      <c r="T33" s="6"/>
    </row>
    <row r="34" spans="1:20" ht="30" customHeight="1">
      <c r="A34" s="22"/>
      <c r="B34" s="17" t="s">
        <v>24</v>
      </c>
      <c r="C34" s="64">
        <f>IF(AND('当年度'!C34=0,'前年度'!C34=0),"",IF('前年度'!C34=0,"皆増",IF('当年度'!C34=0,"皆減",ROUND('増減額'!C34/'前年度'!C34*100,1))))</f>
        <v>0.7</v>
      </c>
      <c r="D34" s="65">
        <f>IF(AND('当年度'!D34=0,'前年度'!D34=0),"",IF('前年度'!D34=0,"皆増",IF('当年度'!D34=0,"皆減",ROUND('増減額'!D34/'前年度'!D34*100,1))))</f>
        <v>-0.9</v>
      </c>
      <c r="E34" s="65">
        <f>IF(AND('当年度'!E34=0,'前年度'!E34=0),"",IF('前年度'!E34=0,"皆増",IF('当年度'!E34=0,"皆減",ROUND('増減額'!E34/'前年度'!E34*100,1))))</f>
        <v>-1.3</v>
      </c>
      <c r="F34" s="65">
        <f>IF(AND('当年度'!F34=0,'前年度'!F34=0),"",IF('前年度'!F34=0,"皆増",IF('当年度'!F34=0,"皆減",ROUND('増減額'!F34/'前年度'!F34*100,1))))</f>
        <v>-1.7</v>
      </c>
      <c r="G34" s="65">
        <f>IF(AND('当年度'!G34=0,'前年度'!G34=0),"",IF('前年度'!G34=0,"皆増",IF('当年度'!G34=0,"皆減",ROUND('増減額'!G34/'前年度'!G34*100,1))))</f>
        <v>2.7</v>
      </c>
      <c r="H34" s="65">
        <f>IF(AND('当年度'!H34=0,'前年度'!H34=0),"",IF('前年度'!H34=0,"皆増",IF('当年度'!H34=0,"皆減",ROUND('増減額'!H34/'前年度'!H34*100,1))))</f>
        <v>5.1</v>
      </c>
      <c r="I34" s="65">
        <f>IF(AND('当年度'!I34=0,'前年度'!I34=0),"",IF('前年度'!I34=0,"皆増",IF('当年度'!I34=0,"皆減",ROUND('増減額'!I34/'前年度'!I34*100,1))))</f>
        <v>1.7</v>
      </c>
      <c r="J34" s="65">
        <f>IF(AND('当年度'!J34=0,'前年度'!J34=0),"",IF('前年度'!J34=0,"皆増",IF('当年度'!J34=0,"皆減",ROUND('増減額'!J34/'前年度'!J34*100,1))))</f>
        <v>-3.1</v>
      </c>
      <c r="K34" s="65">
        <f>IF(AND('当年度'!K34=0,'前年度'!K34=0),"",IF('前年度'!K34=0,"皆増",IF('当年度'!K34=0,"皆減",ROUND('増減額'!K34/'前年度'!K34*100,1))))</f>
        <v>1.2</v>
      </c>
      <c r="L34" s="64">
        <f>IF(AND('当年度'!L34=0,'前年度'!L34=0),"",IF('前年度'!L34=0,"皆増",IF('当年度'!L34=0,"皆減",ROUND('増減額'!L34/'前年度'!L34*100,1))))</f>
        <v>5.5</v>
      </c>
      <c r="M34" s="65">
        <f>IF(AND('当年度'!M34=0,'前年度'!M34=0),"",IF('前年度'!M34=0,"皆増",IF('当年度'!M34=0,"皆減",ROUND('増減額'!M34/'前年度'!M34*100,1))))</f>
        <v>3.1</v>
      </c>
      <c r="N34" s="65">
        <f>IF(AND('当年度'!N34=0,'前年度'!N34=0),"",IF('前年度'!N34=0,"皆増",IF('当年度'!N34=0,"皆減",ROUND('増減額'!N34/'前年度'!N34*100,1))))</f>
        <v>2.3</v>
      </c>
      <c r="O34" s="65">
        <f>IF(AND('当年度'!O34=0,'前年度'!O34=0),"",IF('前年度'!O34=0,"皆増",IF('当年度'!O34=0,"皆減",ROUND('増減額'!O34/'前年度'!O34*100,1))))</f>
      </c>
      <c r="P34" s="65">
        <f>IF(AND('当年度'!P34=0,'前年度'!P34=0),"",IF('前年度'!P34=0,"皆増",IF('当年度'!P34=0,"皆減",ROUND('増減額'!P34/'前年度'!P34*100,1))))</f>
      </c>
      <c r="Q34" s="65">
        <f>IF(AND('当年度'!Q34=0,'前年度'!Q34=0),"",IF('前年度'!Q34=0,"皆増",IF('当年度'!Q34=0,"皆減",ROUND('増減額'!Q34/'前年度'!Q34*100,1))))</f>
      </c>
      <c r="R34" s="63">
        <f>IF(AND('当年度'!R34=0,'前年度'!R34=0),"",IF('前年度'!R34=0,"皆増",IF('当年度'!R34=0,"皆減",ROUND('増減額'!R34/'前年度'!R34*100,1))))</f>
        <v>0.7</v>
      </c>
      <c r="T34" s="5"/>
    </row>
    <row r="35" spans="1:20" ht="30" customHeight="1">
      <c r="A35" s="22"/>
      <c r="B35" s="21" t="s">
        <v>25</v>
      </c>
      <c r="C35" s="68">
        <f>IF(AND('当年度'!C35=0,'前年度'!C35=0),"",IF('前年度'!C35=0,"皆増",IF('当年度'!C35=0,"皆減",ROUND('増減額'!C35/'前年度'!C35*100,1))))</f>
        <v>-2.4</v>
      </c>
      <c r="D35" s="68">
        <f>IF(AND('当年度'!D35=0,'前年度'!D35=0),"",IF('前年度'!D35=0,"皆増",IF('当年度'!D35=0,"皆減",ROUND('増減額'!D35/'前年度'!D35*100,1))))</f>
        <v>-2.5</v>
      </c>
      <c r="E35" s="69">
        <f>IF(AND('当年度'!E35=0,'前年度'!E35=0),"",IF('前年度'!E35=0,"皆増",IF('当年度'!E35=0,"皆減",ROUND('増減額'!E35/'前年度'!E35*100,1))))</f>
        <v>-1.8</v>
      </c>
      <c r="F35" s="69">
        <f>IF(AND('当年度'!F35=0,'前年度'!F35=0),"",IF('前年度'!F35=0,"皆増",IF('当年度'!F35=0,"皆減",ROUND('増減額'!F35/'前年度'!F35*100,1))))</f>
        <v>-9.3</v>
      </c>
      <c r="G35" s="69">
        <f>IF(AND('当年度'!G35=0,'前年度'!G35=0),"",IF('前年度'!G35=0,"皆増",IF('当年度'!G35=0,"皆減",ROUND('増減額'!G35/'前年度'!G35*100,1))))</f>
        <v>3.9</v>
      </c>
      <c r="H35" s="69">
        <f>IF(AND('当年度'!H35=0,'前年度'!H35=0),"",IF('前年度'!H35=0,"皆増",IF('当年度'!H35=0,"皆減",ROUND('増減額'!H35/'前年度'!H35*100,1))))</f>
        <v>51.4</v>
      </c>
      <c r="I35" s="68">
        <f>IF(AND('当年度'!I35=0,'前年度'!I35=0),"",IF('前年度'!I35=0,"皆増",IF('当年度'!I35=0,"皆減",ROUND('増減額'!I35/'前年度'!I35*100,1))))</f>
        <v>-2.7</v>
      </c>
      <c r="J35" s="68">
        <f>IF(AND('当年度'!J35=0,'前年度'!J35=0),"",IF('前年度'!J35=0,"皆増",IF('当年度'!J35=0,"皆減",ROUND('増減額'!J35/'前年度'!J35*100,1))))</f>
        <v>-0.6</v>
      </c>
      <c r="K35" s="68">
        <f>IF(AND('当年度'!K35=0,'前年度'!K35=0),"",IF('前年度'!K35=0,"皆増",IF('当年度'!K35=0,"皆減",ROUND('増減額'!K35/'前年度'!K35*100,1))))</f>
        <v>3.5</v>
      </c>
      <c r="L35" s="68">
        <f>IF(AND('当年度'!L35=0,'前年度'!L35=0),"",IF('前年度'!L35=0,"皆増",IF('当年度'!L35=0,"皆減",ROUND('増減額'!L35/'前年度'!L35*100,1))))</f>
        <v>-11.6</v>
      </c>
      <c r="M35" s="68">
        <f>IF(AND('当年度'!M35=0,'前年度'!M35=0),"",IF('前年度'!M35=0,"皆増",IF('当年度'!M35=0,"皆減",ROUND('増減額'!M35/'前年度'!M35*100,1))))</f>
        <v>1.9</v>
      </c>
      <c r="N35" s="68">
        <f>IF(AND('当年度'!N35=0,'前年度'!N35=0),"",IF('前年度'!N35=0,"皆増",IF('当年度'!N35=0,"皆減",ROUND('増減額'!N35/'前年度'!N35*100,1))))</f>
        <v>2.4</v>
      </c>
      <c r="O35" s="68">
        <f>IF(AND('当年度'!O35=0,'前年度'!O35=0),"",IF('前年度'!O35=0,"皆増",IF('当年度'!O35=0,"皆減",ROUND('増減額'!O35/'前年度'!O35*100,1))))</f>
        <v>7.4</v>
      </c>
      <c r="P35" s="68">
        <f>IF(AND('当年度'!P35=0,'前年度'!P35=0),"",IF('前年度'!P35=0,"皆増",IF('当年度'!P35=0,"皆減",ROUND('増減額'!P35/'前年度'!P35*100,1))))</f>
        <v>3.2</v>
      </c>
      <c r="Q35" s="68">
        <f>IF(AND('当年度'!Q35=0,'前年度'!Q35=0),"",IF('前年度'!Q35=0,"皆増",IF('当年度'!Q35=0,"皆減",ROUND('増減額'!Q35/'前年度'!Q35*100,1))))</f>
        <v>5.1</v>
      </c>
      <c r="R35" s="68">
        <f>IF(AND('当年度'!R35=0,'前年度'!R35=0),"",IF('前年度'!R35=0,"皆増",IF('当年度'!R35=0,"皆減",ROUND('増減額'!R35/'前年度'!R35*100,1))))</f>
        <v>-2</v>
      </c>
      <c r="T35" s="24"/>
    </row>
    <row r="36" spans="1:20" ht="30" customHeight="1">
      <c r="A36" s="22"/>
      <c r="B36" s="21" t="s">
        <v>63</v>
      </c>
      <c r="C36" s="68">
        <f>IF(AND('当年度'!C36=0,'前年度'!C36=0),"",IF('前年度'!C36=0,"皆増",IF('当年度'!C36=0,"皆減",ROUND('増減額'!C36/'前年度'!C36*100,1))))</f>
        <v>-2.7</v>
      </c>
      <c r="D36" s="68">
        <f>IF(AND('当年度'!D36=0,'前年度'!D36=0),"",IF('前年度'!D36=0,"皆増",IF('当年度'!D36=0,"皆減",ROUND('増減額'!D36/'前年度'!D36*100,1))))</f>
        <v>-4.2</v>
      </c>
      <c r="E36" s="69">
        <f>IF(AND('当年度'!E36=0,'前年度'!E36=0),"",IF('前年度'!E36=0,"皆増",IF('当年度'!E36=0,"皆減",ROUND('増減額'!E36/'前年度'!E36*100,1))))</f>
        <v>-3.3</v>
      </c>
      <c r="F36" s="69">
        <f>IF(AND('当年度'!F36=0,'前年度'!F36=0),"",IF('前年度'!F36=0,"皆増",IF('当年度'!F36=0,"皆減",ROUND('増減額'!F36/'前年度'!F36*100,1))))</f>
        <v>-8.6</v>
      </c>
      <c r="G36" s="69">
        <f>IF(AND('当年度'!G36=0,'前年度'!G36=0),"",IF('前年度'!G36=0,"皆増",IF('当年度'!G36=0,"皆減",ROUND('増減額'!G36/'前年度'!G36*100,1))))</f>
        <v>1.7</v>
      </c>
      <c r="H36" s="69">
        <f>IF(AND('当年度'!H36=0,'前年度'!H36=0),"",IF('前年度'!H36=0,"皆増",IF('当年度'!H36=0,"皆減",ROUND('増減額'!H36/'前年度'!H36*100,1))))</f>
        <v>42</v>
      </c>
      <c r="I36" s="68">
        <f>IF(AND('当年度'!I36=0,'前年度'!I36=0),"",IF('前年度'!I36=0,"皆増",IF('当年度'!I36=0,"皆減",ROUND('増減額'!I36/'前年度'!I36*100,1))))</f>
        <v>-1.9</v>
      </c>
      <c r="J36" s="68">
        <f>IF(AND('当年度'!J36=0,'前年度'!J36=0),"",IF('前年度'!J36=0,"皆増",IF('当年度'!J36=0,"皆減",ROUND('増減額'!J36/'前年度'!J36*100,1))))</f>
        <v>-0.2</v>
      </c>
      <c r="K36" s="68">
        <f>IF(AND('当年度'!K36=0,'前年度'!K36=0),"",IF('前年度'!K36=0,"皆増",IF('当年度'!K36=0,"皆減",ROUND('増減額'!K36/'前年度'!K36*100,1))))</f>
        <v>3</v>
      </c>
      <c r="L36" s="68">
        <f>IF(AND('当年度'!L36=0,'前年度'!L36=0),"",IF('前年度'!L36=0,"皆増",IF('当年度'!L36=0,"皆減",ROUND('増減額'!L36/'前年度'!L36*100,1))))</f>
        <v>-7.7</v>
      </c>
      <c r="M36" s="68">
        <f>IF(AND('当年度'!M36=0,'前年度'!M36=0),"",IF('前年度'!M36=0,"皆増",IF('当年度'!M36=0,"皆減",ROUND('増減額'!M36/'前年度'!M36*100,1))))</f>
        <v>2.2</v>
      </c>
      <c r="N36" s="68">
        <f>IF(AND('当年度'!N36=0,'前年度'!N36=0),"",IF('前年度'!N36=0,"皆増",IF('当年度'!N36=0,"皆減",ROUND('増減額'!N36/'前年度'!N36*100,1))))</f>
        <v>1.1</v>
      </c>
      <c r="O36" s="68">
        <f>IF(AND('当年度'!O36=0,'前年度'!O36=0),"",IF('前年度'!O36=0,"皆増",IF('当年度'!O36=0,"皆減",ROUND('増減額'!O36/'前年度'!O36*100,1))))</f>
        <v>-0.4</v>
      </c>
      <c r="P36" s="68">
        <f>IF(AND('当年度'!P36=0,'前年度'!P36=0),"",IF('前年度'!P36=0,"皆増",IF('当年度'!P36=0,"皆減",ROUND('増減額'!P36/'前年度'!P36*100,1))))</f>
        <v>0.2</v>
      </c>
      <c r="Q36" s="68">
        <f>IF(AND('当年度'!Q36=0,'前年度'!Q36=0),"",IF('前年度'!Q36=0,"皆増",IF('当年度'!Q36=0,"皆減",ROUND('増減額'!Q36/'前年度'!Q36*100,1))))</f>
        <v>-63.5</v>
      </c>
      <c r="R36" s="68">
        <f>IF(AND('当年度'!R36=0,'前年度'!R36=0),"",IF('前年度'!R36=0,"皆増",IF('当年度'!R36=0,"皆減",ROUND('増減額'!R36/'前年度'!R36*100,1))))</f>
        <v>-2.7</v>
      </c>
      <c r="T36" s="24"/>
    </row>
    <row r="37" spans="1:20" ht="30" customHeight="1">
      <c r="A37" s="22"/>
      <c r="B37" s="21" t="s">
        <v>26</v>
      </c>
      <c r="C37" s="68">
        <f>IF(AND('当年度'!C37=0,'前年度'!C37=0),"",IF('前年度'!C37=0,"皆増",IF('当年度'!C37=0,"皆減",ROUND('増減額'!C37/'前年度'!C37*100,1))))</f>
        <v>-2.4</v>
      </c>
      <c r="D37" s="68">
        <f>IF(AND('当年度'!D37=0,'前年度'!D37=0),"",IF('前年度'!D37=0,"皆増",IF('当年度'!D37=0,"皆減",ROUND('増減額'!D37/'前年度'!D37*100,1))))</f>
        <v>-2.7</v>
      </c>
      <c r="E37" s="69">
        <f>IF(AND('当年度'!E37=0,'前年度'!E37=0),"",IF('前年度'!E37=0,"皆増",IF('当年度'!E37=0,"皆減",ROUND('増減額'!E37/'前年度'!E37*100,1))))</f>
        <v>-1.9</v>
      </c>
      <c r="F37" s="69">
        <f>IF(AND('当年度'!F37=0,'前年度'!F37=0),"",IF('前年度'!F37=0,"皆増",IF('当年度'!F37=0,"皆減",ROUND('増減額'!F37/'前年度'!F37*100,1))))</f>
        <v>-9.2</v>
      </c>
      <c r="G37" s="69">
        <f>IF(AND('当年度'!G37=0,'前年度'!G37=0),"",IF('前年度'!G37=0,"皆増",IF('当年度'!G37=0,"皆減",ROUND('増減額'!G37/'前年度'!G37*100,1))))</f>
        <v>3.7</v>
      </c>
      <c r="H37" s="69">
        <f>IF(AND('当年度'!H37=0,'前年度'!H37=0),"",IF('前年度'!H37=0,"皆増",IF('当年度'!H37=0,"皆減",ROUND('増減額'!H37/'前年度'!H37*100,1))))</f>
        <v>50.7</v>
      </c>
      <c r="I37" s="68">
        <f>IF(AND('当年度'!I37=0,'前年度'!I37=0),"",IF('前年度'!I37=0,"皆増",IF('当年度'!I37=0,"皆減",ROUND('増減額'!I37/'前年度'!I37*100,1))))</f>
        <v>-2.6</v>
      </c>
      <c r="J37" s="68">
        <f>IF(AND('当年度'!J37=0,'前年度'!J37=0),"",IF('前年度'!J37=0,"皆増",IF('当年度'!J37=0,"皆減",ROUND('増減額'!J37/'前年度'!J37*100,1))))</f>
        <v>-0.5</v>
      </c>
      <c r="K37" s="68">
        <f>IF(AND('当年度'!K37=0,'前年度'!K37=0),"",IF('前年度'!K37=0,"皆増",IF('当年度'!K37=0,"皆減",ROUND('増減額'!K37/'前年度'!K37*100,1))))</f>
        <v>3.5</v>
      </c>
      <c r="L37" s="68">
        <f>IF(AND('当年度'!L37=0,'前年度'!L37=0),"",IF('前年度'!L37=0,"皆増",IF('当年度'!L37=0,"皆減",ROUND('増減額'!L37/'前年度'!L37*100,1))))</f>
        <v>-11.1</v>
      </c>
      <c r="M37" s="68">
        <f>IF(AND('当年度'!M37=0,'前年度'!M37=0),"",IF('前年度'!M37=0,"皆増",IF('当年度'!M37=0,"皆減",ROUND('増減額'!M37/'前年度'!M37*100,1))))</f>
        <v>1.9</v>
      </c>
      <c r="N37" s="68">
        <f>IF(AND('当年度'!N37=0,'前年度'!N37=0),"",IF('前年度'!N37=0,"皆増",IF('当年度'!N37=0,"皆減",ROUND('増減額'!N37/'前年度'!N37*100,1))))</f>
        <v>2.3</v>
      </c>
      <c r="O37" s="68">
        <f>IF(AND('当年度'!O37=0,'前年度'!O37=0),"",IF('前年度'!O37=0,"皆増",IF('当年度'!O37=0,"皆減",ROUND('増減額'!O37/'前年度'!O37*100,1))))</f>
        <v>7.3</v>
      </c>
      <c r="P37" s="68">
        <f>IF(AND('当年度'!P37=0,'前年度'!P37=0),"",IF('前年度'!P37=0,"皆増",IF('当年度'!P37=0,"皆減",ROUND('増減額'!P37/'前年度'!P37*100,1))))</f>
        <v>3</v>
      </c>
      <c r="Q37" s="68">
        <f>IF(AND('当年度'!Q37=0,'前年度'!Q37=0),"",IF('前年度'!Q37=0,"皆増",IF('当年度'!Q37=0,"皆減",ROUND('増減額'!Q37/'前年度'!Q37*100,1))))</f>
        <v>5.1</v>
      </c>
      <c r="R37" s="68">
        <f>IF(AND('当年度'!R37=0,'前年度'!R37=0),"",IF('前年度'!R37=0,"皆増",IF('当年度'!R37=0,"皆減",ROUND('増減額'!R37/'前年度'!R37*100,1))))</f>
        <v>-2.1</v>
      </c>
      <c r="T37" s="24"/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49" r:id="rId1"/>
  <headerFooter alignWithMargins="0">
    <oddHeader>&amp;L&amp;"ＭＳ ゴシック,標準"&amp;24２－２ 地方税収入の状況（対前年度増減率）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B1" sqref="B1"/>
    </sheetView>
  </sheetViews>
  <sheetFormatPr defaultColWidth="8.66015625" defaultRowHeight="18"/>
  <cols>
    <col min="1" max="1" width="8.83203125" style="11" customWidth="1"/>
    <col min="2" max="2" width="10.66015625" style="11" customWidth="1"/>
    <col min="3" max="18" width="12.83203125" style="0" customWidth="1"/>
    <col min="19" max="19" width="1.66015625" style="59" customWidth="1"/>
    <col min="20" max="21" width="0" style="0" hidden="1" customWidth="1"/>
    <col min="22" max="22" width="12" style="0" hidden="1" customWidth="1"/>
    <col min="23" max="23" width="13.33203125" style="0" hidden="1" customWidth="1"/>
  </cols>
  <sheetData>
    <row r="1" ht="17.25">
      <c r="B1" s="11" t="s">
        <v>33</v>
      </c>
    </row>
    <row r="2" spans="2:17" ht="17.25">
      <c r="B2" s="12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27</v>
      </c>
    </row>
    <row r="3" spans="2:23" ht="30" customHeight="1">
      <c r="B3" s="13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25"/>
      <c r="P3" s="26"/>
      <c r="Q3" s="27"/>
      <c r="R3" s="28"/>
      <c r="S3" s="60"/>
      <c r="T3" s="38" t="s">
        <v>59</v>
      </c>
      <c r="U3" s="29"/>
      <c r="V3" s="29"/>
      <c r="W3" s="29"/>
    </row>
    <row r="4" spans="2:23" ht="30" customHeight="1">
      <c r="B4" s="14"/>
      <c r="C4" s="30" t="s">
        <v>42</v>
      </c>
      <c r="D4" s="30" t="s">
        <v>43</v>
      </c>
      <c r="E4" s="31"/>
      <c r="F4" s="31"/>
      <c r="G4" s="31"/>
      <c r="H4" s="32"/>
      <c r="I4" s="30" t="s">
        <v>48</v>
      </c>
      <c r="J4" s="31"/>
      <c r="K4" s="31"/>
      <c r="L4" s="32"/>
      <c r="M4" s="106" t="s">
        <v>50</v>
      </c>
      <c r="N4" s="108" t="s">
        <v>60</v>
      </c>
      <c r="O4" s="33" t="s">
        <v>51</v>
      </c>
      <c r="P4" s="106" t="s">
        <v>52</v>
      </c>
      <c r="Q4" s="106" t="s">
        <v>53</v>
      </c>
      <c r="R4" s="37" t="s">
        <v>54</v>
      </c>
      <c r="S4" s="60"/>
      <c r="T4" s="37" t="s">
        <v>55</v>
      </c>
      <c r="U4" s="29"/>
      <c r="V4" s="29" t="s">
        <v>57</v>
      </c>
      <c r="W4" s="29" t="s">
        <v>58</v>
      </c>
    </row>
    <row r="5" spans="2:23" ht="30" customHeight="1">
      <c r="B5" s="15"/>
      <c r="C5" s="34"/>
      <c r="D5" s="35"/>
      <c r="E5" s="36" t="s">
        <v>44</v>
      </c>
      <c r="F5" s="36" t="s">
        <v>45</v>
      </c>
      <c r="G5" s="36" t="s">
        <v>46</v>
      </c>
      <c r="H5" s="36" t="s">
        <v>47</v>
      </c>
      <c r="I5" s="35"/>
      <c r="J5" s="36" t="s">
        <v>61</v>
      </c>
      <c r="K5" s="36" t="s">
        <v>62</v>
      </c>
      <c r="L5" s="36" t="s">
        <v>49</v>
      </c>
      <c r="M5" s="107"/>
      <c r="N5" s="109"/>
      <c r="O5" s="35"/>
      <c r="P5" s="107"/>
      <c r="Q5" s="107"/>
      <c r="R5" s="35"/>
      <c r="S5" s="60"/>
      <c r="T5" s="36" t="s">
        <v>56</v>
      </c>
      <c r="U5" s="29"/>
      <c r="V5" s="29"/>
      <c r="W5" s="29"/>
    </row>
    <row r="6" spans="2:20" ht="30" customHeight="1">
      <c r="B6" s="16" t="s">
        <v>2</v>
      </c>
      <c r="C6" s="70">
        <f>ROUND('当年度'!C6/'当年度'!$R6*100,1)</f>
        <v>95.4</v>
      </c>
      <c r="D6" s="71">
        <f>ROUND('当年度'!D6/'当年度'!$R6*100,1)</f>
        <v>47.6</v>
      </c>
      <c r="E6" s="71">
        <f>ROUND('当年度'!E6/'当年度'!$R6*100,1)</f>
        <v>1</v>
      </c>
      <c r="F6" s="71">
        <f>ROUND('当年度'!F6/'当年度'!$R6*100,1)</f>
        <v>37.1</v>
      </c>
      <c r="G6" s="71">
        <f>ROUND('当年度'!G6/'当年度'!$R6*100,1)</f>
        <v>2.2</v>
      </c>
      <c r="H6" s="71">
        <f>ROUND('当年度'!H6/'当年度'!$R6*100,1)</f>
        <v>7.4</v>
      </c>
      <c r="I6" s="71">
        <f>ROUND('当年度'!I6/'当年度'!$R6*100,1)</f>
        <v>42.8</v>
      </c>
      <c r="J6" s="71">
        <f>ROUND('当年度'!J6/'当年度'!$R6*100,1)</f>
        <v>15.1</v>
      </c>
      <c r="K6" s="71">
        <f>ROUND('当年度'!K6/'当年度'!$R6*100,1)</f>
        <v>19.4</v>
      </c>
      <c r="L6" s="71">
        <f>ROUND('当年度'!L6/'当年度'!$R6*100,1)</f>
        <v>8.1</v>
      </c>
      <c r="M6" s="71">
        <f>ROUND('当年度'!M6/'当年度'!$R6*100,1)</f>
        <v>1.3</v>
      </c>
      <c r="N6" s="71">
        <f>ROUND('当年度'!N6/'当年度'!$R6*100,1)</f>
        <v>3.7</v>
      </c>
      <c r="O6" s="71">
        <f>ROUND('当年度'!O6/'当年度'!$R6*100,1)</f>
        <v>4.6</v>
      </c>
      <c r="P6" s="71">
        <f>ROUND('当年度'!P6/'当年度'!$R6*100,1)</f>
        <v>0.1</v>
      </c>
      <c r="Q6" s="71">
        <f>ROUND('当年度'!Q6/'当年度'!$R6*100,1)</f>
        <v>4.5</v>
      </c>
      <c r="R6" s="66">
        <f>ROUND('当年度'!R6/'当年度'!$R6*100,1)</f>
        <v>100</v>
      </c>
      <c r="T6" s="4"/>
    </row>
    <row r="7" spans="2:20" ht="30" customHeight="1">
      <c r="B7" s="20" t="s">
        <v>3</v>
      </c>
      <c r="C7" s="70">
        <f>ROUND('当年度'!C7/'当年度'!$R7*100,1)</f>
        <v>95.2</v>
      </c>
      <c r="D7" s="71">
        <f>ROUND('当年度'!D7/'当年度'!$R7*100,1)</f>
        <v>38</v>
      </c>
      <c r="E7" s="71">
        <f>ROUND('当年度'!E7/'当年度'!$R7*100,1)</f>
        <v>0.8</v>
      </c>
      <c r="F7" s="71">
        <f>ROUND('当年度'!F7/'当年度'!$R7*100,1)</f>
        <v>28.4</v>
      </c>
      <c r="G7" s="71">
        <f>ROUND('当年度'!G7/'当年度'!$R7*100,1)</f>
        <v>1.7</v>
      </c>
      <c r="H7" s="71">
        <f>ROUND('当年度'!H7/'当年度'!$R7*100,1)</f>
        <v>7.1</v>
      </c>
      <c r="I7" s="71">
        <f>ROUND('当年度'!I7/'当年度'!$R7*100,1)</f>
        <v>52.9</v>
      </c>
      <c r="J7" s="71">
        <f>ROUND('当年度'!J7/'当年度'!$R7*100,1)</f>
        <v>14.7</v>
      </c>
      <c r="K7" s="71">
        <f>ROUND('当年度'!K7/'当年度'!$R7*100,1)</f>
        <v>15.2</v>
      </c>
      <c r="L7" s="72">
        <f>ROUND('当年度'!L7/'当年度'!$R7*100,1)</f>
        <v>22.9</v>
      </c>
      <c r="M7" s="72">
        <f>ROUND('当年度'!M7/'当年度'!$R7*100,1)</f>
        <v>0.9</v>
      </c>
      <c r="N7" s="72">
        <f>ROUND('当年度'!N7/'当年度'!$R7*100,1)</f>
        <v>3.4</v>
      </c>
      <c r="O7" s="72">
        <f>ROUND('当年度'!O7/'当年度'!$R7*100,1)</f>
        <v>4.8</v>
      </c>
      <c r="P7" s="72">
        <f>ROUND('当年度'!P7/'当年度'!$R7*100,1)</f>
        <v>0</v>
      </c>
      <c r="Q7" s="72">
        <f>ROUND('当年度'!Q7/'当年度'!$R7*100,1)</f>
        <v>4.4</v>
      </c>
      <c r="R7" s="67">
        <f>ROUND('当年度'!R7/'当年度'!$R7*100,1)</f>
        <v>100</v>
      </c>
      <c r="T7" s="6"/>
    </row>
    <row r="8" spans="2:20" ht="30" customHeight="1">
      <c r="B8" s="20" t="s">
        <v>4</v>
      </c>
      <c r="C8" s="70">
        <f>ROUND('当年度'!C8/'当年度'!$R8*100,1)</f>
        <v>93.3</v>
      </c>
      <c r="D8" s="71">
        <f>ROUND('当年度'!D8/'当年度'!$R8*100,1)</f>
        <v>43.7</v>
      </c>
      <c r="E8" s="71">
        <f>ROUND('当年度'!E8/'当年度'!$R8*100,1)</f>
        <v>1.2</v>
      </c>
      <c r="F8" s="71">
        <f>ROUND('当年度'!F8/'当年度'!$R8*100,1)</f>
        <v>36.3</v>
      </c>
      <c r="G8" s="71">
        <f>ROUND('当年度'!G8/'当年度'!$R8*100,1)</f>
        <v>2.1</v>
      </c>
      <c r="H8" s="71">
        <f>ROUND('当年度'!H8/'当年度'!$R8*100,1)</f>
        <v>4.1</v>
      </c>
      <c r="I8" s="71">
        <f>ROUND('当年度'!I8/'当年度'!$R8*100,1)</f>
        <v>43.7</v>
      </c>
      <c r="J8" s="71">
        <f>ROUND('当年度'!J8/'当年度'!$R8*100,1)</f>
        <v>17.1</v>
      </c>
      <c r="K8" s="71">
        <f>ROUND('当年度'!K8/'当年度'!$R8*100,1)</f>
        <v>20.2</v>
      </c>
      <c r="L8" s="71">
        <f>ROUND('当年度'!L8/'当年度'!$R8*100,1)</f>
        <v>6.3</v>
      </c>
      <c r="M8" s="71">
        <f>ROUND('当年度'!M8/'当年度'!$R8*100,1)</f>
        <v>1.6</v>
      </c>
      <c r="N8" s="71">
        <f>ROUND('当年度'!N8/'当年度'!$R8*100,1)</f>
        <v>4.3</v>
      </c>
      <c r="O8" s="71">
        <f>ROUND('当年度'!O8/'当年度'!$R8*100,1)</f>
        <v>6.7</v>
      </c>
      <c r="P8" s="71">
        <f>ROUND('当年度'!P8/'当年度'!$R8*100,1)</f>
        <v>0</v>
      </c>
      <c r="Q8" s="71">
        <f>ROUND('当年度'!Q8/'当年度'!$R8*100,1)</f>
        <v>6.6</v>
      </c>
      <c r="R8" s="67">
        <f>ROUND('当年度'!R8/'当年度'!$R8*100,1)</f>
        <v>100</v>
      </c>
      <c r="T8" s="6"/>
    </row>
    <row r="9" spans="2:20" ht="30" customHeight="1">
      <c r="B9" s="20" t="s">
        <v>5</v>
      </c>
      <c r="C9" s="70">
        <f>ROUND('当年度'!C9/'当年度'!$R9*100,1)</f>
        <v>94.3</v>
      </c>
      <c r="D9" s="71">
        <f>ROUND('当年度'!D9/'当年度'!$R9*100,1)</f>
        <v>42.5</v>
      </c>
      <c r="E9" s="71">
        <f>ROUND('当年度'!E9/'当年度'!$R9*100,1)</f>
        <v>1.1</v>
      </c>
      <c r="F9" s="73">
        <f>ROUND('当年度'!F9/'当年度'!$R9*100,1)</f>
        <v>34.1</v>
      </c>
      <c r="G9" s="73">
        <f>ROUND('当年度'!G9/'当年度'!$R9*100,1)</f>
        <v>1.9</v>
      </c>
      <c r="H9" s="73">
        <f>ROUND('当年度'!H9/'当年度'!$R9*100,1)</f>
        <v>5.4</v>
      </c>
      <c r="I9" s="71">
        <f>ROUND('当年度'!I9/'当年度'!$R9*100,1)</f>
        <v>45.2</v>
      </c>
      <c r="J9" s="71">
        <f>ROUND('当年度'!J9/'当年度'!$R9*100,1)</f>
        <v>16.5</v>
      </c>
      <c r="K9" s="71">
        <f>ROUND('当年度'!K9/'当年度'!$R9*100,1)</f>
        <v>19.7</v>
      </c>
      <c r="L9" s="72">
        <f>ROUND('当年度'!L9/'当年度'!$R9*100,1)</f>
        <v>8.1</v>
      </c>
      <c r="M9" s="72">
        <f>ROUND('当年度'!M9/'当年度'!$R9*100,1)</f>
        <v>1.7</v>
      </c>
      <c r="N9" s="72">
        <f>ROUND('当年度'!N9/'当年度'!$R9*100,1)</f>
        <v>4.9</v>
      </c>
      <c r="O9" s="72">
        <f>ROUND('当年度'!O9/'当年度'!$R9*100,1)</f>
        <v>5.7</v>
      </c>
      <c r="P9" s="72">
        <f>ROUND('当年度'!P9/'当年度'!$R9*100,1)</f>
        <v>0</v>
      </c>
      <c r="Q9" s="72">
        <f>ROUND('当年度'!Q9/'当年度'!$R9*100,1)</f>
        <v>5.7</v>
      </c>
      <c r="R9" s="67">
        <f>ROUND('当年度'!R9/'当年度'!$R9*100,1)</f>
        <v>100</v>
      </c>
      <c r="T9" s="6"/>
    </row>
    <row r="10" spans="2:20" ht="30" customHeight="1">
      <c r="B10" s="20" t="s">
        <v>6</v>
      </c>
      <c r="C10" s="70">
        <f>ROUND('当年度'!C10/'当年度'!$R10*100,1)</f>
        <v>94.9</v>
      </c>
      <c r="D10" s="71">
        <f>ROUND('当年度'!D10/'当年度'!$R10*100,1)</f>
        <v>43.9</v>
      </c>
      <c r="E10" s="71">
        <f>ROUND('当年度'!E10/'当年度'!$R10*100,1)</f>
        <v>0.9</v>
      </c>
      <c r="F10" s="71">
        <f>ROUND('当年度'!F10/'当年度'!$R10*100,1)</f>
        <v>36.8</v>
      </c>
      <c r="G10" s="71">
        <f>ROUND('当年度'!G10/'当年度'!$R10*100,1)</f>
        <v>1.7</v>
      </c>
      <c r="H10" s="71">
        <f>ROUND('当年度'!H10/'当年度'!$R10*100,1)</f>
        <v>4.4</v>
      </c>
      <c r="I10" s="71">
        <f>ROUND('当年度'!I10/'当年度'!$R10*100,1)</f>
        <v>46.5</v>
      </c>
      <c r="J10" s="71">
        <f>ROUND('当年度'!J10/'当年度'!$R10*100,1)</f>
        <v>15.5</v>
      </c>
      <c r="K10" s="71">
        <f>ROUND('当年度'!K10/'当年度'!$R10*100,1)</f>
        <v>17.7</v>
      </c>
      <c r="L10" s="72">
        <f>ROUND('当年度'!L10/'当年度'!$R10*100,1)</f>
        <v>13.3</v>
      </c>
      <c r="M10" s="72">
        <f>ROUND('当年度'!M10/'当年度'!$R10*100,1)</f>
        <v>1</v>
      </c>
      <c r="N10" s="72">
        <f>ROUND('当年度'!N10/'当年度'!$R10*100,1)</f>
        <v>3.6</v>
      </c>
      <c r="O10" s="72">
        <f>ROUND('当年度'!O10/'当年度'!$R10*100,1)</f>
        <v>5.1</v>
      </c>
      <c r="P10" s="72">
        <f>ROUND('当年度'!P10/'当年度'!$R10*100,1)</f>
        <v>0.4</v>
      </c>
      <c r="Q10" s="72">
        <f>ROUND('当年度'!Q10/'当年度'!$R10*100,1)</f>
        <v>4.7</v>
      </c>
      <c r="R10" s="67">
        <f>ROUND('当年度'!R10/'当年度'!$R10*100,1)</f>
        <v>100</v>
      </c>
      <c r="T10" s="6"/>
    </row>
    <row r="11" spans="2:20" ht="30" customHeight="1">
      <c r="B11" s="20" t="s">
        <v>7</v>
      </c>
      <c r="C11" s="70">
        <f>ROUND('当年度'!C11/'当年度'!$R11*100,1)</f>
        <v>95.6</v>
      </c>
      <c r="D11" s="71">
        <f>ROUND('当年度'!D11/'当年度'!$R11*100,1)</f>
        <v>44.4</v>
      </c>
      <c r="E11" s="71">
        <f>ROUND('当年度'!E11/'当年度'!$R11*100,1)</f>
        <v>1</v>
      </c>
      <c r="F11" s="71">
        <f>ROUND('当年度'!F11/'当年度'!$R11*100,1)</f>
        <v>35.2</v>
      </c>
      <c r="G11" s="71">
        <f>ROUND('当年度'!G11/'当年度'!$R11*100,1)</f>
        <v>1.7</v>
      </c>
      <c r="H11" s="71">
        <f>ROUND('当年度'!H11/'当年度'!$R11*100,1)</f>
        <v>6.6</v>
      </c>
      <c r="I11" s="71">
        <f>ROUND('当年度'!I11/'当年度'!$R11*100,1)</f>
        <v>45.8</v>
      </c>
      <c r="J11" s="71">
        <f>ROUND('当年度'!J11/'当年度'!$R11*100,1)</f>
        <v>15.9</v>
      </c>
      <c r="K11" s="71">
        <f>ROUND('当年度'!K11/'当年度'!$R11*100,1)</f>
        <v>20</v>
      </c>
      <c r="L11" s="72">
        <f>ROUND('当年度'!L11/'当年度'!$R11*100,1)</f>
        <v>9.9</v>
      </c>
      <c r="M11" s="72">
        <f>ROUND('当年度'!M11/'当年度'!$R11*100,1)</f>
        <v>1.3</v>
      </c>
      <c r="N11" s="72">
        <f>ROUND('当年度'!N11/'当年度'!$R11*100,1)</f>
        <v>4</v>
      </c>
      <c r="O11" s="72">
        <f>ROUND('当年度'!O11/'当年度'!$R11*100,1)</f>
        <v>4.4</v>
      </c>
      <c r="P11" s="72">
        <f>ROUND('当年度'!P11/'当年度'!$R11*100,1)</f>
        <v>0</v>
      </c>
      <c r="Q11" s="72">
        <f>ROUND('当年度'!Q11/'当年度'!$R11*100,1)</f>
        <v>4.4</v>
      </c>
      <c r="R11" s="67">
        <f>ROUND('当年度'!R11/'当年度'!$R11*100,1)</f>
        <v>100</v>
      </c>
      <c r="T11" s="6"/>
    </row>
    <row r="12" spans="2:20" ht="30" customHeight="1">
      <c r="B12" s="20" t="s">
        <v>8</v>
      </c>
      <c r="C12" s="70">
        <f>ROUND('当年度'!C12/'当年度'!$R12*100,1)</f>
        <v>100</v>
      </c>
      <c r="D12" s="71">
        <f>ROUND('当年度'!D12/'当年度'!$R12*100,1)</f>
        <v>51.5</v>
      </c>
      <c r="E12" s="71">
        <f>ROUND('当年度'!E12/'当年度'!$R12*100,1)</f>
        <v>1.1</v>
      </c>
      <c r="F12" s="71">
        <f>ROUND('当年度'!F12/'当年度'!$R12*100,1)</f>
        <v>37.2</v>
      </c>
      <c r="G12" s="71">
        <f>ROUND('当年度'!G12/'当年度'!$R12*100,1)</f>
        <v>1.8</v>
      </c>
      <c r="H12" s="71">
        <f>ROUND('当年度'!H12/'当年度'!$R12*100,1)</f>
        <v>11.4</v>
      </c>
      <c r="I12" s="71">
        <f>ROUND('当年度'!I12/'当年度'!$R12*100,1)</f>
        <v>43.1</v>
      </c>
      <c r="J12" s="71">
        <f>ROUND('当年度'!J12/'当年度'!$R12*100,1)</f>
        <v>14</v>
      </c>
      <c r="K12" s="71">
        <f>ROUND('当年度'!K12/'当年度'!$R12*100,1)</f>
        <v>20</v>
      </c>
      <c r="L12" s="72">
        <f>ROUND('当年度'!L12/'当年度'!$R12*100,1)</f>
        <v>8.9</v>
      </c>
      <c r="M12" s="72">
        <f>ROUND('当年度'!M12/'当年度'!$R12*100,1)</f>
        <v>1.5</v>
      </c>
      <c r="N12" s="72">
        <f>ROUND('当年度'!N12/'当年度'!$R12*100,1)</f>
        <v>3.9</v>
      </c>
      <c r="O12" s="72">
        <f>ROUND('当年度'!O12/'当年度'!$R12*100,1)</f>
        <v>0</v>
      </c>
      <c r="P12" s="72">
        <f>ROUND('当年度'!P12/'当年度'!$R12*100,1)</f>
        <v>0</v>
      </c>
      <c r="Q12" s="72">
        <f>ROUND('当年度'!Q12/'当年度'!$R12*100,1)</f>
        <v>0</v>
      </c>
      <c r="R12" s="67">
        <f>ROUND('当年度'!R12/'当年度'!$R12*100,1)</f>
        <v>100</v>
      </c>
      <c r="T12" s="6"/>
    </row>
    <row r="13" spans="2:20" ht="30" customHeight="1">
      <c r="B13" s="20" t="s">
        <v>9</v>
      </c>
      <c r="C13" s="70">
        <f>ROUND('当年度'!C13/'当年度'!$R13*100,1)</f>
        <v>93.3</v>
      </c>
      <c r="D13" s="71">
        <f>ROUND('当年度'!D13/'当年度'!$R13*100,1)</f>
        <v>41.5</v>
      </c>
      <c r="E13" s="71">
        <f>ROUND('当年度'!E13/'当年度'!$R13*100,1)</f>
        <v>1.2</v>
      </c>
      <c r="F13" s="71">
        <f>ROUND('当年度'!F13/'当年度'!$R13*100,1)</f>
        <v>32.4</v>
      </c>
      <c r="G13" s="71">
        <f>ROUND('当年度'!G13/'当年度'!$R13*100,1)</f>
        <v>2.5</v>
      </c>
      <c r="H13" s="71">
        <f>ROUND('当年度'!H13/'当年度'!$R13*100,1)</f>
        <v>5.4</v>
      </c>
      <c r="I13" s="71">
        <f>ROUND('当年度'!I13/'当年度'!$R13*100,1)</f>
        <v>44.1</v>
      </c>
      <c r="J13" s="71">
        <f>ROUND('当年度'!J13/'当年度'!$R13*100,1)</f>
        <v>15.5</v>
      </c>
      <c r="K13" s="71">
        <f>ROUND('当年度'!K13/'当年度'!$R13*100,1)</f>
        <v>15.3</v>
      </c>
      <c r="L13" s="72">
        <f>ROUND('当年度'!L13/'当年度'!$R13*100,1)</f>
        <v>12.9</v>
      </c>
      <c r="M13" s="72">
        <f>ROUND('当年度'!M13/'当年度'!$R13*100,1)</f>
        <v>1.8</v>
      </c>
      <c r="N13" s="72">
        <f>ROUND('当年度'!N13/'当年度'!$R13*100,1)</f>
        <v>5.9</v>
      </c>
      <c r="O13" s="72">
        <f>ROUND('当年度'!O13/'当年度'!$R13*100,1)</f>
        <v>6.7</v>
      </c>
      <c r="P13" s="72">
        <f>ROUND('当年度'!P13/'当年度'!$R13*100,1)</f>
        <v>0</v>
      </c>
      <c r="Q13" s="72">
        <f>ROUND('当年度'!Q13/'当年度'!$R13*100,1)</f>
        <v>6.7</v>
      </c>
      <c r="R13" s="67">
        <f>ROUND('当年度'!R13/'当年度'!$R13*100,1)</f>
        <v>100</v>
      </c>
      <c r="T13" s="6"/>
    </row>
    <row r="14" spans="2:20" ht="30" customHeight="1">
      <c r="B14" s="20" t="s">
        <v>10</v>
      </c>
      <c r="C14" s="70">
        <f>ROUND('当年度'!C14/'当年度'!$R14*100,1)</f>
        <v>93.4</v>
      </c>
      <c r="D14" s="71">
        <f>ROUND('当年度'!D14/'当年度'!$R14*100,1)</f>
        <v>27.3</v>
      </c>
      <c r="E14" s="71">
        <f>ROUND('当年度'!E14/'当年度'!$R14*100,1)</f>
        <v>0.6</v>
      </c>
      <c r="F14" s="71">
        <f>ROUND('当年度'!F14/'当年度'!$R14*100,1)</f>
        <v>19.3</v>
      </c>
      <c r="G14" s="71">
        <f>ROUND('当年度'!G14/'当年度'!$R14*100,1)</f>
        <v>1.4</v>
      </c>
      <c r="H14" s="71">
        <f>ROUND('当年度'!H14/'当年度'!$R14*100,1)</f>
        <v>6.1</v>
      </c>
      <c r="I14" s="71">
        <f>ROUND('当年度'!I14/'当年度'!$R14*100,1)</f>
        <v>62.4</v>
      </c>
      <c r="J14" s="71">
        <f>ROUND('当年度'!J14/'当年度'!$R14*100,1)</f>
        <v>10.1</v>
      </c>
      <c r="K14" s="71">
        <f>ROUND('当年度'!K14/'当年度'!$R14*100,1)</f>
        <v>20</v>
      </c>
      <c r="L14" s="72">
        <f>ROUND('当年度'!L14/'当年度'!$R14*100,1)</f>
        <v>32.3</v>
      </c>
      <c r="M14" s="72">
        <f>ROUND('当年度'!M14/'当年度'!$R14*100,1)</f>
        <v>0.8</v>
      </c>
      <c r="N14" s="72">
        <f>ROUND('当年度'!N14/'当年度'!$R14*100,1)</f>
        <v>2.6</v>
      </c>
      <c r="O14" s="72">
        <f>ROUND('当年度'!O14/'当年度'!$R14*100,1)</f>
        <v>6.6</v>
      </c>
      <c r="P14" s="72">
        <f>ROUND('当年度'!P14/'当年度'!$R14*100,1)</f>
        <v>0</v>
      </c>
      <c r="Q14" s="72">
        <f>ROUND('当年度'!Q14/'当年度'!$R14*100,1)</f>
        <v>6.6</v>
      </c>
      <c r="R14" s="67">
        <f>ROUND('当年度'!R14/'当年度'!$R14*100,1)</f>
        <v>100</v>
      </c>
      <c r="T14" s="6"/>
    </row>
    <row r="15" spans="2:20" ht="30" customHeight="1">
      <c r="B15" s="20" t="s">
        <v>11</v>
      </c>
      <c r="C15" s="70">
        <f>ROUND('当年度'!C15/'当年度'!$R15*100,1)</f>
        <v>89.4</v>
      </c>
      <c r="D15" s="71">
        <f>ROUND('当年度'!D15/'当年度'!$R15*100,1)</f>
        <v>30.2</v>
      </c>
      <c r="E15" s="71">
        <f>ROUND('当年度'!E15/'当年度'!$R15*100,1)</f>
        <v>0.8</v>
      </c>
      <c r="F15" s="71">
        <f>ROUND('当年度'!F15/'当年度'!$R15*100,1)</f>
        <v>23.4</v>
      </c>
      <c r="G15" s="71">
        <f>ROUND('当年度'!G15/'当年度'!$R15*100,1)</f>
        <v>2.8</v>
      </c>
      <c r="H15" s="71">
        <f>ROUND('当年度'!H15/'当年度'!$R15*100,1)</f>
        <v>3.2</v>
      </c>
      <c r="I15" s="71">
        <f>ROUND('当年度'!I15/'当年度'!$R15*100,1)</f>
        <v>52.9</v>
      </c>
      <c r="J15" s="71">
        <f>ROUND('当年度'!J15/'当年度'!$R15*100,1)</f>
        <v>12.5</v>
      </c>
      <c r="K15" s="71">
        <f>ROUND('当年度'!K15/'当年度'!$R15*100,1)</f>
        <v>31</v>
      </c>
      <c r="L15" s="72">
        <f>ROUND('当年度'!L15/'当年度'!$R15*100,1)</f>
        <v>9.4</v>
      </c>
      <c r="M15" s="72">
        <f>ROUND('当年度'!M15/'当年度'!$R15*100,1)</f>
        <v>1.5</v>
      </c>
      <c r="N15" s="72">
        <f>ROUND('当年度'!N15/'当年度'!$R15*100,1)</f>
        <v>4.7</v>
      </c>
      <c r="O15" s="72">
        <f>ROUND('当年度'!O15/'当年度'!$R15*100,1)</f>
        <v>10.6</v>
      </c>
      <c r="P15" s="72">
        <f>ROUND('当年度'!P15/'当年度'!$R15*100,1)</f>
        <v>6.1</v>
      </c>
      <c r="Q15" s="72">
        <f>ROUND('当年度'!Q15/'当年度'!$R15*100,1)</f>
        <v>4.5</v>
      </c>
      <c r="R15" s="67">
        <f>ROUND('当年度'!R15/'当年度'!$R15*100,1)</f>
        <v>100</v>
      </c>
      <c r="T15" s="6"/>
    </row>
    <row r="16" spans="2:20" ht="30" customHeight="1">
      <c r="B16" s="20" t="s">
        <v>12</v>
      </c>
      <c r="C16" s="70">
        <f>ROUND('当年度'!C16/'当年度'!$R16*100,1)</f>
        <v>99.6</v>
      </c>
      <c r="D16" s="71">
        <f>ROUND('当年度'!D16/'当年度'!$R16*100,1)</f>
        <v>42.9</v>
      </c>
      <c r="E16" s="71">
        <f>ROUND('当年度'!E16/'当年度'!$R16*100,1)</f>
        <v>1.4</v>
      </c>
      <c r="F16" s="71">
        <f>ROUND('当年度'!F16/'当年度'!$R16*100,1)</f>
        <v>35.1</v>
      </c>
      <c r="G16" s="71">
        <f>ROUND('当年度'!G16/'当年度'!$R16*100,1)</f>
        <v>2.9</v>
      </c>
      <c r="H16" s="71">
        <f>ROUND('当年度'!H16/'当年度'!$R16*100,1)</f>
        <v>3.5</v>
      </c>
      <c r="I16" s="71">
        <f>ROUND('当年度'!I16/'当年度'!$R16*100,1)</f>
        <v>46.6</v>
      </c>
      <c r="J16" s="71">
        <f>ROUND('当年度'!J16/'当年度'!$R16*100,1)</f>
        <v>14.4</v>
      </c>
      <c r="K16" s="71">
        <f>ROUND('当年度'!K16/'当年度'!$R16*100,1)</f>
        <v>20.4</v>
      </c>
      <c r="L16" s="71">
        <f>ROUND('当年度'!L16/'当年度'!$R16*100,1)</f>
        <v>11.3</v>
      </c>
      <c r="M16" s="71">
        <f>ROUND('当年度'!M16/'当年度'!$R16*100,1)</f>
        <v>2.7</v>
      </c>
      <c r="N16" s="71">
        <f>ROUND('当年度'!N16/'当年度'!$R16*100,1)</f>
        <v>7.4</v>
      </c>
      <c r="O16" s="71">
        <f>ROUND('当年度'!O16/'当年度'!$R16*100,1)</f>
        <v>0.4</v>
      </c>
      <c r="P16" s="71">
        <f>ROUND('当年度'!P16/'当年度'!$R16*100,1)</f>
        <v>0.4</v>
      </c>
      <c r="Q16" s="71">
        <f>ROUND('当年度'!Q16/'当年度'!$R16*100,1)</f>
        <v>0</v>
      </c>
      <c r="R16" s="67">
        <f>ROUND('当年度'!R16/'当年度'!$R16*100,1)</f>
        <v>100</v>
      </c>
      <c r="T16" s="6"/>
    </row>
    <row r="17" spans="2:20" ht="30" customHeight="1">
      <c r="B17" s="17" t="s">
        <v>35</v>
      </c>
      <c r="C17" s="74">
        <f>ROUND('当年度'!C17/'当年度'!$R17*100,1)</f>
        <v>100</v>
      </c>
      <c r="D17" s="72">
        <f>ROUND('当年度'!D17/'当年度'!$R17*100,1)</f>
        <v>32.8</v>
      </c>
      <c r="E17" s="72">
        <f>ROUND('当年度'!E17/'当年度'!$R17*100,1)</f>
        <v>0.8</v>
      </c>
      <c r="F17" s="72">
        <f>ROUND('当年度'!F17/'当年度'!$R17*100,1)</f>
        <v>25.8</v>
      </c>
      <c r="G17" s="72">
        <f>ROUND('当年度'!G17/'当年度'!$R17*100,1)</f>
        <v>1.7</v>
      </c>
      <c r="H17" s="72">
        <f>ROUND('当年度'!H17/'当年度'!$R17*100,1)</f>
        <v>4.5</v>
      </c>
      <c r="I17" s="72">
        <f>ROUND('当年度'!I17/'当年度'!$R17*100,1)</f>
        <v>62.7</v>
      </c>
      <c r="J17" s="72">
        <f>ROUND('当年度'!J17/'当年度'!$R17*100,1)</f>
        <v>11.3</v>
      </c>
      <c r="K17" s="72">
        <f>ROUND('当年度'!K17/'当年度'!$R17*100,1)</f>
        <v>21.4</v>
      </c>
      <c r="L17" s="72">
        <f>ROUND('当年度'!L17/'当年度'!$R17*100,1)</f>
        <v>30</v>
      </c>
      <c r="M17" s="72">
        <f>ROUND('当年度'!M17/'当年度'!$R17*100,1)</f>
        <v>1.4</v>
      </c>
      <c r="N17" s="72">
        <f>ROUND('当年度'!N17/'当年度'!$R17*100,1)</f>
        <v>3</v>
      </c>
      <c r="O17" s="72">
        <f>ROUND('当年度'!O17/'当年度'!$R17*100,1)</f>
        <v>0</v>
      </c>
      <c r="P17" s="72">
        <f>ROUND('当年度'!P17/'当年度'!$R17*100,1)</f>
        <v>0</v>
      </c>
      <c r="Q17" s="72">
        <f>ROUND('当年度'!Q17/'当年度'!$R17*100,1)</f>
        <v>0</v>
      </c>
      <c r="R17" s="67">
        <f>ROUND('当年度'!R17/'当年度'!$R17*100,1)</f>
        <v>100</v>
      </c>
      <c r="T17" s="6"/>
    </row>
    <row r="18" spans="2:20" ht="30" customHeight="1">
      <c r="B18" s="17" t="s">
        <v>38</v>
      </c>
      <c r="C18" s="74">
        <f>ROUND('当年度'!C18/'当年度'!$R18*100,1)</f>
        <v>97.8</v>
      </c>
      <c r="D18" s="72">
        <f>ROUND('当年度'!D18/'当年度'!$R18*100,1)</f>
        <v>35.7</v>
      </c>
      <c r="E18" s="72">
        <f>ROUND('当年度'!E18/'当年度'!$R18*100,1)</f>
        <v>1.4</v>
      </c>
      <c r="F18" s="72">
        <f>ROUND('当年度'!F18/'当年度'!$R18*100,1)</f>
        <v>29.7</v>
      </c>
      <c r="G18" s="72">
        <f>ROUND('当年度'!G18/'当年度'!$R18*100,1)</f>
        <v>2.5</v>
      </c>
      <c r="H18" s="72">
        <f>ROUND('当年度'!H18/'当年度'!$R18*100,1)</f>
        <v>2</v>
      </c>
      <c r="I18" s="72">
        <f>ROUND('当年度'!I18/'当年度'!$R18*100,1)</f>
        <v>53.8</v>
      </c>
      <c r="J18" s="72">
        <f>ROUND('当年度'!J18/'当年度'!$R18*100,1)</f>
        <v>15.4</v>
      </c>
      <c r="K18" s="72">
        <f>ROUND('当年度'!K18/'当年度'!$R18*100,1)</f>
        <v>29.1</v>
      </c>
      <c r="L18" s="72">
        <f>ROUND('当年度'!L18/'当年度'!$R18*100,1)</f>
        <v>9.2</v>
      </c>
      <c r="M18" s="72">
        <f>ROUND('当年度'!M18/'当年度'!$R18*100,1)</f>
        <v>2.4</v>
      </c>
      <c r="N18" s="72">
        <f>ROUND('当年度'!N18/'当年度'!$R18*100,1)</f>
        <v>6</v>
      </c>
      <c r="O18" s="72">
        <f>ROUND('当年度'!O18/'当年度'!$R18*100,1)</f>
        <v>2.2</v>
      </c>
      <c r="P18" s="72">
        <f>ROUND('当年度'!P18/'当年度'!$R18*100,1)</f>
        <v>2.2</v>
      </c>
      <c r="Q18" s="72">
        <f>ROUND('当年度'!Q18/'当年度'!$R18*100,1)</f>
        <v>0</v>
      </c>
      <c r="R18" s="67">
        <f>ROUND('当年度'!R18/'当年度'!$R18*100,1)</f>
        <v>100</v>
      </c>
      <c r="T18" s="6"/>
    </row>
    <row r="19" spans="1:20" ht="30" customHeight="1">
      <c r="A19" s="12"/>
      <c r="B19" s="19" t="s">
        <v>39</v>
      </c>
      <c r="C19" s="75">
        <f>ROUND('当年度'!C19/'当年度'!$R19*100,1)</f>
        <v>99.6</v>
      </c>
      <c r="D19" s="76">
        <f>ROUND('当年度'!D19/'当年度'!$R19*100,1)</f>
        <v>39.1</v>
      </c>
      <c r="E19" s="76">
        <f>ROUND('当年度'!E19/'当年度'!$R19*100,1)</f>
        <v>1</v>
      </c>
      <c r="F19" s="76">
        <f>ROUND('当年度'!F19/'当年度'!$R19*100,1)</f>
        <v>28.2</v>
      </c>
      <c r="G19" s="76">
        <f>ROUND('当年度'!G19/'当年度'!$R19*100,1)</f>
        <v>2</v>
      </c>
      <c r="H19" s="76">
        <f>ROUND('当年度'!H19/'当年度'!$R19*100,1)</f>
        <v>7.9</v>
      </c>
      <c r="I19" s="76">
        <f>ROUND('当年度'!I19/'当年度'!$R19*100,1)</f>
        <v>55</v>
      </c>
      <c r="J19" s="76">
        <f>ROUND('当年度'!J19/'当年度'!$R19*100,1)</f>
        <v>16</v>
      </c>
      <c r="K19" s="76">
        <f>ROUND('当年度'!K19/'当年度'!$R19*100,1)</f>
        <v>23.5</v>
      </c>
      <c r="L19" s="76">
        <f>ROUND('当年度'!L19/'当年度'!$R19*100,1)</f>
        <v>15.4</v>
      </c>
      <c r="M19" s="76">
        <f>ROUND('当年度'!M19/'当年度'!$R19*100,1)</f>
        <v>1.5</v>
      </c>
      <c r="N19" s="76">
        <f>ROUND('当年度'!N19/'当年度'!$R19*100,1)</f>
        <v>4</v>
      </c>
      <c r="O19" s="76">
        <f>ROUND('当年度'!O19/'当年度'!$R19*100,1)</f>
        <v>0.4</v>
      </c>
      <c r="P19" s="76">
        <f>ROUND('当年度'!P19/'当年度'!$R19*100,1)</f>
        <v>0.4</v>
      </c>
      <c r="Q19" s="76">
        <f>ROUND('当年度'!Q19/'当年度'!$R19*100,1)</f>
        <v>0</v>
      </c>
      <c r="R19" s="63">
        <f>ROUND('当年度'!R19/'当年度'!$R19*100,1)</f>
        <v>100</v>
      </c>
      <c r="T19" s="5"/>
    </row>
    <row r="20" spans="2:20" ht="30" customHeight="1">
      <c r="B20" s="20" t="s">
        <v>13</v>
      </c>
      <c r="C20" s="70">
        <f>ROUND('当年度'!C20/'当年度'!$R20*100,1)</f>
        <v>99.9</v>
      </c>
      <c r="D20" s="71">
        <f>ROUND('当年度'!D20/'当年度'!$R20*100,1)</f>
        <v>41.6</v>
      </c>
      <c r="E20" s="71">
        <f>ROUND('当年度'!E20/'当年度'!$R20*100,1)</f>
        <v>1.2</v>
      </c>
      <c r="F20" s="71">
        <f>ROUND('当年度'!F20/'当年度'!$R20*100,1)</f>
        <v>33.1</v>
      </c>
      <c r="G20" s="71">
        <f>ROUND('当年度'!G20/'当年度'!$R20*100,1)</f>
        <v>2</v>
      </c>
      <c r="H20" s="71">
        <f>ROUND('当年度'!H20/'当年度'!$R20*100,1)</f>
        <v>5.3</v>
      </c>
      <c r="I20" s="71">
        <f>ROUND('当年度'!I20/'当年度'!$R20*100,1)</f>
        <v>55.3</v>
      </c>
      <c r="J20" s="71">
        <f>ROUND('当年度'!J20/'当年度'!$R20*100,1)</f>
        <v>21.8</v>
      </c>
      <c r="K20" s="71">
        <f>ROUND('当年度'!K20/'当年度'!$R20*100,1)</f>
        <v>22.5</v>
      </c>
      <c r="L20" s="72">
        <f>ROUND('当年度'!L20/'当年度'!$R20*100,1)</f>
        <v>11</v>
      </c>
      <c r="M20" s="72">
        <f>ROUND('当年度'!M20/'当年度'!$R20*100,1)</f>
        <v>1.5</v>
      </c>
      <c r="N20" s="72">
        <f>ROUND('当年度'!N20/'当年度'!$R20*100,1)</f>
        <v>1.6</v>
      </c>
      <c r="O20" s="72">
        <f>ROUND('当年度'!O20/'当年度'!$R20*100,1)</f>
        <v>0.1</v>
      </c>
      <c r="P20" s="72">
        <f>ROUND('当年度'!P20/'当年度'!$R20*100,1)</f>
        <v>0.1</v>
      </c>
      <c r="Q20" s="72">
        <f>ROUND('当年度'!Q20/'当年度'!$R20*100,1)</f>
        <v>0</v>
      </c>
      <c r="R20" s="66">
        <f>ROUND('当年度'!R20/'当年度'!$R20*100,1)</f>
        <v>100</v>
      </c>
      <c r="T20" s="4"/>
    </row>
    <row r="21" spans="2:20" ht="30" customHeight="1">
      <c r="B21" s="20" t="s">
        <v>14</v>
      </c>
      <c r="C21" s="70">
        <f>ROUND('当年度'!C21/'当年度'!$R21*100,1)</f>
        <v>100</v>
      </c>
      <c r="D21" s="71">
        <f>ROUND('当年度'!D21/'当年度'!$R21*100,1)</f>
        <v>47.7</v>
      </c>
      <c r="E21" s="71">
        <f>ROUND('当年度'!E21/'当年度'!$R21*100,1)</f>
        <v>1.2</v>
      </c>
      <c r="F21" s="71">
        <f>ROUND('当年度'!F21/'当年度'!$R21*100,1)</f>
        <v>42.3</v>
      </c>
      <c r="G21" s="71">
        <f>ROUND('当年度'!G21/'当年度'!$R21*100,1)</f>
        <v>1.5</v>
      </c>
      <c r="H21" s="71">
        <f>ROUND('当年度'!H21/'当年度'!$R21*100,1)</f>
        <v>2.7</v>
      </c>
      <c r="I21" s="71">
        <f>ROUND('当年度'!I21/'当年度'!$R21*100,1)</f>
        <v>46.1</v>
      </c>
      <c r="J21" s="71">
        <f>ROUND('当年度'!J21/'当年度'!$R21*100,1)</f>
        <v>12.5</v>
      </c>
      <c r="K21" s="71">
        <f>ROUND('当年度'!K21/'当年度'!$R21*100,1)</f>
        <v>17.3</v>
      </c>
      <c r="L21" s="72">
        <f>ROUND('当年度'!L21/'当年度'!$R21*100,1)</f>
        <v>16</v>
      </c>
      <c r="M21" s="72">
        <f>ROUND('当年度'!M21/'当年度'!$R21*100,1)</f>
        <v>1.5</v>
      </c>
      <c r="N21" s="72">
        <f>ROUND('当年度'!N21/'当年度'!$R21*100,1)</f>
        <v>4.7</v>
      </c>
      <c r="O21" s="72">
        <f>ROUND('当年度'!O21/'当年度'!$R21*100,1)</f>
        <v>0</v>
      </c>
      <c r="P21" s="72">
        <f>ROUND('当年度'!P21/'当年度'!$R21*100,1)</f>
        <v>0</v>
      </c>
      <c r="Q21" s="72">
        <f>ROUND('当年度'!Q21/'当年度'!$R21*100,1)</f>
        <v>0</v>
      </c>
      <c r="R21" s="67">
        <f>ROUND('当年度'!R21/'当年度'!$R21*100,1)</f>
        <v>100</v>
      </c>
      <c r="T21" s="6"/>
    </row>
    <row r="22" spans="2:20" ht="30" customHeight="1">
      <c r="B22" s="20" t="s">
        <v>15</v>
      </c>
      <c r="C22" s="70">
        <f>ROUND('当年度'!C22/'当年度'!$R22*100,1)</f>
        <v>99.5</v>
      </c>
      <c r="D22" s="71">
        <f>ROUND('当年度'!D22/'当年度'!$R22*100,1)</f>
        <v>47.1</v>
      </c>
      <c r="E22" s="71">
        <f>ROUND('当年度'!E22/'当年度'!$R22*100,1)</f>
        <v>1.2</v>
      </c>
      <c r="F22" s="71">
        <f>ROUND('当年度'!F22/'当年度'!$R22*100,1)</f>
        <v>39.3</v>
      </c>
      <c r="G22" s="71">
        <f>ROUND('当年度'!G22/'当年度'!$R22*100,1)</f>
        <v>1.9</v>
      </c>
      <c r="H22" s="71">
        <f>ROUND('当年度'!H22/'当年度'!$R22*100,1)</f>
        <v>4.7</v>
      </c>
      <c r="I22" s="71">
        <f>ROUND('当年度'!I22/'当年度'!$R22*100,1)</f>
        <v>46.2</v>
      </c>
      <c r="J22" s="71">
        <f>ROUND('当年度'!J22/'当年度'!$R22*100,1)</f>
        <v>16</v>
      </c>
      <c r="K22" s="71">
        <f>ROUND('当年度'!K22/'当年度'!$R22*100,1)</f>
        <v>21.6</v>
      </c>
      <c r="L22" s="72">
        <f>ROUND('当年度'!L22/'当年度'!$R22*100,1)</f>
        <v>8.6</v>
      </c>
      <c r="M22" s="72">
        <f>ROUND('当年度'!M22/'当年度'!$R22*100,1)</f>
        <v>1.7</v>
      </c>
      <c r="N22" s="72">
        <f>ROUND('当年度'!N22/'当年度'!$R22*100,1)</f>
        <v>4.5</v>
      </c>
      <c r="O22" s="72">
        <f>ROUND('当年度'!O22/'当年度'!$R22*100,1)</f>
        <v>0.5</v>
      </c>
      <c r="P22" s="72">
        <f>ROUND('当年度'!P22/'当年度'!$R22*100,1)</f>
        <v>0.5</v>
      </c>
      <c r="Q22" s="72">
        <f>ROUND('当年度'!Q22/'当年度'!$R22*100,1)</f>
        <v>0</v>
      </c>
      <c r="R22" s="67">
        <f>ROUND('当年度'!R22/'当年度'!$R22*100,1)</f>
        <v>100</v>
      </c>
      <c r="T22" s="6"/>
    </row>
    <row r="23" spans="2:20" ht="30" customHeight="1">
      <c r="B23" s="20" t="s">
        <v>16</v>
      </c>
      <c r="C23" s="70">
        <f>ROUND('当年度'!C23/'当年度'!$R23*100,1)</f>
        <v>99.9</v>
      </c>
      <c r="D23" s="71">
        <f>ROUND('当年度'!D23/'当年度'!$R23*100,1)</f>
        <v>36.1</v>
      </c>
      <c r="E23" s="71">
        <f>ROUND('当年度'!E23/'当年度'!$R23*100,1)</f>
        <v>0.7</v>
      </c>
      <c r="F23" s="71">
        <f>ROUND('当年度'!F23/'当年度'!$R23*100,1)</f>
        <v>27.5</v>
      </c>
      <c r="G23" s="71">
        <f>ROUND('当年度'!G23/'当年度'!$R23*100,1)</f>
        <v>1.4</v>
      </c>
      <c r="H23" s="71">
        <f>ROUND('当年度'!H23/'当年度'!$R23*100,1)</f>
        <v>6.5</v>
      </c>
      <c r="I23" s="71">
        <f>ROUND('当年度'!I23/'当年度'!$R23*100,1)</f>
        <v>60.6</v>
      </c>
      <c r="J23" s="71">
        <f>ROUND('当年度'!J23/'当年度'!$R23*100,1)</f>
        <v>18.6</v>
      </c>
      <c r="K23" s="71">
        <f>ROUND('当年度'!K23/'当年度'!$R23*100,1)</f>
        <v>17</v>
      </c>
      <c r="L23" s="72">
        <f>ROUND('当年度'!L23/'当年度'!$R23*100,1)</f>
        <v>25</v>
      </c>
      <c r="M23" s="72">
        <f>ROUND('当年度'!M23/'当年度'!$R23*100,1)</f>
        <v>0.7</v>
      </c>
      <c r="N23" s="72">
        <f>ROUND('当年度'!N23/'当年度'!$R23*100,1)</f>
        <v>2.4</v>
      </c>
      <c r="O23" s="72">
        <f>ROUND('当年度'!O23/'当年度'!$R23*100,1)</f>
        <v>0.1</v>
      </c>
      <c r="P23" s="72">
        <f>ROUND('当年度'!P23/'当年度'!$R23*100,1)</f>
        <v>0.1</v>
      </c>
      <c r="Q23" s="72">
        <f>ROUND('当年度'!Q23/'当年度'!$R23*100,1)</f>
        <v>0</v>
      </c>
      <c r="R23" s="67">
        <f>ROUND('当年度'!R23/'当年度'!$R23*100,1)</f>
        <v>100</v>
      </c>
      <c r="T23" s="6"/>
    </row>
    <row r="24" spans="2:20" ht="30" customHeight="1">
      <c r="B24" s="20" t="s">
        <v>17</v>
      </c>
      <c r="C24" s="70">
        <f>ROUND('当年度'!C24/'当年度'!$R24*100,1)</f>
        <v>100</v>
      </c>
      <c r="D24" s="71">
        <f>ROUND('当年度'!D24/'当年度'!$R24*100,1)</f>
        <v>22.1</v>
      </c>
      <c r="E24" s="71">
        <f>ROUND('当年度'!E24/'当年度'!$R24*100,1)</f>
        <v>0.5</v>
      </c>
      <c r="F24" s="71">
        <f>ROUND('当年度'!F24/'当年度'!$R24*100,1)</f>
        <v>15.5</v>
      </c>
      <c r="G24" s="71">
        <f>ROUND('当年度'!G24/'当年度'!$R24*100,1)</f>
        <v>1.5</v>
      </c>
      <c r="H24" s="71">
        <f>ROUND('当年度'!H24/'当年度'!$R24*100,1)</f>
        <v>4.6</v>
      </c>
      <c r="I24" s="71">
        <f>ROUND('当年度'!I24/'当年度'!$R24*100,1)</f>
        <v>75.3</v>
      </c>
      <c r="J24" s="71">
        <f>ROUND('当年度'!J24/'当年度'!$R24*100,1)</f>
        <v>14.7</v>
      </c>
      <c r="K24" s="71">
        <f>ROUND('当年度'!K24/'当年度'!$R24*100,1)</f>
        <v>15</v>
      </c>
      <c r="L24" s="72">
        <f>ROUND('当年度'!L24/'当年度'!$R24*100,1)</f>
        <v>45.5</v>
      </c>
      <c r="M24" s="72">
        <f>ROUND('当年度'!M24/'当年度'!$R24*100,1)</f>
        <v>0.6</v>
      </c>
      <c r="N24" s="72">
        <f>ROUND('当年度'!N24/'当年度'!$R24*100,1)</f>
        <v>2.1</v>
      </c>
      <c r="O24" s="72">
        <f>ROUND('当年度'!O24/'当年度'!$R24*100,1)</f>
        <v>0</v>
      </c>
      <c r="P24" s="72">
        <f>ROUND('当年度'!P24/'当年度'!$R24*100,1)</f>
        <v>0</v>
      </c>
      <c r="Q24" s="72">
        <f>ROUND('当年度'!Q24/'当年度'!$R24*100,1)</f>
        <v>0</v>
      </c>
      <c r="R24" s="67">
        <f>ROUND('当年度'!R24/'当年度'!$R24*100,1)</f>
        <v>100</v>
      </c>
      <c r="T24" s="6"/>
    </row>
    <row r="25" spans="2:20" ht="30" customHeight="1">
      <c r="B25" s="20" t="s">
        <v>18</v>
      </c>
      <c r="C25" s="70">
        <f>ROUND('当年度'!C25/'当年度'!$R25*100,1)</f>
        <v>100</v>
      </c>
      <c r="D25" s="71">
        <f>ROUND('当年度'!D25/'当年度'!$R25*100,1)</f>
        <v>27.5</v>
      </c>
      <c r="E25" s="71">
        <f>ROUND('当年度'!E25/'当年度'!$R25*100,1)</f>
        <v>0.8</v>
      </c>
      <c r="F25" s="71">
        <f>ROUND('当年度'!F25/'当年度'!$R25*100,1)</f>
        <v>21.2</v>
      </c>
      <c r="G25" s="71">
        <f>ROUND('当年度'!G25/'当年度'!$R25*100,1)</f>
        <v>1.3</v>
      </c>
      <c r="H25" s="71">
        <f>ROUND('当年度'!H25/'当年度'!$R25*100,1)</f>
        <v>4.3</v>
      </c>
      <c r="I25" s="71">
        <f>ROUND('当年度'!I25/'当年度'!$R25*100,1)</f>
        <v>68.1</v>
      </c>
      <c r="J25" s="71">
        <f>ROUND('当年度'!J25/'当年度'!$R25*100,1)</f>
        <v>8.9</v>
      </c>
      <c r="K25" s="71">
        <f>ROUND('当年度'!K25/'当年度'!$R25*100,1)</f>
        <v>23.8</v>
      </c>
      <c r="L25" s="71">
        <f>ROUND('当年度'!L25/'当年度'!$R25*100,1)</f>
        <v>35.2</v>
      </c>
      <c r="M25" s="71">
        <f>ROUND('当年度'!M25/'当年度'!$R25*100,1)</f>
        <v>1.5</v>
      </c>
      <c r="N25" s="71">
        <f>ROUND('当年度'!N25/'当年度'!$R25*100,1)</f>
        <v>2.8</v>
      </c>
      <c r="O25" s="71">
        <f>ROUND('当年度'!O25/'当年度'!$R25*100,1)</f>
        <v>0</v>
      </c>
      <c r="P25" s="71">
        <f>ROUND('当年度'!P25/'当年度'!$R25*100,1)</f>
        <v>0</v>
      </c>
      <c r="Q25" s="71">
        <f>ROUND('当年度'!Q25/'当年度'!$R25*100,1)</f>
        <v>0</v>
      </c>
      <c r="R25" s="67">
        <f>ROUND('当年度'!R25/'当年度'!$R25*100,1)</f>
        <v>100</v>
      </c>
      <c r="T25" s="6"/>
    </row>
    <row r="26" spans="2:20" ht="30" customHeight="1">
      <c r="B26" s="20" t="s">
        <v>19</v>
      </c>
      <c r="C26" s="70">
        <f>ROUND('当年度'!C26/'当年度'!$R26*100,1)</f>
        <v>100</v>
      </c>
      <c r="D26" s="71">
        <f>ROUND('当年度'!D26/'当年度'!$R26*100,1)</f>
        <v>47.2</v>
      </c>
      <c r="E26" s="71">
        <f>ROUND('当年度'!E26/'当年度'!$R26*100,1)</f>
        <v>0.9</v>
      </c>
      <c r="F26" s="71">
        <f>ROUND('当年度'!F26/'当年度'!$R26*100,1)</f>
        <v>39.3</v>
      </c>
      <c r="G26" s="71">
        <f>ROUND('当年度'!G26/'当年度'!$R26*100,1)</f>
        <v>2.5</v>
      </c>
      <c r="H26" s="71">
        <f>ROUND('当年度'!H26/'当年度'!$R26*100,1)</f>
        <v>4.5</v>
      </c>
      <c r="I26" s="71">
        <f>ROUND('当年度'!I26/'当年度'!$R26*100,1)</f>
        <v>45.5</v>
      </c>
      <c r="J26" s="71">
        <f>ROUND('当年度'!J26/'当年度'!$R26*100,1)</f>
        <v>15.9</v>
      </c>
      <c r="K26" s="71">
        <f>ROUND('当年度'!K26/'当年度'!$R26*100,1)</f>
        <v>22.2</v>
      </c>
      <c r="L26" s="72">
        <f>ROUND('当年度'!L26/'当年度'!$R26*100,1)</f>
        <v>7.5</v>
      </c>
      <c r="M26" s="72">
        <f>ROUND('当年度'!M26/'当年度'!$R26*100,1)</f>
        <v>2.3</v>
      </c>
      <c r="N26" s="72">
        <f>ROUND('当年度'!N26/'当年度'!$R26*100,1)</f>
        <v>5</v>
      </c>
      <c r="O26" s="72">
        <f>ROUND('当年度'!O26/'当年度'!$R26*100,1)</f>
        <v>0</v>
      </c>
      <c r="P26" s="72">
        <f>ROUND('当年度'!P26/'当年度'!$R26*100,1)</f>
        <v>0</v>
      </c>
      <c r="Q26" s="72">
        <f>ROUND('当年度'!Q26/'当年度'!$R26*100,1)</f>
        <v>0</v>
      </c>
      <c r="R26" s="67">
        <f>ROUND('当年度'!R26/'当年度'!$R26*100,1)</f>
        <v>100</v>
      </c>
      <c r="T26" s="6"/>
    </row>
    <row r="27" spans="2:20" ht="30" customHeight="1">
      <c r="B27" s="20" t="s">
        <v>20</v>
      </c>
      <c r="C27" s="70">
        <f>ROUND('当年度'!C27/'当年度'!$R27*100,1)</f>
        <v>100</v>
      </c>
      <c r="D27" s="71">
        <f>ROUND('当年度'!D27/'当年度'!$R27*100,1)</f>
        <v>41.4</v>
      </c>
      <c r="E27" s="71">
        <f>ROUND('当年度'!E27/'当年度'!$R27*100,1)</f>
        <v>1.4</v>
      </c>
      <c r="F27" s="71">
        <f>ROUND('当年度'!F27/'当年度'!$R27*100,1)</f>
        <v>35.1</v>
      </c>
      <c r="G27" s="71">
        <f>ROUND('当年度'!G27/'当年度'!$R27*100,1)</f>
        <v>2.8</v>
      </c>
      <c r="H27" s="71">
        <f>ROUND('当年度'!H27/'当年度'!$R27*100,1)</f>
        <v>2.2</v>
      </c>
      <c r="I27" s="71">
        <f>ROUND('当年度'!I27/'当年度'!$R27*100,1)</f>
        <v>51.5</v>
      </c>
      <c r="J27" s="71">
        <f>ROUND('当年度'!J27/'当年度'!$R27*100,1)</f>
        <v>14.2</v>
      </c>
      <c r="K27" s="71">
        <f>ROUND('当年度'!K27/'当年度'!$R27*100,1)</f>
        <v>19.6</v>
      </c>
      <c r="L27" s="71">
        <f>ROUND('当年度'!L27/'当年度'!$R27*100,1)</f>
        <v>9.9</v>
      </c>
      <c r="M27" s="71">
        <f>ROUND('当年度'!M27/'当年度'!$R27*100,1)</f>
        <v>2.4</v>
      </c>
      <c r="N27" s="71">
        <f>ROUND('当年度'!N27/'当年度'!$R27*100,1)</f>
        <v>4.7</v>
      </c>
      <c r="O27" s="71">
        <f>ROUND('当年度'!O27/'当年度'!$R27*100,1)</f>
        <v>0</v>
      </c>
      <c r="P27" s="71">
        <f>ROUND('当年度'!P27/'当年度'!$R27*100,1)</f>
        <v>0</v>
      </c>
      <c r="Q27" s="71">
        <f>ROUND('当年度'!Q27/'当年度'!$R27*100,1)</f>
        <v>0</v>
      </c>
      <c r="R27" s="67">
        <f>ROUND('当年度'!R27/'当年度'!$R27*100,1)</f>
        <v>100</v>
      </c>
      <c r="T27" s="6"/>
    </row>
    <row r="28" spans="2:20" ht="30" customHeight="1">
      <c r="B28" s="20" t="s">
        <v>21</v>
      </c>
      <c r="C28" s="70">
        <f>ROUND('当年度'!C28/'当年度'!$R28*100,1)</f>
        <v>99.4</v>
      </c>
      <c r="D28" s="71">
        <f>ROUND('当年度'!D28/'当年度'!$R28*100,1)</f>
        <v>44.9</v>
      </c>
      <c r="E28" s="71">
        <f>ROUND('当年度'!E28/'当年度'!$R28*100,1)</f>
        <v>1</v>
      </c>
      <c r="F28" s="71">
        <f>ROUND('当年度'!F28/'当年度'!$R28*100,1)</f>
        <v>32.4</v>
      </c>
      <c r="G28" s="71">
        <f>ROUND('当年度'!G28/'当年度'!$R28*100,1)</f>
        <v>1.7</v>
      </c>
      <c r="H28" s="71">
        <f>ROUND('当年度'!H28/'当年度'!$R28*100,1)</f>
        <v>9.9</v>
      </c>
      <c r="I28" s="71">
        <f>ROUND('当年度'!I28/'当年度'!$R28*100,1)</f>
        <v>47.7</v>
      </c>
      <c r="J28" s="71">
        <f>ROUND('当年度'!J28/'当年度'!$R28*100,1)</f>
        <v>14.1</v>
      </c>
      <c r="K28" s="71">
        <f>ROUND('当年度'!K28/'当年度'!$R28*100,1)</f>
        <v>20.7</v>
      </c>
      <c r="L28" s="72">
        <f>ROUND('当年度'!L28/'当年度'!$R28*100,1)</f>
        <v>12.9</v>
      </c>
      <c r="M28" s="72">
        <f>ROUND('当年度'!M28/'当年度'!$R28*100,1)</f>
        <v>1.9</v>
      </c>
      <c r="N28" s="72">
        <f>ROUND('当年度'!N28/'当年度'!$R28*100,1)</f>
        <v>4.9</v>
      </c>
      <c r="O28" s="72">
        <f>ROUND('当年度'!O28/'当年度'!$R28*100,1)</f>
        <v>0.6</v>
      </c>
      <c r="P28" s="72">
        <f>ROUND('当年度'!P28/'当年度'!$R28*100,1)</f>
        <v>0.6</v>
      </c>
      <c r="Q28" s="72">
        <f>ROUND('当年度'!Q28/'当年度'!$R28*100,1)</f>
        <v>0</v>
      </c>
      <c r="R28" s="67">
        <f>ROUND('当年度'!R28/'当年度'!$R28*100,1)</f>
        <v>100</v>
      </c>
      <c r="T28" s="6"/>
    </row>
    <row r="29" spans="2:20" ht="30" customHeight="1">
      <c r="B29" s="20" t="s">
        <v>22</v>
      </c>
      <c r="C29" s="70">
        <f>ROUND('当年度'!C29/'当年度'!$R29*100,1)</f>
        <v>100</v>
      </c>
      <c r="D29" s="71">
        <f>ROUND('当年度'!D29/'当年度'!$R29*100,1)</f>
        <v>50</v>
      </c>
      <c r="E29" s="71">
        <f>ROUND('当年度'!E29/'当年度'!$R29*100,1)</f>
        <v>1.8</v>
      </c>
      <c r="F29" s="71">
        <f>ROUND('当年度'!F29/'当年度'!$R29*100,1)</f>
        <v>45.2</v>
      </c>
      <c r="G29" s="71">
        <f>ROUND('当年度'!G29/'当年度'!$R29*100,1)</f>
        <v>1.6</v>
      </c>
      <c r="H29" s="71">
        <f>ROUND('当年度'!H29/'当年度'!$R29*100,1)</f>
        <v>1.4</v>
      </c>
      <c r="I29" s="71">
        <f>ROUND('当年度'!I29/'当年度'!$R29*100,1)</f>
        <v>41.2</v>
      </c>
      <c r="J29" s="71">
        <f>ROUND('当年度'!J29/'当年度'!$R29*100,1)</f>
        <v>10.7</v>
      </c>
      <c r="K29" s="71">
        <f>ROUND('当年度'!K29/'当年度'!$R29*100,1)</f>
        <v>24.4</v>
      </c>
      <c r="L29" s="72">
        <f>ROUND('当年度'!L29/'当年度'!$R29*100,1)</f>
        <v>6.1</v>
      </c>
      <c r="M29" s="72">
        <f>ROUND('当年度'!M29/'当年度'!$R29*100,1)</f>
        <v>3.6</v>
      </c>
      <c r="N29" s="72">
        <f>ROUND('当年度'!N29/'当年度'!$R29*100,1)</f>
        <v>5.3</v>
      </c>
      <c r="O29" s="72">
        <f>ROUND('当年度'!O29/'当年度'!$R29*100,1)</f>
        <v>0</v>
      </c>
      <c r="P29" s="72">
        <f>ROUND('当年度'!P29/'当年度'!$R29*100,1)</f>
        <v>0</v>
      </c>
      <c r="Q29" s="72">
        <f>ROUND('当年度'!Q29/'当年度'!$R29*100,1)</f>
        <v>0</v>
      </c>
      <c r="R29" s="67">
        <f>ROUND('当年度'!R29/'当年度'!$R29*100,1)</f>
        <v>100</v>
      </c>
      <c r="T29" s="6"/>
    </row>
    <row r="30" spans="2:20" ht="30" customHeight="1">
      <c r="B30" s="20" t="s">
        <v>37</v>
      </c>
      <c r="C30" s="70">
        <f>ROUND('当年度'!C30/'当年度'!$R30*100,1)</f>
        <v>100</v>
      </c>
      <c r="D30" s="71">
        <f>ROUND('当年度'!D30/'当年度'!$R30*100,1)</f>
        <v>45.6</v>
      </c>
      <c r="E30" s="71">
        <f>ROUND('当年度'!E30/'当年度'!$R30*100,1)</f>
        <v>1.7</v>
      </c>
      <c r="F30" s="71">
        <f>ROUND('当年度'!F30/'当年度'!$R30*100,1)</f>
        <v>39.3</v>
      </c>
      <c r="G30" s="71">
        <f>ROUND('当年度'!G30/'当年度'!$R30*100,1)</f>
        <v>2.3</v>
      </c>
      <c r="H30" s="71">
        <f>ROUND('当年度'!H30/'当年度'!$R30*100,1)</f>
        <v>2.3</v>
      </c>
      <c r="I30" s="71">
        <f>ROUND('当年度'!I30/'当年度'!$R30*100,1)</f>
        <v>44.7</v>
      </c>
      <c r="J30" s="71">
        <f>ROUND('当年度'!J30/'当年度'!$R30*100,1)</f>
        <v>8.1</v>
      </c>
      <c r="K30" s="71">
        <f>ROUND('当年度'!K30/'当年度'!$R30*100,1)</f>
        <v>22.6</v>
      </c>
      <c r="L30" s="72">
        <f>ROUND('当年度'!L30/'当年度'!$R30*100,1)</f>
        <v>13.6</v>
      </c>
      <c r="M30" s="72">
        <f>ROUND('当年度'!M30/'当年度'!$R30*100,1)</f>
        <v>3.1</v>
      </c>
      <c r="N30" s="72">
        <f>ROUND('当年度'!N30/'当年度'!$R30*100,1)</f>
        <v>6.3</v>
      </c>
      <c r="O30" s="72">
        <f>ROUND('当年度'!O30/'当年度'!$R30*100,1)</f>
        <v>0</v>
      </c>
      <c r="P30" s="72">
        <f>ROUND('当年度'!P30/'当年度'!$R30*100,1)</f>
        <v>0</v>
      </c>
      <c r="Q30" s="72">
        <f>ROUND('当年度'!Q30/'当年度'!$R30*100,1)</f>
        <v>0</v>
      </c>
      <c r="R30" s="67">
        <f>ROUND('当年度'!R30/'当年度'!$R30*100,1)</f>
        <v>100</v>
      </c>
      <c r="T30" s="6"/>
    </row>
    <row r="31" spans="2:20" ht="30" customHeight="1">
      <c r="B31" s="20" t="s">
        <v>40</v>
      </c>
      <c r="C31" s="70">
        <f>ROUND('当年度'!C31/'当年度'!$R31*100,1)</f>
        <v>99.9</v>
      </c>
      <c r="D31" s="71">
        <f>ROUND('当年度'!D31/'当年度'!$R31*100,1)</f>
        <v>47.8</v>
      </c>
      <c r="E31" s="71">
        <f>ROUND('当年度'!E31/'当年度'!$R31*100,1)</f>
        <v>1.8</v>
      </c>
      <c r="F31" s="71">
        <f>ROUND('当年度'!F31/'当年度'!$R31*100,1)</f>
        <v>39.6</v>
      </c>
      <c r="G31" s="71">
        <f>ROUND('当年度'!G31/'当年度'!$R31*100,1)</f>
        <v>2.4</v>
      </c>
      <c r="H31" s="71">
        <f>ROUND('当年度'!H31/'当年度'!$R31*100,1)</f>
        <v>4.1</v>
      </c>
      <c r="I31" s="71">
        <f>ROUND('当年度'!I31/'当年度'!$R31*100,1)</f>
        <v>42.8</v>
      </c>
      <c r="J31" s="71">
        <f>ROUND('当年度'!J31/'当年度'!$R31*100,1)</f>
        <v>9.2</v>
      </c>
      <c r="K31" s="71">
        <f>ROUND('当年度'!K31/'当年度'!$R31*100,1)</f>
        <v>22.8</v>
      </c>
      <c r="L31" s="71">
        <f>ROUND('当年度'!L31/'当年度'!$R31*100,1)</f>
        <v>10.6</v>
      </c>
      <c r="M31" s="71">
        <f>ROUND('当年度'!M31/'当年度'!$R31*100,1)</f>
        <v>3.3</v>
      </c>
      <c r="N31" s="71">
        <f>ROUND('当年度'!N31/'当年度'!$R31*100,1)</f>
        <v>5.9</v>
      </c>
      <c r="O31" s="71">
        <f>ROUND('当年度'!O31/'当年度'!$R31*100,1)</f>
        <v>0.1</v>
      </c>
      <c r="P31" s="71">
        <f>ROUND('当年度'!P31/'当年度'!$R31*100,1)</f>
        <v>0.1</v>
      </c>
      <c r="Q31" s="71">
        <f>ROUND('当年度'!Q31/'当年度'!$R31*100,1)</f>
        <v>0</v>
      </c>
      <c r="R31" s="67">
        <f>ROUND('当年度'!R31/'当年度'!$R31*100,1)</f>
        <v>100</v>
      </c>
      <c r="T31" s="6"/>
    </row>
    <row r="32" spans="2:20" ht="30" customHeight="1">
      <c r="B32" s="20" t="s">
        <v>41</v>
      </c>
      <c r="C32" s="70">
        <f>ROUND('当年度'!C32/'当年度'!$R32*100,1)</f>
        <v>100</v>
      </c>
      <c r="D32" s="71">
        <f>ROUND('当年度'!D32/'当年度'!$R32*100,1)</f>
        <v>46.6</v>
      </c>
      <c r="E32" s="71">
        <f>ROUND('当年度'!E32/'当年度'!$R32*100,1)</f>
        <v>1.5</v>
      </c>
      <c r="F32" s="71">
        <f>ROUND('当年度'!F32/'当年度'!$R32*100,1)</f>
        <v>38.7</v>
      </c>
      <c r="G32" s="71">
        <f>ROUND('当年度'!G32/'当年度'!$R32*100,1)</f>
        <v>2.4</v>
      </c>
      <c r="H32" s="71">
        <f>ROUND('当年度'!H32/'当年度'!$R32*100,1)</f>
        <v>3.9</v>
      </c>
      <c r="I32" s="71">
        <f>ROUND('当年度'!I32/'当年度'!$R32*100,1)</f>
        <v>43.2</v>
      </c>
      <c r="J32" s="71">
        <f>ROUND('当年度'!J32/'当年度'!$R32*100,1)</f>
        <v>14.7</v>
      </c>
      <c r="K32" s="71">
        <f>ROUND('当年度'!K32/'当年度'!$R32*100,1)</f>
        <v>18.3</v>
      </c>
      <c r="L32" s="71">
        <f>ROUND('当年度'!L32/'当年度'!$R32*100,1)</f>
        <v>9.1</v>
      </c>
      <c r="M32" s="71">
        <f>ROUND('当年度'!M32/'当年度'!$R32*100,1)</f>
        <v>2.5</v>
      </c>
      <c r="N32" s="71">
        <f>ROUND('当年度'!N32/'当年度'!$R32*100,1)</f>
        <v>7.8</v>
      </c>
      <c r="O32" s="71">
        <f>ROUND('当年度'!O32/'当年度'!$R32*100,1)</f>
        <v>0</v>
      </c>
      <c r="P32" s="71">
        <f>ROUND('当年度'!P32/'当年度'!$R32*100,1)</f>
        <v>0</v>
      </c>
      <c r="Q32" s="71">
        <f>ROUND('当年度'!Q32/'当年度'!$R32*100,1)</f>
        <v>0</v>
      </c>
      <c r="R32" s="67">
        <f>ROUND('当年度'!R32/'当年度'!$R32*100,1)</f>
        <v>100</v>
      </c>
      <c r="T32" s="6"/>
    </row>
    <row r="33" spans="2:20" ht="30" customHeight="1">
      <c r="B33" s="20" t="s">
        <v>23</v>
      </c>
      <c r="C33" s="70">
        <f>ROUND('当年度'!C33/'当年度'!$R33*100,1)</f>
        <v>100</v>
      </c>
      <c r="D33" s="71">
        <f>ROUND('当年度'!D33/'当年度'!$R33*100,1)</f>
        <v>42.8</v>
      </c>
      <c r="E33" s="71">
        <f>ROUND('当年度'!E33/'当年度'!$R33*100,1)</f>
        <v>1.5</v>
      </c>
      <c r="F33" s="71">
        <f>ROUND('当年度'!F33/'当年度'!$R33*100,1)</f>
        <v>37.2</v>
      </c>
      <c r="G33" s="71">
        <f>ROUND('当年度'!G33/'当年度'!$R33*100,1)</f>
        <v>2.1</v>
      </c>
      <c r="H33" s="71">
        <f>ROUND('当年度'!H33/'当年度'!$R33*100,1)</f>
        <v>2</v>
      </c>
      <c r="I33" s="71">
        <f>ROUND('当年度'!I33/'当年度'!$R33*100,1)</f>
        <v>48.6</v>
      </c>
      <c r="J33" s="71">
        <f>ROUND('当年度'!J33/'当年度'!$R33*100,1)</f>
        <v>16.6</v>
      </c>
      <c r="K33" s="71">
        <f>ROUND('当年度'!K33/'当年度'!$R33*100,1)</f>
        <v>20.5</v>
      </c>
      <c r="L33" s="72">
        <f>ROUND('当年度'!L33/'当年度'!$R33*100,1)</f>
        <v>11.3</v>
      </c>
      <c r="M33" s="72">
        <f>ROUND('当年度'!M33/'当年度'!$R33*100,1)</f>
        <v>3.4</v>
      </c>
      <c r="N33" s="72">
        <f>ROUND('当年度'!N33/'当年度'!$R33*100,1)</f>
        <v>5.2</v>
      </c>
      <c r="O33" s="72">
        <f>ROUND('当年度'!O33/'当年度'!$R33*100,1)</f>
        <v>0</v>
      </c>
      <c r="P33" s="72">
        <f>ROUND('当年度'!P33/'当年度'!$R33*100,1)</f>
        <v>0</v>
      </c>
      <c r="Q33" s="72">
        <f>ROUND('当年度'!Q33/'当年度'!$R33*100,1)</f>
        <v>0</v>
      </c>
      <c r="R33" s="67">
        <f>ROUND('当年度'!R33/'当年度'!$R33*100,1)</f>
        <v>100</v>
      </c>
      <c r="T33" s="6"/>
    </row>
    <row r="34" spans="2:20" ht="30" customHeight="1">
      <c r="B34" s="20" t="s">
        <v>24</v>
      </c>
      <c r="C34" s="70">
        <f>ROUND('当年度'!C34/'当年度'!$R34*100,1)</f>
        <v>100</v>
      </c>
      <c r="D34" s="71">
        <f>ROUND('当年度'!D34/'当年度'!$R34*100,1)</f>
        <v>37.1</v>
      </c>
      <c r="E34" s="71">
        <f>ROUND('当年度'!E34/'当年度'!$R34*100,1)</f>
        <v>1.3</v>
      </c>
      <c r="F34" s="71">
        <f>ROUND('当年度'!F34/'当年度'!$R34*100,1)</f>
        <v>31.2</v>
      </c>
      <c r="G34" s="71">
        <f>ROUND('当年度'!G34/'当年度'!$R34*100,1)</f>
        <v>1.2</v>
      </c>
      <c r="H34" s="71">
        <f>ROUND('当年度'!H34/'当年度'!$R34*100,1)</f>
        <v>3.4</v>
      </c>
      <c r="I34" s="71">
        <f>ROUND('当年度'!I34/'当年度'!$R34*100,1)</f>
        <v>55.5</v>
      </c>
      <c r="J34" s="71">
        <f>ROUND('当年度'!J34/'当年度'!$R34*100,1)</f>
        <v>14.8</v>
      </c>
      <c r="K34" s="71">
        <f>ROUND('当年度'!K34/'当年度'!$R34*100,1)</f>
        <v>18.3</v>
      </c>
      <c r="L34" s="71">
        <f>ROUND('当年度'!L34/'当年度'!$R34*100,1)</f>
        <v>22.4</v>
      </c>
      <c r="M34" s="71">
        <f>ROUND('当年度'!M34/'当年度'!$R34*100,1)</f>
        <v>2.9</v>
      </c>
      <c r="N34" s="71">
        <f>ROUND('当年度'!N34/'当年度'!$R34*100,1)</f>
        <v>4.5</v>
      </c>
      <c r="O34" s="71">
        <f>ROUND('当年度'!O34/'当年度'!$R34*100,1)</f>
        <v>0</v>
      </c>
      <c r="P34" s="71">
        <f>ROUND('当年度'!P34/'当年度'!$R34*100,1)</f>
        <v>0</v>
      </c>
      <c r="Q34" s="71">
        <f>ROUND('当年度'!Q34/'当年度'!$R34*100,1)</f>
        <v>0</v>
      </c>
      <c r="R34" s="63">
        <f>ROUND('当年度'!R34/'当年度'!$R34*100,1)</f>
        <v>100</v>
      </c>
      <c r="T34" s="5"/>
    </row>
    <row r="35" spans="2:20" ht="30" customHeight="1">
      <c r="B35" s="21" t="s">
        <v>28</v>
      </c>
      <c r="C35" s="77">
        <f>ROUND('当年度'!C35/'当年度'!$R35*100,1)</f>
        <v>95.6</v>
      </c>
      <c r="D35" s="77">
        <f>ROUND('当年度'!D35/'当年度'!$R35*100,1)</f>
        <v>41.4</v>
      </c>
      <c r="E35" s="77">
        <f>ROUND('当年度'!E35/'当年度'!$R35*100,1)</f>
        <v>0.9</v>
      </c>
      <c r="F35" s="77">
        <f>ROUND('当年度'!F35/'当年度'!$R35*100,1)</f>
        <v>32.2</v>
      </c>
      <c r="G35" s="77">
        <f>ROUND('当年度'!G35/'当年度'!$R35*100,1)</f>
        <v>1.9</v>
      </c>
      <c r="H35" s="77">
        <f>ROUND('当年度'!H35/'当年度'!$R35*100,1)</f>
        <v>6.4</v>
      </c>
      <c r="I35" s="77">
        <f>ROUND('当年度'!I35/'当年度'!$R35*100,1)</f>
        <v>49</v>
      </c>
      <c r="J35" s="77">
        <f>ROUND('当年度'!J35/'当年度'!$R35*100,1)</f>
        <v>15</v>
      </c>
      <c r="K35" s="77">
        <f>ROUND('当年度'!K35/'当年度'!$R35*100,1)</f>
        <v>19.1</v>
      </c>
      <c r="L35" s="77">
        <f>ROUND('当年度'!L35/'当年度'!$R35*100,1)</f>
        <v>14.8</v>
      </c>
      <c r="M35" s="77">
        <f>ROUND('当年度'!M35/'当年度'!$R35*100,1)</f>
        <v>1.3</v>
      </c>
      <c r="N35" s="77">
        <f>ROUND('当年度'!N35/'当年度'!$R35*100,1)</f>
        <v>3.8</v>
      </c>
      <c r="O35" s="77">
        <f>ROUND('当年度'!O35/'当年度'!$R35*100,1)</f>
        <v>4.4</v>
      </c>
      <c r="P35" s="77">
        <f>ROUND('当年度'!P35/'当年度'!$R35*100,1)</f>
        <v>0.2</v>
      </c>
      <c r="Q35" s="77">
        <f>ROUND('当年度'!Q35/'当年度'!$R35*100,1)</f>
        <v>4.1</v>
      </c>
      <c r="R35" s="77">
        <f>ROUND('当年度'!R35/'当年度'!$R35*100,1)</f>
        <v>100</v>
      </c>
      <c r="T35" s="24"/>
    </row>
    <row r="36" spans="2:20" ht="30" customHeight="1">
      <c r="B36" s="19" t="s">
        <v>64</v>
      </c>
      <c r="C36" s="78">
        <f>ROUND('当年度'!C36/'当年度'!$R36*100,1)</f>
        <v>99.9</v>
      </c>
      <c r="D36" s="78">
        <f>ROUND('当年度'!D36/'当年度'!$R36*100,1)</f>
        <v>39.9</v>
      </c>
      <c r="E36" s="78">
        <f>ROUND('当年度'!E36/'当年度'!$R36*100,1)</f>
        <v>1.1</v>
      </c>
      <c r="F36" s="78">
        <f>ROUND('当年度'!F36/'当年度'!$R36*100,1)</f>
        <v>32.6</v>
      </c>
      <c r="G36" s="78">
        <f>ROUND('当年度'!G36/'当年度'!$R36*100,1)</f>
        <v>1.8</v>
      </c>
      <c r="H36" s="78">
        <f>ROUND('当年度'!H36/'当年度'!$R36*100,1)</f>
        <v>4.5</v>
      </c>
      <c r="I36" s="78">
        <f>ROUND('当年度'!I36/'当年度'!$R36*100,1)</f>
        <v>54</v>
      </c>
      <c r="J36" s="78">
        <f>ROUND('当年度'!J36/'当年度'!$R36*100,1)</f>
        <v>14.2</v>
      </c>
      <c r="K36" s="78">
        <f>ROUND('当年度'!K36/'当年度'!$R36*100,1)</f>
        <v>19.8</v>
      </c>
      <c r="L36" s="78">
        <f>ROUND('当年度'!L36/'当年度'!$R36*100,1)</f>
        <v>19.6</v>
      </c>
      <c r="M36" s="78">
        <f>ROUND('当年度'!M36/'当年度'!$R36*100,1)</f>
        <v>1.8</v>
      </c>
      <c r="N36" s="78">
        <f>ROUND('当年度'!N36/'当年度'!$R36*100,1)</f>
        <v>4.2</v>
      </c>
      <c r="O36" s="78">
        <f>ROUND('当年度'!O36/'当年度'!$R36*100,1)</f>
        <v>0.1</v>
      </c>
      <c r="P36" s="78">
        <f>ROUND('当年度'!P36/'当年度'!$R36*100,1)</f>
        <v>0.1</v>
      </c>
      <c r="Q36" s="78">
        <f>ROUND('当年度'!Q36/'当年度'!$R36*100,1)</f>
        <v>0</v>
      </c>
      <c r="R36" s="78">
        <f>ROUND('当年度'!R36/'当年度'!$R36*100,1)</f>
        <v>100</v>
      </c>
      <c r="T36" s="24"/>
    </row>
    <row r="37" spans="2:20" ht="30" customHeight="1">
      <c r="B37" s="19" t="s">
        <v>29</v>
      </c>
      <c r="C37" s="79">
        <f>ROUND('当年度'!C37/'当年度'!$R37*100,1)</f>
        <v>96</v>
      </c>
      <c r="D37" s="78">
        <f>ROUND('当年度'!D37/'当年度'!$R37*100,1)</f>
        <v>41.3</v>
      </c>
      <c r="E37" s="78">
        <f>ROUND('当年度'!E37/'当年度'!$R37*100,1)</f>
        <v>1</v>
      </c>
      <c r="F37" s="78">
        <f>ROUND('当年度'!F37/'当年度'!$R37*100,1)</f>
        <v>32.3</v>
      </c>
      <c r="G37" s="78">
        <f>ROUND('当年度'!G37/'当年度'!$R37*100,1)</f>
        <v>1.9</v>
      </c>
      <c r="H37" s="78">
        <f>ROUND('当年度'!H37/'当年度'!$R37*100,1)</f>
        <v>6.2</v>
      </c>
      <c r="I37" s="78">
        <f>ROUND('当年度'!I37/'当年度'!$R37*100,1)</f>
        <v>49.6</v>
      </c>
      <c r="J37" s="78">
        <f>ROUND('当年度'!J37/'当年度'!$R37*100,1)</f>
        <v>14.9</v>
      </c>
      <c r="K37" s="78">
        <f>ROUND('当年度'!K37/'当年度'!$R37*100,1)</f>
        <v>19.2</v>
      </c>
      <c r="L37" s="78">
        <f>ROUND('当年度'!L37/'当年度'!$R37*100,1)</f>
        <v>15.3</v>
      </c>
      <c r="M37" s="78">
        <f>ROUND('当年度'!M37/'当年度'!$R37*100,1)</f>
        <v>1.3</v>
      </c>
      <c r="N37" s="78">
        <f>ROUND('当年度'!N37/'当年度'!$R37*100,1)</f>
        <v>3.9</v>
      </c>
      <c r="O37" s="78">
        <f>ROUND('当年度'!O37/'当年度'!$R37*100,1)</f>
        <v>4</v>
      </c>
      <c r="P37" s="78">
        <f>ROUND('当年度'!P37/'当年度'!$R37*100,1)</f>
        <v>0.2</v>
      </c>
      <c r="Q37" s="78">
        <f>ROUND('当年度'!Q37/'当年度'!$R37*100,1)</f>
        <v>3.7</v>
      </c>
      <c r="R37" s="78">
        <f>ROUND('当年度'!R37/'当年度'!$R37*100,1)</f>
        <v>100</v>
      </c>
      <c r="T37" s="24"/>
    </row>
    <row r="38" spans="3:11" ht="17.25">
      <c r="C38" s="2" t="s">
        <v>34</v>
      </c>
      <c r="K38" s="2"/>
    </row>
  </sheetData>
  <mergeCells count="4">
    <mergeCell ref="P4:P5"/>
    <mergeCell ref="Q4:Q5"/>
    <mergeCell ref="N4:N5"/>
    <mergeCell ref="M4:M5"/>
  </mergeCells>
  <printOptions/>
  <pageMargins left="0.5905511811023623" right="0.5905511811023623" top="1.1811023622047245" bottom="0.4724409448818898" header="0.7874015748031497" footer="0.3937007874015748"/>
  <pageSetup fitToHeight="1" fitToWidth="1" horizontalDpi="600" verticalDpi="600" orientation="landscape" paperSize="9" scale="49" r:id="rId1"/>
  <headerFooter alignWithMargins="0">
    <oddHeader>&amp;L&amp;"ＭＳ ゴシック,標準"&amp;24２－２ 地方税収入の状況（２２年度構成比）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2011-08-23T11:02:58Z</cp:lastPrinted>
  <dcterms:created xsi:type="dcterms:W3CDTF">1999-09-10T06:42:03Z</dcterms:created>
  <dcterms:modified xsi:type="dcterms:W3CDTF">2011-08-23T11:12:45Z</dcterms:modified>
  <cp:category/>
  <cp:version/>
  <cp:contentType/>
  <cp:contentStatus/>
</cp:coreProperties>
</file>