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7530" tabRatio="172" activeTab="0"/>
  </bookViews>
  <sheets>
    <sheet name="当年度" sheetId="1" r:id="rId1"/>
    <sheet name="前年度" sheetId="2" r:id="rId2"/>
    <sheet name="増減" sheetId="3" r:id="rId3"/>
  </sheets>
  <definedNames>
    <definedName name="\a">#REF!</definedName>
    <definedName name="LOOP_1">#REF!</definedName>
    <definedName name="LOOP_2">#REF!</definedName>
    <definedName name="LOOP_3">#REF!</definedName>
    <definedName name="_xlnm.Print_Area" localSheetId="1">'前年度'!$B$2:$R$42</definedName>
    <definedName name="_xlnm.Print_Area" localSheetId="2">'増減'!$B$2:$R$42</definedName>
    <definedName name="_xlnm.Print_Area" localSheetId="0">'当年度'!$B$2:$R$42</definedName>
    <definedName name="_xlnm.Print_Titles" localSheetId="1">'前年度'!$B:$B</definedName>
    <definedName name="_xlnm.Print_Titles" localSheetId="2">'増減'!$B:$B</definedName>
    <definedName name="_xlnm.Print_Titles" localSheetId="0">'当年度'!$B:$B</definedName>
    <definedName name="SHEET_1">#REF!</definedName>
  </definedNames>
  <calcPr fullCalcOnLoad="1"/>
</workbook>
</file>

<file path=xl/sharedStrings.xml><?xml version="1.0" encoding="utf-8"?>
<sst xmlns="http://schemas.openxmlformats.org/spreadsheetml/2006/main" count="442" uniqueCount="76">
  <si>
    <t xml:space="preserve"> </t>
  </si>
  <si>
    <t>実質収支</t>
  </si>
  <si>
    <t>順位</t>
  </si>
  <si>
    <t>四日市市</t>
  </si>
  <si>
    <t>木曽岬町</t>
  </si>
  <si>
    <t>経常収支</t>
  </si>
  <si>
    <t>比率</t>
  </si>
  <si>
    <t>順位</t>
  </si>
  <si>
    <t>津    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</si>
  <si>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</si>
  <si>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</si>
  <si>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</si>
  <si>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</si>
  <si>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</si>
  <si>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</si>
  <si>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</si>
  <si>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</si>
  <si>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御 浜 町</t>
  </si>
  <si>
    <t>熊 野 市</t>
  </si>
  <si>
    <t>東 員 町</t>
  </si>
  <si>
    <t>菰 野 町</t>
  </si>
  <si>
    <t>大 台 町</t>
  </si>
  <si>
    <t>朝 日 町</t>
  </si>
  <si>
    <t>川 越 町</t>
  </si>
  <si>
    <t>紀 宝 町</t>
  </si>
  <si>
    <t>多 気 町</t>
  </si>
  <si>
    <t>明 和 町</t>
  </si>
  <si>
    <t>度 会 町</t>
  </si>
  <si>
    <t>玉 城 町</t>
  </si>
  <si>
    <t>いなべ市</t>
  </si>
  <si>
    <t>志 摩 市</t>
  </si>
  <si>
    <t>伊 賀 市</t>
  </si>
  <si>
    <t>大 紀 町</t>
  </si>
  <si>
    <t>南伊勢町</t>
  </si>
  <si>
    <t>紀 北 町</t>
  </si>
  <si>
    <t>↑（単純平均）</t>
  </si>
  <si>
    <t>↓（加重平均）</t>
  </si>
  <si>
    <t>公債費負担</t>
  </si>
  <si>
    <t>　</t>
  </si>
  <si>
    <t>公債費負担</t>
  </si>
  <si>
    <t>比率</t>
  </si>
  <si>
    <t>比率</t>
  </si>
  <si>
    <t xml:space="preserve"> </t>
  </si>
  <si>
    <t>積立金現在高</t>
  </si>
  <si>
    <t>比率</t>
  </si>
  <si>
    <t>地方債現在高</t>
  </si>
  <si>
    <t>(単位:％)</t>
  </si>
  <si>
    <t>&lt;町平均&gt;</t>
  </si>
  <si>
    <t>&lt;市平均&gt;</t>
  </si>
  <si>
    <t>&lt;県平均&gt;</t>
  </si>
  <si>
    <t>財政力指数</t>
  </si>
  <si>
    <t>(臨財債等含む)</t>
  </si>
  <si>
    <t>順位</t>
  </si>
  <si>
    <t>うち財調</t>
  </si>
  <si>
    <t>基金</t>
  </si>
  <si>
    <t>　</t>
  </si>
  <si>
    <t>比率</t>
  </si>
  <si>
    <t>順位</t>
  </si>
  <si>
    <t>比率</t>
  </si>
  <si>
    <t>比率</t>
  </si>
  <si>
    <t>うち財調</t>
  </si>
  <si>
    <t>(臨財債等含む)</t>
  </si>
  <si>
    <t>基金</t>
  </si>
  <si>
    <t>順位</t>
  </si>
  <si>
    <t>&lt;市平均&gt;</t>
  </si>
  <si>
    <t>&lt;町平均&gt;</t>
  </si>
  <si>
    <t>&lt;県平均&gt;</t>
  </si>
  <si>
    <t>↑（単純平均）</t>
  </si>
  <si>
    <t>↓（加重平均）</t>
  </si>
  <si>
    <t xml:space="preserve"> </t>
  </si>
  <si>
    <t>比率</t>
  </si>
  <si>
    <t>主要指標の状況（当年度）</t>
  </si>
  <si>
    <t>主要指標の状況（前年度）</t>
  </si>
  <si>
    <t>主要指標の状況（増減）</t>
  </si>
  <si>
    <t>(H21～H23)</t>
  </si>
  <si>
    <t>(H22～H24)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</si>
</sst>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#,##0.000;\-#,##0.000"/>
    <numFmt numFmtId="180" formatCode="#,##0.0;&quot;▲ &quot;#,##0.0"/>
    <numFmt numFmtId="181" formatCode="#,##0.0000;&quot;▲ &quot;#,##0.0000"/>
    <numFmt numFmtId="182" formatCode="#,##0.000;&quot;▲ &quot;#,##0.000"/>
    <numFmt numFmtId="183" formatCode="#,##0;&quot;▲ &quot;#,##0"/>
    <numFmt numFmtId="184" formatCode="0.0_);[Red]\(0.0\)"/>
    <numFmt numFmtId="185" formatCode="0.000_);[Red]\(0.000\)"/>
    <numFmt numFmtId="186" formatCode="#,##0.0;[Red]\-#,##0.0"/>
    <numFmt numFmtId="187" formatCode="#,##0.000_);[Red]\(#,##0.000\)"/>
    <numFmt numFmtId="188" formatCode="#,##0.0_ ;[Red]\-#,##0.0\ "/>
    <numFmt numFmtId="189" formatCode="#,##0_);[Red]\(#,##0\)"/>
    <numFmt numFmtId="190" formatCode="#,##0.0000;\-#,##0.0000"/>
    <numFmt numFmtId="191" formatCode="#,##0.00000;\-#,##0.00000"/>
    <numFmt numFmtId="192" formatCode="0;&quot;△ &quot;0"/>
    <numFmt numFmtId="193" formatCode="#,##0.0;&quot;△ &quot;#,##0.0"/>
    <numFmt numFmtId="194" formatCode="#,##0.0\ ;&quot;▲&quot;#,##0.0\ "/>
    <numFmt numFmtId="195" formatCode="0.000\ "/>
    <numFmt numFmtId="196" formatCode="#,##0.000\ ;&quot;▲&quot;#,##0.000\ "/>
  </numFmts>
  <fonts count="11">
    <font>
      <sz val="14"/>
      <name val="Helv"/>
      <family val="2"/>
    </font>
    <font>
      <sz val="11"/>
      <name val="ＭＳ Ｐゴシック"/>
      <family val="3"/>
    </font>
    <font>
      <sz val="7"/>
      <name val="ＭＳ Ｐゴシック"/>
      <family val="3"/>
    </font>
    <font>
      <sz val="14"/>
      <name val="ＭＳ 明朝"/>
      <family val="1"/>
    </font>
    <font>
      <u val="single"/>
      <sz val="14"/>
      <color indexed="12"/>
      <name val="Helv"/>
      <family val="2"/>
    </font>
    <font>
      <u val="single"/>
      <sz val="14"/>
      <color indexed="36"/>
      <name val="Helv"/>
      <family val="2"/>
    </font>
    <font>
      <sz val="14"/>
      <color indexed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3">
    <xf numFmtId="37" fontId="0" fillId="0" borderId="0" xfId="0" applyAlignment="1">
      <alignment/>
    </xf>
    <xf numFmtId="37" fontId="3" fillId="0" borderId="1" xfId="0" applyFont="1" applyBorder="1" applyAlignment="1" applyProtection="1">
      <alignment/>
      <protection/>
    </xf>
    <xf numFmtId="37" fontId="3" fillId="0" borderId="2" xfId="0" applyFont="1" applyBorder="1" applyAlignment="1" applyProtection="1">
      <alignment/>
      <protection/>
    </xf>
    <xf numFmtId="37" fontId="3" fillId="0" borderId="3" xfId="0" applyFont="1" applyBorder="1" applyAlignment="1" applyProtection="1">
      <alignment/>
      <protection/>
    </xf>
    <xf numFmtId="37" fontId="3" fillId="0" borderId="4" xfId="0" applyFont="1" applyBorder="1" applyAlignment="1" applyProtection="1">
      <alignment/>
      <protection/>
    </xf>
    <xf numFmtId="37" fontId="3" fillId="0" borderId="5" xfId="0" applyFont="1" applyBorder="1" applyAlignment="1" applyProtection="1">
      <alignment/>
      <protection/>
    </xf>
    <xf numFmtId="37" fontId="3" fillId="0" borderId="6" xfId="0" applyFont="1" applyBorder="1" applyAlignment="1" applyProtection="1">
      <alignment/>
      <protection/>
    </xf>
    <xf numFmtId="37" fontId="3" fillId="0" borderId="1" xfId="0" applyFont="1" applyFill="1" applyBorder="1" applyAlignment="1" applyProtection="1">
      <alignment/>
      <protection/>
    </xf>
    <xf numFmtId="37" fontId="3" fillId="0" borderId="0" xfId="0" applyFont="1" applyAlignment="1">
      <alignment/>
    </xf>
    <xf numFmtId="37" fontId="3" fillId="0" borderId="7" xfId="0" applyFont="1" applyBorder="1" applyAlignment="1" applyProtection="1">
      <alignment horizontal="left"/>
      <protection/>
    </xf>
    <xf numFmtId="37" fontId="3" fillId="0" borderId="5" xfId="0" applyFont="1" applyBorder="1" applyAlignment="1">
      <alignment/>
    </xf>
    <xf numFmtId="37" fontId="3" fillId="0" borderId="7" xfId="0" applyFont="1" applyBorder="1" applyAlignment="1">
      <alignment/>
    </xf>
    <xf numFmtId="37" fontId="3" fillId="0" borderId="8" xfId="0" applyFont="1" applyBorder="1" applyAlignment="1">
      <alignment/>
    </xf>
    <xf numFmtId="37" fontId="3" fillId="0" borderId="9" xfId="0" applyFont="1" applyBorder="1" applyAlignment="1">
      <alignment/>
    </xf>
    <xf numFmtId="177" fontId="3" fillId="0" borderId="9" xfId="0" applyNumberFormat="1" applyFont="1" applyBorder="1" applyAlignment="1" applyProtection="1">
      <alignment horizontal="left"/>
      <protection/>
    </xf>
    <xf numFmtId="177" fontId="3" fillId="0" borderId="8" xfId="0" applyNumberFormat="1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left"/>
      <protection/>
    </xf>
    <xf numFmtId="176" fontId="3" fillId="0" borderId="0" xfId="0" applyNumberFormat="1" applyFont="1" applyAlignment="1">
      <alignment/>
    </xf>
    <xf numFmtId="177" fontId="3" fillId="0" borderId="5" xfId="0" applyNumberFormat="1" applyFont="1" applyBorder="1" applyAlignment="1" applyProtection="1">
      <alignment horizontal="left"/>
      <protection/>
    </xf>
    <xf numFmtId="194" fontId="3" fillId="0" borderId="9" xfId="0" applyNumberFormat="1" applyFont="1" applyBorder="1" applyAlignment="1" applyProtection="1">
      <alignment/>
      <protection/>
    </xf>
    <xf numFmtId="194" fontId="3" fillId="0" borderId="8" xfId="0" applyNumberFormat="1" applyFont="1" applyBorder="1" applyAlignment="1" applyProtection="1">
      <alignment/>
      <protection/>
    </xf>
    <xf numFmtId="194" fontId="3" fillId="0" borderId="1" xfId="0" applyNumberFormat="1" applyFont="1" applyBorder="1" applyAlignment="1" applyProtection="1">
      <alignment/>
      <protection/>
    </xf>
    <xf numFmtId="194" fontId="3" fillId="0" borderId="2" xfId="0" applyNumberFormat="1" applyFont="1" applyBorder="1" applyAlignment="1" applyProtection="1">
      <alignment/>
      <protection/>
    </xf>
    <xf numFmtId="194" fontId="3" fillId="0" borderId="3" xfId="0" applyNumberFormat="1" applyFont="1" applyBorder="1" applyAlignment="1" applyProtection="1">
      <alignment/>
      <protection/>
    </xf>
    <xf numFmtId="194" fontId="3" fillId="0" borderId="5" xfId="0" applyNumberFormat="1" applyFont="1" applyBorder="1" applyAlignment="1" applyProtection="1">
      <alignment/>
      <protection/>
    </xf>
    <xf numFmtId="194" fontId="3" fillId="0" borderId="1" xfId="0" applyNumberFormat="1" applyFont="1" applyFill="1" applyBorder="1" applyAlignment="1" applyProtection="1">
      <alignment/>
      <protection/>
    </xf>
    <xf numFmtId="194" fontId="3" fillId="0" borderId="3" xfId="0" applyNumberFormat="1" applyFont="1" applyFill="1" applyBorder="1" applyAlignment="1" applyProtection="1">
      <alignment/>
      <protection/>
    </xf>
    <xf numFmtId="194" fontId="3" fillId="0" borderId="8" xfId="0" applyNumberFormat="1" applyFont="1" applyFill="1" applyBorder="1" applyAlignment="1" applyProtection="1">
      <alignment/>
      <protection/>
    </xf>
    <xf numFmtId="0" fontId="3" fillId="0" borderId="0" xfId="0" applyNumberFormat="1" applyFont="1" applyAlignment="1">
      <alignment/>
    </xf>
    <xf numFmtId="0" fontId="3" fillId="0" borderId="10" xfId="0" applyNumberFormat="1" applyFont="1" applyBorder="1" applyAlignment="1" applyProtection="1">
      <alignment horizontal="left"/>
      <protection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 applyProtection="1">
      <alignment horizontal="right"/>
      <protection/>
    </xf>
    <xf numFmtId="0" fontId="3" fillId="0" borderId="7" xfId="0" applyNumberFormat="1" applyFont="1" applyBorder="1" applyAlignment="1" applyProtection="1">
      <alignment horizontal="left"/>
      <protection/>
    </xf>
    <xf numFmtId="0" fontId="3" fillId="0" borderId="11" xfId="0" applyNumberFormat="1" applyFont="1" applyBorder="1" applyAlignment="1">
      <alignment/>
    </xf>
    <xf numFmtId="0" fontId="3" fillId="0" borderId="12" xfId="0" applyNumberFormat="1" applyFont="1" applyBorder="1" applyAlignment="1" applyProtection="1">
      <alignment horizontal="left"/>
      <protection/>
    </xf>
    <xf numFmtId="0" fontId="3" fillId="0" borderId="11" xfId="0" applyNumberFormat="1" applyFont="1" applyBorder="1" applyAlignment="1" applyProtection="1">
      <alignment horizontal="left"/>
      <protection/>
    </xf>
    <xf numFmtId="0" fontId="3" fillId="0" borderId="13" xfId="0" applyNumberFormat="1" applyFont="1" applyBorder="1" applyAlignment="1" applyProtection="1">
      <alignment/>
      <protection/>
    </xf>
    <xf numFmtId="0" fontId="3" fillId="0" borderId="14" xfId="0" applyNumberFormat="1" applyFont="1" applyBorder="1" applyAlignment="1">
      <alignment/>
    </xf>
    <xf numFmtId="0" fontId="3" fillId="0" borderId="5" xfId="0" applyNumberFormat="1" applyFont="1" applyBorder="1" applyAlignment="1" applyProtection="1">
      <alignment horizontal="left"/>
      <protection/>
    </xf>
    <xf numFmtId="0" fontId="3" fillId="0" borderId="5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8" xfId="0" applyNumberFormat="1" applyFont="1" applyBorder="1" applyAlignment="1">
      <alignment/>
    </xf>
    <xf numFmtId="0" fontId="8" fillId="0" borderId="15" xfId="0" applyNumberFormat="1" applyFont="1" applyBorder="1" applyAlignment="1" applyProtection="1">
      <alignment horizontal="left" shrinkToFit="1"/>
      <protection/>
    </xf>
    <xf numFmtId="0" fontId="3" fillId="0" borderId="15" xfId="0" applyNumberFormat="1" applyFont="1" applyBorder="1" applyAlignment="1" applyProtection="1">
      <alignment horizontal="left"/>
      <protection/>
    </xf>
    <xf numFmtId="0" fontId="9" fillId="0" borderId="15" xfId="0" applyNumberFormat="1" applyFont="1" applyBorder="1" applyAlignment="1" applyProtection="1" quotePrefix="1">
      <alignment horizontal="left"/>
      <protection/>
    </xf>
    <xf numFmtId="0" fontId="3" fillId="0" borderId="8" xfId="0" applyNumberFormat="1" applyFont="1" applyBorder="1" applyAlignment="1" applyProtection="1">
      <alignment horizontal="left"/>
      <protection/>
    </xf>
    <xf numFmtId="0" fontId="3" fillId="0" borderId="1" xfId="0" applyNumberFormat="1" applyFont="1" applyBorder="1" applyAlignment="1" applyProtection="1">
      <alignment horizontal="center" shrinkToFit="1"/>
      <protection/>
    </xf>
    <xf numFmtId="0" fontId="3" fillId="0" borderId="2" xfId="0" applyNumberFormat="1" applyFont="1" applyBorder="1" applyAlignment="1" applyProtection="1">
      <alignment horizontal="center" shrinkToFit="1"/>
      <protection/>
    </xf>
    <xf numFmtId="0" fontId="3" fillId="0" borderId="4" xfId="0" applyNumberFormat="1" applyFont="1" applyBorder="1" applyAlignment="1" applyProtection="1">
      <alignment horizontal="center" shrinkToFit="1"/>
      <protection/>
    </xf>
    <xf numFmtId="0" fontId="3" fillId="0" borderId="3" xfId="0" applyNumberFormat="1" applyFont="1" applyBorder="1" applyAlignment="1" applyProtection="1">
      <alignment horizontal="center" shrinkToFit="1"/>
      <protection/>
    </xf>
    <xf numFmtId="0" fontId="3" fillId="0" borderId="5" xfId="0" applyNumberFormat="1" applyFont="1" applyBorder="1" applyAlignment="1" applyProtection="1">
      <alignment horizontal="center" shrinkToFit="1"/>
      <protection/>
    </xf>
    <xf numFmtId="0" fontId="3" fillId="0" borderId="9" xfId="0" applyNumberFormat="1" applyFont="1" applyBorder="1" applyAlignment="1" applyProtection="1">
      <alignment horizontal="center"/>
      <protection/>
    </xf>
    <xf numFmtId="0" fontId="3" fillId="0" borderId="8" xfId="0" applyNumberFormat="1" applyFont="1" applyBorder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left"/>
      <protection/>
    </xf>
    <xf numFmtId="0" fontId="3" fillId="0" borderId="15" xfId="0" applyNumberFormat="1" applyFont="1" applyBorder="1" applyAlignment="1" applyProtection="1">
      <alignment horizontal="left" shrinkToFit="1"/>
      <protection/>
    </xf>
    <xf numFmtId="195" fontId="3" fillId="0" borderId="1" xfId="0" applyNumberFormat="1" applyFont="1" applyBorder="1" applyAlignment="1" applyProtection="1">
      <alignment/>
      <protection/>
    </xf>
    <xf numFmtId="195" fontId="3" fillId="0" borderId="2" xfId="0" applyNumberFormat="1" applyFont="1" applyBorder="1" applyAlignment="1" applyProtection="1">
      <alignment/>
      <protection/>
    </xf>
    <xf numFmtId="195" fontId="3" fillId="0" borderId="3" xfId="0" applyNumberFormat="1" applyFont="1" applyBorder="1" applyAlignment="1" applyProtection="1">
      <alignment/>
      <protection/>
    </xf>
    <xf numFmtId="195" fontId="3" fillId="0" borderId="5" xfId="0" applyNumberFormat="1" applyFont="1" applyBorder="1" applyAlignment="1" applyProtection="1">
      <alignment/>
      <protection/>
    </xf>
    <xf numFmtId="195" fontId="3" fillId="0" borderId="9" xfId="0" applyNumberFormat="1" applyFont="1" applyBorder="1" applyAlignment="1" applyProtection="1">
      <alignment/>
      <protection/>
    </xf>
    <xf numFmtId="195" fontId="3" fillId="0" borderId="8" xfId="0" applyNumberFormat="1" applyFont="1" applyBorder="1" applyAlignment="1" applyProtection="1">
      <alignment/>
      <protection/>
    </xf>
    <xf numFmtId="37" fontId="3" fillId="0" borderId="16" xfId="0" applyFont="1" applyBorder="1" applyAlignment="1">
      <alignment/>
    </xf>
    <xf numFmtId="195" fontId="3" fillId="0" borderId="0" xfId="0" applyNumberFormat="1" applyFont="1" applyBorder="1" applyAlignment="1" applyProtection="1">
      <alignment/>
      <protection/>
    </xf>
    <xf numFmtId="196" fontId="3" fillId="0" borderId="1" xfId="0" applyNumberFormat="1" applyFont="1" applyBorder="1" applyAlignment="1" applyProtection="1">
      <alignment/>
      <protection/>
    </xf>
    <xf numFmtId="196" fontId="3" fillId="0" borderId="2" xfId="0" applyNumberFormat="1" applyFont="1" applyBorder="1" applyAlignment="1" applyProtection="1">
      <alignment/>
      <protection/>
    </xf>
    <xf numFmtId="196" fontId="3" fillId="0" borderId="3" xfId="0" applyNumberFormat="1" applyFont="1" applyBorder="1" applyAlignment="1" applyProtection="1">
      <alignment/>
      <protection/>
    </xf>
    <xf numFmtId="196" fontId="3" fillId="0" borderId="5" xfId="0" applyNumberFormat="1" applyFont="1" applyBorder="1" applyAlignment="1" applyProtection="1">
      <alignment/>
      <protection/>
    </xf>
    <xf numFmtId="196" fontId="3" fillId="0" borderId="9" xfId="0" applyNumberFormat="1" applyFont="1" applyBorder="1" applyAlignment="1" applyProtection="1">
      <alignment/>
      <protection/>
    </xf>
    <xf numFmtId="196" fontId="3" fillId="0" borderId="8" xfId="0" applyNumberFormat="1" applyFont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horizontal="left"/>
      <protection/>
    </xf>
    <xf numFmtId="0" fontId="3" fillId="2" borderId="8" xfId="0" applyNumberFormat="1" applyFont="1" applyFill="1" applyBorder="1" applyAlignment="1">
      <alignment/>
    </xf>
    <xf numFmtId="37" fontId="3" fillId="2" borderId="1" xfId="0" applyFont="1" applyFill="1" applyBorder="1" applyAlignment="1" applyProtection="1">
      <alignment/>
      <protection/>
    </xf>
    <xf numFmtId="37" fontId="3" fillId="2" borderId="2" xfId="0" applyFont="1" applyFill="1" applyBorder="1" applyAlignment="1" applyProtection="1">
      <alignment/>
      <protection/>
    </xf>
    <xf numFmtId="37" fontId="3" fillId="2" borderId="3" xfId="0" applyFont="1" applyFill="1" applyBorder="1" applyAlignment="1" applyProtection="1">
      <alignment/>
      <protection/>
    </xf>
    <xf numFmtId="37" fontId="3" fillId="2" borderId="5" xfId="0" applyFont="1" applyFill="1" applyBorder="1" applyAlignment="1" applyProtection="1">
      <alignment/>
      <protection/>
    </xf>
    <xf numFmtId="177" fontId="3" fillId="2" borderId="9" xfId="0" applyNumberFormat="1" applyFont="1" applyFill="1" applyBorder="1" applyAlignment="1" applyProtection="1">
      <alignment horizontal="left"/>
      <protection/>
    </xf>
    <xf numFmtId="177" fontId="3" fillId="2" borderId="8" xfId="0" applyNumberFormat="1" applyFont="1" applyFill="1" applyBorder="1" applyAlignment="1" applyProtection="1">
      <alignment horizontal="left"/>
      <protection/>
    </xf>
    <xf numFmtId="0" fontId="3" fillId="2" borderId="5" xfId="0" applyNumberFormat="1" applyFont="1" applyFill="1" applyBorder="1" applyAlignment="1">
      <alignment/>
    </xf>
    <xf numFmtId="37" fontId="3" fillId="2" borderId="4" xfId="0" applyFont="1" applyFill="1" applyBorder="1" applyAlignment="1" applyProtection="1">
      <alignment/>
      <protection/>
    </xf>
    <xf numFmtId="37" fontId="3" fillId="2" borderId="6" xfId="0" applyFont="1" applyFill="1" applyBorder="1" applyAlignment="1" applyProtection="1">
      <alignment/>
      <protection/>
    </xf>
    <xf numFmtId="37" fontId="3" fillId="2" borderId="9" xfId="0" applyFont="1" applyFill="1" applyBorder="1" applyAlignment="1">
      <alignment/>
    </xf>
    <xf numFmtId="37" fontId="3" fillId="2" borderId="8" xfId="0" applyFont="1" applyFill="1" applyBorder="1" applyAlignment="1">
      <alignment/>
    </xf>
    <xf numFmtId="0" fontId="10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showGridLines="0" tabSelected="1" view="pageBreakPreview" zoomScale="70" zoomScaleNormal="75" zoomScaleSheetLayoutView="70" workbookViewId="0" topLeftCell="A1">
      <pane xSplit="2" ySplit="5" topLeftCell="E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I43" sqref="I43"/>
    </sheetView>
  </sheetViews>
  <sheetFormatPr defaultColWidth="8.72265625" defaultRowHeight="18"/>
  <cols>
    <col min="1" max="1" width="0" style="8" hidden="1" customWidth="1"/>
    <col min="2" max="2" width="11.72265625" style="8" customWidth="1"/>
    <col min="3" max="3" width="10.72265625" style="8" customWidth="1"/>
    <col min="4" max="4" width="4.72265625" style="8" customWidth="1"/>
    <col min="5" max="5" width="10.72265625" style="8" customWidth="1"/>
    <col min="6" max="6" width="4.72265625" style="8" customWidth="1"/>
    <col min="7" max="7" width="10.72265625" style="8" customWidth="1"/>
    <col min="8" max="8" width="4.72265625" style="8" customWidth="1"/>
    <col min="9" max="9" width="10.72265625" style="8" customWidth="1"/>
    <col min="10" max="10" width="4.72265625" style="8" customWidth="1"/>
    <col min="11" max="11" width="10.72265625" style="8" customWidth="1"/>
    <col min="12" max="12" width="4.72265625" style="8" customWidth="1"/>
    <col min="13" max="13" width="10.72265625" style="8" customWidth="1"/>
    <col min="14" max="14" width="4.72265625" style="8" customWidth="1"/>
    <col min="15" max="15" width="10.72265625" style="8" customWidth="1"/>
    <col min="16" max="16" width="4.72265625" style="8" customWidth="1"/>
    <col min="17" max="17" width="10.72265625" style="8" customWidth="1"/>
    <col min="18" max="18" width="4.72265625" style="8" customWidth="1"/>
    <col min="19" max="19" width="8.8125" style="8" customWidth="1"/>
    <col min="20" max="20" width="10.36328125" style="8" bestFit="1" customWidth="1"/>
    <col min="21" max="16384" width="8.8125" style="8" customWidth="1"/>
  </cols>
  <sheetData>
    <row r="1" spans="1:18" ht="17.25">
      <c r="A1" s="28"/>
      <c r="B1" s="82" t="s">
        <v>71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7.25">
      <c r="A2" s="28"/>
      <c r="B2" s="29" t="s">
        <v>38</v>
      </c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0"/>
      <c r="O2" s="30"/>
      <c r="P2" s="30"/>
      <c r="Q2" s="29"/>
      <c r="R2" s="31" t="s">
        <v>46</v>
      </c>
    </row>
    <row r="3" spans="1:19" ht="17.25">
      <c r="A3" s="28"/>
      <c r="B3" s="32" t="s">
        <v>0</v>
      </c>
      <c r="C3" s="32" t="s">
        <v>1</v>
      </c>
      <c r="D3" s="33"/>
      <c r="E3" s="34" t="s">
        <v>5</v>
      </c>
      <c r="F3" s="35"/>
      <c r="G3" s="34" t="s">
        <v>5</v>
      </c>
      <c r="H3" s="35"/>
      <c r="I3" s="34" t="s">
        <v>39</v>
      </c>
      <c r="J3" s="33"/>
      <c r="K3" s="34" t="s">
        <v>50</v>
      </c>
      <c r="L3" s="33"/>
      <c r="M3" s="36" t="s">
        <v>43</v>
      </c>
      <c r="N3" s="30"/>
      <c r="O3" s="30"/>
      <c r="P3" s="30"/>
      <c r="Q3" s="34" t="s">
        <v>45</v>
      </c>
      <c r="R3" s="37"/>
      <c r="S3" s="9" t="s">
        <v>0</v>
      </c>
    </row>
    <row r="4" spans="1:19" ht="17.25">
      <c r="A4" s="28"/>
      <c r="B4" s="32" t="s">
        <v>0</v>
      </c>
      <c r="C4" s="32" t="s">
        <v>40</v>
      </c>
      <c r="D4" s="38" t="s">
        <v>2</v>
      </c>
      <c r="E4" s="32" t="s">
        <v>6</v>
      </c>
      <c r="F4" s="39" t="s">
        <v>7</v>
      </c>
      <c r="G4" s="32" t="s">
        <v>6</v>
      </c>
      <c r="H4" s="39" t="s">
        <v>7</v>
      </c>
      <c r="I4" s="32" t="s">
        <v>41</v>
      </c>
      <c r="J4" s="38" t="s">
        <v>2</v>
      </c>
      <c r="K4" s="32" t="s">
        <v>75</v>
      </c>
      <c r="L4" s="38" t="s">
        <v>2</v>
      </c>
      <c r="M4" s="32" t="s">
        <v>44</v>
      </c>
      <c r="N4" s="38" t="s">
        <v>2</v>
      </c>
      <c r="O4" s="34" t="s">
        <v>53</v>
      </c>
      <c r="P4" s="35"/>
      <c r="Q4" s="38" t="s">
        <v>44</v>
      </c>
      <c r="R4" s="38" t="s">
        <v>2</v>
      </c>
      <c r="S4" s="11"/>
    </row>
    <row r="5" spans="1:19" ht="17.25">
      <c r="A5" s="28"/>
      <c r="B5" s="40"/>
      <c r="C5" s="40"/>
      <c r="D5" s="41"/>
      <c r="E5" s="54" t="s">
        <v>51</v>
      </c>
      <c r="F5" s="41"/>
      <c r="G5" s="42"/>
      <c r="H5" s="41"/>
      <c r="I5" s="43"/>
      <c r="J5" s="41"/>
      <c r="K5" s="44"/>
      <c r="L5" s="41"/>
      <c r="M5" s="40"/>
      <c r="N5" s="41"/>
      <c r="O5" s="45" t="s">
        <v>54</v>
      </c>
      <c r="P5" s="41" t="s">
        <v>52</v>
      </c>
      <c r="Q5" s="41"/>
      <c r="R5" s="41"/>
      <c r="S5" s="11"/>
    </row>
    <row r="6" spans="2:19" ht="17.25">
      <c r="B6" s="46" t="s">
        <v>8</v>
      </c>
      <c r="C6" s="21">
        <v>2.3</v>
      </c>
      <c r="D6" s="1">
        <f>RANK(C6,C$6:C$34)</f>
        <v>28</v>
      </c>
      <c r="E6" s="25">
        <v>92.7</v>
      </c>
      <c r="F6" s="7">
        <f aca="true" t="shared" si="0" ref="F6:F34">RANK(E6,E$6:E$34)</f>
        <v>6</v>
      </c>
      <c r="G6" s="25">
        <v>100.4</v>
      </c>
      <c r="H6" s="7">
        <f aca="true" t="shared" si="1" ref="H6:H34">RANK(G6,G$6:G$34)</f>
        <v>7</v>
      </c>
      <c r="I6" s="21">
        <v>14.9</v>
      </c>
      <c r="J6" s="1">
        <f aca="true" t="shared" si="2" ref="J6:J34">RANK(I6,I$6:I$34)</f>
        <v>13</v>
      </c>
      <c r="K6" s="55">
        <v>0.737</v>
      </c>
      <c r="L6" s="1">
        <f aca="true" t="shared" si="3" ref="L6:L34">RANK(K6,K$6:K$34)</f>
        <v>10</v>
      </c>
      <c r="M6" s="21">
        <v>40.9</v>
      </c>
      <c r="N6" s="1">
        <f>RANK(M6,M$6:M$34)</f>
        <v>22</v>
      </c>
      <c r="O6" s="21">
        <v>27.6</v>
      </c>
      <c r="P6" s="1">
        <f>RANK(O6,O$6:O$34)</f>
        <v>17</v>
      </c>
      <c r="Q6" s="21">
        <v>138.5</v>
      </c>
      <c r="R6" s="1">
        <f aca="true" t="shared" si="4" ref="R6:R34">RANK(Q6,Q$6:Q$34)</f>
        <v>16</v>
      </c>
      <c r="S6" s="11"/>
    </row>
    <row r="7" spans="2:19" ht="17.25">
      <c r="B7" s="47" t="s">
        <v>3</v>
      </c>
      <c r="C7" s="22">
        <v>2.8</v>
      </c>
      <c r="D7" s="2">
        <f aca="true" t="shared" si="5" ref="D7:D34">RANK($C7,C$6:C$34)</f>
        <v>27</v>
      </c>
      <c r="E7" s="22">
        <v>86.9</v>
      </c>
      <c r="F7" s="4">
        <f t="shared" si="0"/>
        <v>14</v>
      </c>
      <c r="G7" s="22">
        <v>88.9</v>
      </c>
      <c r="H7" s="4">
        <f t="shared" si="1"/>
        <v>23</v>
      </c>
      <c r="I7" s="22">
        <v>17.3</v>
      </c>
      <c r="J7" s="4">
        <f t="shared" si="2"/>
        <v>6</v>
      </c>
      <c r="K7" s="56">
        <v>0.984</v>
      </c>
      <c r="L7" s="4">
        <f t="shared" si="3"/>
        <v>3</v>
      </c>
      <c r="M7" s="22">
        <v>32.4</v>
      </c>
      <c r="N7" s="4">
        <f aca="true" t="shared" si="6" ref="N7:P34">RANK(M7,M$6:M$34)</f>
        <v>26</v>
      </c>
      <c r="O7" s="22">
        <v>13.1</v>
      </c>
      <c r="P7" s="4">
        <f t="shared" si="6"/>
        <v>26</v>
      </c>
      <c r="Q7" s="22">
        <v>122</v>
      </c>
      <c r="R7" s="4">
        <f t="shared" si="4"/>
        <v>24</v>
      </c>
      <c r="S7" s="11"/>
    </row>
    <row r="8" spans="2:19" ht="17.25">
      <c r="B8" s="47" t="s">
        <v>9</v>
      </c>
      <c r="C8" s="22">
        <v>7.1</v>
      </c>
      <c r="D8" s="2">
        <f t="shared" si="5"/>
        <v>11</v>
      </c>
      <c r="E8" s="22">
        <v>85.9</v>
      </c>
      <c r="F8" s="4">
        <f t="shared" si="0"/>
        <v>17</v>
      </c>
      <c r="G8" s="22">
        <v>93.7</v>
      </c>
      <c r="H8" s="4">
        <f t="shared" si="1"/>
        <v>13</v>
      </c>
      <c r="I8" s="22">
        <v>15.2</v>
      </c>
      <c r="J8" s="4">
        <f t="shared" si="2"/>
        <v>12</v>
      </c>
      <c r="K8" s="56">
        <v>0.624</v>
      </c>
      <c r="L8" s="4">
        <f t="shared" si="3"/>
        <v>14</v>
      </c>
      <c r="M8" s="22">
        <v>59.4</v>
      </c>
      <c r="N8" s="4">
        <f t="shared" si="6"/>
        <v>17</v>
      </c>
      <c r="O8" s="22">
        <v>34.6</v>
      </c>
      <c r="P8" s="4">
        <f t="shared" si="6"/>
        <v>14</v>
      </c>
      <c r="Q8" s="22">
        <v>164.2</v>
      </c>
      <c r="R8" s="4">
        <f t="shared" si="4"/>
        <v>13</v>
      </c>
      <c r="S8" s="11"/>
    </row>
    <row r="9" spans="2:19" ht="17.25">
      <c r="B9" s="48" t="s">
        <v>10</v>
      </c>
      <c r="C9" s="22">
        <v>3.1</v>
      </c>
      <c r="D9" s="2">
        <f t="shared" si="5"/>
        <v>26</v>
      </c>
      <c r="E9" s="22">
        <v>90.9</v>
      </c>
      <c r="F9" s="4">
        <f t="shared" si="0"/>
        <v>9</v>
      </c>
      <c r="G9" s="22">
        <v>94.1</v>
      </c>
      <c r="H9" s="4">
        <f t="shared" si="1"/>
        <v>12</v>
      </c>
      <c r="I9" s="22">
        <v>14.8</v>
      </c>
      <c r="J9" s="4">
        <f t="shared" si="2"/>
        <v>14</v>
      </c>
      <c r="K9" s="56">
        <v>0.627</v>
      </c>
      <c r="L9" s="4">
        <f t="shared" si="3"/>
        <v>13</v>
      </c>
      <c r="M9" s="22">
        <v>36.7</v>
      </c>
      <c r="N9" s="4">
        <f t="shared" si="6"/>
        <v>25</v>
      </c>
      <c r="O9" s="22">
        <v>22</v>
      </c>
      <c r="P9" s="4">
        <f t="shared" si="6"/>
        <v>23</v>
      </c>
      <c r="Q9" s="22">
        <v>126</v>
      </c>
      <c r="R9" s="4">
        <f t="shared" si="4"/>
        <v>22</v>
      </c>
      <c r="S9" s="11"/>
    </row>
    <row r="10" spans="2:19" ht="17.25">
      <c r="B10" s="48" t="s">
        <v>11</v>
      </c>
      <c r="C10" s="22">
        <v>4.6</v>
      </c>
      <c r="D10" s="2">
        <f t="shared" si="5"/>
        <v>19</v>
      </c>
      <c r="E10" s="22">
        <v>97.2</v>
      </c>
      <c r="F10" s="4">
        <f t="shared" si="0"/>
        <v>2</v>
      </c>
      <c r="G10" s="22">
        <v>107.4</v>
      </c>
      <c r="H10" s="4">
        <f t="shared" si="1"/>
        <v>2</v>
      </c>
      <c r="I10" s="22">
        <v>14.8</v>
      </c>
      <c r="J10" s="4">
        <f t="shared" si="2"/>
        <v>14</v>
      </c>
      <c r="K10" s="56">
        <v>0.863</v>
      </c>
      <c r="L10" s="4">
        <f t="shared" si="3"/>
        <v>4</v>
      </c>
      <c r="M10" s="22">
        <v>22.5</v>
      </c>
      <c r="N10" s="4">
        <f t="shared" si="6"/>
        <v>27</v>
      </c>
      <c r="O10" s="22">
        <v>11</v>
      </c>
      <c r="P10" s="4">
        <f t="shared" si="6"/>
        <v>27</v>
      </c>
      <c r="Q10" s="22">
        <v>180.5</v>
      </c>
      <c r="R10" s="4">
        <f t="shared" si="4"/>
        <v>11</v>
      </c>
      <c r="S10" s="11"/>
    </row>
    <row r="11" spans="2:19" ht="17.25">
      <c r="B11" s="48" t="s">
        <v>12</v>
      </c>
      <c r="C11" s="22">
        <v>3.4</v>
      </c>
      <c r="D11" s="2">
        <f t="shared" si="5"/>
        <v>25</v>
      </c>
      <c r="E11" s="22">
        <v>91.5</v>
      </c>
      <c r="F11" s="4">
        <f t="shared" si="0"/>
        <v>7</v>
      </c>
      <c r="G11" s="22">
        <v>100.9</v>
      </c>
      <c r="H11" s="4">
        <f t="shared" si="1"/>
        <v>5</v>
      </c>
      <c r="I11" s="22">
        <v>13.4</v>
      </c>
      <c r="J11" s="4">
        <f t="shared" si="2"/>
        <v>17</v>
      </c>
      <c r="K11" s="56">
        <v>0.859</v>
      </c>
      <c r="L11" s="4">
        <f t="shared" si="3"/>
        <v>5</v>
      </c>
      <c r="M11" s="22">
        <v>37.7</v>
      </c>
      <c r="N11" s="4">
        <f t="shared" si="6"/>
        <v>24</v>
      </c>
      <c r="O11" s="22">
        <v>22.2</v>
      </c>
      <c r="P11" s="4">
        <f t="shared" si="6"/>
        <v>22</v>
      </c>
      <c r="Q11" s="22">
        <v>127.7</v>
      </c>
      <c r="R11" s="4">
        <f t="shared" si="4"/>
        <v>21</v>
      </c>
      <c r="S11" s="11"/>
    </row>
    <row r="12" spans="2:19" ht="17.25">
      <c r="B12" s="48" t="s">
        <v>13</v>
      </c>
      <c r="C12" s="22">
        <v>0.2</v>
      </c>
      <c r="D12" s="2">
        <f t="shared" si="5"/>
        <v>29</v>
      </c>
      <c r="E12" s="22">
        <v>99</v>
      </c>
      <c r="F12" s="4">
        <f t="shared" si="0"/>
        <v>1</v>
      </c>
      <c r="G12" s="22">
        <v>109.5</v>
      </c>
      <c r="H12" s="4">
        <f t="shared" si="1"/>
        <v>1</v>
      </c>
      <c r="I12" s="22">
        <v>16.5</v>
      </c>
      <c r="J12" s="4">
        <f t="shared" si="2"/>
        <v>9</v>
      </c>
      <c r="K12" s="56">
        <v>0.746</v>
      </c>
      <c r="L12" s="4">
        <f t="shared" si="3"/>
        <v>9</v>
      </c>
      <c r="M12" s="22">
        <v>15.9</v>
      </c>
      <c r="N12" s="4">
        <f t="shared" si="6"/>
        <v>29</v>
      </c>
      <c r="O12" s="22">
        <v>0.1</v>
      </c>
      <c r="P12" s="4">
        <f t="shared" si="6"/>
        <v>29</v>
      </c>
      <c r="Q12" s="22">
        <v>202</v>
      </c>
      <c r="R12" s="4">
        <f t="shared" si="4"/>
        <v>4</v>
      </c>
      <c r="S12" s="11"/>
    </row>
    <row r="13" spans="2:19" ht="17.25">
      <c r="B13" s="48" t="s">
        <v>14</v>
      </c>
      <c r="C13" s="22">
        <v>4.3</v>
      </c>
      <c r="D13" s="2">
        <f t="shared" si="5"/>
        <v>21</v>
      </c>
      <c r="E13" s="22">
        <v>95.9</v>
      </c>
      <c r="F13" s="4">
        <f t="shared" si="0"/>
        <v>3</v>
      </c>
      <c r="G13" s="22">
        <v>102.6</v>
      </c>
      <c r="H13" s="4">
        <f t="shared" si="1"/>
        <v>3</v>
      </c>
      <c r="I13" s="22">
        <v>16</v>
      </c>
      <c r="J13" s="4">
        <f t="shared" si="2"/>
        <v>10</v>
      </c>
      <c r="K13" s="56">
        <v>0.381</v>
      </c>
      <c r="L13" s="4">
        <f t="shared" si="3"/>
        <v>21</v>
      </c>
      <c r="M13" s="22">
        <v>40.6</v>
      </c>
      <c r="N13" s="4">
        <f t="shared" si="6"/>
        <v>23</v>
      </c>
      <c r="O13" s="22">
        <v>24.2</v>
      </c>
      <c r="P13" s="4">
        <f t="shared" si="6"/>
        <v>19</v>
      </c>
      <c r="Q13" s="22">
        <v>179.9</v>
      </c>
      <c r="R13" s="4">
        <f t="shared" si="4"/>
        <v>12</v>
      </c>
      <c r="S13" s="11"/>
    </row>
    <row r="14" spans="2:19" ht="17.25">
      <c r="B14" s="48" t="s">
        <v>15</v>
      </c>
      <c r="C14" s="22">
        <v>7.6</v>
      </c>
      <c r="D14" s="2">
        <f t="shared" si="5"/>
        <v>9</v>
      </c>
      <c r="E14" s="22">
        <v>93.5</v>
      </c>
      <c r="F14" s="4">
        <f t="shared" si="0"/>
        <v>4</v>
      </c>
      <c r="G14" s="22">
        <v>100.6</v>
      </c>
      <c r="H14" s="4">
        <f t="shared" si="1"/>
        <v>6</v>
      </c>
      <c r="I14" s="22">
        <v>16.8</v>
      </c>
      <c r="J14" s="4">
        <f t="shared" si="2"/>
        <v>8</v>
      </c>
      <c r="K14" s="56">
        <v>0.999</v>
      </c>
      <c r="L14" s="4">
        <f t="shared" si="3"/>
        <v>2</v>
      </c>
      <c r="M14" s="22">
        <v>67.9</v>
      </c>
      <c r="N14" s="4">
        <f t="shared" si="6"/>
        <v>12</v>
      </c>
      <c r="O14" s="22">
        <v>30.2</v>
      </c>
      <c r="P14" s="4">
        <f t="shared" si="6"/>
        <v>15</v>
      </c>
      <c r="Q14" s="22">
        <v>138.5</v>
      </c>
      <c r="R14" s="4">
        <f t="shared" si="4"/>
        <v>16</v>
      </c>
      <c r="S14" s="11"/>
    </row>
    <row r="15" spans="2:19" ht="17.25">
      <c r="B15" s="48" t="s">
        <v>16</v>
      </c>
      <c r="C15" s="22">
        <v>6.2</v>
      </c>
      <c r="D15" s="2">
        <f t="shared" si="5"/>
        <v>14</v>
      </c>
      <c r="E15" s="22">
        <v>88.2</v>
      </c>
      <c r="F15" s="4">
        <f t="shared" si="0"/>
        <v>12</v>
      </c>
      <c r="G15" s="22">
        <v>95.1</v>
      </c>
      <c r="H15" s="4">
        <f t="shared" si="1"/>
        <v>10</v>
      </c>
      <c r="I15" s="22">
        <v>17.2</v>
      </c>
      <c r="J15" s="4">
        <f t="shared" si="2"/>
        <v>7</v>
      </c>
      <c r="K15" s="56">
        <v>0.462</v>
      </c>
      <c r="L15" s="4">
        <f t="shared" si="3"/>
        <v>19</v>
      </c>
      <c r="M15" s="22">
        <v>19.2</v>
      </c>
      <c r="N15" s="4">
        <f t="shared" si="6"/>
        <v>28</v>
      </c>
      <c r="O15" s="22">
        <v>6</v>
      </c>
      <c r="P15" s="4">
        <f t="shared" si="6"/>
        <v>28</v>
      </c>
      <c r="Q15" s="22">
        <v>205.5</v>
      </c>
      <c r="R15" s="4">
        <f t="shared" si="4"/>
        <v>1</v>
      </c>
      <c r="S15" s="11"/>
    </row>
    <row r="16" spans="2:19" ht="17.25">
      <c r="B16" s="47" t="s">
        <v>18</v>
      </c>
      <c r="C16" s="22">
        <v>8.5</v>
      </c>
      <c r="D16" s="2">
        <f t="shared" si="5"/>
        <v>6</v>
      </c>
      <c r="E16" s="22">
        <v>82.2</v>
      </c>
      <c r="F16" s="4">
        <f t="shared" si="0"/>
        <v>21</v>
      </c>
      <c r="G16" s="22">
        <v>87.3</v>
      </c>
      <c r="H16" s="4">
        <f t="shared" si="1"/>
        <v>25</v>
      </c>
      <c r="I16" s="22">
        <v>17.8</v>
      </c>
      <c r="J16" s="4">
        <f t="shared" si="2"/>
        <v>4</v>
      </c>
      <c r="K16" s="56">
        <v>0.277</v>
      </c>
      <c r="L16" s="4">
        <f t="shared" si="3"/>
        <v>25</v>
      </c>
      <c r="M16" s="22">
        <v>69</v>
      </c>
      <c r="N16" s="4">
        <f t="shared" si="6"/>
        <v>11</v>
      </c>
      <c r="O16" s="22">
        <v>46.5</v>
      </c>
      <c r="P16" s="4">
        <f t="shared" si="6"/>
        <v>6</v>
      </c>
      <c r="Q16" s="22">
        <v>189.9</v>
      </c>
      <c r="R16" s="4">
        <f t="shared" si="4"/>
        <v>7</v>
      </c>
      <c r="S16" s="11"/>
    </row>
    <row r="17" spans="2:19" ht="17.25">
      <c r="B17" s="48" t="s">
        <v>29</v>
      </c>
      <c r="C17" s="22">
        <v>10.5</v>
      </c>
      <c r="D17" s="2">
        <f t="shared" si="5"/>
        <v>3</v>
      </c>
      <c r="E17" s="22">
        <v>79.6</v>
      </c>
      <c r="F17" s="4">
        <f t="shared" si="0"/>
        <v>25</v>
      </c>
      <c r="G17" s="22">
        <v>89.1</v>
      </c>
      <c r="H17" s="4">
        <f t="shared" si="1"/>
        <v>22</v>
      </c>
      <c r="I17" s="22">
        <v>12.7</v>
      </c>
      <c r="J17" s="4">
        <f t="shared" si="2"/>
        <v>19</v>
      </c>
      <c r="K17" s="56">
        <v>0.822</v>
      </c>
      <c r="L17" s="4">
        <f t="shared" si="3"/>
        <v>6</v>
      </c>
      <c r="M17" s="22">
        <v>107.9</v>
      </c>
      <c r="N17" s="4">
        <f t="shared" si="6"/>
        <v>4</v>
      </c>
      <c r="O17" s="22">
        <v>55.4</v>
      </c>
      <c r="P17" s="4">
        <f t="shared" si="6"/>
        <v>4</v>
      </c>
      <c r="Q17" s="22">
        <v>145</v>
      </c>
      <c r="R17" s="4">
        <f t="shared" si="4"/>
        <v>15</v>
      </c>
      <c r="S17" s="11"/>
    </row>
    <row r="18" spans="2:19" ht="17.25">
      <c r="B18" s="48" t="s">
        <v>30</v>
      </c>
      <c r="C18" s="22">
        <v>4</v>
      </c>
      <c r="D18" s="2">
        <f t="shared" si="5"/>
        <v>22</v>
      </c>
      <c r="E18" s="22">
        <v>90.2</v>
      </c>
      <c r="F18" s="4">
        <f t="shared" si="0"/>
        <v>10</v>
      </c>
      <c r="G18" s="22">
        <v>95</v>
      </c>
      <c r="H18" s="4">
        <f t="shared" si="1"/>
        <v>11</v>
      </c>
      <c r="I18" s="22">
        <v>17.7</v>
      </c>
      <c r="J18" s="4">
        <f t="shared" si="2"/>
        <v>5</v>
      </c>
      <c r="K18" s="56">
        <v>0.455</v>
      </c>
      <c r="L18" s="4">
        <f t="shared" si="3"/>
        <v>20</v>
      </c>
      <c r="M18" s="22">
        <v>46.7</v>
      </c>
      <c r="N18" s="4">
        <f t="shared" si="6"/>
        <v>19</v>
      </c>
      <c r="O18" s="22">
        <v>16</v>
      </c>
      <c r="P18" s="4">
        <f t="shared" si="6"/>
        <v>24</v>
      </c>
      <c r="Q18" s="22">
        <v>188.4</v>
      </c>
      <c r="R18" s="4">
        <f t="shared" si="4"/>
        <v>9</v>
      </c>
      <c r="S18" s="11"/>
    </row>
    <row r="19" spans="2:19" ht="17.25">
      <c r="B19" s="49" t="s">
        <v>31</v>
      </c>
      <c r="C19" s="23">
        <v>3.9</v>
      </c>
      <c r="D19" s="3">
        <f t="shared" si="5"/>
        <v>23</v>
      </c>
      <c r="E19" s="26">
        <v>93.2</v>
      </c>
      <c r="F19" s="3">
        <f t="shared" si="0"/>
        <v>5</v>
      </c>
      <c r="G19" s="26">
        <v>101.4</v>
      </c>
      <c r="H19" s="3">
        <f t="shared" si="1"/>
        <v>4</v>
      </c>
      <c r="I19" s="23">
        <v>20.1</v>
      </c>
      <c r="J19" s="3">
        <f t="shared" si="2"/>
        <v>2</v>
      </c>
      <c r="K19" s="57">
        <v>0.653</v>
      </c>
      <c r="L19" s="3">
        <f t="shared" si="3"/>
        <v>12</v>
      </c>
      <c r="M19" s="23">
        <v>43.2</v>
      </c>
      <c r="N19" s="3">
        <f t="shared" si="6"/>
        <v>20</v>
      </c>
      <c r="O19" s="23">
        <v>14.2</v>
      </c>
      <c r="P19" s="3">
        <f t="shared" si="6"/>
        <v>25</v>
      </c>
      <c r="Q19" s="23">
        <v>204.8</v>
      </c>
      <c r="R19" s="3">
        <f t="shared" si="4"/>
        <v>2</v>
      </c>
      <c r="S19" s="11"/>
    </row>
    <row r="20" spans="2:19" ht="17.25">
      <c r="B20" s="48" t="s">
        <v>4</v>
      </c>
      <c r="C20" s="22">
        <v>7.7</v>
      </c>
      <c r="D20" s="2">
        <f t="shared" si="5"/>
        <v>7</v>
      </c>
      <c r="E20" s="22">
        <v>82.9</v>
      </c>
      <c r="F20" s="4">
        <f t="shared" si="0"/>
        <v>19</v>
      </c>
      <c r="G20" s="22">
        <v>90.5</v>
      </c>
      <c r="H20" s="4">
        <f t="shared" si="1"/>
        <v>17</v>
      </c>
      <c r="I20" s="22">
        <v>8</v>
      </c>
      <c r="J20" s="4">
        <f t="shared" si="2"/>
        <v>27</v>
      </c>
      <c r="K20" s="56">
        <v>0.498</v>
      </c>
      <c r="L20" s="4">
        <f t="shared" si="3"/>
        <v>18</v>
      </c>
      <c r="M20" s="22">
        <v>179.1</v>
      </c>
      <c r="N20" s="4">
        <f t="shared" si="6"/>
        <v>2</v>
      </c>
      <c r="O20" s="22">
        <v>89.1</v>
      </c>
      <c r="P20" s="4">
        <f t="shared" si="6"/>
        <v>2</v>
      </c>
      <c r="Q20" s="22">
        <v>76</v>
      </c>
      <c r="R20" s="4">
        <f t="shared" si="4"/>
        <v>28</v>
      </c>
      <c r="S20" s="11"/>
    </row>
    <row r="21" spans="2:19" ht="17.25">
      <c r="B21" s="48" t="s">
        <v>19</v>
      </c>
      <c r="C21" s="22">
        <v>9.7</v>
      </c>
      <c r="D21" s="2">
        <f t="shared" si="5"/>
        <v>4</v>
      </c>
      <c r="E21" s="22">
        <v>81.8</v>
      </c>
      <c r="F21" s="4">
        <f t="shared" si="0"/>
        <v>22</v>
      </c>
      <c r="G21" s="22">
        <v>90.3</v>
      </c>
      <c r="H21" s="4">
        <f t="shared" si="1"/>
        <v>18</v>
      </c>
      <c r="I21" s="22">
        <v>9</v>
      </c>
      <c r="J21" s="4">
        <f t="shared" si="2"/>
        <v>24</v>
      </c>
      <c r="K21" s="56">
        <v>0.731</v>
      </c>
      <c r="L21" s="4">
        <f t="shared" si="3"/>
        <v>11</v>
      </c>
      <c r="M21" s="22">
        <v>63.6</v>
      </c>
      <c r="N21" s="4">
        <f t="shared" si="6"/>
        <v>14</v>
      </c>
      <c r="O21" s="22">
        <v>34.9</v>
      </c>
      <c r="P21" s="4">
        <f t="shared" si="6"/>
        <v>13</v>
      </c>
      <c r="Q21" s="22">
        <v>101.5</v>
      </c>
      <c r="R21" s="4">
        <f t="shared" si="4"/>
        <v>26</v>
      </c>
      <c r="S21" s="11"/>
    </row>
    <row r="22" spans="2:19" ht="17.25">
      <c r="B22" s="48" t="s">
        <v>20</v>
      </c>
      <c r="C22" s="22">
        <v>5.7</v>
      </c>
      <c r="D22" s="2">
        <f t="shared" si="5"/>
        <v>17</v>
      </c>
      <c r="E22" s="22">
        <v>86.2</v>
      </c>
      <c r="F22" s="4">
        <f t="shared" si="0"/>
        <v>15</v>
      </c>
      <c r="G22" s="22">
        <v>91.9</v>
      </c>
      <c r="H22" s="4">
        <f t="shared" si="1"/>
        <v>15</v>
      </c>
      <c r="I22" s="22">
        <v>8.7</v>
      </c>
      <c r="J22" s="4">
        <f t="shared" si="2"/>
        <v>26</v>
      </c>
      <c r="K22" s="56">
        <v>0.755</v>
      </c>
      <c r="L22" s="4">
        <f t="shared" si="3"/>
        <v>8</v>
      </c>
      <c r="M22" s="22">
        <v>62.2</v>
      </c>
      <c r="N22" s="4">
        <f t="shared" si="6"/>
        <v>16</v>
      </c>
      <c r="O22" s="22">
        <v>25.9</v>
      </c>
      <c r="P22" s="4">
        <f t="shared" si="6"/>
        <v>18</v>
      </c>
      <c r="Q22" s="22">
        <v>79</v>
      </c>
      <c r="R22" s="4">
        <f t="shared" si="4"/>
        <v>27</v>
      </c>
      <c r="S22" s="11"/>
    </row>
    <row r="23" spans="2:19" ht="17.25">
      <c r="B23" s="48" t="s">
        <v>22</v>
      </c>
      <c r="C23" s="22">
        <v>6.7</v>
      </c>
      <c r="D23" s="2">
        <f t="shared" si="5"/>
        <v>12</v>
      </c>
      <c r="E23" s="22">
        <v>79.2</v>
      </c>
      <c r="F23" s="4">
        <f t="shared" si="0"/>
        <v>27</v>
      </c>
      <c r="G23" s="22">
        <v>87.9</v>
      </c>
      <c r="H23" s="4">
        <f t="shared" si="1"/>
        <v>24</v>
      </c>
      <c r="I23" s="22">
        <v>7.7</v>
      </c>
      <c r="J23" s="4">
        <f t="shared" si="2"/>
        <v>28</v>
      </c>
      <c r="K23" s="56">
        <v>0.799</v>
      </c>
      <c r="L23" s="4">
        <f t="shared" si="3"/>
        <v>7</v>
      </c>
      <c r="M23" s="22">
        <v>64.7</v>
      </c>
      <c r="N23" s="4">
        <f t="shared" si="6"/>
        <v>13</v>
      </c>
      <c r="O23" s="22">
        <v>40.1</v>
      </c>
      <c r="P23" s="4">
        <f t="shared" si="6"/>
        <v>9</v>
      </c>
      <c r="Q23" s="22">
        <v>123.5</v>
      </c>
      <c r="R23" s="4">
        <f t="shared" si="4"/>
        <v>23</v>
      </c>
      <c r="S23" s="11"/>
    </row>
    <row r="24" spans="2:19" ht="17.25">
      <c r="B24" s="48" t="s">
        <v>23</v>
      </c>
      <c r="C24" s="22">
        <v>7.7</v>
      </c>
      <c r="D24" s="2">
        <f t="shared" si="5"/>
        <v>7</v>
      </c>
      <c r="E24" s="22">
        <v>79.6</v>
      </c>
      <c r="F24" s="4">
        <f t="shared" si="0"/>
        <v>25</v>
      </c>
      <c r="G24" s="22">
        <v>79.6</v>
      </c>
      <c r="H24" s="4">
        <f t="shared" si="1"/>
        <v>29</v>
      </c>
      <c r="I24" s="22">
        <v>2.7</v>
      </c>
      <c r="J24" s="4">
        <f t="shared" si="2"/>
        <v>29</v>
      </c>
      <c r="K24" s="56">
        <v>1.257</v>
      </c>
      <c r="L24" s="4">
        <f t="shared" si="3"/>
        <v>1</v>
      </c>
      <c r="M24" s="22">
        <v>468</v>
      </c>
      <c r="N24" s="4">
        <f t="shared" si="6"/>
        <v>1</v>
      </c>
      <c r="O24" s="22">
        <v>160.2</v>
      </c>
      <c r="P24" s="4">
        <f t="shared" si="6"/>
        <v>1</v>
      </c>
      <c r="Q24" s="22">
        <v>7.7</v>
      </c>
      <c r="R24" s="4">
        <f t="shared" si="4"/>
        <v>29</v>
      </c>
      <c r="S24" s="11"/>
    </row>
    <row r="25" spans="2:19" ht="17.25">
      <c r="B25" s="47" t="s">
        <v>25</v>
      </c>
      <c r="C25" s="22">
        <v>7.4</v>
      </c>
      <c r="D25" s="2">
        <f t="shared" si="5"/>
        <v>10</v>
      </c>
      <c r="E25" s="22">
        <v>80</v>
      </c>
      <c r="F25" s="4">
        <f t="shared" si="0"/>
        <v>24</v>
      </c>
      <c r="G25" s="22">
        <v>89.6</v>
      </c>
      <c r="H25" s="4">
        <f t="shared" si="1"/>
        <v>20</v>
      </c>
      <c r="I25" s="22">
        <v>11.2</v>
      </c>
      <c r="J25" s="4">
        <f t="shared" si="2"/>
        <v>22</v>
      </c>
      <c r="K25" s="56">
        <v>0.607</v>
      </c>
      <c r="L25" s="4">
        <f t="shared" si="3"/>
        <v>15</v>
      </c>
      <c r="M25" s="22">
        <v>71</v>
      </c>
      <c r="N25" s="4">
        <f t="shared" si="6"/>
        <v>10</v>
      </c>
      <c r="O25" s="22">
        <v>35.5</v>
      </c>
      <c r="P25" s="4">
        <f t="shared" si="6"/>
        <v>12</v>
      </c>
      <c r="Q25" s="22">
        <v>133.7</v>
      </c>
      <c r="R25" s="4">
        <f t="shared" si="4"/>
        <v>19</v>
      </c>
      <c r="S25" s="11"/>
    </row>
    <row r="26" spans="2:19" ht="17.25">
      <c r="B26" s="48" t="s">
        <v>26</v>
      </c>
      <c r="C26" s="22">
        <v>9.4</v>
      </c>
      <c r="D26" s="2">
        <f t="shared" si="5"/>
        <v>5</v>
      </c>
      <c r="E26" s="22">
        <v>82.6</v>
      </c>
      <c r="F26" s="4">
        <f t="shared" si="0"/>
        <v>20</v>
      </c>
      <c r="G26" s="22">
        <v>89.6</v>
      </c>
      <c r="H26" s="4">
        <f t="shared" si="1"/>
        <v>20</v>
      </c>
      <c r="I26" s="22">
        <v>11</v>
      </c>
      <c r="J26" s="4">
        <f t="shared" si="2"/>
        <v>23</v>
      </c>
      <c r="K26" s="56">
        <v>0.543</v>
      </c>
      <c r="L26" s="4">
        <f t="shared" si="3"/>
        <v>17</v>
      </c>
      <c r="M26" s="22">
        <v>50.4</v>
      </c>
      <c r="N26" s="4">
        <f t="shared" si="6"/>
        <v>18</v>
      </c>
      <c r="O26" s="22">
        <v>23.2</v>
      </c>
      <c r="P26" s="4">
        <f t="shared" si="6"/>
        <v>20</v>
      </c>
      <c r="Q26" s="22">
        <v>159.2</v>
      </c>
      <c r="R26" s="4">
        <f t="shared" si="4"/>
        <v>14</v>
      </c>
      <c r="S26" s="11"/>
    </row>
    <row r="27" spans="2:19" ht="17.25">
      <c r="B27" s="47" t="s">
        <v>21</v>
      </c>
      <c r="C27" s="22">
        <v>3.9</v>
      </c>
      <c r="D27" s="2">
        <f t="shared" si="5"/>
        <v>23</v>
      </c>
      <c r="E27" s="22">
        <v>84.7</v>
      </c>
      <c r="F27" s="4">
        <f t="shared" si="0"/>
        <v>18</v>
      </c>
      <c r="G27" s="22">
        <v>90.1</v>
      </c>
      <c r="H27" s="4">
        <f t="shared" si="1"/>
        <v>19</v>
      </c>
      <c r="I27" s="22">
        <v>14.7</v>
      </c>
      <c r="J27" s="4">
        <f t="shared" si="2"/>
        <v>16</v>
      </c>
      <c r="K27" s="56">
        <v>0.258</v>
      </c>
      <c r="L27" s="4">
        <f t="shared" si="3"/>
        <v>26</v>
      </c>
      <c r="M27" s="22">
        <v>78.8</v>
      </c>
      <c r="N27" s="4">
        <f t="shared" si="6"/>
        <v>6</v>
      </c>
      <c r="O27" s="22">
        <v>44.2</v>
      </c>
      <c r="P27" s="4">
        <f t="shared" si="6"/>
        <v>7</v>
      </c>
      <c r="Q27" s="22">
        <v>186</v>
      </c>
      <c r="R27" s="4">
        <f t="shared" si="4"/>
        <v>10</v>
      </c>
      <c r="S27" s="11"/>
    </row>
    <row r="28" spans="2:19" ht="17.25">
      <c r="B28" s="48" t="s">
        <v>28</v>
      </c>
      <c r="C28" s="22">
        <v>4.6</v>
      </c>
      <c r="D28" s="2">
        <f t="shared" si="5"/>
        <v>19</v>
      </c>
      <c r="E28" s="22">
        <v>79.1</v>
      </c>
      <c r="F28" s="4">
        <f t="shared" si="0"/>
        <v>28</v>
      </c>
      <c r="G28" s="22">
        <v>86.7</v>
      </c>
      <c r="H28" s="4">
        <f t="shared" si="1"/>
        <v>26</v>
      </c>
      <c r="I28" s="22">
        <v>11.8</v>
      </c>
      <c r="J28" s="4">
        <f t="shared" si="2"/>
        <v>21</v>
      </c>
      <c r="K28" s="56">
        <v>0.578</v>
      </c>
      <c r="L28" s="4">
        <f t="shared" si="3"/>
        <v>16</v>
      </c>
      <c r="M28" s="22">
        <v>62.7</v>
      </c>
      <c r="N28" s="4">
        <f t="shared" si="6"/>
        <v>15</v>
      </c>
      <c r="O28" s="22">
        <v>47.5</v>
      </c>
      <c r="P28" s="4">
        <f t="shared" si="6"/>
        <v>5</v>
      </c>
      <c r="Q28" s="22">
        <v>102.4</v>
      </c>
      <c r="R28" s="4">
        <f t="shared" si="4"/>
        <v>25</v>
      </c>
      <c r="S28" s="11"/>
    </row>
    <row r="29" spans="2:19" ht="17.25">
      <c r="B29" s="48" t="s">
        <v>27</v>
      </c>
      <c r="C29" s="22">
        <v>6.2</v>
      </c>
      <c r="D29" s="2">
        <f t="shared" si="5"/>
        <v>14</v>
      </c>
      <c r="E29" s="22">
        <v>78.7</v>
      </c>
      <c r="F29" s="4">
        <f t="shared" si="0"/>
        <v>29</v>
      </c>
      <c r="G29" s="22">
        <v>84.2</v>
      </c>
      <c r="H29" s="4">
        <f t="shared" si="1"/>
        <v>28</v>
      </c>
      <c r="I29" s="22">
        <v>9</v>
      </c>
      <c r="J29" s="4">
        <f t="shared" si="2"/>
        <v>24</v>
      </c>
      <c r="K29" s="56">
        <v>0.306</v>
      </c>
      <c r="L29" s="4">
        <f t="shared" si="3"/>
        <v>23</v>
      </c>
      <c r="M29" s="22">
        <v>129.3</v>
      </c>
      <c r="N29" s="4">
        <f t="shared" si="6"/>
        <v>3</v>
      </c>
      <c r="O29" s="22">
        <v>65.5</v>
      </c>
      <c r="P29" s="4">
        <f t="shared" si="6"/>
        <v>3</v>
      </c>
      <c r="Q29" s="22">
        <v>136.4</v>
      </c>
      <c r="R29" s="4">
        <f t="shared" si="4"/>
        <v>18</v>
      </c>
      <c r="S29" s="11"/>
    </row>
    <row r="30" spans="2:19" ht="17.25">
      <c r="B30" s="48" t="s">
        <v>32</v>
      </c>
      <c r="C30" s="22">
        <v>6.1</v>
      </c>
      <c r="D30" s="2">
        <f t="shared" si="5"/>
        <v>16</v>
      </c>
      <c r="E30" s="22">
        <v>86.2</v>
      </c>
      <c r="F30" s="4">
        <f t="shared" si="0"/>
        <v>15</v>
      </c>
      <c r="G30" s="22">
        <v>91.2</v>
      </c>
      <c r="H30" s="4">
        <f t="shared" si="1"/>
        <v>16</v>
      </c>
      <c r="I30" s="22">
        <v>19.8</v>
      </c>
      <c r="J30" s="4">
        <f t="shared" si="2"/>
        <v>3</v>
      </c>
      <c r="K30" s="56">
        <v>0.191</v>
      </c>
      <c r="L30" s="4">
        <f t="shared" si="3"/>
        <v>29</v>
      </c>
      <c r="M30" s="22">
        <v>73.3</v>
      </c>
      <c r="N30" s="4">
        <f t="shared" si="6"/>
        <v>8</v>
      </c>
      <c r="O30" s="22">
        <v>35.9</v>
      </c>
      <c r="P30" s="4">
        <f t="shared" si="6"/>
        <v>11</v>
      </c>
      <c r="Q30" s="22">
        <v>195</v>
      </c>
      <c r="R30" s="4">
        <f t="shared" si="4"/>
        <v>6</v>
      </c>
      <c r="S30" s="11"/>
    </row>
    <row r="31" spans="2:19" ht="17.25">
      <c r="B31" s="47" t="s">
        <v>33</v>
      </c>
      <c r="C31" s="22">
        <v>5.6</v>
      </c>
      <c r="D31" s="2">
        <f t="shared" si="5"/>
        <v>18</v>
      </c>
      <c r="E31" s="22">
        <v>91</v>
      </c>
      <c r="F31" s="4">
        <f t="shared" si="0"/>
        <v>8</v>
      </c>
      <c r="G31" s="22">
        <v>96.3</v>
      </c>
      <c r="H31" s="4">
        <f t="shared" si="1"/>
        <v>8</v>
      </c>
      <c r="I31" s="22">
        <v>16</v>
      </c>
      <c r="J31" s="4">
        <f t="shared" si="2"/>
        <v>10</v>
      </c>
      <c r="K31" s="56">
        <v>0.215</v>
      </c>
      <c r="L31" s="4">
        <f t="shared" si="3"/>
        <v>28</v>
      </c>
      <c r="M31" s="22">
        <v>88.6</v>
      </c>
      <c r="N31" s="4">
        <f t="shared" si="6"/>
        <v>5</v>
      </c>
      <c r="O31" s="22">
        <v>29.5</v>
      </c>
      <c r="P31" s="4">
        <f t="shared" si="6"/>
        <v>16</v>
      </c>
      <c r="Q31" s="22">
        <v>189.2</v>
      </c>
      <c r="R31" s="4">
        <f t="shared" si="4"/>
        <v>8</v>
      </c>
      <c r="S31" s="11"/>
    </row>
    <row r="32" spans="2:19" ht="17.25">
      <c r="B32" s="47" t="s">
        <v>34</v>
      </c>
      <c r="C32" s="22">
        <v>6.6</v>
      </c>
      <c r="D32" s="2">
        <f t="shared" si="5"/>
        <v>13</v>
      </c>
      <c r="E32" s="22">
        <v>80.3</v>
      </c>
      <c r="F32" s="4">
        <f t="shared" si="0"/>
        <v>23</v>
      </c>
      <c r="G32" s="22">
        <v>85.5</v>
      </c>
      <c r="H32" s="4">
        <f t="shared" si="1"/>
        <v>27</v>
      </c>
      <c r="I32" s="22">
        <v>20.9</v>
      </c>
      <c r="J32" s="4">
        <f t="shared" si="2"/>
        <v>1</v>
      </c>
      <c r="K32" s="56">
        <v>0.293</v>
      </c>
      <c r="L32" s="4">
        <f t="shared" si="3"/>
        <v>24</v>
      </c>
      <c r="M32" s="22">
        <v>78.6</v>
      </c>
      <c r="N32" s="4">
        <f t="shared" si="6"/>
        <v>7</v>
      </c>
      <c r="O32" s="22">
        <v>38.4</v>
      </c>
      <c r="P32" s="4">
        <f t="shared" si="6"/>
        <v>10</v>
      </c>
      <c r="Q32" s="22">
        <v>202.5</v>
      </c>
      <c r="R32" s="4">
        <f t="shared" si="4"/>
        <v>3</v>
      </c>
      <c r="S32" s="11"/>
    </row>
    <row r="33" spans="2:19" ht="17.25">
      <c r="B33" s="48" t="s">
        <v>17</v>
      </c>
      <c r="C33" s="22">
        <v>19</v>
      </c>
      <c r="D33" s="2">
        <f t="shared" si="5"/>
        <v>1</v>
      </c>
      <c r="E33" s="22">
        <v>87.9</v>
      </c>
      <c r="F33" s="4">
        <f t="shared" si="0"/>
        <v>13</v>
      </c>
      <c r="G33" s="22">
        <v>93.2</v>
      </c>
      <c r="H33" s="4">
        <f t="shared" si="1"/>
        <v>14</v>
      </c>
      <c r="I33" s="22">
        <v>12.7</v>
      </c>
      <c r="J33" s="4">
        <f t="shared" si="2"/>
        <v>19</v>
      </c>
      <c r="K33" s="56">
        <v>0.258</v>
      </c>
      <c r="L33" s="4">
        <f t="shared" si="3"/>
        <v>26</v>
      </c>
      <c r="M33" s="22">
        <v>41.1</v>
      </c>
      <c r="N33" s="4">
        <f t="shared" si="6"/>
        <v>21</v>
      </c>
      <c r="O33" s="22">
        <v>22.9</v>
      </c>
      <c r="P33" s="4">
        <f t="shared" si="6"/>
        <v>21</v>
      </c>
      <c r="Q33" s="22">
        <v>131.2</v>
      </c>
      <c r="R33" s="4">
        <f t="shared" si="4"/>
        <v>20</v>
      </c>
      <c r="S33" s="11"/>
    </row>
    <row r="34" spans="2:19" ht="17.25">
      <c r="B34" s="50" t="s">
        <v>24</v>
      </c>
      <c r="C34" s="24">
        <v>11.4</v>
      </c>
      <c r="D34" s="5">
        <f t="shared" si="5"/>
        <v>2</v>
      </c>
      <c r="E34" s="24">
        <v>89.1</v>
      </c>
      <c r="F34" s="6">
        <f t="shared" si="0"/>
        <v>11</v>
      </c>
      <c r="G34" s="24">
        <v>95.3</v>
      </c>
      <c r="H34" s="6">
        <f t="shared" si="1"/>
        <v>9</v>
      </c>
      <c r="I34" s="24">
        <v>13.1</v>
      </c>
      <c r="J34" s="6">
        <f t="shared" si="2"/>
        <v>18</v>
      </c>
      <c r="K34" s="58">
        <v>0.332</v>
      </c>
      <c r="L34" s="6">
        <f t="shared" si="3"/>
        <v>22</v>
      </c>
      <c r="M34" s="24">
        <v>72.4</v>
      </c>
      <c r="N34" s="6">
        <f t="shared" si="6"/>
        <v>9</v>
      </c>
      <c r="O34" s="24">
        <v>41.6</v>
      </c>
      <c r="P34" s="6">
        <f t="shared" si="6"/>
        <v>8</v>
      </c>
      <c r="Q34" s="24">
        <v>200.6</v>
      </c>
      <c r="R34" s="6">
        <f t="shared" si="4"/>
        <v>5</v>
      </c>
      <c r="S34" s="11"/>
    </row>
    <row r="35" spans="2:19" ht="17.25">
      <c r="B35" s="51" t="s">
        <v>48</v>
      </c>
      <c r="C35" s="19">
        <f>ROUND(AVERAGE(C6:C19),1)</f>
        <v>4.9</v>
      </c>
      <c r="D35" s="14" t="s">
        <v>0</v>
      </c>
      <c r="E35" s="19">
        <f>ROUND(AVERAGE(E6:E19),1)</f>
        <v>90.5</v>
      </c>
      <c r="F35" s="13"/>
      <c r="G35" s="19">
        <f>ROUND(AVERAGE(G6:G19),1)</f>
        <v>97.6</v>
      </c>
      <c r="H35" s="13"/>
      <c r="I35" s="19">
        <f>ROUND(AVERAGE(I6:I19),1)</f>
        <v>16.1</v>
      </c>
      <c r="J35" s="13"/>
      <c r="K35" s="59">
        <f>ROUND(AVERAGE(K6:K19),3)</f>
        <v>0.678</v>
      </c>
      <c r="L35" s="13"/>
      <c r="M35" s="19">
        <f>ROUND(AVERAGE(M6:M19),1)</f>
        <v>45.7</v>
      </c>
      <c r="N35" s="13"/>
      <c r="O35" s="19">
        <f>ROUND(AVERAGE(O6:O19),1)</f>
        <v>23.1</v>
      </c>
      <c r="P35" s="13"/>
      <c r="Q35" s="19">
        <f>ROUND(AVERAGE(Q6:Q19),1)</f>
        <v>165.2</v>
      </c>
      <c r="R35" s="13"/>
      <c r="S35" s="11"/>
    </row>
    <row r="36" spans="2:19" ht="17.25">
      <c r="B36" s="52" t="s">
        <v>47</v>
      </c>
      <c r="C36" s="20">
        <f>ROUND(AVERAGE(C20:C34),1)</f>
        <v>7.8</v>
      </c>
      <c r="D36" s="15" t="s">
        <v>0</v>
      </c>
      <c r="E36" s="20">
        <f>ROUND(AVERAGE(E20:E34),1)</f>
        <v>83.3</v>
      </c>
      <c r="F36" s="12"/>
      <c r="G36" s="20">
        <f>ROUND(AVERAGE(G20:G34),1)</f>
        <v>89.5</v>
      </c>
      <c r="H36" s="12"/>
      <c r="I36" s="20">
        <f>ROUND(AVERAGE(I20:I34),1)</f>
        <v>11.8</v>
      </c>
      <c r="J36" s="12"/>
      <c r="K36" s="60">
        <f>ROUND(AVERAGE(K20:K34),3)</f>
        <v>0.508</v>
      </c>
      <c r="L36" s="12"/>
      <c r="M36" s="20">
        <f>ROUND(AVERAGE(M20:M34),1)</f>
        <v>105.6</v>
      </c>
      <c r="N36" s="12"/>
      <c r="O36" s="20">
        <f>ROUND(AVERAGE(O20:O34),1)</f>
        <v>49</v>
      </c>
      <c r="P36" s="12"/>
      <c r="Q36" s="20">
        <f>ROUND(AVERAGE(Q20:Q34),1)</f>
        <v>134.9</v>
      </c>
      <c r="R36" s="12"/>
      <c r="S36" s="11"/>
    </row>
    <row r="37" spans="2:19" ht="17.25">
      <c r="B37" s="52" t="s">
        <v>49</v>
      </c>
      <c r="C37" s="20">
        <f>ROUND(AVERAGE(C6:C34),1)</f>
        <v>6.4</v>
      </c>
      <c r="D37" s="15" t="s">
        <v>0</v>
      </c>
      <c r="E37" s="20">
        <f>ROUND(AVERAGE(E6:E34),1)</f>
        <v>86.8</v>
      </c>
      <c r="F37" s="12"/>
      <c r="G37" s="27">
        <f>ROUND(AVERAGE(G6:G34),1)</f>
        <v>93.4</v>
      </c>
      <c r="H37" s="12"/>
      <c r="I37" s="20">
        <f>ROUND(AVERAGE(I6:I34),1)</f>
        <v>13.8</v>
      </c>
      <c r="J37" s="12"/>
      <c r="K37" s="60">
        <f>ROUND(AVERAGE(K6:K34),3)</f>
        <v>0.59</v>
      </c>
      <c r="L37" s="12"/>
      <c r="M37" s="27">
        <f>ROUND(AVERAGE(M6:M34),1)</f>
        <v>76.7</v>
      </c>
      <c r="N37" s="12"/>
      <c r="O37" s="27">
        <f>ROUND(AVERAGE(O6:O34),1)</f>
        <v>36.5</v>
      </c>
      <c r="P37" s="12"/>
      <c r="Q37" s="27">
        <f>ROUND(AVERAGE(Q6:Q34),1)</f>
        <v>149.5</v>
      </c>
      <c r="R37" s="12"/>
      <c r="S37" s="11"/>
    </row>
    <row r="38" spans="2:13" ht="17.25">
      <c r="B38" s="53" t="s">
        <v>35</v>
      </c>
      <c r="C38" s="16"/>
      <c r="K38" s="16"/>
      <c r="M38" s="16"/>
    </row>
    <row r="39" ht="17.25">
      <c r="B39" s="28" t="s">
        <v>36</v>
      </c>
    </row>
    <row r="40" spans="2:17" ht="17.25">
      <c r="B40" s="51" t="s">
        <v>48</v>
      </c>
      <c r="C40" s="19">
        <v>3.9</v>
      </c>
      <c r="D40" s="18"/>
      <c r="E40" s="19">
        <v>90.6</v>
      </c>
      <c r="F40" s="10"/>
      <c r="G40" s="19">
        <v>97.1</v>
      </c>
      <c r="H40" s="10"/>
      <c r="I40" s="19">
        <v>15.9</v>
      </c>
      <c r="J40" s="11"/>
      <c r="K40" s="62"/>
      <c r="L40" s="61"/>
      <c r="M40" s="19">
        <v>41.5</v>
      </c>
      <c r="O40" s="19">
        <v>21.5</v>
      </c>
      <c r="Q40" s="19">
        <v>151</v>
      </c>
    </row>
    <row r="41" spans="2:17" ht="17.25">
      <c r="B41" s="52" t="s">
        <v>47</v>
      </c>
      <c r="C41" s="20">
        <v>7.5</v>
      </c>
      <c r="D41" s="18"/>
      <c r="E41" s="20">
        <v>83.6</v>
      </c>
      <c r="F41" s="10"/>
      <c r="G41" s="20">
        <v>89.7</v>
      </c>
      <c r="H41" s="10"/>
      <c r="I41" s="20">
        <v>12.3</v>
      </c>
      <c r="J41" s="11"/>
      <c r="K41" s="62"/>
      <c r="L41" s="61"/>
      <c r="M41" s="20">
        <v>100.1</v>
      </c>
      <c r="N41" s="17"/>
      <c r="O41" s="20">
        <v>45.2</v>
      </c>
      <c r="Q41" s="20">
        <v>137.6</v>
      </c>
    </row>
    <row r="42" spans="2:17" ht="17.25">
      <c r="B42" s="52" t="s">
        <v>49</v>
      </c>
      <c r="C42" s="20">
        <v>4.5</v>
      </c>
      <c r="D42" s="18"/>
      <c r="E42" s="20">
        <v>89.6</v>
      </c>
      <c r="F42" s="10"/>
      <c r="G42" s="20">
        <v>96</v>
      </c>
      <c r="H42" s="10"/>
      <c r="I42" s="20">
        <v>15.3</v>
      </c>
      <c r="J42" s="11"/>
      <c r="K42" s="62"/>
      <c r="L42" s="61"/>
      <c r="M42" s="20">
        <v>50.5</v>
      </c>
      <c r="N42" s="17"/>
      <c r="O42" s="20">
        <v>25.1</v>
      </c>
      <c r="Q42" s="20">
        <v>149</v>
      </c>
    </row>
    <row r="43" ht="17.25">
      <c r="N43" s="17" t="s">
        <v>42</v>
      </c>
    </row>
    <row r="44" ht="17.25">
      <c r="N44" s="17" t="s">
        <v>42</v>
      </c>
    </row>
    <row r="45" ht="17.25">
      <c r="N45" s="17" t="s">
        <v>42</v>
      </c>
    </row>
    <row r="46" ht="17.25">
      <c r="N46" s="17" t="s">
        <v>42</v>
      </c>
    </row>
    <row r="47" ht="17.25">
      <c r="N47" s="17" t="s">
        <v>42</v>
      </c>
    </row>
    <row r="48" ht="17.25">
      <c r="N48" s="17" t="s">
        <v>42</v>
      </c>
    </row>
    <row r="49" ht="17.25">
      <c r="N49" s="17" t="s">
        <v>42</v>
      </c>
    </row>
    <row r="50" ht="17.25">
      <c r="N50" s="17" t="s">
        <v>42</v>
      </c>
    </row>
    <row r="51" ht="17.25">
      <c r="N51" s="17" t="s">
        <v>42</v>
      </c>
    </row>
    <row r="52" ht="17.25">
      <c r="N52" s="17" t="s">
        <v>42</v>
      </c>
    </row>
    <row r="53" ht="17.25">
      <c r="N53" s="17" t="s">
        <v>42</v>
      </c>
    </row>
    <row r="54" ht="17.25">
      <c r="N54" s="17" t="s">
        <v>42</v>
      </c>
    </row>
    <row r="55" ht="17.25">
      <c r="N55" s="17" t="s">
        <v>42</v>
      </c>
    </row>
    <row r="56" ht="17.25">
      <c r="N56" s="17" t="s">
        <v>42</v>
      </c>
    </row>
    <row r="57" ht="17.25">
      <c r="N57" s="17" t="s">
        <v>42</v>
      </c>
    </row>
    <row r="58" ht="17.25">
      <c r="N58" s="17" t="s">
        <v>42</v>
      </c>
    </row>
    <row r="59" ht="17.25">
      <c r="N59" s="17" t="s">
        <v>42</v>
      </c>
    </row>
    <row r="60" ht="17.25">
      <c r="N60" s="17" t="s">
        <v>42</v>
      </c>
    </row>
    <row r="61" ht="17.25">
      <c r="N61" s="17" t="s">
        <v>42</v>
      </c>
    </row>
    <row r="62" ht="17.25">
      <c r="N62" s="17" t="s">
        <v>42</v>
      </c>
    </row>
    <row r="63" ht="17.25">
      <c r="N63" s="17" t="s">
        <v>42</v>
      </c>
    </row>
    <row r="64" ht="17.25">
      <c r="N64" s="17" t="s">
        <v>42</v>
      </c>
    </row>
    <row r="65" ht="17.25">
      <c r="N65" s="17" t="s">
        <v>42</v>
      </c>
    </row>
    <row r="66" ht="17.25">
      <c r="N66" s="17" t="s">
        <v>42</v>
      </c>
    </row>
    <row r="67" ht="17.25">
      <c r="N67" s="17" t="s">
        <v>42</v>
      </c>
    </row>
    <row r="68" ht="17.25">
      <c r="N68" s="17" t="s">
        <v>42</v>
      </c>
    </row>
    <row r="69" ht="17.25">
      <c r="N69" s="17" t="s">
        <v>42</v>
      </c>
    </row>
    <row r="70" ht="17.25">
      <c r="N70" s="17" t="s">
        <v>42</v>
      </c>
    </row>
    <row r="71" ht="17.25">
      <c r="N71" s="17" t="s">
        <v>42</v>
      </c>
    </row>
    <row r="72" ht="17.25">
      <c r="N72" s="17" t="s">
        <v>42</v>
      </c>
    </row>
    <row r="73" ht="17.25">
      <c r="N73" s="17" t="s">
        <v>42</v>
      </c>
    </row>
    <row r="74" ht="17.25">
      <c r="N74" s="17" t="s">
        <v>42</v>
      </c>
    </row>
    <row r="75" ht="17.25">
      <c r="N75" s="17" t="s">
        <v>42</v>
      </c>
    </row>
    <row r="76" ht="17.25">
      <c r="N76" s="17" t="s">
        <v>42</v>
      </c>
    </row>
    <row r="77" ht="17.25">
      <c r="N77" s="17" t="s">
        <v>42</v>
      </c>
    </row>
    <row r="78" ht="17.25">
      <c r="N78" s="17" t="s">
        <v>42</v>
      </c>
    </row>
    <row r="79" ht="17.25">
      <c r="N79" s="17" t="s">
        <v>42</v>
      </c>
    </row>
    <row r="80" ht="17.25">
      <c r="N80" s="17" t="s">
        <v>42</v>
      </c>
    </row>
    <row r="81" ht="17.25">
      <c r="N81" s="17" t="s">
        <v>42</v>
      </c>
    </row>
    <row r="82" ht="17.25">
      <c r="N82" s="17" t="s">
        <v>42</v>
      </c>
    </row>
    <row r="83" ht="17.25">
      <c r="N83" s="17" t="s">
        <v>42</v>
      </c>
    </row>
    <row r="84" ht="17.25">
      <c r="N84" s="17" t="s">
        <v>42</v>
      </c>
    </row>
    <row r="85" ht="17.25">
      <c r="N85" s="17" t="s">
        <v>42</v>
      </c>
    </row>
    <row r="86" ht="17.25">
      <c r="N86" s="17" t="s">
        <v>42</v>
      </c>
    </row>
    <row r="87" ht="17.25">
      <c r="N87" s="17" t="s">
        <v>42</v>
      </c>
    </row>
    <row r="88" ht="17.25">
      <c r="N88" s="17" t="s">
        <v>42</v>
      </c>
    </row>
    <row r="89" ht="17.25">
      <c r="N89" s="17" t="s">
        <v>42</v>
      </c>
    </row>
    <row r="90" ht="17.25">
      <c r="N90" s="17" t="s">
        <v>42</v>
      </c>
    </row>
    <row r="91" ht="17.25">
      <c r="N91" s="17" t="s">
        <v>42</v>
      </c>
    </row>
    <row r="92" ht="17.25">
      <c r="N92" s="17" t="s">
        <v>42</v>
      </c>
    </row>
    <row r="93" ht="17.25">
      <c r="N93" s="17" t="s">
        <v>42</v>
      </c>
    </row>
    <row r="94" ht="17.25">
      <c r="N94" s="17" t="s">
        <v>42</v>
      </c>
    </row>
    <row r="95" ht="17.25">
      <c r="N95" s="17" t="s">
        <v>42</v>
      </c>
    </row>
    <row r="96" ht="17.25">
      <c r="N96" s="17" t="s">
        <v>42</v>
      </c>
    </row>
    <row r="97" ht="17.25">
      <c r="N97" s="17" t="s">
        <v>42</v>
      </c>
    </row>
    <row r="98" ht="17.25">
      <c r="N98" s="17" t="s">
        <v>42</v>
      </c>
    </row>
    <row r="99" ht="17.25">
      <c r="N99" s="17" t="s">
        <v>42</v>
      </c>
    </row>
    <row r="100" ht="17.25">
      <c r="N100" s="17" t="s">
        <v>42</v>
      </c>
    </row>
    <row r="101" ht="17.25">
      <c r="N101" s="17" t="s">
        <v>42</v>
      </c>
    </row>
    <row r="102" ht="17.25">
      <c r="N102" s="17" t="s">
        <v>42</v>
      </c>
    </row>
    <row r="103" ht="17.25">
      <c r="N103" s="17" t="s">
        <v>42</v>
      </c>
    </row>
    <row r="104" ht="17.25">
      <c r="N104" s="17" t="s">
        <v>42</v>
      </c>
    </row>
    <row r="105" ht="17.25">
      <c r="N105" s="17" t="s">
        <v>42</v>
      </c>
    </row>
    <row r="106" ht="17.25">
      <c r="N106" s="17" t="s">
        <v>42</v>
      </c>
    </row>
    <row r="107" ht="17.25">
      <c r="N107" s="17" t="s">
        <v>42</v>
      </c>
    </row>
    <row r="108" ht="17.25">
      <c r="N108" s="17" t="s">
        <v>42</v>
      </c>
    </row>
    <row r="109" ht="17.25">
      <c r="N109" s="17" t="s">
        <v>42</v>
      </c>
    </row>
    <row r="110" spans="1:14" ht="17.25">
      <c r="A110" s="8" t="s">
        <v>42</v>
      </c>
      <c r="N110" s="17" t="s">
        <v>42</v>
      </c>
    </row>
    <row r="111" spans="1:14" ht="17.25">
      <c r="A111" s="8" t="s">
        <v>42</v>
      </c>
      <c r="N111" s="17" t="s">
        <v>42</v>
      </c>
    </row>
    <row r="112" spans="1:14" ht="17.25">
      <c r="A112" s="8" t="s">
        <v>42</v>
      </c>
      <c r="N112" s="17" t="s">
        <v>42</v>
      </c>
    </row>
    <row r="113" spans="1:14" ht="17.25">
      <c r="A113" s="8" t="s">
        <v>42</v>
      </c>
      <c r="N113" s="17" t="s">
        <v>42</v>
      </c>
    </row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70" r:id="rId1"/>
  <headerFooter alignWithMargins="0">
    <oddHeader>&amp;L&amp;"ＭＳ ゴシック,標準"&amp;24１８ 主要指標の状況（２４年度）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13"/>
  <sheetViews>
    <sheetView showGridLines="0" view="pageBreakPreview" zoomScale="70" zoomScaleNormal="75" zoomScaleSheetLayoutView="70" workbookViewId="0" topLeftCell="A1">
      <pane xSplit="2" ySplit="5" topLeftCell="C6" activePane="bottomRight" state="frozen"/>
      <selection pane="topLeft" activeCell="I43" sqref="I43"/>
      <selection pane="topRight" activeCell="I43" sqref="I43"/>
      <selection pane="bottomLeft" activeCell="I43" sqref="I43"/>
      <selection pane="bottomRight" activeCell="I43" sqref="I43"/>
    </sheetView>
  </sheetViews>
  <sheetFormatPr defaultColWidth="8.72265625" defaultRowHeight="18"/>
  <cols>
    <col min="1" max="1" width="0" style="8" hidden="1" customWidth="1"/>
    <col min="2" max="2" width="11.72265625" style="8" customWidth="1"/>
    <col min="3" max="3" width="10.72265625" style="8" customWidth="1"/>
    <col min="4" max="4" width="4.72265625" style="8" customWidth="1"/>
    <col min="5" max="5" width="10.72265625" style="8" customWidth="1"/>
    <col min="6" max="6" width="4.72265625" style="8" customWidth="1"/>
    <col min="7" max="7" width="10.72265625" style="8" customWidth="1"/>
    <col min="8" max="8" width="4.72265625" style="8" customWidth="1"/>
    <col min="9" max="9" width="10.72265625" style="8" customWidth="1"/>
    <col min="10" max="10" width="4.72265625" style="8" customWidth="1"/>
    <col min="11" max="11" width="10.72265625" style="8" customWidth="1"/>
    <col min="12" max="12" width="4.72265625" style="8" customWidth="1"/>
    <col min="13" max="13" width="10.72265625" style="8" customWidth="1"/>
    <col min="14" max="14" width="4.72265625" style="8" customWidth="1"/>
    <col min="15" max="15" width="10.72265625" style="8" customWidth="1"/>
    <col min="16" max="16" width="4.72265625" style="8" customWidth="1"/>
    <col min="17" max="17" width="10.72265625" style="8" customWidth="1"/>
    <col min="18" max="18" width="4.72265625" style="8" customWidth="1"/>
    <col min="19" max="19" width="8.8125" style="8" customWidth="1"/>
    <col min="20" max="20" width="10.36328125" style="8" bestFit="1" customWidth="1"/>
    <col min="21" max="16384" width="8.8125" style="8" customWidth="1"/>
  </cols>
  <sheetData>
    <row r="1" spans="1:18" ht="17.25">
      <c r="A1" s="28"/>
      <c r="B1" s="82" t="s">
        <v>72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7.25">
      <c r="A2" s="28"/>
      <c r="B2" s="29" t="s">
        <v>55</v>
      </c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0"/>
      <c r="O2" s="30"/>
      <c r="P2" s="30"/>
      <c r="Q2" s="29"/>
      <c r="R2" s="31" t="s">
        <v>46</v>
      </c>
    </row>
    <row r="3" spans="1:19" ht="17.25">
      <c r="A3" s="28"/>
      <c r="B3" s="32" t="s">
        <v>0</v>
      </c>
      <c r="C3" s="32" t="s">
        <v>1</v>
      </c>
      <c r="D3" s="33"/>
      <c r="E3" s="34" t="s">
        <v>5</v>
      </c>
      <c r="F3" s="35"/>
      <c r="G3" s="34" t="s">
        <v>5</v>
      </c>
      <c r="H3" s="35"/>
      <c r="I3" s="34" t="s">
        <v>37</v>
      </c>
      <c r="J3" s="33"/>
      <c r="K3" s="34" t="s">
        <v>50</v>
      </c>
      <c r="L3" s="33"/>
      <c r="M3" s="36" t="s">
        <v>43</v>
      </c>
      <c r="N3" s="30"/>
      <c r="O3" s="30"/>
      <c r="P3" s="30"/>
      <c r="Q3" s="34" t="s">
        <v>45</v>
      </c>
      <c r="R3" s="37"/>
      <c r="S3" s="9" t="s">
        <v>0</v>
      </c>
    </row>
    <row r="4" spans="1:19" ht="17.25">
      <c r="A4" s="28"/>
      <c r="B4" s="32" t="s">
        <v>0</v>
      </c>
      <c r="C4" s="32" t="s">
        <v>56</v>
      </c>
      <c r="D4" s="38" t="s">
        <v>2</v>
      </c>
      <c r="E4" s="32" t="s">
        <v>6</v>
      </c>
      <c r="F4" s="39" t="s">
        <v>57</v>
      </c>
      <c r="G4" s="32" t="s">
        <v>6</v>
      </c>
      <c r="H4" s="39" t="s">
        <v>57</v>
      </c>
      <c r="I4" s="32" t="s">
        <v>58</v>
      </c>
      <c r="J4" s="38" t="s">
        <v>2</v>
      </c>
      <c r="K4" s="32" t="s">
        <v>74</v>
      </c>
      <c r="L4" s="38" t="s">
        <v>2</v>
      </c>
      <c r="M4" s="32" t="s">
        <v>59</v>
      </c>
      <c r="N4" s="38" t="s">
        <v>2</v>
      </c>
      <c r="O4" s="34" t="s">
        <v>60</v>
      </c>
      <c r="P4" s="35"/>
      <c r="Q4" s="38" t="s">
        <v>59</v>
      </c>
      <c r="R4" s="38" t="s">
        <v>2</v>
      </c>
      <c r="S4" s="11"/>
    </row>
    <row r="5" spans="1:19" ht="17.25">
      <c r="A5" s="28"/>
      <c r="B5" s="40"/>
      <c r="C5" s="40"/>
      <c r="D5" s="41"/>
      <c r="E5" s="54" t="s">
        <v>61</v>
      </c>
      <c r="F5" s="41"/>
      <c r="G5" s="42"/>
      <c r="H5" s="41"/>
      <c r="I5" s="43"/>
      <c r="J5" s="41"/>
      <c r="K5" s="44"/>
      <c r="L5" s="41"/>
      <c r="M5" s="40"/>
      <c r="N5" s="41"/>
      <c r="O5" s="45" t="s">
        <v>62</v>
      </c>
      <c r="P5" s="41" t="s">
        <v>63</v>
      </c>
      <c r="Q5" s="41"/>
      <c r="R5" s="41"/>
      <c r="S5" s="11"/>
    </row>
    <row r="6" spans="2:19" ht="17.25">
      <c r="B6" s="46" t="s">
        <v>8</v>
      </c>
      <c r="C6" s="21">
        <v>4.9</v>
      </c>
      <c r="D6" s="1">
        <f>RANK(C6,C$6:C$34)</f>
        <v>20</v>
      </c>
      <c r="E6" s="25">
        <v>90.8</v>
      </c>
      <c r="F6" s="7">
        <f aca="true" t="shared" si="0" ref="F6:F34">RANK(E6,E$6:E$34)</f>
        <v>6</v>
      </c>
      <c r="G6" s="25">
        <v>98.2</v>
      </c>
      <c r="H6" s="7">
        <f aca="true" t="shared" si="1" ref="H6:H34">RANK(G6,G$6:G$34)</f>
        <v>6</v>
      </c>
      <c r="I6" s="21">
        <v>15.4</v>
      </c>
      <c r="J6" s="1">
        <f aca="true" t="shared" si="2" ref="J6:J34">RANK(I6,I$6:I$34)</f>
        <v>10</v>
      </c>
      <c r="K6" s="55">
        <v>0.742</v>
      </c>
      <c r="L6" s="1">
        <f aca="true" t="shared" si="3" ref="L6:L34">RANK(K6,K$6:K$34)</f>
        <v>11</v>
      </c>
      <c r="M6" s="21">
        <v>39.8</v>
      </c>
      <c r="N6" s="1">
        <f>RANK(M6,M$6:M$34)</f>
        <v>23</v>
      </c>
      <c r="O6" s="21">
        <v>25.3</v>
      </c>
      <c r="P6" s="1">
        <f>RANK(O6,O$6:O$34)</f>
        <v>20</v>
      </c>
      <c r="Q6" s="21">
        <v>141.6</v>
      </c>
      <c r="R6" s="1">
        <f aca="true" t="shared" si="4" ref="R6:R34">RANK(Q6,Q$6:Q$34)</f>
        <v>16</v>
      </c>
      <c r="S6" s="11"/>
    </row>
    <row r="7" spans="2:19" ht="17.25">
      <c r="B7" s="47" t="s">
        <v>3</v>
      </c>
      <c r="C7" s="22">
        <v>3.3</v>
      </c>
      <c r="D7" s="2">
        <f aca="true" t="shared" si="5" ref="D7:D34">RANK($C7,C$6:C$34)</f>
        <v>26</v>
      </c>
      <c r="E7" s="22">
        <v>84.2</v>
      </c>
      <c r="F7" s="4">
        <f t="shared" si="0"/>
        <v>17</v>
      </c>
      <c r="G7" s="22">
        <v>87</v>
      </c>
      <c r="H7" s="4">
        <f t="shared" si="1"/>
        <v>26</v>
      </c>
      <c r="I7" s="22">
        <v>16.4</v>
      </c>
      <c r="J7" s="4">
        <f t="shared" si="2"/>
        <v>9</v>
      </c>
      <c r="K7" s="56">
        <v>1.019</v>
      </c>
      <c r="L7" s="4">
        <f t="shared" si="3"/>
        <v>3</v>
      </c>
      <c r="M7" s="22">
        <v>31.2</v>
      </c>
      <c r="N7" s="4">
        <f aca="true" t="shared" si="6" ref="N7:P22">RANK(M7,M$6:M$34)</f>
        <v>25</v>
      </c>
      <c r="O7" s="22">
        <v>11.7</v>
      </c>
      <c r="P7" s="4">
        <f t="shared" si="6"/>
        <v>26</v>
      </c>
      <c r="Q7" s="22">
        <v>136.2</v>
      </c>
      <c r="R7" s="4">
        <f t="shared" si="4"/>
        <v>17</v>
      </c>
      <c r="S7" s="11"/>
    </row>
    <row r="8" spans="2:19" ht="17.25">
      <c r="B8" s="47" t="s">
        <v>9</v>
      </c>
      <c r="C8" s="22">
        <v>6.6</v>
      </c>
      <c r="D8" s="2">
        <f t="shared" si="5"/>
        <v>12</v>
      </c>
      <c r="E8" s="22">
        <v>85.7</v>
      </c>
      <c r="F8" s="4">
        <f t="shared" si="0"/>
        <v>15</v>
      </c>
      <c r="G8" s="22">
        <v>93.2</v>
      </c>
      <c r="H8" s="4">
        <f t="shared" si="1"/>
        <v>10</v>
      </c>
      <c r="I8" s="22">
        <v>15.4</v>
      </c>
      <c r="J8" s="4">
        <f t="shared" si="2"/>
        <v>10</v>
      </c>
      <c r="K8" s="56">
        <v>0.639</v>
      </c>
      <c r="L8" s="4">
        <f t="shared" si="3"/>
        <v>14</v>
      </c>
      <c r="M8" s="22">
        <v>55</v>
      </c>
      <c r="N8" s="4">
        <f t="shared" si="6"/>
        <v>18</v>
      </c>
      <c r="O8" s="22">
        <v>29.6</v>
      </c>
      <c r="P8" s="4">
        <f t="shared" si="6"/>
        <v>15</v>
      </c>
      <c r="Q8" s="22">
        <v>165.1</v>
      </c>
      <c r="R8" s="4">
        <f t="shared" si="4"/>
        <v>13</v>
      </c>
      <c r="S8" s="11"/>
    </row>
    <row r="9" spans="2:19" ht="17.25">
      <c r="B9" s="48" t="s">
        <v>10</v>
      </c>
      <c r="C9" s="22">
        <v>2.6</v>
      </c>
      <c r="D9" s="2">
        <f t="shared" si="5"/>
        <v>27</v>
      </c>
      <c r="E9" s="22">
        <v>90</v>
      </c>
      <c r="F9" s="4">
        <f t="shared" si="0"/>
        <v>8</v>
      </c>
      <c r="G9" s="22">
        <v>93</v>
      </c>
      <c r="H9" s="4">
        <f t="shared" si="1"/>
        <v>11</v>
      </c>
      <c r="I9" s="22">
        <v>14.9</v>
      </c>
      <c r="J9" s="4">
        <f t="shared" si="2"/>
        <v>13</v>
      </c>
      <c r="K9" s="56">
        <v>0.636</v>
      </c>
      <c r="L9" s="4">
        <f t="shared" si="3"/>
        <v>15</v>
      </c>
      <c r="M9" s="22">
        <v>36.6</v>
      </c>
      <c r="N9" s="4">
        <f t="shared" si="6"/>
        <v>24</v>
      </c>
      <c r="O9" s="22">
        <v>20.9</v>
      </c>
      <c r="P9" s="4">
        <f t="shared" si="6"/>
        <v>22</v>
      </c>
      <c r="Q9" s="22">
        <v>133.2</v>
      </c>
      <c r="R9" s="4">
        <f t="shared" si="4"/>
        <v>20</v>
      </c>
      <c r="S9" s="11"/>
    </row>
    <row r="10" spans="2:19" ht="17.25">
      <c r="B10" s="48" t="s">
        <v>11</v>
      </c>
      <c r="C10" s="22">
        <v>4.2</v>
      </c>
      <c r="D10" s="2">
        <f t="shared" si="5"/>
        <v>22</v>
      </c>
      <c r="E10" s="22">
        <v>94.2</v>
      </c>
      <c r="F10" s="4">
        <f t="shared" si="0"/>
        <v>2</v>
      </c>
      <c r="G10" s="22">
        <v>104.1</v>
      </c>
      <c r="H10" s="4">
        <f t="shared" si="1"/>
        <v>2</v>
      </c>
      <c r="I10" s="22">
        <v>13.9</v>
      </c>
      <c r="J10" s="4">
        <f t="shared" si="2"/>
        <v>15</v>
      </c>
      <c r="K10" s="56">
        <v>0.897</v>
      </c>
      <c r="L10" s="4">
        <f t="shared" si="3"/>
        <v>5</v>
      </c>
      <c r="M10" s="22">
        <v>22.4</v>
      </c>
      <c r="N10" s="4">
        <f t="shared" si="6"/>
        <v>27</v>
      </c>
      <c r="O10" s="22">
        <v>11.7</v>
      </c>
      <c r="P10" s="4">
        <f t="shared" si="6"/>
        <v>26</v>
      </c>
      <c r="Q10" s="22">
        <v>180.4</v>
      </c>
      <c r="R10" s="4">
        <f t="shared" si="4"/>
        <v>10</v>
      </c>
      <c r="S10" s="11"/>
    </row>
    <row r="11" spans="2:19" ht="17.25">
      <c r="B11" s="48" t="s">
        <v>12</v>
      </c>
      <c r="C11" s="22">
        <v>9.2</v>
      </c>
      <c r="D11" s="2">
        <f t="shared" si="5"/>
        <v>7</v>
      </c>
      <c r="E11" s="22">
        <v>86.8</v>
      </c>
      <c r="F11" s="4">
        <f t="shared" si="0"/>
        <v>13</v>
      </c>
      <c r="G11" s="22">
        <v>96.1</v>
      </c>
      <c r="H11" s="4">
        <f t="shared" si="1"/>
        <v>7</v>
      </c>
      <c r="I11" s="22">
        <v>13.3</v>
      </c>
      <c r="J11" s="4">
        <f t="shared" si="2"/>
        <v>18</v>
      </c>
      <c r="K11" s="56">
        <v>0.906</v>
      </c>
      <c r="L11" s="4">
        <f t="shared" si="3"/>
        <v>4</v>
      </c>
      <c r="M11" s="22">
        <v>31.1</v>
      </c>
      <c r="N11" s="4">
        <f t="shared" si="6"/>
        <v>26</v>
      </c>
      <c r="O11" s="22">
        <v>15.3</v>
      </c>
      <c r="P11" s="4">
        <f t="shared" si="6"/>
        <v>24</v>
      </c>
      <c r="Q11" s="22">
        <v>127.3</v>
      </c>
      <c r="R11" s="4">
        <f t="shared" si="4"/>
        <v>21</v>
      </c>
      <c r="S11" s="11"/>
    </row>
    <row r="12" spans="2:19" ht="17.25">
      <c r="B12" s="48" t="s">
        <v>13</v>
      </c>
      <c r="C12" s="22">
        <v>2.3</v>
      </c>
      <c r="D12" s="2">
        <f t="shared" si="5"/>
        <v>29</v>
      </c>
      <c r="E12" s="22">
        <v>98.8</v>
      </c>
      <c r="F12" s="4">
        <f t="shared" si="0"/>
        <v>1</v>
      </c>
      <c r="G12" s="22">
        <v>111.9</v>
      </c>
      <c r="H12" s="4">
        <f t="shared" si="1"/>
        <v>1</v>
      </c>
      <c r="I12" s="22">
        <v>15.4</v>
      </c>
      <c r="J12" s="4">
        <f t="shared" si="2"/>
        <v>10</v>
      </c>
      <c r="K12" s="56">
        <v>0.757</v>
      </c>
      <c r="L12" s="4">
        <f t="shared" si="3"/>
        <v>10</v>
      </c>
      <c r="M12" s="22">
        <v>12.3</v>
      </c>
      <c r="N12" s="4">
        <f t="shared" si="6"/>
        <v>29</v>
      </c>
      <c r="O12" s="22">
        <v>0.7</v>
      </c>
      <c r="P12" s="4">
        <f t="shared" si="6"/>
        <v>29</v>
      </c>
      <c r="Q12" s="22">
        <v>192.7</v>
      </c>
      <c r="R12" s="4">
        <f t="shared" si="4"/>
        <v>5</v>
      </c>
      <c r="S12" s="11"/>
    </row>
    <row r="13" spans="2:19" ht="17.25">
      <c r="B13" s="48" t="s">
        <v>14</v>
      </c>
      <c r="C13" s="22">
        <v>5.7</v>
      </c>
      <c r="D13" s="2">
        <f t="shared" si="5"/>
        <v>15</v>
      </c>
      <c r="E13" s="22">
        <v>92.2</v>
      </c>
      <c r="F13" s="4">
        <f t="shared" si="0"/>
        <v>4</v>
      </c>
      <c r="G13" s="22">
        <v>98.4</v>
      </c>
      <c r="H13" s="4">
        <f t="shared" si="1"/>
        <v>5</v>
      </c>
      <c r="I13" s="22">
        <v>13.8</v>
      </c>
      <c r="J13" s="4">
        <f t="shared" si="2"/>
        <v>16</v>
      </c>
      <c r="K13" s="56">
        <v>0.392</v>
      </c>
      <c r="L13" s="4">
        <f t="shared" si="3"/>
        <v>21</v>
      </c>
      <c r="M13" s="22">
        <v>41.8</v>
      </c>
      <c r="N13" s="4">
        <f t="shared" si="6"/>
        <v>21</v>
      </c>
      <c r="O13" s="22">
        <v>26.8</v>
      </c>
      <c r="P13" s="4">
        <f t="shared" si="6"/>
        <v>19</v>
      </c>
      <c r="Q13" s="22">
        <v>176.4</v>
      </c>
      <c r="R13" s="4">
        <f t="shared" si="4"/>
        <v>11</v>
      </c>
      <c r="S13" s="11"/>
    </row>
    <row r="14" spans="2:19" ht="17.25">
      <c r="B14" s="48" t="s">
        <v>15</v>
      </c>
      <c r="C14" s="22">
        <v>11.5</v>
      </c>
      <c r="D14" s="2">
        <f t="shared" si="5"/>
        <v>4</v>
      </c>
      <c r="E14" s="22">
        <v>88.6</v>
      </c>
      <c r="F14" s="4">
        <f t="shared" si="0"/>
        <v>9</v>
      </c>
      <c r="G14" s="22">
        <v>92.1</v>
      </c>
      <c r="H14" s="4">
        <f t="shared" si="1"/>
        <v>16</v>
      </c>
      <c r="I14" s="22">
        <v>16.5</v>
      </c>
      <c r="J14" s="4">
        <f t="shared" si="2"/>
        <v>7</v>
      </c>
      <c r="K14" s="56">
        <v>1.12</v>
      </c>
      <c r="L14" s="4">
        <f t="shared" si="3"/>
        <v>2</v>
      </c>
      <c r="M14" s="22">
        <v>78.1</v>
      </c>
      <c r="N14" s="4">
        <f t="shared" si="6"/>
        <v>6</v>
      </c>
      <c r="O14" s="22">
        <v>35.7</v>
      </c>
      <c r="P14" s="4">
        <f t="shared" si="6"/>
        <v>9</v>
      </c>
      <c r="Q14" s="22">
        <v>144.8</v>
      </c>
      <c r="R14" s="4">
        <f t="shared" si="4"/>
        <v>15</v>
      </c>
      <c r="S14" s="11"/>
    </row>
    <row r="15" spans="2:19" ht="17.25">
      <c r="B15" s="48" t="s">
        <v>16</v>
      </c>
      <c r="C15" s="22">
        <v>6.3</v>
      </c>
      <c r="D15" s="2">
        <f t="shared" si="5"/>
        <v>13</v>
      </c>
      <c r="E15" s="22">
        <v>86.7</v>
      </c>
      <c r="F15" s="4">
        <f t="shared" si="0"/>
        <v>14</v>
      </c>
      <c r="G15" s="22">
        <v>93</v>
      </c>
      <c r="H15" s="4">
        <f t="shared" si="1"/>
        <v>11</v>
      </c>
      <c r="I15" s="22">
        <v>17</v>
      </c>
      <c r="J15" s="4">
        <f t="shared" si="2"/>
        <v>5</v>
      </c>
      <c r="K15" s="56">
        <v>0.477</v>
      </c>
      <c r="L15" s="4">
        <f t="shared" si="3"/>
        <v>19</v>
      </c>
      <c r="M15" s="22">
        <v>21.2</v>
      </c>
      <c r="N15" s="4">
        <f t="shared" si="6"/>
        <v>28</v>
      </c>
      <c r="O15" s="22">
        <v>5.9</v>
      </c>
      <c r="P15" s="4">
        <f t="shared" si="6"/>
        <v>28</v>
      </c>
      <c r="Q15" s="22">
        <v>196.2</v>
      </c>
      <c r="R15" s="4">
        <f t="shared" si="4"/>
        <v>2</v>
      </c>
      <c r="S15" s="11"/>
    </row>
    <row r="16" spans="2:19" ht="17.25">
      <c r="B16" s="47" t="s">
        <v>18</v>
      </c>
      <c r="C16" s="22">
        <v>5.6</v>
      </c>
      <c r="D16" s="2">
        <f t="shared" si="5"/>
        <v>18</v>
      </c>
      <c r="E16" s="22">
        <v>83.1</v>
      </c>
      <c r="F16" s="4">
        <f t="shared" si="0"/>
        <v>21</v>
      </c>
      <c r="G16" s="22">
        <v>88.2</v>
      </c>
      <c r="H16" s="4">
        <f t="shared" si="1"/>
        <v>23</v>
      </c>
      <c r="I16" s="22">
        <v>18.7</v>
      </c>
      <c r="J16" s="4">
        <f t="shared" si="2"/>
        <v>4</v>
      </c>
      <c r="K16" s="56">
        <v>0.285</v>
      </c>
      <c r="L16" s="4">
        <f t="shared" si="3"/>
        <v>25</v>
      </c>
      <c r="M16" s="22">
        <v>62.6</v>
      </c>
      <c r="N16" s="4">
        <f t="shared" si="6"/>
        <v>14</v>
      </c>
      <c r="O16" s="22">
        <v>44.2</v>
      </c>
      <c r="P16" s="4">
        <f t="shared" si="6"/>
        <v>5</v>
      </c>
      <c r="Q16" s="22">
        <v>182.5</v>
      </c>
      <c r="R16" s="4">
        <f t="shared" si="4"/>
        <v>9</v>
      </c>
      <c r="S16" s="11"/>
    </row>
    <row r="17" spans="2:19" ht="17.25">
      <c r="B17" s="48" t="s">
        <v>29</v>
      </c>
      <c r="C17" s="22">
        <v>12.4</v>
      </c>
      <c r="D17" s="2">
        <f t="shared" si="5"/>
        <v>3</v>
      </c>
      <c r="E17" s="22">
        <v>82.6</v>
      </c>
      <c r="F17" s="4">
        <f t="shared" si="0"/>
        <v>22</v>
      </c>
      <c r="G17" s="22">
        <v>91.6</v>
      </c>
      <c r="H17" s="4">
        <f t="shared" si="1"/>
        <v>18</v>
      </c>
      <c r="I17" s="22">
        <v>13.1</v>
      </c>
      <c r="J17" s="4">
        <f t="shared" si="2"/>
        <v>19</v>
      </c>
      <c r="K17" s="56">
        <v>0.866</v>
      </c>
      <c r="L17" s="4">
        <f t="shared" si="3"/>
        <v>6</v>
      </c>
      <c r="M17" s="22">
        <v>89.8</v>
      </c>
      <c r="N17" s="4">
        <f t="shared" si="6"/>
        <v>4</v>
      </c>
      <c r="O17" s="22">
        <v>42.9</v>
      </c>
      <c r="P17" s="4">
        <f t="shared" si="6"/>
        <v>7</v>
      </c>
      <c r="Q17" s="22">
        <v>135.7</v>
      </c>
      <c r="R17" s="4">
        <f t="shared" si="4"/>
        <v>18</v>
      </c>
      <c r="S17" s="11"/>
    </row>
    <row r="18" spans="2:19" ht="17.25">
      <c r="B18" s="48" t="s">
        <v>30</v>
      </c>
      <c r="C18" s="22">
        <v>4.4</v>
      </c>
      <c r="D18" s="2">
        <f t="shared" si="5"/>
        <v>21</v>
      </c>
      <c r="E18" s="22">
        <v>88.4</v>
      </c>
      <c r="F18" s="4">
        <f t="shared" si="0"/>
        <v>10</v>
      </c>
      <c r="G18" s="22">
        <v>95.1</v>
      </c>
      <c r="H18" s="4">
        <f t="shared" si="1"/>
        <v>9</v>
      </c>
      <c r="I18" s="22">
        <v>16.9</v>
      </c>
      <c r="J18" s="4">
        <f t="shared" si="2"/>
        <v>6</v>
      </c>
      <c r="K18" s="56">
        <v>0.472</v>
      </c>
      <c r="L18" s="4">
        <f t="shared" si="3"/>
        <v>20</v>
      </c>
      <c r="M18" s="22">
        <v>41.5</v>
      </c>
      <c r="N18" s="4">
        <f t="shared" si="6"/>
        <v>22</v>
      </c>
      <c r="O18" s="22">
        <v>16.2</v>
      </c>
      <c r="P18" s="4">
        <f t="shared" si="6"/>
        <v>23</v>
      </c>
      <c r="Q18" s="22">
        <v>184.6</v>
      </c>
      <c r="R18" s="4">
        <f t="shared" si="4"/>
        <v>8</v>
      </c>
      <c r="S18" s="11"/>
    </row>
    <row r="19" spans="2:19" ht="17.25">
      <c r="B19" s="49" t="s">
        <v>31</v>
      </c>
      <c r="C19" s="23">
        <v>3.9</v>
      </c>
      <c r="D19" s="3">
        <f t="shared" si="5"/>
        <v>24</v>
      </c>
      <c r="E19" s="26">
        <v>91.7</v>
      </c>
      <c r="F19" s="3">
        <f t="shared" si="0"/>
        <v>5</v>
      </c>
      <c r="G19" s="26">
        <v>99.4</v>
      </c>
      <c r="H19" s="3">
        <f t="shared" si="1"/>
        <v>4</v>
      </c>
      <c r="I19" s="23">
        <v>19.1</v>
      </c>
      <c r="J19" s="3">
        <f t="shared" si="2"/>
        <v>3</v>
      </c>
      <c r="K19" s="57">
        <v>0.662</v>
      </c>
      <c r="L19" s="3">
        <f t="shared" si="3"/>
        <v>13</v>
      </c>
      <c r="M19" s="23">
        <v>44</v>
      </c>
      <c r="N19" s="3">
        <f t="shared" si="6"/>
        <v>20</v>
      </c>
      <c r="O19" s="23">
        <v>14.6</v>
      </c>
      <c r="P19" s="3">
        <f t="shared" si="6"/>
        <v>25</v>
      </c>
      <c r="Q19" s="23">
        <v>208.6</v>
      </c>
      <c r="R19" s="3">
        <f t="shared" si="4"/>
        <v>1</v>
      </c>
      <c r="S19" s="11"/>
    </row>
    <row r="20" spans="2:19" ht="17.25">
      <c r="B20" s="48" t="s">
        <v>4</v>
      </c>
      <c r="C20" s="22">
        <v>9.2</v>
      </c>
      <c r="D20" s="2">
        <f t="shared" si="5"/>
        <v>7</v>
      </c>
      <c r="E20" s="22">
        <v>84.4</v>
      </c>
      <c r="F20" s="4">
        <f t="shared" si="0"/>
        <v>16</v>
      </c>
      <c r="G20" s="22">
        <v>92.6</v>
      </c>
      <c r="H20" s="4">
        <f t="shared" si="1"/>
        <v>14</v>
      </c>
      <c r="I20" s="22">
        <v>8.5</v>
      </c>
      <c r="J20" s="4">
        <f t="shared" si="2"/>
        <v>27</v>
      </c>
      <c r="K20" s="56">
        <v>0.521</v>
      </c>
      <c r="L20" s="4">
        <f t="shared" si="3"/>
        <v>18</v>
      </c>
      <c r="M20" s="22">
        <v>173.6</v>
      </c>
      <c r="N20" s="4">
        <f t="shared" si="6"/>
        <v>2</v>
      </c>
      <c r="O20" s="22">
        <v>78.9</v>
      </c>
      <c r="P20" s="4">
        <f t="shared" si="6"/>
        <v>2</v>
      </c>
      <c r="Q20" s="22">
        <v>74.9</v>
      </c>
      <c r="R20" s="4">
        <f t="shared" si="4"/>
        <v>28</v>
      </c>
      <c r="S20" s="11"/>
    </row>
    <row r="21" spans="2:19" ht="17.25">
      <c r="B21" s="48" t="s">
        <v>19</v>
      </c>
      <c r="C21" s="22">
        <v>9.5</v>
      </c>
      <c r="D21" s="2">
        <f t="shared" si="5"/>
        <v>6</v>
      </c>
      <c r="E21" s="22">
        <v>84</v>
      </c>
      <c r="F21" s="4">
        <f t="shared" si="0"/>
        <v>18</v>
      </c>
      <c r="G21" s="22">
        <v>91.8</v>
      </c>
      <c r="H21" s="4">
        <f t="shared" si="1"/>
        <v>17</v>
      </c>
      <c r="I21" s="22">
        <v>8.7</v>
      </c>
      <c r="J21" s="4">
        <f t="shared" si="2"/>
        <v>26</v>
      </c>
      <c r="K21" s="56">
        <v>0.761</v>
      </c>
      <c r="L21" s="4">
        <f t="shared" si="3"/>
        <v>9</v>
      </c>
      <c r="M21" s="22">
        <v>64.6</v>
      </c>
      <c r="N21" s="4">
        <f t="shared" si="6"/>
        <v>11</v>
      </c>
      <c r="O21" s="22">
        <v>35.5</v>
      </c>
      <c r="P21" s="4">
        <f t="shared" si="6"/>
        <v>10</v>
      </c>
      <c r="Q21" s="22">
        <v>100.2</v>
      </c>
      <c r="R21" s="4">
        <f t="shared" si="4"/>
        <v>26</v>
      </c>
      <c r="S21" s="11"/>
    </row>
    <row r="22" spans="2:19" ht="17.25">
      <c r="B22" s="48" t="s">
        <v>20</v>
      </c>
      <c r="C22" s="22">
        <v>2.4</v>
      </c>
      <c r="D22" s="2">
        <f t="shared" si="5"/>
        <v>28</v>
      </c>
      <c r="E22" s="22">
        <v>87.9</v>
      </c>
      <c r="F22" s="4">
        <f t="shared" si="0"/>
        <v>11</v>
      </c>
      <c r="G22" s="22">
        <v>92.6</v>
      </c>
      <c r="H22" s="4">
        <f t="shared" si="1"/>
        <v>14</v>
      </c>
      <c r="I22" s="22">
        <v>8.9</v>
      </c>
      <c r="J22" s="4">
        <f t="shared" si="2"/>
        <v>25</v>
      </c>
      <c r="K22" s="56">
        <v>0.779</v>
      </c>
      <c r="L22" s="4">
        <f t="shared" si="3"/>
        <v>8</v>
      </c>
      <c r="M22" s="22">
        <v>70.4</v>
      </c>
      <c r="N22" s="4">
        <f t="shared" si="6"/>
        <v>9</v>
      </c>
      <c r="O22" s="22">
        <v>27.8</v>
      </c>
      <c r="P22" s="4">
        <f t="shared" si="6"/>
        <v>18</v>
      </c>
      <c r="Q22" s="22">
        <v>80.2</v>
      </c>
      <c r="R22" s="4">
        <f t="shared" si="4"/>
        <v>27</v>
      </c>
      <c r="S22" s="11"/>
    </row>
    <row r="23" spans="2:19" ht="17.25">
      <c r="B23" s="48" t="s">
        <v>22</v>
      </c>
      <c r="C23" s="22">
        <v>7</v>
      </c>
      <c r="D23" s="2">
        <f t="shared" si="5"/>
        <v>11</v>
      </c>
      <c r="E23" s="22">
        <v>79.1</v>
      </c>
      <c r="F23" s="4">
        <f t="shared" si="0"/>
        <v>27</v>
      </c>
      <c r="G23" s="22">
        <v>89.7</v>
      </c>
      <c r="H23" s="4">
        <f t="shared" si="1"/>
        <v>20</v>
      </c>
      <c r="I23" s="22">
        <v>8.2</v>
      </c>
      <c r="J23" s="4">
        <f t="shared" si="2"/>
        <v>28</v>
      </c>
      <c r="K23" s="56">
        <v>0.843</v>
      </c>
      <c r="L23" s="4">
        <f t="shared" si="3"/>
        <v>7</v>
      </c>
      <c r="M23" s="22">
        <v>56.9</v>
      </c>
      <c r="N23" s="4">
        <f aca="true" t="shared" si="7" ref="N23:P34">RANK(M23,M$6:M$34)</f>
        <v>17</v>
      </c>
      <c r="O23" s="22">
        <v>38.3</v>
      </c>
      <c r="P23" s="4">
        <f t="shared" si="7"/>
        <v>8</v>
      </c>
      <c r="Q23" s="22">
        <v>123.3</v>
      </c>
      <c r="R23" s="4">
        <f t="shared" si="4"/>
        <v>24</v>
      </c>
      <c r="S23" s="11"/>
    </row>
    <row r="24" spans="2:19" ht="17.25">
      <c r="B24" s="48" t="s">
        <v>23</v>
      </c>
      <c r="C24" s="22">
        <v>7.2</v>
      </c>
      <c r="D24" s="2">
        <f t="shared" si="5"/>
        <v>9</v>
      </c>
      <c r="E24" s="22">
        <v>76.6</v>
      </c>
      <c r="F24" s="4">
        <f t="shared" si="0"/>
        <v>28</v>
      </c>
      <c r="G24" s="22">
        <v>76.6</v>
      </c>
      <c r="H24" s="4">
        <f t="shared" si="1"/>
        <v>29</v>
      </c>
      <c r="I24" s="22">
        <v>2.6</v>
      </c>
      <c r="J24" s="4">
        <f t="shared" si="2"/>
        <v>29</v>
      </c>
      <c r="K24" s="56">
        <v>1.38</v>
      </c>
      <c r="L24" s="4">
        <f t="shared" si="3"/>
        <v>1</v>
      </c>
      <c r="M24" s="22">
        <v>436.2</v>
      </c>
      <c r="N24" s="4">
        <f t="shared" si="7"/>
        <v>1</v>
      </c>
      <c r="O24" s="22">
        <v>144.5</v>
      </c>
      <c r="P24" s="4">
        <f t="shared" si="7"/>
        <v>1</v>
      </c>
      <c r="Q24" s="22">
        <v>9.6</v>
      </c>
      <c r="R24" s="4">
        <f t="shared" si="4"/>
        <v>29</v>
      </c>
      <c r="S24" s="11"/>
    </row>
    <row r="25" spans="2:19" ht="17.25">
      <c r="B25" s="47" t="s">
        <v>25</v>
      </c>
      <c r="C25" s="22">
        <v>5.7</v>
      </c>
      <c r="D25" s="2">
        <f t="shared" si="5"/>
        <v>15</v>
      </c>
      <c r="E25" s="22">
        <v>81.6</v>
      </c>
      <c r="F25" s="4">
        <f t="shared" si="0"/>
        <v>24</v>
      </c>
      <c r="G25" s="22">
        <v>90.1</v>
      </c>
      <c r="H25" s="4">
        <f t="shared" si="1"/>
        <v>19</v>
      </c>
      <c r="I25" s="22">
        <v>11.7</v>
      </c>
      <c r="J25" s="4">
        <f t="shared" si="2"/>
        <v>21</v>
      </c>
      <c r="K25" s="56">
        <v>0.663</v>
      </c>
      <c r="L25" s="4">
        <f t="shared" si="3"/>
        <v>12</v>
      </c>
      <c r="M25" s="22">
        <v>72.6</v>
      </c>
      <c r="N25" s="4">
        <f t="shared" si="7"/>
        <v>8</v>
      </c>
      <c r="O25" s="22">
        <v>32.8</v>
      </c>
      <c r="P25" s="4">
        <f t="shared" si="7"/>
        <v>12</v>
      </c>
      <c r="Q25" s="22">
        <v>134.9</v>
      </c>
      <c r="R25" s="4">
        <f t="shared" si="4"/>
        <v>19</v>
      </c>
      <c r="S25" s="11"/>
    </row>
    <row r="26" spans="2:19" ht="17.25">
      <c r="B26" s="48" t="s">
        <v>26</v>
      </c>
      <c r="C26" s="22">
        <v>9.6</v>
      </c>
      <c r="D26" s="2">
        <f t="shared" si="5"/>
        <v>5</v>
      </c>
      <c r="E26" s="22">
        <v>80.9</v>
      </c>
      <c r="F26" s="4">
        <f t="shared" si="0"/>
        <v>25</v>
      </c>
      <c r="G26" s="22">
        <v>87.8</v>
      </c>
      <c r="H26" s="4">
        <f t="shared" si="1"/>
        <v>25</v>
      </c>
      <c r="I26" s="22">
        <v>11.3</v>
      </c>
      <c r="J26" s="4">
        <f t="shared" si="2"/>
        <v>22</v>
      </c>
      <c r="K26" s="56">
        <v>0.558</v>
      </c>
      <c r="L26" s="4">
        <f t="shared" si="3"/>
        <v>17</v>
      </c>
      <c r="M26" s="22">
        <v>58.4</v>
      </c>
      <c r="N26" s="4">
        <f t="shared" si="7"/>
        <v>16</v>
      </c>
      <c r="O26" s="22">
        <v>29.6</v>
      </c>
      <c r="P26" s="4">
        <f t="shared" si="7"/>
        <v>15</v>
      </c>
      <c r="Q26" s="22">
        <v>157.7</v>
      </c>
      <c r="R26" s="4">
        <f t="shared" si="4"/>
        <v>14</v>
      </c>
      <c r="S26" s="11"/>
    </row>
    <row r="27" spans="2:19" ht="17.25">
      <c r="B27" s="47" t="s">
        <v>21</v>
      </c>
      <c r="C27" s="22">
        <v>3.5</v>
      </c>
      <c r="D27" s="2">
        <f t="shared" si="5"/>
        <v>25</v>
      </c>
      <c r="E27" s="22">
        <v>83.9</v>
      </c>
      <c r="F27" s="4">
        <f t="shared" si="0"/>
        <v>20</v>
      </c>
      <c r="G27" s="22">
        <v>89.5</v>
      </c>
      <c r="H27" s="4">
        <f t="shared" si="1"/>
        <v>21</v>
      </c>
      <c r="I27" s="22">
        <v>14.8</v>
      </c>
      <c r="J27" s="4">
        <f t="shared" si="2"/>
        <v>14</v>
      </c>
      <c r="K27" s="56">
        <v>0.266</v>
      </c>
      <c r="L27" s="4">
        <f t="shared" si="3"/>
        <v>26</v>
      </c>
      <c r="M27" s="22">
        <v>76.1</v>
      </c>
      <c r="N27" s="4">
        <f t="shared" si="7"/>
        <v>7</v>
      </c>
      <c r="O27" s="22">
        <v>43.7</v>
      </c>
      <c r="P27" s="4">
        <f t="shared" si="7"/>
        <v>6</v>
      </c>
      <c r="Q27" s="22">
        <v>175.8</v>
      </c>
      <c r="R27" s="4">
        <f t="shared" si="4"/>
        <v>12</v>
      </c>
      <c r="S27" s="11"/>
    </row>
    <row r="28" spans="2:19" ht="17.25">
      <c r="B28" s="48" t="s">
        <v>28</v>
      </c>
      <c r="C28" s="22">
        <v>4.1</v>
      </c>
      <c r="D28" s="2">
        <f t="shared" si="5"/>
        <v>23</v>
      </c>
      <c r="E28" s="22">
        <v>72.4</v>
      </c>
      <c r="F28" s="4">
        <f t="shared" si="0"/>
        <v>29</v>
      </c>
      <c r="G28" s="22">
        <v>80</v>
      </c>
      <c r="H28" s="4">
        <f t="shared" si="1"/>
        <v>28</v>
      </c>
      <c r="I28" s="22">
        <v>11.1</v>
      </c>
      <c r="J28" s="4">
        <f t="shared" si="2"/>
        <v>23</v>
      </c>
      <c r="K28" s="56">
        <v>0.59</v>
      </c>
      <c r="L28" s="4">
        <f t="shared" si="3"/>
        <v>16</v>
      </c>
      <c r="M28" s="22">
        <v>60.7</v>
      </c>
      <c r="N28" s="4">
        <f t="shared" si="7"/>
        <v>15</v>
      </c>
      <c r="O28" s="22">
        <v>44.6</v>
      </c>
      <c r="P28" s="4">
        <f t="shared" si="7"/>
        <v>4</v>
      </c>
      <c r="Q28" s="22">
        <v>105.3</v>
      </c>
      <c r="R28" s="4">
        <f t="shared" si="4"/>
        <v>25</v>
      </c>
      <c r="S28" s="11"/>
    </row>
    <row r="29" spans="2:19" ht="17.25">
      <c r="B29" s="48" t="s">
        <v>27</v>
      </c>
      <c r="C29" s="22">
        <v>5.5</v>
      </c>
      <c r="D29" s="2">
        <f t="shared" si="5"/>
        <v>19</v>
      </c>
      <c r="E29" s="22">
        <v>79.5</v>
      </c>
      <c r="F29" s="4">
        <f t="shared" si="0"/>
        <v>26</v>
      </c>
      <c r="G29" s="22">
        <v>85.7</v>
      </c>
      <c r="H29" s="4">
        <f t="shared" si="1"/>
        <v>27</v>
      </c>
      <c r="I29" s="22">
        <v>10</v>
      </c>
      <c r="J29" s="4">
        <f t="shared" si="2"/>
        <v>24</v>
      </c>
      <c r="K29" s="56">
        <v>0.318</v>
      </c>
      <c r="L29" s="4">
        <f t="shared" si="3"/>
        <v>23</v>
      </c>
      <c r="M29" s="22">
        <v>126.9</v>
      </c>
      <c r="N29" s="4">
        <f t="shared" si="7"/>
        <v>3</v>
      </c>
      <c r="O29" s="22">
        <v>65.4</v>
      </c>
      <c r="P29" s="4">
        <f t="shared" si="7"/>
        <v>3</v>
      </c>
      <c r="Q29" s="22">
        <v>126.2</v>
      </c>
      <c r="R29" s="4">
        <f t="shared" si="4"/>
        <v>22</v>
      </c>
      <c r="S29" s="11"/>
    </row>
    <row r="30" spans="2:19" ht="17.25">
      <c r="B30" s="48" t="s">
        <v>32</v>
      </c>
      <c r="C30" s="22">
        <v>6.1</v>
      </c>
      <c r="D30" s="2">
        <f t="shared" si="5"/>
        <v>14</v>
      </c>
      <c r="E30" s="22">
        <v>87.2</v>
      </c>
      <c r="F30" s="4">
        <f t="shared" si="0"/>
        <v>12</v>
      </c>
      <c r="G30" s="22">
        <v>92.7</v>
      </c>
      <c r="H30" s="4">
        <f t="shared" si="1"/>
        <v>13</v>
      </c>
      <c r="I30" s="22">
        <v>19.5</v>
      </c>
      <c r="J30" s="4">
        <f t="shared" si="2"/>
        <v>1</v>
      </c>
      <c r="K30" s="56">
        <v>0.196</v>
      </c>
      <c r="L30" s="4">
        <f t="shared" si="3"/>
        <v>29</v>
      </c>
      <c r="M30" s="22">
        <v>63.5</v>
      </c>
      <c r="N30" s="4">
        <f t="shared" si="7"/>
        <v>13</v>
      </c>
      <c r="O30" s="22">
        <v>31.9</v>
      </c>
      <c r="P30" s="4">
        <f t="shared" si="7"/>
        <v>14</v>
      </c>
      <c r="Q30" s="22">
        <v>194.8</v>
      </c>
      <c r="R30" s="4">
        <f t="shared" si="4"/>
        <v>3</v>
      </c>
      <c r="S30" s="11"/>
    </row>
    <row r="31" spans="2:19" ht="17.25">
      <c r="B31" s="47" t="s">
        <v>33</v>
      </c>
      <c r="C31" s="22">
        <v>7.2</v>
      </c>
      <c r="D31" s="2">
        <f t="shared" si="5"/>
        <v>9</v>
      </c>
      <c r="E31" s="22">
        <v>90.3</v>
      </c>
      <c r="F31" s="4">
        <f t="shared" si="0"/>
        <v>7</v>
      </c>
      <c r="G31" s="22">
        <v>95.8</v>
      </c>
      <c r="H31" s="4">
        <f t="shared" si="1"/>
        <v>8</v>
      </c>
      <c r="I31" s="22">
        <v>16.5</v>
      </c>
      <c r="J31" s="4">
        <f t="shared" si="2"/>
        <v>7</v>
      </c>
      <c r="K31" s="56">
        <v>0.224</v>
      </c>
      <c r="L31" s="4">
        <f t="shared" si="3"/>
        <v>28</v>
      </c>
      <c r="M31" s="22">
        <v>80.6</v>
      </c>
      <c r="N31" s="4">
        <f t="shared" si="7"/>
        <v>5</v>
      </c>
      <c r="O31" s="22">
        <v>28.5</v>
      </c>
      <c r="P31" s="4">
        <f t="shared" si="7"/>
        <v>17</v>
      </c>
      <c r="Q31" s="22">
        <v>190.5</v>
      </c>
      <c r="R31" s="4">
        <f t="shared" si="4"/>
        <v>6</v>
      </c>
      <c r="S31" s="11"/>
    </row>
    <row r="32" spans="2:19" ht="17.25">
      <c r="B32" s="47" t="s">
        <v>34</v>
      </c>
      <c r="C32" s="22">
        <v>5.7</v>
      </c>
      <c r="D32" s="2">
        <f t="shared" si="5"/>
        <v>15</v>
      </c>
      <c r="E32" s="22">
        <v>82.6</v>
      </c>
      <c r="F32" s="4">
        <f t="shared" si="0"/>
        <v>22</v>
      </c>
      <c r="G32" s="22">
        <v>88.2</v>
      </c>
      <c r="H32" s="4">
        <f t="shared" si="1"/>
        <v>23</v>
      </c>
      <c r="I32" s="22">
        <v>19.2</v>
      </c>
      <c r="J32" s="4">
        <f t="shared" si="2"/>
        <v>2</v>
      </c>
      <c r="K32" s="56">
        <v>0.299</v>
      </c>
      <c r="L32" s="4">
        <f t="shared" si="3"/>
        <v>24</v>
      </c>
      <c r="M32" s="22">
        <v>70.4</v>
      </c>
      <c r="N32" s="4">
        <f t="shared" si="7"/>
        <v>9</v>
      </c>
      <c r="O32" s="22">
        <v>32.6</v>
      </c>
      <c r="P32" s="4">
        <f t="shared" si="7"/>
        <v>13</v>
      </c>
      <c r="Q32" s="22">
        <v>190.5</v>
      </c>
      <c r="R32" s="4">
        <f t="shared" si="4"/>
        <v>6</v>
      </c>
      <c r="S32" s="11"/>
    </row>
    <row r="33" spans="2:19" ht="17.25">
      <c r="B33" s="48" t="s">
        <v>17</v>
      </c>
      <c r="C33" s="22">
        <v>13.5</v>
      </c>
      <c r="D33" s="2">
        <f t="shared" si="5"/>
        <v>2</v>
      </c>
      <c r="E33" s="22">
        <v>84</v>
      </c>
      <c r="F33" s="4">
        <f t="shared" si="0"/>
        <v>18</v>
      </c>
      <c r="G33" s="22">
        <v>88.8</v>
      </c>
      <c r="H33" s="4">
        <f t="shared" si="1"/>
        <v>22</v>
      </c>
      <c r="I33" s="22">
        <v>13.5</v>
      </c>
      <c r="J33" s="4">
        <f t="shared" si="2"/>
        <v>17</v>
      </c>
      <c r="K33" s="56">
        <v>0.263</v>
      </c>
      <c r="L33" s="4">
        <f t="shared" si="3"/>
        <v>27</v>
      </c>
      <c r="M33" s="22">
        <v>44.2</v>
      </c>
      <c r="N33" s="4">
        <f t="shared" si="7"/>
        <v>19</v>
      </c>
      <c r="O33" s="22">
        <v>22.2</v>
      </c>
      <c r="P33" s="4">
        <f t="shared" si="7"/>
        <v>21</v>
      </c>
      <c r="Q33" s="22">
        <v>125.4</v>
      </c>
      <c r="R33" s="4">
        <f t="shared" si="4"/>
        <v>23</v>
      </c>
      <c r="S33" s="11"/>
    </row>
    <row r="34" spans="2:19" ht="17.25">
      <c r="B34" s="50" t="s">
        <v>24</v>
      </c>
      <c r="C34" s="24">
        <v>14.2</v>
      </c>
      <c r="D34" s="5">
        <f t="shared" si="5"/>
        <v>1</v>
      </c>
      <c r="E34" s="24">
        <v>93.6</v>
      </c>
      <c r="F34" s="6">
        <f t="shared" si="0"/>
        <v>3</v>
      </c>
      <c r="G34" s="24">
        <v>100.7</v>
      </c>
      <c r="H34" s="6">
        <f t="shared" si="1"/>
        <v>3</v>
      </c>
      <c r="I34" s="24">
        <v>12</v>
      </c>
      <c r="J34" s="6">
        <f t="shared" si="2"/>
        <v>20</v>
      </c>
      <c r="K34" s="58">
        <v>0.353</v>
      </c>
      <c r="L34" s="6">
        <f t="shared" si="3"/>
        <v>22</v>
      </c>
      <c r="M34" s="24">
        <v>64.2</v>
      </c>
      <c r="N34" s="6">
        <f t="shared" si="7"/>
        <v>12</v>
      </c>
      <c r="O34" s="24">
        <v>33.8</v>
      </c>
      <c r="P34" s="6">
        <f t="shared" si="7"/>
        <v>11</v>
      </c>
      <c r="Q34" s="24">
        <v>194.3</v>
      </c>
      <c r="R34" s="6">
        <f t="shared" si="4"/>
        <v>4</v>
      </c>
      <c r="S34" s="11"/>
    </row>
    <row r="35" spans="2:19" ht="17.25">
      <c r="B35" s="51" t="s">
        <v>64</v>
      </c>
      <c r="C35" s="19">
        <f>ROUND(AVERAGE(C6:C19),1)</f>
        <v>5.9</v>
      </c>
      <c r="D35" s="14" t="s">
        <v>0</v>
      </c>
      <c r="E35" s="19">
        <f>ROUND(AVERAGE(E6:E19),1)</f>
        <v>88.8</v>
      </c>
      <c r="F35" s="13"/>
      <c r="G35" s="19">
        <f>ROUND(AVERAGE(G6:G19),1)</f>
        <v>95.8</v>
      </c>
      <c r="H35" s="13"/>
      <c r="I35" s="19">
        <f>ROUND(AVERAGE(I6:I19),1)</f>
        <v>15.7</v>
      </c>
      <c r="J35" s="13"/>
      <c r="K35" s="59">
        <f>ROUND(AVERAGE(K6:K19),3)</f>
        <v>0.705</v>
      </c>
      <c r="L35" s="13"/>
      <c r="M35" s="19">
        <f>ROUND(AVERAGE(M6:M19),1)</f>
        <v>43.4</v>
      </c>
      <c r="N35" s="13"/>
      <c r="O35" s="19">
        <f>ROUND(AVERAGE(O6:O19),1)</f>
        <v>21.5</v>
      </c>
      <c r="P35" s="13"/>
      <c r="Q35" s="19">
        <f>ROUND(AVERAGE(Q6:Q19),1)</f>
        <v>164.7</v>
      </c>
      <c r="R35" s="13"/>
      <c r="S35" s="11"/>
    </row>
    <row r="36" spans="2:19" ht="17.25">
      <c r="B36" s="52" t="s">
        <v>65</v>
      </c>
      <c r="C36" s="20">
        <f>ROUND(AVERAGE(C20:C34),1)</f>
        <v>7.4</v>
      </c>
      <c r="D36" s="15" t="s">
        <v>0</v>
      </c>
      <c r="E36" s="20">
        <f>ROUND(AVERAGE(E20:E34),1)</f>
        <v>83.2</v>
      </c>
      <c r="F36" s="12"/>
      <c r="G36" s="20">
        <f>ROUND(AVERAGE(G20:G34),1)</f>
        <v>89.5</v>
      </c>
      <c r="H36" s="12"/>
      <c r="I36" s="20">
        <f>ROUND(AVERAGE(I20:I34),1)</f>
        <v>11.8</v>
      </c>
      <c r="J36" s="12"/>
      <c r="K36" s="60">
        <f>ROUND(AVERAGE(K20:K34),3)</f>
        <v>0.534</v>
      </c>
      <c r="L36" s="12"/>
      <c r="M36" s="20">
        <f>ROUND(AVERAGE(M20:M34),1)</f>
        <v>101.3</v>
      </c>
      <c r="N36" s="12"/>
      <c r="O36" s="20">
        <f>ROUND(AVERAGE(O20:O34),1)</f>
        <v>46</v>
      </c>
      <c r="P36" s="12"/>
      <c r="Q36" s="20">
        <f>ROUND(AVERAGE(Q20:Q34),1)</f>
        <v>132.2</v>
      </c>
      <c r="R36" s="12"/>
      <c r="S36" s="11"/>
    </row>
    <row r="37" spans="2:19" ht="17.25">
      <c r="B37" s="52" t="s">
        <v>66</v>
      </c>
      <c r="C37" s="20">
        <f>ROUND(AVERAGE(C6:C34),1)</f>
        <v>6.7</v>
      </c>
      <c r="D37" s="15" t="s">
        <v>0</v>
      </c>
      <c r="E37" s="20">
        <f>ROUND(AVERAGE(E6:E34),1)</f>
        <v>85.9</v>
      </c>
      <c r="F37" s="12"/>
      <c r="G37" s="27">
        <f>ROUND(AVERAGE(G6:G34),1)</f>
        <v>92.5</v>
      </c>
      <c r="H37" s="12"/>
      <c r="I37" s="20">
        <f>ROUND(AVERAGE(I6:I34),1)</f>
        <v>13.7</v>
      </c>
      <c r="J37" s="12"/>
      <c r="K37" s="60">
        <f>ROUND(AVERAGE(K6:K34),3)</f>
        <v>0.617</v>
      </c>
      <c r="L37" s="12"/>
      <c r="M37" s="27">
        <f>ROUND(AVERAGE(M6:M34),1)</f>
        <v>73.3</v>
      </c>
      <c r="N37" s="12"/>
      <c r="O37" s="27">
        <f>ROUND(AVERAGE(O6:O34),1)</f>
        <v>34.2</v>
      </c>
      <c r="P37" s="12"/>
      <c r="Q37" s="27">
        <f>ROUND(AVERAGE(Q6:Q34),1)</f>
        <v>147.9</v>
      </c>
      <c r="R37" s="12"/>
      <c r="S37" s="11"/>
    </row>
    <row r="38" spans="2:13" ht="17.25">
      <c r="B38" s="53" t="s">
        <v>67</v>
      </c>
      <c r="C38" s="16"/>
      <c r="K38" s="16"/>
      <c r="M38" s="16"/>
    </row>
    <row r="39" ht="17.25">
      <c r="B39" s="28" t="s">
        <v>68</v>
      </c>
    </row>
    <row r="40" spans="2:17" ht="17.25">
      <c r="B40" s="51" t="s">
        <v>64</v>
      </c>
      <c r="C40" s="19">
        <v>5.2</v>
      </c>
      <c r="D40" s="18"/>
      <c r="E40" s="19">
        <v>88.7</v>
      </c>
      <c r="F40" s="10"/>
      <c r="G40" s="19">
        <v>95.2</v>
      </c>
      <c r="H40" s="10"/>
      <c r="I40" s="19">
        <v>15.6</v>
      </c>
      <c r="J40" s="11"/>
      <c r="K40" s="62"/>
      <c r="L40" s="61"/>
      <c r="M40" s="19">
        <v>39.4</v>
      </c>
      <c r="O40" s="19">
        <v>19.5</v>
      </c>
      <c r="Q40" s="19">
        <v>154.3</v>
      </c>
    </row>
    <row r="41" spans="2:17" ht="17.25">
      <c r="B41" s="52" t="s">
        <v>65</v>
      </c>
      <c r="C41" s="20">
        <v>7</v>
      </c>
      <c r="D41" s="18"/>
      <c r="E41" s="20">
        <v>83.7</v>
      </c>
      <c r="F41" s="10"/>
      <c r="G41" s="20">
        <v>89.8</v>
      </c>
      <c r="H41" s="10"/>
      <c r="I41" s="20">
        <v>12.3</v>
      </c>
      <c r="J41" s="11"/>
      <c r="K41" s="62"/>
      <c r="L41" s="61"/>
      <c r="M41" s="20">
        <v>97.8</v>
      </c>
      <c r="N41" s="17"/>
      <c r="O41" s="20">
        <v>43.2</v>
      </c>
      <c r="Q41" s="20">
        <v>135.1</v>
      </c>
    </row>
    <row r="42" spans="2:17" ht="17.25">
      <c r="B42" s="52" t="s">
        <v>66</v>
      </c>
      <c r="C42" s="20">
        <v>5.5</v>
      </c>
      <c r="D42" s="18"/>
      <c r="E42" s="20">
        <v>87.9</v>
      </c>
      <c r="F42" s="10"/>
      <c r="G42" s="20">
        <v>94.3</v>
      </c>
      <c r="H42" s="10"/>
      <c r="I42" s="20">
        <v>15</v>
      </c>
      <c r="J42" s="11"/>
      <c r="K42" s="62"/>
      <c r="L42" s="61"/>
      <c r="M42" s="20">
        <v>48.4</v>
      </c>
      <c r="N42" s="17"/>
      <c r="O42" s="20">
        <v>23.1</v>
      </c>
      <c r="Q42" s="20">
        <v>151.4</v>
      </c>
    </row>
    <row r="43" ht="17.25">
      <c r="N43" s="17" t="s">
        <v>69</v>
      </c>
    </row>
    <row r="44" ht="17.25">
      <c r="N44" s="17" t="s">
        <v>69</v>
      </c>
    </row>
    <row r="45" ht="17.25">
      <c r="N45" s="17" t="s">
        <v>69</v>
      </c>
    </row>
    <row r="46" ht="17.25">
      <c r="N46" s="17" t="s">
        <v>69</v>
      </c>
    </row>
    <row r="47" ht="17.25">
      <c r="N47" s="17" t="s">
        <v>69</v>
      </c>
    </row>
    <row r="48" ht="17.25">
      <c r="N48" s="17" t="s">
        <v>69</v>
      </c>
    </row>
    <row r="49" ht="17.25">
      <c r="N49" s="17" t="s">
        <v>69</v>
      </c>
    </row>
    <row r="50" ht="17.25">
      <c r="N50" s="17" t="s">
        <v>69</v>
      </c>
    </row>
    <row r="51" ht="17.25">
      <c r="N51" s="17" t="s">
        <v>69</v>
      </c>
    </row>
    <row r="52" ht="17.25">
      <c r="N52" s="17" t="s">
        <v>69</v>
      </c>
    </row>
    <row r="53" ht="17.25">
      <c r="N53" s="17" t="s">
        <v>69</v>
      </c>
    </row>
    <row r="54" ht="17.25">
      <c r="N54" s="17" t="s">
        <v>69</v>
      </c>
    </row>
    <row r="55" ht="17.25">
      <c r="N55" s="17" t="s">
        <v>69</v>
      </c>
    </row>
    <row r="56" ht="17.25">
      <c r="N56" s="17" t="s">
        <v>69</v>
      </c>
    </row>
    <row r="57" ht="17.25">
      <c r="N57" s="17" t="s">
        <v>69</v>
      </c>
    </row>
    <row r="58" ht="17.25">
      <c r="N58" s="17" t="s">
        <v>69</v>
      </c>
    </row>
    <row r="59" ht="17.25">
      <c r="N59" s="17" t="s">
        <v>69</v>
      </c>
    </row>
    <row r="60" ht="17.25">
      <c r="N60" s="17" t="s">
        <v>69</v>
      </c>
    </row>
    <row r="61" ht="17.25">
      <c r="N61" s="17" t="s">
        <v>69</v>
      </c>
    </row>
    <row r="62" ht="17.25">
      <c r="N62" s="17" t="s">
        <v>69</v>
      </c>
    </row>
    <row r="63" ht="17.25">
      <c r="N63" s="17" t="s">
        <v>69</v>
      </c>
    </row>
    <row r="64" ht="17.25">
      <c r="N64" s="17" t="s">
        <v>69</v>
      </c>
    </row>
    <row r="65" ht="17.25">
      <c r="N65" s="17" t="s">
        <v>69</v>
      </c>
    </row>
    <row r="66" ht="17.25">
      <c r="N66" s="17" t="s">
        <v>69</v>
      </c>
    </row>
    <row r="67" ht="17.25">
      <c r="N67" s="17" t="s">
        <v>69</v>
      </c>
    </row>
    <row r="68" ht="17.25">
      <c r="N68" s="17" t="s">
        <v>69</v>
      </c>
    </row>
    <row r="69" ht="17.25">
      <c r="N69" s="17" t="s">
        <v>69</v>
      </c>
    </row>
    <row r="70" ht="17.25">
      <c r="N70" s="17" t="s">
        <v>69</v>
      </c>
    </row>
    <row r="71" ht="17.25">
      <c r="N71" s="17" t="s">
        <v>69</v>
      </c>
    </row>
    <row r="72" ht="17.25">
      <c r="N72" s="17" t="s">
        <v>69</v>
      </c>
    </row>
    <row r="73" ht="17.25">
      <c r="N73" s="17" t="s">
        <v>69</v>
      </c>
    </row>
    <row r="74" ht="17.25">
      <c r="N74" s="17" t="s">
        <v>69</v>
      </c>
    </row>
    <row r="75" ht="17.25">
      <c r="N75" s="17" t="s">
        <v>69</v>
      </c>
    </row>
    <row r="76" ht="17.25">
      <c r="N76" s="17" t="s">
        <v>69</v>
      </c>
    </row>
    <row r="77" ht="17.25">
      <c r="N77" s="17" t="s">
        <v>69</v>
      </c>
    </row>
    <row r="78" ht="17.25">
      <c r="N78" s="17" t="s">
        <v>69</v>
      </c>
    </row>
    <row r="79" ht="17.25">
      <c r="N79" s="17" t="s">
        <v>69</v>
      </c>
    </row>
    <row r="80" ht="17.25">
      <c r="N80" s="17" t="s">
        <v>69</v>
      </c>
    </row>
    <row r="81" ht="17.25">
      <c r="N81" s="17" t="s">
        <v>69</v>
      </c>
    </row>
    <row r="82" ht="17.25">
      <c r="N82" s="17" t="s">
        <v>69</v>
      </c>
    </row>
    <row r="83" ht="17.25">
      <c r="N83" s="17" t="s">
        <v>69</v>
      </c>
    </row>
    <row r="84" ht="17.25">
      <c r="N84" s="17" t="s">
        <v>69</v>
      </c>
    </row>
    <row r="85" ht="17.25">
      <c r="N85" s="17" t="s">
        <v>69</v>
      </c>
    </row>
    <row r="86" ht="17.25">
      <c r="N86" s="17" t="s">
        <v>69</v>
      </c>
    </row>
    <row r="87" ht="17.25">
      <c r="N87" s="17" t="s">
        <v>69</v>
      </c>
    </row>
    <row r="88" ht="17.25">
      <c r="N88" s="17" t="s">
        <v>69</v>
      </c>
    </row>
    <row r="89" ht="17.25">
      <c r="N89" s="17" t="s">
        <v>69</v>
      </c>
    </row>
    <row r="90" ht="17.25">
      <c r="N90" s="17" t="s">
        <v>69</v>
      </c>
    </row>
    <row r="91" ht="17.25">
      <c r="N91" s="17" t="s">
        <v>69</v>
      </c>
    </row>
    <row r="92" ht="17.25">
      <c r="N92" s="17" t="s">
        <v>69</v>
      </c>
    </row>
    <row r="93" ht="17.25">
      <c r="N93" s="17" t="s">
        <v>69</v>
      </c>
    </row>
    <row r="94" ht="17.25">
      <c r="N94" s="17" t="s">
        <v>69</v>
      </c>
    </row>
    <row r="95" ht="17.25">
      <c r="N95" s="17" t="s">
        <v>69</v>
      </c>
    </row>
    <row r="96" ht="17.25">
      <c r="N96" s="17" t="s">
        <v>69</v>
      </c>
    </row>
    <row r="97" ht="17.25">
      <c r="N97" s="17" t="s">
        <v>69</v>
      </c>
    </row>
    <row r="98" ht="17.25">
      <c r="N98" s="17" t="s">
        <v>69</v>
      </c>
    </row>
    <row r="99" ht="17.25">
      <c r="N99" s="17" t="s">
        <v>69</v>
      </c>
    </row>
    <row r="100" ht="17.25">
      <c r="N100" s="17" t="s">
        <v>69</v>
      </c>
    </row>
    <row r="101" ht="17.25">
      <c r="N101" s="17" t="s">
        <v>69</v>
      </c>
    </row>
    <row r="102" ht="17.25">
      <c r="N102" s="17" t="s">
        <v>69</v>
      </c>
    </row>
    <row r="103" ht="17.25">
      <c r="N103" s="17" t="s">
        <v>69</v>
      </c>
    </row>
    <row r="104" ht="17.25">
      <c r="N104" s="17" t="s">
        <v>69</v>
      </c>
    </row>
    <row r="105" ht="17.25">
      <c r="N105" s="17" t="s">
        <v>69</v>
      </c>
    </row>
    <row r="106" ht="17.25">
      <c r="N106" s="17" t="s">
        <v>69</v>
      </c>
    </row>
    <row r="107" ht="17.25">
      <c r="N107" s="17" t="s">
        <v>69</v>
      </c>
    </row>
    <row r="108" ht="17.25">
      <c r="N108" s="17" t="s">
        <v>69</v>
      </c>
    </row>
    <row r="109" ht="17.25">
      <c r="N109" s="17" t="s">
        <v>69</v>
      </c>
    </row>
    <row r="110" spans="1:14" ht="17.25">
      <c r="A110" s="8" t="s">
        <v>69</v>
      </c>
      <c r="N110" s="17" t="s">
        <v>69</v>
      </c>
    </row>
    <row r="111" spans="1:14" ht="17.25">
      <c r="A111" s="8" t="s">
        <v>69</v>
      </c>
      <c r="N111" s="17" t="s">
        <v>69</v>
      </c>
    </row>
    <row r="112" spans="1:14" ht="17.25">
      <c r="A112" s="8" t="s">
        <v>69</v>
      </c>
      <c r="N112" s="17" t="s">
        <v>69</v>
      </c>
    </row>
    <row r="113" spans="1:14" ht="17.25">
      <c r="A113" s="8" t="s">
        <v>69</v>
      </c>
      <c r="N113" s="17" t="s">
        <v>69</v>
      </c>
    </row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70" r:id="rId1"/>
  <headerFooter alignWithMargins="0">
    <oddHeader>&amp;L&amp;"ＭＳ ゴシック,標準"&amp;24１８ 主要指標の状況（２３年度）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13"/>
  <sheetViews>
    <sheetView showGridLines="0" view="pageBreakPreview" zoomScale="70" zoomScaleNormal="75" zoomScaleSheetLayoutView="70" workbookViewId="0" topLeftCell="A1">
      <pane xSplit="2" ySplit="5" topLeftCell="C24" activePane="bottomRight" state="frozen"/>
      <selection pane="topLeft" activeCell="I43" sqref="I43"/>
      <selection pane="topRight" activeCell="I43" sqref="I43"/>
      <selection pane="bottomLeft" activeCell="I43" sqref="I43"/>
      <selection pane="bottomRight" activeCell="I43" sqref="I43"/>
    </sheetView>
  </sheetViews>
  <sheetFormatPr defaultColWidth="8.72265625" defaultRowHeight="18"/>
  <cols>
    <col min="1" max="1" width="0" style="8" hidden="1" customWidth="1"/>
    <col min="2" max="2" width="11.72265625" style="8" customWidth="1"/>
    <col min="3" max="3" width="10.72265625" style="8" customWidth="1"/>
    <col min="4" max="4" width="4.72265625" style="8" customWidth="1"/>
    <col min="5" max="5" width="10.72265625" style="8" customWidth="1"/>
    <col min="6" max="6" width="4.72265625" style="8" customWidth="1"/>
    <col min="7" max="7" width="10.72265625" style="8" customWidth="1"/>
    <col min="8" max="8" width="4.72265625" style="8" customWidth="1"/>
    <col min="9" max="9" width="10.72265625" style="8" customWidth="1"/>
    <col min="10" max="10" width="4.72265625" style="8" customWidth="1"/>
    <col min="11" max="11" width="10.72265625" style="8" customWidth="1"/>
    <col min="12" max="12" width="4.72265625" style="8" customWidth="1"/>
    <col min="13" max="13" width="10.72265625" style="8" customWidth="1"/>
    <col min="14" max="14" width="4.72265625" style="8" customWidth="1"/>
    <col min="15" max="15" width="10.72265625" style="8" customWidth="1"/>
    <col min="16" max="16" width="4.72265625" style="8" customWidth="1"/>
    <col min="17" max="17" width="10.72265625" style="8" customWidth="1"/>
    <col min="18" max="18" width="4.72265625" style="8" customWidth="1"/>
    <col min="19" max="19" width="8.8125" style="8" customWidth="1"/>
    <col min="20" max="20" width="10.36328125" style="8" bestFit="1" customWidth="1"/>
    <col min="21" max="16384" width="8.8125" style="8" customWidth="1"/>
  </cols>
  <sheetData>
    <row r="1" spans="1:18" ht="17.25">
      <c r="A1" s="28"/>
      <c r="B1" s="82" t="s">
        <v>73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7.25">
      <c r="A2" s="28"/>
      <c r="B2" s="29" t="s">
        <v>55</v>
      </c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0"/>
      <c r="O2" s="30"/>
      <c r="P2" s="30"/>
      <c r="Q2" s="29"/>
      <c r="R2" s="31" t="s">
        <v>46</v>
      </c>
    </row>
    <row r="3" spans="1:19" ht="17.25">
      <c r="A3" s="28"/>
      <c r="B3" s="32" t="s">
        <v>0</v>
      </c>
      <c r="C3" s="32" t="s">
        <v>1</v>
      </c>
      <c r="D3" s="33"/>
      <c r="E3" s="34" t="s">
        <v>5</v>
      </c>
      <c r="F3" s="35"/>
      <c r="G3" s="34" t="s">
        <v>5</v>
      </c>
      <c r="H3" s="35"/>
      <c r="I3" s="34" t="s">
        <v>37</v>
      </c>
      <c r="J3" s="33"/>
      <c r="K3" s="34" t="s">
        <v>50</v>
      </c>
      <c r="L3" s="33"/>
      <c r="M3" s="36" t="s">
        <v>43</v>
      </c>
      <c r="N3" s="30"/>
      <c r="O3" s="30"/>
      <c r="P3" s="30"/>
      <c r="Q3" s="34" t="s">
        <v>45</v>
      </c>
      <c r="R3" s="37"/>
      <c r="S3" s="9" t="s">
        <v>0</v>
      </c>
    </row>
    <row r="4" spans="1:19" ht="17.25">
      <c r="A4" s="28"/>
      <c r="B4" s="32" t="s">
        <v>0</v>
      </c>
      <c r="C4" s="32" t="s">
        <v>56</v>
      </c>
      <c r="D4" s="69" t="s">
        <v>2</v>
      </c>
      <c r="E4" s="32" t="s">
        <v>6</v>
      </c>
      <c r="F4" s="77" t="s">
        <v>57</v>
      </c>
      <c r="G4" s="32" t="s">
        <v>6</v>
      </c>
      <c r="H4" s="77" t="s">
        <v>57</v>
      </c>
      <c r="I4" s="32" t="s">
        <v>70</v>
      </c>
      <c r="J4" s="69" t="s">
        <v>2</v>
      </c>
      <c r="K4" s="32"/>
      <c r="L4" s="69" t="s">
        <v>2</v>
      </c>
      <c r="M4" s="32" t="s">
        <v>59</v>
      </c>
      <c r="N4" s="69" t="s">
        <v>2</v>
      </c>
      <c r="O4" s="34" t="s">
        <v>60</v>
      </c>
      <c r="P4" s="35"/>
      <c r="Q4" s="38" t="s">
        <v>59</v>
      </c>
      <c r="R4" s="69" t="s">
        <v>2</v>
      </c>
      <c r="S4" s="11"/>
    </row>
    <row r="5" spans="1:19" ht="17.25">
      <c r="A5" s="28"/>
      <c r="B5" s="40"/>
      <c r="C5" s="40"/>
      <c r="D5" s="70"/>
      <c r="E5" s="54" t="s">
        <v>61</v>
      </c>
      <c r="F5" s="70"/>
      <c r="G5" s="42"/>
      <c r="H5" s="70"/>
      <c r="I5" s="43"/>
      <c r="J5" s="70"/>
      <c r="K5" s="44"/>
      <c r="L5" s="70"/>
      <c r="M5" s="40"/>
      <c r="N5" s="70"/>
      <c r="O5" s="45" t="s">
        <v>62</v>
      </c>
      <c r="P5" s="70" t="s">
        <v>63</v>
      </c>
      <c r="Q5" s="41"/>
      <c r="R5" s="70"/>
      <c r="S5" s="11"/>
    </row>
    <row r="6" spans="2:19" ht="17.25">
      <c r="B6" s="46" t="s">
        <v>8</v>
      </c>
      <c r="C6" s="21">
        <f>'当年度'!C6-'前年度'!C6</f>
        <v>-2.6000000000000005</v>
      </c>
      <c r="D6" s="71"/>
      <c r="E6" s="25">
        <f>'当年度'!E6-'前年度'!E6</f>
        <v>1.9000000000000057</v>
      </c>
      <c r="F6" s="71"/>
      <c r="G6" s="25">
        <f>'当年度'!G6-'前年度'!G6</f>
        <v>2.200000000000003</v>
      </c>
      <c r="H6" s="71"/>
      <c r="I6" s="21">
        <f>'当年度'!I6-'前年度'!I6</f>
        <v>-0.5</v>
      </c>
      <c r="J6" s="71"/>
      <c r="K6" s="63">
        <f>'当年度'!K6-'前年度'!K6</f>
        <v>-0.0050000000000000044</v>
      </c>
      <c r="L6" s="71"/>
      <c r="M6" s="21">
        <f>'当年度'!M6-'前年度'!M6</f>
        <v>1.1000000000000014</v>
      </c>
      <c r="N6" s="71"/>
      <c r="O6" s="21">
        <f>'当年度'!O6-'前年度'!O6</f>
        <v>2.3000000000000007</v>
      </c>
      <c r="P6" s="71"/>
      <c r="Q6" s="21">
        <f>'当年度'!Q6-'前年度'!Q6</f>
        <v>-3.0999999999999943</v>
      </c>
      <c r="R6" s="71"/>
      <c r="S6" s="11"/>
    </row>
    <row r="7" spans="2:19" ht="17.25">
      <c r="B7" s="47" t="s">
        <v>3</v>
      </c>
      <c r="C7" s="22">
        <f>'当年度'!C7-'前年度'!C7</f>
        <v>-0.5</v>
      </c>
      <c r="D7" s="72"/>
      <c r="E7" s="22">
        <f>'当年度'!E7-'前年度'!E7</f>
        <v>2.700000000000003</v>
      </c>
      <c r="F7" s="78"/>
      <c r="G7" s="22">
        <f>'当年度'!G7-'前年度'!G7</f>
        <v>1.9000000000000057</v>
      </c>
      <c r="H7" s="78"/>
      <c r="I7" s="22">
        <f>'当年度'!I7-'前年度'!I7</f>
        <v>0.9000000000000021</v>
      </c>
      <c r="J7" s="78"/>
      <c r="K7" s="64">
        <f>'当年度'!K7-'前年度'!K7</f>
        <v>-0.03499999999999992</v>
      </c>
      <c r="L7" s="78"/>
      <c r="M7" s="22">
        <f>'当年度'!M7-'前年度'!M7</f>
        <v>1.1999999999999993</v>
      </c>
      <c r="N7" s="78"/>
      <c r="O7" s="22">
        <f>'当年度'!O7-'前年度'!O7</f>
        <v>1.4000000000000004</v>
      </c>
      <c r="P7" s="78"/>
      <c r="Q7" s="22">
        <f>'当年度'!Q7-'前年度'!Q7</f>
        <v>-14.199999999999989</v>
      </c>
      <c r="R7" s="78"/>
      <c r="S7" s="11"/>
    </row>
    <row r="8" spans="2:19" ht="17.25">
      <c r="B8" s="47" t="s">
        <v>9</v>
      </c>
      <c r="C8" s="22">
        <f>'当年度'!C8-'前年度'!C8</f>
        <v>0.5</v>
      </c>
      <c r="D8" s="72"/>
      <c r="E8" s="22">
        <f>'当年度'!E8-'前年度'!E8</f>
        <v>0.20000000000000284</v>
      </c>
      <c r="F8" s="78"/>
      <c r="G8" s="22">
        <f>'当年度'!G8-'前年度'!G8</f>
        <v>0.5</v>
      </c>
      <c r="H8" s="78"/>
      <c r="I8" s="22">
        <f>'当年度'!I8-'前年度'!I8</f>
        <v>-0.20000000000000107</v>
      </c>
      <c r="J8" s="78"/>
      <c r="K8" s="64">
        <f>'当年度'!K8-'前年度'!K8</f>
        <v>-0.015000000000000013</v>
      </c>
      <c r="L8" s="78"/>
      <c r="M8" s="22">
        <f>'当年度'!M8-'前年度'!M8</f>
        <v>4.399999999999999</v>
      </c>
      <c r="N8" s="78"/>
      <c r="O8" s="22">
        <f>'当年度'!O8-'前年度'!O8</f>
        <v>5</v>
      </c>
      <c r="P8" s="78"/>
      <c r="Q8" s="22">
        <f>'当年度'!Q8-'前年度'!Q8</f>
        <v>-0.9000000000000057</v>
      </c>
      <c r="R8" s="78"/>
      <c r="S8" s="11"/>
    </row>
    <row r="9" spans="2:19" ht="17.25">
      <c r="B9" s="48" t="s">
        <v>10</v>
      </c>
      <c r="C9" s="22">
        <f>'当年度'!C9-'前年度'!C9</f>
        <v>0.5</v>
      </c>
      <c r="D9" s="72"/>
      <c r="E9" s="22">
        <f>'当年度'!E9-'前年度'!E9</f>
        <v>0.9000000000000057</v>
      </c>
      <c r="F9" s="78"/>
      <c r="G9" s="22">
        <f>'当年度'!G9-'前年度'!G9</f>
        <v>1.0999999999999943</v>
      </c>
      <c r="H9" s="78"/>
      <c r="I9" s="22">
        <f>'当年度'!I9-'前年度'!I9</f>
        <v>-0.09999999999999964</v>
      </c>
      <c r="J9" s="78"/>
      <c r="K9" s="64">
        <f>'当年度'!K9-'前年度'!K9</f>
        <v>-0.009000000000000008</v>
      </c>
      <c r="L9" s="78"/>
      <c r="M9" s="22">
        <f>'当年度'!M9-'前年度'!M9</f>
        <v>0.10000000000000142</v>
      </c>
      <c r="N9" s="78"/>
      <c r="O9" s="22">
        <f>'当年度'!O9-'前年度'!O9</f>
        <v>1.1000000000000014</v>
      </c>
      <c r="P9" s="78"/>
      <c r="Q9" s="22">
        <f>'当年度'!Q9-'前年度'!Q9</f>
        <v>-7.199999999999989</v>
      </c>
      <c r="R9" s="78"/>
      <c r="S9" s="11"/>
    </row>
    <row r="10" spans="2:19" ht="17.25">
      <c r="B10" s="48" t="s">
        <v>11</v>
      </c>
      <c r="C10" s="22">
        <f>'当年度'!C10-'前年度'!C10</f>
        <v>0.39999999999999947</v>
      </c>
      <c r="D10" s="72"/>
      <c r="E10" s="22">
        <f>'当年度'!E10-'前年度'!E10</f>
        <v>3</v>
      </c>
      <c r="F10" s="78"/>
      <c r="G10" s="22">
        <f>'当年度'!G10-'前年度'!G10</f>
        <v>3.3000000000000114</v>
      </c>
      <c r="H10" s="78"/>
      <c r="I10" s="22">
        <f>'当年度'!I10-'前年度'!I10</f>
        <v>0.9000000000000004</v>
      </c>
      <c r="J10" s="78"/>
      <c r="K10" s="64">
        <f>'当年度'!K10-'前年度'!K10</f>
        <v>-0.03400000000000003</v>
      </c>
      <c r="L10" s="78"/>
      <c r="M10" s="22">
        <f>'当年度'!M10-'前年度'!M10</f>
        <v>0.10000000000000142</v>
      </c>
      <c r="N10" s="78"/>
      <c r="O10" s="22">
        <f>'当年度'!O10-'前年度'!O10</f>
        <v>-0.6999999999999993</v>
      </c>
      <c r="P10" s="78"/>
      <c r="Q10" s="22">
        <f>'当年度'!Q10-'前年度'!Q10</f>
        <v>0.09999999999999432</v>
      </c>
      <c r="R10" s="78"/>
      <c r="S10" s="11"/>
    </row>
    <row r="11" spans="2:19" ht="17.25">
      <c r="B11" s="48" t="s">
        <v>12</v>
      </c>
      <c r="C11" s="22">
        <f>'当年度'!C11-'前年度'!C11</f>
        <v>-5.799999999999999</v>
      </c>
      <c r="D11" s="72"/>
      <c r="E11" s="22">
        <f>'当年度'!E11-'前年度'!E11</f>
        <v>4.700000000000003</v>
      </c>
      <c r="F11" s="78"/>
      <c r="G11" s="22">
        <f>'当年度'!G11-'前年度'!G11</f>
        <v>4.800000000000011</v>
      </c>
      <c r="H11" s="78"/>
      <c r="I11" s="22">
        <f>'当年度'!I11-'前年度'!I11</f>
        <v>0.09999999999999964</v>
      </c>
      <c r="J11" s="78"/>
      <c r="K11" s="64">
        <f>'当年度'!K11-'前年度'!K11</f>
        <v>-0.04700000000000004</v>
      </c>
      <c r="L11" s="78"/>
      <c r="M11" s="22">
        <f>'当年度'!M11-'前年度'!M11</f>
        <v>6.600000000000001</v>
      </c>
      <c r="N11" s="78"/>
      <c r="O11" s="22">
        <f>'当年度'!O11-'前年度'!O11</f>
        <v>6.899999999999999</v>
      </c>
      <c r="P11" s="78"/>
      <c r="Q11" s="22">
        <f>'当年度'!Q11-'前年度'!Q11</f>
        <v>0.4000000000000057</v>
      </c>
      <c r="R11" s="78"/>
      <c r="S11" s="11"/>
    </row>
    <row r="12" spans="2:19" ht="17.25">
      <c r="B12" s="48" t="s">
        <v>13</v>
      </c>
      <c r="C12" s="22">
        <f>'当年度'!C12-'前年度'!C12</f>
        <v>-2.0999999999999996</v>
      </c>
      <c r="D12" s="72"/>
      <c r="E12" s="22">
        <f>'当年度'!E12-'前年度'!E12</f>
        <v>0.20000000000000284</v>
      </c>
      <c r="F12" s="78"/>
      <c r="G12" s="22">
        <f>'当年度'!G12-'前年度'!G12</f>
        <v>-2.4000000000000057</v>
      </c>
      <c r="H12" s="78"/>
      <c r="I12" s="22">
        <f>'当年度'!I12-'前年度'!I12</f>
        <v>1.0999999999999996</v>
      </c>
      <c r="J12" s="78"/>
      <c r="K12" s="64">
        <f>'当年度'!K12-'前年度'!K12</f>
        <v>-0.01100000000000001</v>
      </c>
      <c r="L12" s="78"/>
      <c r="M12" s="22">
        <f>'当年度'!M12-'前年度'!M12</f>
        <v>3.5999999999999996</v>
      </c>
      <c r="N12" s="78"/>
      <c r="O12" s="22">
        <f>'当年度'!O12-'前年度'!O12</f>
        <v>-0.6</v>
      </c>
      <c r="P12" s="78"/>
      <c r="Q12" s="22">
        <f>'当年度'!Q12-'前年度'!Q12</f>
        <v>9.300000000000011</v>
      </c>
      <c r="R12" s="78"/>
      <c r="S12" s="11"/>
    </row>
    <row r="13" spans="2:19" ht="17.25">
      <c r="B13" s="48" t="s">
        <v>14</v>
      </c>
      <c r="C13" s="22">
        <f>'当年度'!C13-'前年度'!C13</f>
        <v>-1.4000000000000004</v>
      </c>
      <c r="D13" s="72"/>
      <c r="E13" s="22">
        <f>'当年度'!E13-'前年度'!E13</f>
        <v>3.700000000000003</v>
      </c>
      <c r="F13" s="78"/>
      <c r="G13" s="22">
        <f>'当年度'!G13-'前年度'!G13</f>
        <v>4.199999999999989</v>
      </c>
      <c r="H13" s="78"/>
      <c r="I13" s="22">
        <f>'当年度'!I13-'前年度'!I13</f>
        <v>2.1999999999999993</v>
      </c>
      <c r="J13" s="78"/>
      <c r="K13" s="64">
        <f>'当年度'!K13-'前年度'!K13</f>
        <v>-0.01100000000000001</v>
      </c>
      <c r="L13" s="78"/>
      <c r="M13" s="22">
        <f>'当年度'!M13-'前年度'!M13</f>
        <v>-1.1999999999999957</v>
      </c>
      <c r="N13" s="78"/>
      <c r="O13" s="22">
        <f>'当年度'!O13-'前年度'!O13</f>
        <v>-2.6000000000000014</v>
      </c>
      <c r="P13" s="78"/>
      <c r="Q13" s="22">
        <f>'当年度'!Q13-'前年度'!Q13</f>
        <v>3.5</v>
      </c>
      <c r="R13" s="78"/>
      <c r="S13" s="11"/>
    </row>
    <row r="14" spans="2:19" ht="17.25">
      <c r="B14" s="48" t="s">
        <v>15</v>
      </c>
      <c r="C14" s="22">
        <f>'当年度'!C14-'前年度'!C14</f>
        <v>-3.9000000000000004</v>
      </c>
      <c r="D14" s="72"/>
      <c r="E14" s="22">
        <f>'当年度'!E14-'前年度'!E14</f>
        <v>4.900000000000006</v>
      </c>
      <c r="F14" s="78"/>
      <c r="G14" s="22">
        <f>'当年度'!G14-'前年度'!G14</f>
        <v>8.5</v>
      </c>
      <c r="H14" s="78"/>
      <c r="I14" s="22">
        <f>'当年度'!I14-'前年度'!I14</f>
        <v>0.3000000000000007</v>
      </c>
      <c r="J14" s="78"/>
      <c r="K14" s="64">
        <f>'当年度'!K14-'前年度'!K14</f>
        <v>-0.12100000000000011</v>
      </c>
      <c r="L14" s="78"/>
      <c r="M14" s="22">
        <f>'当年度'!M14-'前年度'!M14</f>
        <v>-10.199999999999989</v>
      </c>
      <c r="N14" s="78"/>
      <c r="O14" s="22">
        <f>'当年度'!O14-'前年度'!O14</f>
        <v>-5.5000000000000036</v>
      </c>
      <c r="P14" s="78"/>
      <c r="Q14" s="22">
        <f>'当年度'!Q14-'前年度'!Q14</f>
        <v>-6.300000000000011</v>
      </c>
      <c r="R14" s="78"/>
      <c r="S14" s="11"/>
    </row>
    <row r="15" spans="2:19" ht="17.25">
      <c r="B15" s="48" t="s">
        <v>16</v>
      </c>
      <c r="C15" s="22">
        <f>'当年度'!C15-'前年度'!C15</f>
        <v>-0.09999999999999964</v>
      </c>
      <c r="D15" s="72"/>
      <c r="E15" s="22">
        <f>'当年度'!E15-'前年度'!E15</f>
        <v>1.5</v>
      </c>
      <c r="F15" s="78"/>
      <c r="G15" s="22">
        <f>'当年度'!G15-'前年度'!G15</f>
        <v>2.0999999999999943</v>
      </c>
      <c r="H15" s="78"/>
      <c r="I15" s="22">
        <f>'当年度'!I15-'前年度'!I15</f>
        <v>0.1999999999999993</v>
      </c>
      <c r="J15" s="78"/>
      <c r="K15" s="64">
        <f>'当年度'!K15-'前年度'!K15</f>
        <v>-0.014999999999999958</v>
      </c>
      <c r="L15" s="78"/>
      <c r="M15" s="22">
        <f>'当年度'!M15-'前年度'!M15</f>
        <v>-2</v>
      </c>
      <c r="N15" s="78"/>
      <c r="O15" s="22">
        <f>'当年度'!O15-'前年度'!O15</f>
        <v>0.09999999999999964</v>
      </c>
      <c r="P15" s="78"/>
      <c r="Q15" s="22">
        <f>'当年度'!Q15-'前年度'!Q15</f>
        <v>9.300000000000011</v>
      </c>
      <c r="R15" s="78"/>
      <c r="S15" s="11"/>
    </row>
    <row r="16" spans="2:19" ht="17.25">
      <c r="B16" s="47" t="s">
        <v>18</v>
      </c>
      <c r="C16" s="22">
        <f>'当年度'!C16-'前年度'!C16</f>
        <v>2.9000000000000004</v>
      </c>
      <c r="D16" s="72"/>
      <c r="E16" s="22">
        <f>'当年度'!E16-'前年度'!E16</f>
        <v>-0.8999999999999915</v>
      </c>
      <c r="F16" s="78"/>
      <c r="G16" s="22">
        <f>'当年度'!G16-'前年度'!G16</f>
        <v>-0.9000000000000057</v>
      </c>
      <c r="H16" s="78"/>
      <c r="I16" s="22">
        <f>'当年度'!I16-'前年度'!I16</f>
        <v>-0.8999999999999986</v>
      </c>
      <c r="J16" s="78"/>
      <c r="K16" s="64">
        <f>'当年度'!K16-'前年度'!K16</f>
        <v>-0.007999999999999952</v>
      </c>
      <c r="L16" s="78"/>
      <c r="M16" s="22">
        <f>'当年度'!M16-'前年度'!M16</f>
        <v>6.399999999999999</v>
      </c>
      <c r="N16" s="78"/>
      <c r="O16" s="22">
        <f>'当年度'!O16-'前年度'!O16</f>
        <v>2.299999999999997</v>
      </c>
      <c r="P16" s="78"/>
      <c r="Q16" s="22">
        <f>'当年度'!Q16-'前年度'!Q16</f>
        <v>7.400000000000006</v>
      </c>
      <c r="R16" s="78"/>
      <c r="S16" s="11"/>
    </row>
    <row r="17" spans="2:19" ht="17.25">
      <c r="B17" s="48" t="s">
        <v>29</v>
      </c>
      <c r="C17" s="22">
        <f>'当年度'!C17-'前年度'!C17</f>
        <v>-1.9000000000000004</v>
      </c>
      <c r="D17" s="72"/>
      <c r="E17" s="22">
        <f>'当年度'!E17-'前年度'!E17</f>
        <v>-3</v>
      </c>
      <c r="F17" s="78"/>
      <c r="G17" s="22">
        <f>'当年度'!G17-'前年度'!G17</f>
        <v>-2.5</v>
      </c>
      <c r="H17" s="78"/>
      <c r="I17" s="22">
        <f>'当年度'!I17-'前年度'!I17</f>
        <v>-0.40000000000000036</v>
      </c>
      <c r="J17" s="78"/>
      <c r="K17" s="64">
        <f>'当年度'!K17-'前年度'!K17</f>
        <v>-0.04400000000000004</v>
      </c>
      <c r="L17" s="78"/>
      <c r="M17" s="22">
        <f>'当年度'!M17-'前年度'!M17</f>
        <v>18.10000000000001</v>
      </c>
      <c r="N17" s="78"/>
      <c r="O17" s="22">
        <f>'当年度'!O17-'前年度'!O17</f>
        <v>12.5</v>
      </c>
      <c r="P17" s="78"/>
      <c r="Q17" s="22">
        <f>'当年度'!Q17-'前年度'!Q17</f>
        <v>9.300000000000011</v>
      </c>
      <c r="R17" s="78"/>
      <c r="S17" s="11"/>
    </row>
    <row r="18" spans="2:19" ht="17.25">
      <c r="B18" s="48" t="s">
        <v>30</v>
      </c>
      <c r="C18" s="22">
        <f>'当年度'!C18-'前年度'!C18</f>
        <v>-0.40000000000000036</v>
      </c>
      <c r="D18" s="72"/>
      <c r="E18" s="22">
        <f>'当年度'!E18-'前年度'!E18</f>
        <v>1.7999999999999972</v>
      </c>
      <c r="F18" s="78"/>
      <c r="G18" s="22">
        <f>'当年度'!G18-'前年度'!G18</f>
        <v>-0.09999999999999432</v>
      </c>
      <c r="H18" s="78"/>
      <c r="I18" s="22">
        <f>'当年度'!I18-'前年度'!I18</f>
        <v>0.8000000000000007</v>
      </c>
      <c r="J18" s="78"/>
      <c r="K18" s="64">
        <f>'当年度'!K18-'前年度'!K18</f>
        <v>-0.01699999999999996</v>
      </c>
      <c r="L18" s="78"/>
      <c r="M18" s="22">
        <f>'当年度'!M18-'前年度'!M18</f>
        <v>5.200000000000003</v>
      </c>
      <c r="N18" s="78"/>
      <c r="O18" s="22">
        <f>'当年度'!O18-'前年度'!O18</f>
        <v>-0.1999999999999993</v>
      </c>
      <c r="P18" s="78"/>
      <c r="Q18" s="22">
        <f>'当年度'!Q18-'前年度'!Q18</f>
        <v>3.8000000000000114</v>
      </c>
      <c r="R18" s="78"/>
      <c r="S18" s="11"/>
    </row>
    <row r="19" spans="2:19" ht="17.25">
      <c r="B19" s="49" t="s">
        <v>31</v>
      </c>
      <c r="C19" s="23">
        <f>'当年度'!C19-'前年度'!C19</f>
        <v>0</v>
      </c>
      <c r="D19" s="73"/>
      <c r="E19" s="26">
        <f>'当年度'!E19-'前年度'!E19</f>
        <v>1.5</v>
      </c>
      <c r="F19" s="73"/>
      <c r="G19" s="26">
        <f>'当年度'!G19-'前年度'!G19</f>
        <v>2</v>
      </c>
      <c r="H19" s="73"/>
      <c r="I19" s="23">
        <f>'当年度'!I19-'前年度'!I19</f>
        <v>1</v>
      </c>
      <c r="J19" s="73"/>
      <c r="K19" s="65">
        <f>'当年度'!K19-'前年度'!K19</f>
        <v>-0.009000000000000008</v>
      </c>
      <c r="L19" s="73"/>
      <c r="M19" s="23">
        <f>'当年度'!M19-'前年度'!M19</f>
        <v>-0.7999999999999972</v>
      </c>
      <c r="N19" s="73"/>
      <c r="O19" s="23">
        <f>'当年度'!O19-'前年度'!O19</f>
        <v>-0.40000000000000036</v>
      </c>
      <c r="P19" s="73"/>
      <c r="Q19" s="23">
        <f>'当年度'!Q19-'前年度'!Q19</f>
        <v>-3.799999999999983</v>
      </c>
      <c r="R19" s="73"/>
      <c r="S19" s="11"/>
    </row>
    <row r="20" spans="2:19" ht="17.25">
      <c r="B20" s="48" t="s">
        <v>4</v>
      </c>
      <c r="C20" s="22">
        <f>'当年度'!C20-'前年度'!C20</f>
        <v>-1.4999999999999991</v>
      </c>
      <c r="D20" s="72"/>
      <c r="E20" s="22">
        <f>'当年度'!E20-'前年度'!E20</f>
        <v>-1.5</v>
      </c>
      <c r="F20" s="78"/>
      <c r="G20" s="22">
        <f>'当年度'!G20-'前年度'!G20</f>
        <v>-2.0999999999999943</v>
      </c>
      <c r="H20" s="78"/>
      <c r="I20" s="22">
        <f>'当年度'!I20-'前年度'!I20</f>
        <v>-0.5</v>
      </c>
      <c r="J20" s="78"/>
      <c r="K20" s="64">
        <f>'当年度'!K20-'前年度'!K20</f>
        <v>-0.02300000000000002</v>
      </c>
      <c r="L20" s="78"/>
      <c r="M20" s="22">
        <f>'当年度'!M20-'前年度'!M20</f>
        <v>5.5</v>
      </c>
      <c r="N20" s="78"/>
      <c r="O20" s="22">
        <f>'当年度'!O20-'前年度'!O20</f>
        <v>10.199999999999989</v>
      </c>
      <c r="P20" s="78"/>
      <c r="Q20" s="22">
        <f>'当年度'!Q20-'前年度'!Q20</f>
        <v>1.0999999999999943</v>
      </c>
      <c r="R20" s="78"/>
      <c r="S20" s="11"/>
    </row>
    <row r="21" spans="2:19" ht="17.25">
      <c r="B21" s="48" t="s">
        <v>19</v>
      </c>
      <c r="C21" s="22">
        <f>'当年度'!C21-'前年度'!C21</f>
        <v>0.1999999999999993</v>
      </c>
      <c r="D21" s="72"/>
      <c r="E21" s="22">
        <f>'当年度'!E21-'前年度'!E21</f>
        <v>-2.200000000000003</v>
      </c>
      <c r="F21" s="78"/>
      <c r="G21" s="22">
        <f>'当年度'!G21-'前年度'!G21</f>
        <v>-1.5</v>
      </c>
      <c r="H21" s="78"/>
      <c r="I21" s="22">
        <f>'当年度'!I21-'前年度'!I21</f>
        <v>0.3000000000000007</v>
      </c>
      <c r="J21" s="78"/>
      <c r="K21" s="64">
        <f>'当年度'!K21-'前年度'!K21</f>
        <v>-0.030000000000000027</v>
      </c>
      <c r="L21" s="78"/>
      <c r="M21" s="22">
        <f>'当年度'!M21-'前年度'!M21</f>
        <v>-0.9999999999999929</v>
      </c>
      <c r="N21" s="78"/>
      <c r="O21" s="22">
        <f>'当年度'!O21-'前年度'!O21</f>
        <v>-0.6000000000000014</v>
      </c>
      <c r="P21" s="78"/>
      <c r="Q21" s="22">
        <f>'当年度'!Q21-'前年度'!Q21</f>
        <v>1.2999999999999972</v>
      </c>
      <c r="R21" s="78"/>
      <c r="S21" s="11"/>
    </row>
    <row r="22" spans="2:19" ht="17.25">
      <c r="B22" s="48" t="s">
        <v>20</v>
      </c>
      <c r="C22" s="22">
        <f>'当年度'!C22-'前年度'!C22</f>
        <v>3.3000000000000003</v>
      </c>
      <c r="D22" s="72"/>
      <c r="E22" s="22">
        <f>'当年度'!E22-'前年度'!E22</f>
        <v>-1.7000000000000028</v>
      </c>
      <c r="F22" s="78"/>
      <c r="G22" s="22">
        <f>'当年度'!G22-'前年度'!G22</f>
        <v>-0.6999999999999886</v>
      </c>
      <c r="H22" s="78"/>
      <c r="I22" s="22">
        <f>'当年度'!I22-'前年度'!I22</f>
        <v>-0.20000000000000107</v>
      </c>
      <c r="J22" s="78"/>
      <c r="K22" s="64">
        <f>'当年度'!K22-'前年度'!K22</f>
        <v>-0.02400000000000002</v>
      </c>
      <c r="L22" s="78"/>
      <c r="M22" s="22">
        <f>'当年度'!M22-'前年度'!M22</f>
        <v>-8.200000000000003</v>
      </c>
      <c r="N22" s="78"/>
      <c r="O22" s="22">
        <f>'当年度'!O22-'前年度'!O22</f>
        <v>-1.9000000000000021</v>
      </c>
      <c r="P22" s="78"/>
      <c r="Q22" s="22">
        <f>'当年度'!Q22-'前年度'!Q22</f>
        <v>-1.2000000000000028</v>
      </c>
      <c r="R22" s="78"/>
      <c r="S22" s="11"/>
    </row>
    <row r="23" spans="2:19" ht="17.25">
      <c r="B23" s="48" t="s">
        <v>22</v>
      </c>
      <c r="C23" s="22">
        <f>'当年度'!C23-'前年度'!C23</f>
        <v>-0.2999999999999998</v>
      </c>
      <c r="D23" s="72"/>
      <c r="E23" s="22">
        <f>'当年度'!E23-'前年度'!E23</f>
        <v>0.10000000000000853</v>
      </c>
      <c r="F23" s="78"/>
      <c r="G23" s="22">
        <f>'当年度'!G23-'前年度'!G23</f>
        <v>-1.7999999999999972</v>
      </c>
      <c r="H23" s="78"/>
      <c r="I23" s="22">
        <f>'当年度'!I23-'前年度'!I23</f>
        <v>-0.4999999999999991</v>
      </c>
      <c r="J23" s="78"/>
      <c r="K23" s="64">
        <f>'当年度'!K23-'前年度'!K23</f>
        <v>-0.04399999999999993</v>
      </c>
      <c r="L23" s="78"/>
      <c r="M23" s="22">
        <f>'当年度'!M23-'前年度'!M23</f>
        <v>7.800000000000004</v>
      </c>
      <c r="N23" s="78"/>
      <c r="O23" s="22">
        <f>'当年度'!O23-'前年度'!O23</f>
        <v>1.8000000000000043</v>
      </c>
      <c r="P23" s="78"/>
      <c r="Q23" s="22">
        <f>'当年度'!Q23-'前年度'!Q23</f>
        <v>0.20000000000000284</v>
      </c>
      <c r="R23" s="78"/>
      <c r="S23" s="11"/>
    </row>
    <row r="24" spans="2:19" ht="17.25">
      <c r="B24" s="48" t="s">
        <v>23</v>
      </c>
      <c r="C24" s="22">
        <f>'当年度'!C24-'前年度'!C24</f>
        <v>0.5</v>
      </c>
      <c r="D24" s="72"/>
      <c r="E24" s="22">
        <f>'当年度'!E24-'前年度'!E24</f>
        <v>3</v>
      </c>
      <c r="F24" s="78"/>
      <c r="G24" s="22">
        <f>'当年度'!G24-'前年度'!G24</f>
        <v>3</v>
      </c>
      <c r="H24" s="78"/>
      <c r="I24" s="22">
        <f>'当年度'!I24-'前年度'!I24</f>
        <v>0.10000000000000009</v>
      </c>
      <c r="J24" s="78"/>
      <c r="K24" s="64">
        <f>'当年度'!K24-'前年度'!K24</f>
        <v>-0.123</v>
      </c>
      <c r="L24" s="78"/>
      <c r="M24" s="22">
        <f>'当年度'!M24-'前年度'!M24</f>
        <v>31.80000000000001</v>
      </c>
      <c r="N24" s="78"/>
      <c r="O24" s="22">
        <f>'当年度'!O24-'前年度'!O24</f>
        <v>15.699999999999989</v>
      </c>
      <c r="P24" s="78"/>
      <c r="Q24" s="22">
        <f>'当年度'!Q24-'前年度'!Q24</f>
        <v>-1.8999999999999995</v>
      </c>
      <c r="R24" s="78"/>
      <c r="S24" s="11"/>
    </row>
    <row r="25" spans="2:19" ht="17.25">
      <c r="B25" s="47" t="s">
        <v>25</v>
      </c>
      <c r="C25" s="22">
        <f>'当年度'!C25-'前年度'!C25</f>
        <v>1.7000000000000002</v>
      </c>
      <c r="D25" s="72"/>
      <c r="E25" s="22">
        <f>'当年度'!E25-'前年度'!E25</f>
        <v>-1.5999999999999943</v>
      </c>
      <c r="F25" s="78"/>
      <c r="G25" s="22">
        <f>'当年度'!G25-'前年度'!G25</f>
        <v>-0.5</v>
      </c>
      <c r="H25" s="78"/>
      <c r="I25" s="22">
        <f>'当年度'!I25-'前年度'!I25</f>
        <v>-0.5</v>
      </c>
      <c r="J25" s="78"/>
      <c r="K25" s="64">
        <f>'当年度'!K25-'前年度'!K25</f>
        <v>-0.05600000000000005</v>
      </c>
      <c r="L25" s="78"/>
      <c r="M25" s="22">
        <f>'当年度'!M25-'前年度'!M25</f>
        <v>-1.5999999999999943</v>
      </c>
      <c r="N25" s="78"/>
      <c r="O25" s="22">
        <f>'当年度'!O25-'前年度'!O25</f>
        <v>2.700000000000003</v>
      </c>
      <c r="P25" s="78"/>
      <c r="Q25" s="22">
        <f>'当年度'!Q25-'前年度'!Q25</f>
        <v>-1.200000000000017</v>
      </c>
      <c r="R25" s="78"/>
      <c r="S25" s="11"/>
    </row>
    <row r="26" spans="2:19" ht="17.25">
      <c r="B26" s="48" t="s">
        <v>26</v>
      </c>
      <c r="C26" s="22">
        <f>'当年度'!C26-'前年度'!C26</f>
        <v>-0.1999999999999993</v>
      </c>
      <c r="D26" s="72"/>
      <c r="E26" s="22">
        <f>'当年度'!E26-'前年度'!E26</f>
        <v>1.6999999999999886</v>
      </c>
      <c r="F26" s="78"/>
      <c r="G26" s="22">
        <f>'当年度'!G26-'前年度'!G26</f>
        <v>1.7999999999999972</v>
      </c>
      <c r="H26" s="78"/>
      <c r="I26" s="22">
        <f>'当年度'!I26-'前年度'!I26</f>
        <v>-0.3000000000000007</v>
      </c>
      <c r="J26" s="78"/>
      <c r="K26" s="64">
        <f>'当年度'!K26-'前年度'!K26</f>
        <v>-0.015000000000000013</v>
      </c>
      <c r="L26" s="78"/>
      <c r="M26" s="22">
        <f>'当年度'!M26-'前年度'!M26</f>
        <v>-8</v>
      </c>
      <c r="N26" s="78"/>
      <c r="O26" s="22">
        <f>'当年度'!O26-'前年度'!O26</f>
        <v>-6.400000000000002</v>
      </c>
      <c r="P26" s="78"/>
      <c r="Q26" s="22">
        <f>'当年度'!Q26-'前年度'!Q26</f>
        <v>1.5</v>
      </c>
      <c r="R26" s="78"/>
      <c r="S26" s="11"/>
    </row>
    <row r="27" spans="2:19" ht="17.25">
      <c r="B27" s="47" t="s">
        <v>21</v>
      </c>
      <c r="C27" s="22">
        <f>'当年度'!C27-'前年度'!C27</f>
        <v>0.3999999999999999</v>
      </c>
      <c r="D27" s="72"/>
      <c r="E27" s="22">
        <f>'当年度'!E27-'前年度'!E27</f>
        <v>0.7999999999999972</v>
      </c>
      <c r="F27" s="78"/>
      <c r="G27" s="22">
        <f>'当年度'!G27-'前年度'!G27</f>
        <v>0.5999999999999943</v>
      </c>
      <c r="H27" s="78"/>
      <c r="I27" s="22">
        <f>'当年度'!I27-'前年度'!I27</f>
        <v>-0.10000000000000142</v>
      </c>
      <c r="J27" s="78"/>
      <c r="K27" s="64">
        <f>'当年度'!K27-'前年度'!K27</f>
        <v>-0.008000000000000007</v>
      </c>
      <c r="L27" s="78"/>
      <c r="M27" s="22">
        <f>'当年度'!M27-'前年度'!M27</f>
        <v>2.700000000000003</v>
      </c>
      <c r="N27" s="78"/>
      <c r="O27" s="22">
        <f>'当年度'!O27-'前年度'!O27</f>
        <v>0.5</v>
      </c>
      <c r="P27" s="78"/>
      <c r="Q27" s="22">
        <f>'当年度'!Q27-'前年度'!Q27</f>
        <v>10.199999999999989</v>
      </c>
      <c r="R27" s="78"/>
      <c r="S27" s="11"/>
    </row>
    <row r="28" spans="2:19" ht="17.25">
      <c r="B28" s="48" t="s">
        <v>28</v>
      </c>
      <c r="C28" s="22">
        <f>'当年度'!C28-'前年度'!C28</f>
        <v>0.5</v>
      </c>
      <c r="D28" s="72"/>
      <c r="E28" s="22">
        <f>'当年度'!E28-'前年度'!E28</f>
        <v>6.699999999999989</v>
      </c>
      <c r="F28" s="78"/>
      <c r="G28" s="22">
        <f>'当年度'!G28-'前年度'!G28</f>
        <v>6.700000000000003</v>
      </c>
      <c r="H28" s="78"/>
      <c r="I28" s="22">
        <f>'当年度'!I28-'前年度'!I28</f>
        <v>0.7000000000000011</v>
      </c>
      <c r="J28" s="78"/>
      <c r="K28" s="64">
        <f>'当年度'!K28-'前年度'!K28</f>
        <v>-0.01200000000000001</v>
      </c>
      <c r="L28" s="78"/>
      <c r="M28" s="22">
        <f>'当年度'!M28-'前年度'!M28</f>
        <v>2</v>
      </c>
      <c r="N28" s="78"/>
      <c r="O28" s="22">
        <f>'当年度'!O28-'前年度'!O28</f>
        <v>2.8999999999999986</v>
      </c>
      <c r="P28" s="78"/>
      <c r="Q28" s="22">
        <f>'当年度'!Q28-'前年度'!Q28</f>
        <v>-2.8999999999999915</v>
      </c>
      <c r="R28" s="78"/>
      <c r="S28" s="11"/>
    </row>
    <row r="29" spans="2:19" ht="17.25">
      <c r="B29" s="48" t="s">
        <v>27</v>
      </c>
      <c r="C29" s="22">
        <f>'当年度'!C29-'前年度'!C29</f>
        <v>0.7000000000000002</v>
      </c>
      <c r="D29" s="72"/>
      <c r="E29" s="22">
        <f>'当年度'!E29-'前年度'!E29</f>
        <v>-0.7999999999999972</v>
      </c>
      <c r="F29" s="78"/>
      <c r="G29" s="22">
        <f>'当年度'!G29-'前年度'!G29</f>
        <v>-1.5</v>
      </c>
      <c r="H29" s="78"/>
      <c r="I29" s="22">
        <f>'当年度'!I29-'前年度'!I29</f>
        <v>-1</v>
      </c>
      <c r="J29" s="78"/>
      <c r="K29" s="64">
        <f>'当年度'!K29-'前年度'!K29</f>
        <v>-0.01200000000000001</v>
      </c>
      <c r="L29" s="78"/>
      <c r="M29" s="22">
        <f>'当年度'!M29-'前年度'!M29</f>
        <v>2.4000000000000057</v>
      </c>
      <c r="N29" s="78"/>
      <c r="O29" s="22">
        <f>'当年度'!O29-'前年度'!O29</f>
        <v>0.09999999999999432</v>
      </c>
      <c r="P29" s="78"/>
      <c r="Q29" s="22">
        <f>'当年度'!Q29-'前年度'!Q29</f>
        <v>10.200000000000003</v>
      </c>
      <c r="R29" s="78"/>
      <c r="S29" s="11"/>
    </row>
    <row r="30" spans="2:19" ht="17.25">
      <c r="B30" s="48" t="s">
        <v>32</v>
      </c>
      <c r="C30" s="22">
        <f>'当年度'!C30-'前年度'!C30</f>
        <v>0</v>
      </c>
      <c r="D30" s="72"/>
      <c r="E30" s="22">
        <f>'当年度'!E30-'前年度'!E30</f>
        <v>-1</v>
      </c>
      <c r="F30" s="78"/>
      <c r="G30" s="22">
        <f>'当年度'!G30-'前年度'!G30</f>
        <v>-1.5</v>
      </c>
      <c r="H30" s="78"/>
      <c r="I30" s="22">
        <f>'当年度'!I30-'前年度'!I30</f>
        <v>0.3000000000000007</v>
      </c>
      <c r="J30" s="78"/>
      <c r="K30" s="64">
        <f>'当年度'!K30-'前年度'!K30</f>
        <v>-0.0050000000000000044</v>
      </c>
      <c r="L30" s="78"/>
      <c r="M30" s="22">
        <f>'当年度'!M30-'前年度'!M30</f>
        <v>9.799999999999997</v>
      </c>
      <c r="N30" s="78"/>
      <c r="O30" s="22">
        <f>'当年度'!O30-'前年度'!O30</f>
        <v>4</v>
      </c>
      <c r="P30" s="78"/>
      <c r="Q30" s="22">
        <f>'当年度'!Q30-'前年度'!Q30</f>
        <v>0.19999999999998863</v>
      </c>
      <c r="R30" s="78"/>
      <c r="S30" s="11"/>
    </row>
    <row r="31" spans="2:19" ht="17.25">
      <c r="B31" s="47" t="s">
        <v>33</v>
      </c>
      <c r="C31" s="22">
        <f>'当年度'!C31-'前年度'!C31</f>
        <v>-1.6000000000000005</v>
      </c>
      <c r="D31" s="72"/>
      <c r="E31" s="22">
        <f>'当年度'!E31-'前年度'!E31</f>
        <v>0.7000000000000028</v>
      </c>
      <c r="F31" s="78"/>
      <c r="G31" s="22">
        <f>'当年度'!G31-'前年度'!G31</f>
        <v>0.5</v>
      </c>
      <c r="H31" s="78"/>
      <c r="I31" s="22">
        <f>'当年度'!I31-'前年度'!I31</f>
        <v>-0.5</v>
      </c>
      <c r="J31" s="78"/>
      <c r="K31" s="64">
        <f>'当年度'!K31-'前年度'!K31</f>
        <v>-0.009000000000000008</v>
      </c>
      <c r="L31" s="78"/>
      <c r="M31" s="22">
        <f>'当年度'!M31-'前年度'!M31</f>
        <v>8</v>
      </c>
      <c r="N31" s="78"/>
      <c r="O31" s="22">
        <f>'当年度'!O31-'前年度'!O31</f>
        <v>1</v>
      </c>
      <c r="P31" s="78"/>
      <c r="Q31" s="22">
        <f>'当年度'!Q31-'前年度'!Q31</f>
        <v>-1.3000000000000114</v>
      </c>
      <c r="R31" s="78"/>
      <c r="S31" s="11"/>
    </row>
    <row r="32" spans="2:19" ht="17.25">
      <c r="B32" s="47" t="s">
        <v>34</v>
      </c>
      <c r="C32" s="22">
        <f>'当年度'!C32-'前年度'!C32</f>
        <v>0.8999999999999995</v>
      </c>
      <c r="D32" s="72"/>
      <c r="E32" s="22">
        <f>'当年度'!E32-'前年度'!E32</f>
        <v>-2.299999999999997</v>
      </c>
      <c r="F32" s="78"/>
      <c r="G32" s="22">
        <f>'当年度'!G32-'前年度'!G32</f>
        <v>-2.700000000000003</v>
      </c>
      <c r="H32" s="78"/>
      <c r="I32" s="22">
        <f>'当年度'!I32-'前年度'!I32</f>
        <v>1.6999999999999993</v>
      </c>
      <c r="J32" s="78"/>
      <c r="K32" s="64">
        <f>'当年度'!K32-'前年度'!K32</f>
        <v>-0.006000000000000005</v>
      </c>
      <c r="L32" s="78"/>
      <c r="M32" s="22">
        <f>'当年度'!M32-'前年度'!M32</f>
        <v>8.199999999999989</v>
      </c>
      <c r="N32" s="78"/>
      <c r="O32" s="22">
        <f>'当年度'!O32-'前年度'!O32</f>
        <v>5.799999999999997</v>
      </c>
      <c r="P32" s="78"/>
      <c r="Q32" s="22">
        <f>'当年度'!Q32-'前年度'!Q32</f>
        <v>12</v>
      </c>
      <c r="R32" s="78"/>
      <c r="S32" s="11"/>
    </row>
    <row r="33" spans="2:19" ht="17.25">
      <c r="B33" s="48" t="s">
        <v>17</v>
      </c>
      <c r="C33" s="22">
        <f>'当年度'!C33-'前年度'!C33</f>
        <v>5.5</v>
      </c>
      <c r="D33" s="72"/>
      <c r="E33" s="22">
        <f>'当年度'!E33-'前年度'!E33</f>
        <v>3.9000000000000057</v>
      </c>
      <c r="F33" s="78"/>
      <c r="G33" s="22">
        <f>'当年度'!G33-'前年度'!G33</f>
        <v>4.400000000000006</v>
      </c>
      <c r="H33" s="78"/>
      <c r="I33" s="22">
        <f>'当年度'!I33-'前年度'!I33</f>
        <v>-0.8000000000000007</v>
      </c>
      <c r="J33" s="78"/>
      <c r="K33" s="64">
        <f>'当年度'!K33-'前年度'!K33</f>
        <v>-0.0050000000000000044</v>
      </c>
      <c r="L33" s="78"/>
      <c r="M33" s="22">
        <f>'当年度'!M33-'前年度'!M33</f>
        <v>-3.1000000000000014</v>
      </c>
      <c r="N33" s="78"/>
      <c r="O33" s="22">
        <f>'当年度'!O33-'前年度'!O33</f>
        <v>0.6999999999999993</v>
      </c>
      <c r="P33" s="78"/>
      <c r="Q33" s="22">
        <f>'当年度'!Q33-'前年度'!Q33</f>
        <v>5.799999999999983</v>
      </c>
      <c r="R33" s="78"/>
      <c r="S33" s="11"/>
    </row>
    <row r="34" spans="2:19" ht="17.25">
      <c r="B34" s="50" t="s">
        <v>24</v>
      </c>
      <c r="C34" s="24">
        <f>'当年度'!C34-'前年度'!C34</f>
        <v>-2.799999999999999</v>
      </c>
      <c r="D34" s="74"/>
      <c r="E34" s="24">
        <f>'当年度'!E34-'前年度'!E34</f>
        <v>-4.5</v>
      </c>
      <c r="F34" s="79"/>
      <c r="G34" s="24">
        <f>'当年度'!G34-'前年度'!G34</f>
        <v>-5.400000000000006</v>
      </c>
      <c r="H34" s="79"/>
      <c r="I34" s="24">
        <f>'当年度'!I34-'前年度'!I34</f>
        <v>1.0999999999999996</v>
      </c>
      <c r="J34" s="79"/>
      <c r="K34" s="66">
        <f>'当年度'!K34-'前年度'!K34</f>
        <v>-0.020999999999999963</v>
      </c>
      <c r="L34" s="79"/>
      <c r="M34" s="24">
        <f>'当年度'!M34-'前年度'!M34</f>
        <v>8.200000000000003</v>
      </c>
      <c r="N34" s="79"/>
      <c r="O34" s="24">
        <f>'当年度'!O34-'前年度'!O34</f>
        <v>7.800000000000004</v>
      </c>
      <c r="P34" s="79"/>
      <c r="Q34" s="24">
        <f>'当年度'!Q34-'前年度'!Q34</f>
        <v>6.299999999999983</v>
      </c>
      <c r="R34" s="79"/>
      <c r="S34" s="11"/>
    </row>
    <row r="35" spans="2:19" ht="17.25">
      <c r="B35" s="51" t="s">
        <v>64</v>
      </c>
      <c r="C35" s="19">
        <f>'当年度'!C35-'前年度'!C35</f>
        <v>-1</v>
      </c>
      <c r="D35" s="75" t="s">
        <v>0</v>
      </c>
      <c r="E35" s="19">
        <f>'当年度'!E35-'前年度'!E35</f>
        <v>1.7000000000000028</v>
      </c>
      <c r="F35" s="80"/>
      <c r="G35" s="19">
        <f>'当年度'!G35-'前年度'!G35</f>
        <v>1.7999999999999972</v>
      </c>
      <c r="H35" s="80"/>
      <c r="I35" s="19">
        <f>'当年度'!I35-'前年度'!I35</f>
        <v>0.40000000000000213</v>
      </c>
      <c r="J35" s="80"/>
      <c r="K35" s="67">
        <f>'当年度'!K35-'前年度'!K35</f>
        <v>-0.026999999999999913</v>
      </c>
      <c r="L35" s="80"/>
      <c r="M35" s="19">
        <f>'当年度'!M35-'前年度'!M35</f>
        <v>2.3000000000000043</v>
      </c>
      <c r="N35" s="80"/>
      <c r="O35" s="19">
        <f>'当年度'!O35-'前年度'!O35</f>
        <v>1.6000000000000014</v>
      </c>
      <c r="P35" s="80"/>
      <c r="Q35" s="19">
        <f>'当年度'!Q35-'前年度'!Q35</f>
        <v>0.5</v>
      </c>
      <c r="R35" s="80"/>
      <c r="S35" s="11"/>
    </row>
    <row r="36" spans="2:19" ht="17.25">
      <c r="B36" s="52" t="s">
        <v>65</v>
      </c>
      <c r="C36" s="20">
        <f>'当年度'!C36-'前年度'!C36</f>
        <v>0.39999999999999947</v>
      </c>
      <c r="D36" s="76" t="s">
        <v>0</v>
      </c>
      <c r="E36" s="20">
        <f>'当年度'!E36-'前年度'!E36</f>
        <v>0.09999999999999432</v>
      </c>
      <c r="F36" s="81"/>
      <c r="G36" s="20">
        <f>'当年度'!G36-'前年度'!G36</f>
        <v>0</v>
      </c>
      <c r="H36" s="81"/>
      <c r="I36" s="20">
        <f>'当年度'!I36-'前年度'!I36</f>
        <v>0</v>
      </c>
      <c r="J36" s="81"/>
      <c r="K36" s="68">
        <f>'当年度'!K36-'前年度'!K36</f>
        <v>-0.026000000000000023</v>
      </c>
      <c r="L36" s="81"/>
      <c r="M36" s="20">
        <f>'当年度'!M36-'前年度'!M36</f>
        <v>4.299999999999997</v>
      </c>
      <c r="N36" s="81"/>
      <c r="O36" s="20">
        <f>'当年度'!O36-'前年度'!O36</f>
        <v>3</v>
      </c>
      <c r="P36" s="81"/>
      <c r="Q36" s="20">
        <f>'当年度'!Q36-'前年度'!Q36</f>
        <v>2.700000000000017</v>
      </c>
      <c r="R36" s="81"/>
      <c r="S36" s="11"/>
    </row>
    <row r="37" spans="2:19" ht="17.25">
      <c r="B37" s="52" t="s">
        <v>66</v>
      </c>
      <c r="C37" s="20">
        <f>'当年度'!C37-'前年度'!C37</f>
        <v>-0.2999999999999998</v>
      </c>
      <c r="D37" s="76" t="s">
        <v>0</v>
      </c>
      <c r="E37" s="20">
        <f>'当年度'!E37-'前年度'!E37</f>
        <v>0.8999999999999915</v>
      </c>
      <c r="F37" s="81"/>
      <c r="G37" s="27">
        <f>'当年度'!G37-'前年度'!G37</f>
        <v>0.9000000000000057</v>
      </c>
      <c r="H37" s="81"/>
      <c r="I37" s="20">
        <f>'当年度'!I37-'前年度'!I37</f>
        <v>0.10000000000000142</v>
      </c>
      <c r="J37" s="81"/>
      <c r="K37" s="68">
        <f>'当年度'!K37-'前年度'!K37</f>
        <v>-0.027000000000000024</v>
      </c>
      <c r="L37" s="81"/>
      <c r="M37" s="27">
        <f>'当年度'!M37-'前年度'!M37</f>
        <v>3.4000000000000057</v>
      </c>
      <c r="N37" s="81"/>
      <c r="O37" s="27">
        <f>'当年度'!O37-'前年度'!O37</f>
        <v>2.299999999999997</v>
      </c>
      <c r="P37" s="81"/>
      <c r="Q37" s="27">
        <f>'当年度'!Q37-'前年度'!Q37</f>
        <v>1.5999999999999943</v>
      </c>
      <c r="R37" s="81"/>
      <c r="S37" s="11"/>
    </row>
    <row r="38" spans="2:13" ht="17.25">
      <c r="B38" s="53" t="s">
        <v>67</v>
      </c>
      <c r="C38" s="16"/>
      <c r="K38" s="16"/>
      <c r="M38" s="16"/>
    </row>
    <row r="39" ht="17.25">
      <c r="B39" s="28" t="s">
        <v>68</v>
      </c>
    </row>
    <row r="40" spans="2:17" ht="17.25">
      <c r="B40" s="51" t="s">
        <v>64</v>
      </c>
      <c r="C40" s="19">
        <f>'当年度'!C40-'前年度'!C40</f>
        <v>-1.3000000000000003</v>
      </c>
      <c r="D40" s="18" t="s">
        <v>0</v>
      </c>
      <c r="E40" s="19">
        <f>'当年度'!E40-'前年度'!E40</f>
        <v>1.8999999999999915</v>
      </c>
      <c r="F40" s="10"/>
      <c r="G40" s="19">
        <f>'当年度'!G40-'前年度'!G40</f>
        <v>1.8999999999999915</v>
      </c>
      <c r="H40" s="10"/>
      <c r="I40" s="19">
        <f>'当年度'!I40-'前年度'!I40</f>
        <v>0.3000000000000007</v>
      </c>
      <c r="J40" s="11"/>
      <c r="K40" s="62"/>
      <c r="L40" s="61"/>
      <c r="M40" s="19">
        <f>'当年度'!M40-'前年度'!M40</f>
        <v>2.1000000000000014</v>
      </c>
      <c r="O40" s="19">
        <f>'当年度'!O40-'前年度'!O40</f>
        <v>2</v>
      </c>
      <c r="Q40" s="19">
        <f>'当年度'!Q40-'前年度'!Q40</f>
        <v>-3.3000000000000114</v>
      </c>
    </row>
    <row r="41" spans="2:17" ht="17.25">
      <c r="B41" s="52" t="s">
        <v>65</v>
      </c>
      <c r="C41" s="20">
        <f>'当年度'!C41-'前年度'!C41</f>
        <v>0.5</v>
      </c>
      <c r="D41" s="18" t="s">
        <v>0</v>
      </c>
      <c r="E41" s="20">
        <f>'当年度'!E41-'前年度'!E41</f>
        <v>-0.10000000000000853</v>
      </c>
      <c r="F41" s="10"/>
      <c r="G41" s="20">
        <f>'当年度'!G41-'前年度'!G41</f>
        <v>-0.09999999999999432</v>
      </c>
      <c r="H41" s="10"/>
      <c r="I41" s="20">
        <f>'当年度'!I41-'前年度'!I41</f>
        <v>0</v>
      </c>
      <c r="J41" s="11"/>
      <c r="K41" s="62"/>
      <c r="L41" s="61"/>
      <c r="M41" s="20">
        <f>'当年度'!M41-'前年度'!M41</f>
        <v>2.299999999999997</v>
      </c>
      <c r="N41" s="17" t="s">
        <v>69</v>
      </c>
      <c r="O41" s="20">
        <f>'当年度'!O41-'前年度'!O41</f>
        <v>2</v>
      </c>
      <c r="Q41" s="20">
        <f>'当年度'!Q41-'前年度'!Q41</f>
        <v>2.5</v>
      </c>
    </row>
    <row r="42" spans="2:17" ht="17.25">
      <c r="B42" s="52" t="s">
        <v>66</v>
      </c>
      <c r="C42" s="20">
        <f>'当年度'!C42-'前年度'!C42</f>
        <v>-1</v>
      </c>
      <c r="D42" s="18" t="s">
        <v>0</v>
      </c>
      <c r="E42" s="20">
        <f>'当年度'!E42-'前年度'!E42</f>
        <v>1.6999999999999886</v>
      </c>
      <c r="F42" s="10"/>
      <c r="G42" s="20">
        <f>'当年度'!G42-'前年度'!G42</f>
        <v>1.7000000000000028</v>
      </c>
      <c r="H42" s="10"/>
      <c r="I42" s="20">
        <f>'当年度'!I42-'前年度'!I42</f>
        <v>0.3000000000000007</v>
      </c>
      <c r="J42" s="11"/>
      <c r="K42" s="62"/>
      <c r="L42" s="61"/>
      <c r="M42" s="20">
        <f>'当年度'!M42-'前年度'!M42</f>
        <v>2.1000000000000014</v>
      </c>
      <c r="N42" s="17" t="s">
        <v>69</v>
      </c>
      <c r="O42" s="20">
        <f>'当年度'!O42-'前年度'!O42</f>
        <v>2</v>
      </c>
      <c r="Q42" s="20">
        <f>'当年度'!Q42-'前年度'!Q42</f>
        <v>-2.4000000000000057</v>
      </c>
    </row>
    <row r="43" ht="17.25">
      <c r="N43" s="17" t="s">
        <v>69</v>
      </c>
    </row>
    <row r="44" ht="17.25">
      <c r="N44" s="17" t="s">
        <v>69</v>
      </c>
    </row>
    <row r="45" ht="17.25">
      <c r="N45" s="17" t="s">
        <v>69</v>
      </c>
    </row>
    <row r="46" ht="17.25">
      <c r="N46" s="17" t="s">
        <v>69</v>
      </c>
    </row>
    <row r="47" ht="17.25">
      <c r="N47" s="17" t="s">
        <v>69</v>
      </c>
    </row>
    <row r="48" ht="17.25">
      <c r="N48" s="17" t="s">
        <v>69</v>
      </c>
    </row>
    <row r="49" ht="17.25">
      <c r="N49" s="17" t="s">
        <v>69</v>
      </c>
    </row>
    <row r="50" ht="17.25">
      <c r="N50" s="17" t="s">
        <v>69</v>
      </c>
    </row>
    <row r="51" ht="17.25">
      <c r="N51" s="17" t="s">
        <v>69</v>
      </c>
    </row>
    <row r="52" ht="17.25">
      <c r="N52" s="17" t="s">
        <v>69</v>
      </c>
    </row>
    <row r="53" ht="17.25">
      <c r="N53" s="17" t="s">
        <v>69</v>
      </c>
    </row>
    <row r="54" ht="17.25">
      <c r="N54" s="17" t="s">
        <v>69</v>
      </c>
    </row>
    <row r="55" ht="17.25">
      <c r="N55" s="17" t="s">
        <v>69</v>
      </c>
    </row>
    <row r="56" ht="17.25">
      <c r="N56" s="17" t="s">
        <v>69</v>
      </c>
    </row>
    <row r="57" ht="17.25">
      <c r="N57" s="17" t="s">
        <v>69</v>
      </c>
    </row>
    <row r="58" ht="17.25">
      <c r="N58" s="17" t="s">
        <v>69</v>
      </c>
    </row>
    <row r="59" ht="17.25">
      <c r="N59" s="17" t="s">
        <v>69</v>
      </c>
    </row>
    <row r="60" ht="17.25">
      <c r="N60" s="17" t="s">
        <v>69</v>
      </c>
    </row>
    <row r="61" ht="17.25">
      <c r="N61" s="17" t="s">
        <v>69</v>
      </c>
    </row>
    <row r="62" ht="17.25">
      <c r="N62" s="17" t="s">
        <v>69</v>
      </c>
    </row>
    <row r="63" ht="17.25">
      <c r="N63" s="17" t="s">
        <v>69</v>
      </c>
    </row>
    <row r="64" ht="17.25">
      <c r="N64" s="17" t="s">
        <v>69</v>
      </c>
    </row>
    <row r="65" ht="17.25">
      <c r="N65" s="17" t="s">
        <v>69</v>
      </c>
    </row>
    <row r="66" ht="17.25">
      <c r="N66" s="17" t="s">
        <v>69</v>
      </c>
    </row>
    <row r="67" ht="17.25">
      <c r="N67" s="17" t="s">
        <v>69</v>
      </c>
    </row>
    <row r="68" ht="17.25">
      <c r="N68" s="17" t="s">
        <v>69</v>
      </c>
    </row>
    <row r="69" ht="17.25">
      <c r="N69" s="17" t="s">
        <v>69</v>
      </c>
    </row>
    <row r="70" ht="17.25">
      <c r="N70" s="17" t="s">
        <v>69</v>
      </c>
    </row>
    <row r="71" ht="17.25">
      <c r="N71" s="17" t="s">
        <v>69</v>
      </c>
    </row>
    <row r="72" ht="17.25">
      <c r="N72" s="17" t="s">
        <v>69</v>
      </c>
    </row>
    <row r="73" ht="17.25">
      <c r="N73" s="17" t="s">
        <v>69</v>
      </c>
    </row>
    <row r="74" ht="17.25">
      <c r="N74" s="17" t="s">
        <v>69</v>
      </c>
    </row>
    <row r="75" ht="17.25">
      <c r="N75" s="17" t="s">
        <v>69</v>
      </c>
    </row>
    <row r="76" ht="17.25">
      <c r="N76" s="17" t="s">
        <v>69</v>
      </c>
    </row>
    <row r="77" ht="17.25">
      <c r="N77" s="17" t="s">
        <v>69</v>
      </c>
    </row>
    <row r="78" ht="17.25">
      <c r="N78" s="17" t="s">
        <v>69</v>
      </c>
    </row>
    <row r="79" ht="17.25">
      <c r="N79" s="17" t="s">
        <v>69</v>
      </c>
    </row>
    <row r="80" ht="17.25">
      <c r="N80" s="17" t="s">
        <v>69</v>
      </c>
    </row>
    <row r="81" ht="17.25">
      <c r="N81" s="17" t="s">
        <v>69</v>
      </c>
    </row>
    <row r="82" ht="17.25">
      <c r="N82" s="17" t="s">
        <v>69</v>
      </c>
    </row>
    <row r="83" ht="17.25">
      <c r="N83" s="17" t="s">
        <v>69</v>
      </c>
    </row>
    <row r="84" ht="17.25">
      <c r="N84" s="17" t="s">
        <v>69</v>
      </c>
    </row>
    <row r="85" ht="17.25">
      <c r="N85" s="17" t="s">
        <v>69</v>
      </c>
    </row>
    <row r="86" ht="17.25">
      <c r="N86" s="17" t="s">
        <v>69</v>
      </c>
    </row>
    <row r="87" ht="17.25">
      <c r="N87" s="17" t="s">
        <v>69</v>
      </c>
    </row>
    <row r="88" ht="17.25">
      <c r="N88" s="17" t="s">
        <v>69</v>
      </c>
    </row>
    <row r="89" ht="17.25">
      <c r="N89" s="17" t="s">
        <v>69</v>
      </c>
    </row>
    <row r="90" ht="17.25">
      <c r="N90" s="17" t="s">
        <v>69</v>
      </c>
    </row>
    <row r="91" ht="17.25">
      <c r="N91" s="17" t="s">
        <v>69</v>
      </c>
    </row>
    <row r="92" ht="17.25">
      <c r="N92" s="17" t="s">
        <v>69</v>
      </c>
    </row>
    <row r="93" ht="17.25">
      <c r="N93" s="17" t="s">
        <v>69</v>
      </c>
    </row>
    <row r="94" ht="17.25">
      <c r="N94" s="17" t="s">
        <v>69</v>
      </c>
    </row>
    <row r="95" ht="17.25">
      <c r="N95" s="17" t="s">
        <v>69</v>
      </c>
    </row>
    <row r="96" ht="17.25">
      <c r="N96" s="17" t="s">
        <v>69</v>
      </c>
    </row>
    <row r="97" ht="17.25">
      <c r="N97" s="17" t="s">
        <v>69</v>
      </c>
    </row>
    <row r="98" ht="17.25">
      <c r="N98" s="17" t="s">
        <v>69</v>
      </c>
    </row>
    <row r="99" ht="17.25">
      <c r="N99" s="17" t="s">
        <v>69</v>
      </c>
    </row>
    <row r="100" ht="17.25">
      <c r="N100" s="17" t="s">
        <v>69</v>
      </c>
    </row>
    <row r="101" ht="17.25">
      <c r="N101" s="17" t="s">
        <v>69</v>
      </c>
    </row>
    <row r="102" ht="17.25">
      <c r="N102" s="17" t="s">
        <v>69</v>
      </c>
    </row>
    <row r="103" ht="17.25">
      <c r="N103" s="17" t="s">
        <v>69</v>
      </c>
    </row>
    <row r="104" ht="17.25">
      <c r="N104" s="17" t="s">
        <v>69</v>
      </c>
    </row>
    <row r="105" ht="17.25">
      <c r="N105" s="17" t="s">
        <v>69</v>
      </c>
    </row>
    <row r="106" ht="17.25">
      <c r="N106" s="17" t="s">
        <v>69</v>
      </c>
    </row>
    <row r="107" ht="17.25">
      <c r="N107" s="17" t="s">
        <v>69</v>
      </c>
    </row>
    <row r="108" ht="17.25">
      <c r="N108" s="17" t="s">
        <v>69</v>
      </c>
    </row>
    <row r="109" ht="17.25">
      <c r="N109" s="17" t="s">
        <v>69</v>
      </c>
    </row>
    <row r="110" spans="1:14" ht="17.25">
      <c r="A110" s="8" t="s">
        <v>69</v>
      </c>
      <c r="N110" s="17" t="s">
        <v>69</v>
      </c>
    </row>
    <row r="111" spans="1:14" ht="17.25">
      <c r="A111" s="8" t="s">
        <v>69</v>
      </c>
      <c r="N111" s="17" t="s">
        <v>69</v>
      </c>
    </row>
    <row r="112" spans="1:14" ht="17.25">
      <c r="A112" s="8" t="s">
        <v>69</v>
      </c>
      <c r="N112" s="17" t="s">
        <v>69</v>
      </c>
    </row>
    <row r="113" spans="1:14" ht="17.25">
      <c r="A113" s="8" t="s">
        <v>69</v>
      </c>
      <c r="N113" s="17" t="s">
        <v>69</v>
      </c>
    </row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70" r:id="rId1"/>
  <headerFooter alignWithMargins="0">
    <oddHeader>&amp;L&amp;"ＭＳ ゴシック,標準"&amp;24１８ 主要指標の状況（対前年度増減）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2013-08-23T11:04:44Z</cp:lastPrinted>
  <dcterms:created xsi:type="dcterms:W3CDTF">2000-01-27T11:30:38Z</dcterms:created>
  <dcterms:modified xsi:type="dcterms:W3CDTF">2013-08-23T11:04:49Z</dcterms:modified>
  <cp:category/>
  <cp:version/>
  <cp:contentType/>
  <cp:contentStatus/>
</cp:coreProperties>
</file>