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285" activeTab="0"/>
  </bookViews>
  <sheets>
    <sheet name="業務概要" sheetId="1" r:id="rId1"/>
    <sheet name="歳入歳出決算" sheetId="2" r:id="rId2"/>
    <sheet name="繰入金調" sheetId="3" r:id="rId3"/>
  </sheets>
  <definedNames>
    <definedName name="_xlnm.Print_Area" localSheetId="0">'業務概要'!$B$1:$L$51</definedName>
    <definedName name="_xlnm.Print_Area" localSheetId="2">'繰入金調'!$A$1:$M$52</definedName>
    <definedName name="_xlnm.Print_Area" localSheetId="1">'歳入歳出決算'!$B$1:$N$64</definedName>
  </definedNames>
  <calcPr fullCalcOnLoad="1"/>
</workbook>
</file>

<file path=xl/sharedStrings.xml><?xml version="1.0" encoding="utf-8"?>
<sst xmlns="http://schemas.openxmlformats.org/spreadsheetml/2006/main" count="272" uniqueCount="216">
  <si>
    <t>特定地域生活排水処理事業</t>
  </si>
  <si>
    <t>繰入金に関する調</t>
  </si>
  <si>
    <t xml:space="preserve">     　   団     体     名</t>
  </si>
  <si>
    <t>計</t>
  </si>
  <si>
    <t xml:space="preserve"> 項        目</t>
  </si>
  <si>
    <t xml:space="preserve"> 収  益  勘  定  繰  入  金</t>
  </si>
  <si>
    <t xml:space="preserve"> 営   業   収   益</t>
  </si>
  <si>
    <t xml:space="preserve"> 雨 水 処 理 負 担 金</t>
  </si>
  <si>
    <t>基 準 額</t>
  </si>
  <si>
    <t>実繰入額</t>
  </si>
  <si>
    <t xml:space="preserve"> 営  業  外  収  益</t>
  </si>
  <si>
    <t xml:space="preserve"> 他 会 計 繰 入 金</t>
  </si>
  <si>
    <t xml:space="preserve"> 水 質 規 制 費</t>
  </si>
  <si>
    <t xml:space="preserve"> 水洗便所等普及費</t>
  </si>
  <si>
    <t xml:space="preserve"> 高 度 処 理 費</t>
  </si>
  <si>
    <t xml:space="preserve"> 災 害 復 旧 費</t>
  </si>
  <si>
    <t xml:space="preserve"> に要する経費</t>
  </si>
  <si>
    <t xml:space="preserve"> そ  の  他</t>
  </si>
  <si>
    <t xml:space="preserve"> 資　本  勘  定  繰  入  金</t>
  </si>
  <si>
    <t xml:space="preserve"> 他 会 計 補 助 金</t>
  </si>
  <si>
    <t xml:space="preserve"> 雨水処理費</t>
  </si>
  <si>
    <t xml:space="preserve"> 個別排水処理事業に</t>
  </si>
  <si>
    <t xml:space="preserve"> 要する経費等</t>
  </si>
  <si>
    <t xml:space="preserve"> 災害復旧費</t>
  </si>
  <si>
    <t xml:space="preserve"> 繰  入  金  計</t>
  </si>
  <si>
    <t xml:space="preserve"> 収益勘定他会計借入金</t>
  </si>
  <si>
    <t xml:space="preserve"> 　　　繰出基準等に基づくもの</t>
  </si>
  <si>
    <t>そ の 他</t>
  </si>
  <si>
    <t xml:space="preserve"> 資本勘定他会計借入金</t>
  </si>
  <si>
    <t xml:space="preserve"> 基 準 外 繰 入 金    合   計</t>
  </si>
  <si>
    <t xml:space="preserve"> </t>
  </si>
  <si>
    <t>施設及び業務概況</t>
  </si>
  <si>
    <t>歳入歳出決算に関する調</t>
  </si>
  <si>
    <t>(単位：千円)</t>
  </si>
  <si>
    <t xml:space="preserve">            団      体      名</t>
  </si>
  <si>
    <t>団     体     名</t>
  </si>
  <si>
    <t xml:space="preserve">    項          目</t>
  </si>
  <si>
    <t>項        目</t>
  </si>
  <si>
    <t xml:space="preserve"> １ 建 設 事 業 開 始 年 月 日</t>
  </si>
  <si>
    <t xml:space="preserve"> (１) 総  収  益  Ｂ＋Ｃ</t>
  </si>
  <si>
    <t>Ａ</t>
  </si>
  <si>
    <t xml:space="preserve"> ２ 供  用  開  始  年  月  日</t>
  </si>
  <si>
    <t xml:space="preserve"> ア 営  業  収  益</t>
  </si>
  <si>
    <t>Ｂ</t>
  </si>
  <si>
    <t xml:space="preserve"> ３ 特 別 会 計 設 置 年 月 日　</t>
  </si>
  <si>
    <t xml:space="preserve"> (ア) 料 金 収 入</t>
  </si>
  <si>
    <t xml:space="preserve"> (１) 行政区域内人口                 (人)</t>
  </si>
  <si>
    <t>１</t>
  </si>
  <si>
    <t xml:space="preserve"> (イ) 雨水処理負担金</t>
  </si>
  <si>
    <t>４</t>
  </si>
  <si>
    <t xml:space="preserve"> (２) 市 街 地 人 口                 (人)</t>
  </si>
  <si>
    <t xml:space="preserve"> (ウ) 受託工事収益</t>
  </si>
  <si>
    <t xml:space="preserve"> (３) 全 体 計 画 人 口              (人)</t>
  </si>
  <si>
    <t xml:space="preserve"> (エ) そ  の  他</t>
  </si>
  <si>
    <t>普</t>
  </si>
  <si>
    <t xml:space="preserve"> (４) 現在排水区域内人口             (人)</t>
  </si>
  <si>
    <t xml:space="preserve"> イ 営 業 外 収 益</t>
  </si>
  <si>
    <t>Ｃ</t>
  </si>
  <si>
    <t xml:space="preserve"> (５) 現在処理区域内人口             (人)</t>
  </si>
  <si>
    <t>収</t>
  </si>
  <si>
    <t xml:space="preserve"> (ア) 国 庫 補 助 金</t>
  </si>
  <si>
    <t>及</t>
  </si>
  <si>
    <t xml:space="preserve"> (６) 現在水洗便所設置済人口         (人)</t>
  </si>
  <si>
    <t xml:space="preserve"> (イ) 県 補 助 金</t>
  </si>
  <si>
    <t xml:space="preserve"> (７) 行 政 区 域 面 積              (ha)</t>
  </si>
  <si>
    <t xml:space="preserve"> (ウ) 他会計繰入金</t>
  </si>
  <si>
    <t>状</t>
  </si>
  <si>
    <t xml:space="preserve"> (８) 市 街 地 面 積                 (ha)</t>
  </si>
  <si>
    <t>益</t>
  </si>
  <si>
    <t xml:space="preserve"> (９) 全 体 計 画 面 積              (ha)</t>
  </si>
  <si>
    <t xml:space="preserve"> (２) 総  費  用  Ｅ＋Ｆ</t>
  </si>
  <si>
    <t>Ｄ</t>
  </si>
  <si>
    <t>況</t>
  </si>
  <si>
    <t xml:space="preserve"> (10) 現在排水区域面積               (ha)</t>
  </si>
  <si>
    <t xml:space="preserve"> ア 営  業  費  用</t>
  </si>
  <si>
    <t>Ｅ</t>
  </si>
  <si>
    <t xml:space="preserve"> (11) 現在処理区域面積               (ha)</t>
  </si>
  <si>
    <t>的</t>
  </si>
  <si>
    <t xml:space="preserve"> (ア) 職 員 給 与 費</t>
  </si>
  <si>
    <t xml:space="preserve"> (１) 総  事  業  費               (千円)</t>
  </si>
  <si>
    <t xml:space="preserve"> (イ) 受 託 工 事 費</t>
  </si>
  <si>
    <t>　</t>
  </si>
  <si>
    <t xml:space="preserve"> 総財</t>
  </si>
  <si>
    <t xml:space="preserve"> ア 国 庫 補 助 金           (千円)</t>
  </si>
  <si>
    <t xml:space="preserve"> (ウ) そ  の  他</t>
  </si>
  <si>
    <t>５</t>
  </si>
  <si>
    <t xml:space="preserve"> 事源</t>
  </si>
  <si>
    <t xml:space="preserve"> イ 地   方   債             (千円)</t>
  </si>
  <si>
    <t xml:space="preserve"> イ 営 業 外 費 用</t>
  </si>
  <si>
    <t>Ｆ</t>
  </si>
  <si>
    <t>事</t>
  </si>
  <si>
    <t>業内</t>
  </si>
  <si>
    <t xml:space="preserve"> (ア) 支  払  利  息</t>
  </si>
  <si>
    <t>業</t>
  </si>
  <si>
    <t xml:space="preserve"> 費訳</t>
  </si>
  <si>
    <t xml:space="preserve"> エ そ   の   他             (千円)</t>
  </si>
  <si>
    <t>　　1 地 方 債 利 息</t>
  </si>
  <si>
    <t>費</t>
  </si>
  <si>
    <t>同使</t>
  </si>
  <si>
    <t xml:space="preserve"> ア 浄 化 槽 費              (千円)</t>
  </si>
  <si>
    <t>支</t>
  </si>
  <si>
    <t>　　2 一時借入金利息</t>
  </si>
  <si>
    <t xml:space="preserve"> 上途</t>
  </si>
  <si>
    <t xml:space="preserve"> イ そ   の   他             (千円)</t>
  </si>
  <si>
    <t xml:space="preserve"> (イ) そ  の  他</t>
  </si>
  <si>
    <t xml:space="preserve"> (２) 補助対象事業費               (千円)</t>
  </si>
  <si>
    <t xml:space="preserve"> (３) 収 支 差 引  Ａ－Ｄ</t>
  </si>
  <si>
    <t>Ｇ</t>
  </si>
  <si>
    <t xml:space="preserve"> (１) 浄 化 槽 設 置 基 数         (基)</t>
  </si>
  <si>
    <t xml:space="preserve"> (１) 資 本 的 収 入</t>
  </si>
  <si>
    <t>Ｈ</t>
  </si>
  <si>
    <t xml:space="preserve"> (２) 処  理  方  法  別  内  訳</t>
  </si>
  <si>
    <t xml:space="preserve"> ア 地    方    債</t>
  </si>
  <si>
    <t>６</t>
  </si>
  <si>
    <t xml:space="preserve"> ア 高   度   処   理        (基)</t>
  </si>
  <si>
    <t>２</t>
  </si>
  <si>
    <t xml:space="preserve"> イ 他 会 計 出 資 金</t>
  </si>
  <si>
    <t xml:space="preserve"> イ 高   級   処   理        (基)</t>
  </si>
  <si>
    <t xml:space="preserve"> ウ 他 会 計 補 助 金</t>
  </si>
  <si>
    <t xml:space="preserve"> エ 他 会 計 借 入 金</t>
  </si>
  <si>
    <t>浄</t>
  </si>
  <si>
    <t>資</t>
  </si>
  <si>
    <t xml:space="preserve"> オ 固定資産売却代金</t>
  </si>
  <si>
    <t xml:space="preserve"> カ 国 庫 補 助 金</t>
  </si>
  <si>
    <t xml:space="preserve"> キ 県  補  助  金</t>
  </si>
  <si>
    <t>化</t>
  </si>
  <si>
    <t>内</t>
  </si>
  <si>
    <t>本</t>
  </si>
  <si>
    <t xml:space="preserve"> ク 工 事 負 担 金</t>
  </si>
  <si>
    <t>訳</t>
  </si>
  <si>
    <t xml:space="preserve"> ケ そ    の    他</t>
  </si>
  <si>
    <t xml:space="preserve"> (２) 資 本 的 支 出</t>
  </si>
  <si>
    <t>Ｉ</t>
  </si>
  <si>
    <t>槽</t>
  </si>
  <si>
    <t xml:space="preserve"> ア 建 設 改 良 費</t>
  </si>
  <si>
    <t xml:space="preserve"> (９)</t>
  </si>
  <si>
    <t>汚泥処理能力</t>
  </si>
  <si>
    <t xml:space="preserve"> うち 職員給与費</t>
  </si>
  <si>
    <t xml:space="preserve"> 含   水   率      (％)</t>
  </si>
  <si>
    <t xml:space="preserve"> うち 建 設 利 息</t>
  </si>
  <si>
    <t xml:space="preserve"> イ 地 方 債 償 還 金</t>
  </si>
  <si>
    <t xml:space="preserve"> ウ 他会計長期借入金返還金</t>
  </si>
  <si>
    <t xml:space="preserve"> エ 他会計への繰出金</t>
  </si>
  <si>
    <t xml:space="preserve"> オ そ    の    他</t>
  </si>
  <si>
    <t>職</t>
  </si>
  <si>
    <t xml:space="preserve"> (３) 収 支 差 引  Ｈ－Ｉ</t>
  </si>
  <si>
    <t>Ｋ</t>
  </si>
  <si>
    <t>員</t>
  </si>
  <si>
    <t xml:space="preserve">  収 支 再 差 引  Ｇ＋Ｋ</t>
  </si>
  <si>
    <t>Ｌ</t>
  </si>
  <si>
    <t>数</t>
  </si>
  <si>
    <t xml:space="preserve">  積     立     金</t>
  </si>
  <si>
    <t>Ｍ</t>
  </si>
  <si>
    <t xml:space="preserve">  前年度からの繰越金</t>
  </si>
  <si>
    <t>Ｎ</t>
  </si>
  <si>
    <t xml:space="preserve"> 　　 　　うち地方債</t>
  </si>
  <si>
    <t xml:space="preserve">  前年度繰上充用金</t>
  </si>
  <si>
    <t>Ｏ</t>
  </si>
  <si>
    <t xml:space="preserve">  形式収支Ｌ-Ｍ+Ｎ-Ｏ+Ｘ+Ｙ</t>
  </si>
  <si>
    <t>Ｐ</t>
  </si>
  <si>
    <t xml:space="preserve">  未収入特定財源</t>
  </si>
  <si>
    <t xml:space="preserve">  翌年度に繰越すべき財源</t>
  </si>
  <si>
    <t>Ｑ</t>
  </si>
  <si>
    <t>　実質収支</t>
  </si>
  <si>
    <t>　黒    字</t>
  </si>
  <si>
    <t>　　赤　  字 （△）</t>
  </si>
  <si>
    <t>　収益的収支比率   　　　   　（％）</t>
  </si>
  <si>
    <t>　収益的支出に充てた地方債</t>
  </si>
  <si>
    <t>Ｘ</t>
  </si>
  <si>
    <t>　収益的支出充当他会計借入金</t>
  </si>
  <si>
    <t>Ｙ</t>
  </si>
  <si>
    <t>　企業債現在高</t>
  </si>
  <si>
    <t xml:space="preserve"> 個別排水処理事業</t>
  </si>
  <si>
    <t xml:space="preserve"> に要する経費</t>
  </si>
  <si>
    <t xml:space="preserve"> そ の 他</t>
  </si>
  <si>
    <t xml:space="preserve">　　　　Ｐ－Ｑ　 </t>
  </si>
  <si>
    <t>13　特定地域生活排水処理事業</t>
  </si>
  <si>
    <t>内</t>
  </si>
  <si>
    <t>松 阪 市</t>
  </si>
  <si>
    <t>伊 賀 市</t>
  </si>
  <si>
    <t xml:space="preserve"> 高資本費対策経費</t>
  </si>
  <si>
    <t>多 気 町</t>
  </si>
  <si>
    <t>大 台 町</t>
  </si>
  <si>
    <t>南伊勢町</t>
  </si>
  <si>
    <t xml:space="preserve">  H16. 4. 1  </t>
  </si>
  <si>
    <t xml:space="preserve">  H16. 6.15  </t>
  </si>
  <si>
    <t xml:space="preserve">  H16. 4. 1</t>
  </si>
  <si>
    <t xml:space="preserve">  H 8. 4. 1</t>
  </si>
  <si>
    <t xml:space="preserve">  H16.10. 7  </t>
  </si>
  <si>
    <t xml:space="preserve">  H11. 4. 1</t>
  </si>
  <si>
    <t xml:space="preserve">  H13. 8. 8</t>
  </si>
  <si>
    <t xml:space="preserve">  H 8. 5.23</t>
  </si>
  <si>
    <t xml:space="preserve">  H16.12.13   </t>
  </si>
  <si>
    <t xml:space="preserve">  H11. 7.29</t>
  </si>
  <si>
    <t xml:space="preserve">  H13. 8.30</t>
  </si>
  <si>
    <t xml:space="preserve">  H13. 4. 1</t>
  </si>
  <si>
    <t xml:space="preserve"> (３) 計  画  処  理  能  力     (㎥/日)</t>
  </si>
  <si>
    <t xml:space="preserve"> (４) 現  在  処  理  能  力     (㎥/日)</t>
  </si>
  <si>
    <t xml:space="preserve"> (５) 現 在 平 均 処 理 水 量    (㎥/日)</t>
  </si>
  <si>
    <t xml:space="preserve"> (６) 年 間 総 処 理 水 量          (㎥)</t>
  </si>
  <si>
    <t xml:space="preserve"> ア 汚 水 処 理 水 量        (㎥)</t>
  </si>
  <si>
    <t xml:space="preserve"> イ 雨 水 処 理 水 量        (㎥)</t>
  </si>
  <si>
    <t xml:space="preserve"> (７) 年  間  有  収  水  量        (㎥)</t>
  </si>
  <si>
    <t xml:space="preserve"> (８) 有     収     率              (％)</t>
  </si>
  <si>
    <t xml:space="preserve"> 汚   泥   量　 (㎥/日)</t>
  </si>
  <si>
    <t xml:space="preserve"> (10) 年 間 総 汚 泥 処 分 量       (㎥)</t>
  </si>
  <si>
    <t xml:space="preserve"> (１) 損 益 勘 定 所 属 職 員       (人)</t>
  </si>
  <si>
    <t xml:space="preserve"> ア 浄　化　槽  部  門       (人)</t>
  </si>
  <si>
    <t xml:space="preserve"> イ そ の 他(総務管理部門)   (人)</t>
  </si>
  <si>
    <t xml:space="preserve"> (２) 資 本 勘 定 所 属 職 員       (人)</t>
  </si>
  <si>
    <t xml:space="preserve"> 分流式下水道等に要</t>
  </si>
  <si>
    <t xml:space="preserve"> する経費</t>
  </si>
  <si>
    <t xml:space="preserve"> 特定用地の先行取得</t>
  </si>
  <si>
    <t xml:space="preserve"> ウ 分 　担 　金             (千円)</t>
  </si>
  <si>
    <t>Ｊ</t>
  </si>
  <si>
    <t>計・平均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</si>
</sst>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#,##0.0;\-#,##0.0"/>
    <numFmt numFmtId="178" formatCode="0.0"/>
    <numFmt numFmtId="179" formatCode="0.0_);[Red]\(0.0\)"/>
  </numFmts>
  <fonts count="5">
    <font>
      <sz val="14"/>
      <name val="ＭＳ 明朝"/>
      <family val="1"/>
    </font>
    <font>
      <sz val="12"/>
      <name val="ＭＳ Ｐゴシック"/>
      <family val="3"/>
    </font>
    <font>
      <sz val="7"/>
      <name val="ＭＳ Ｐ明朝"/>
      <family val="1"/>
    </font>
    <font>
      <sz val="34"/>
      <name val="ＭＳ Ｐゴシック"/>
      <family val="3"/>
    </font>
    <font>
      <sz val="14"/>
      <color indexed="8"/>
      <name val=""/>
      <family val="1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37" fontId="0" fillId="0" borderId="0">
      <alignment/>
      <protection/>
    </xf>
    <xf numFmtId="0" fontId="0" fillId="0" borderId="0">
      <alignment/>
      <protection/>
    </xf>
  </cellStyleXfs>
  <cellXfs count="103">
    <xf numFmtId="37" fontId="0" fillId="0" borderId="0" xfId="0" applyAlignment="1">
      <alignment/>
    </xf>
    <xf numFmtId="37" fontId="0" fillId="0" borderId="1" xfId="0" applyBorder="1" applyAlignment="1">
      <alignment/>
    </xf>
    <xf numFmtId="37" fontId="0" fillId="0" borderId="2" xfId="0" applyBorder="1" applyAlignment="1">
      <alignment/>
    </xf>
    <xf numFmtId="37" fontId="0" fillId="0" borderId="3" xfId="0" applyBorder="1" applyAlignment="1">
      <alignment/>
    </xf>
    <xf numFmtId="37" fontId="0" fillId="0" borderId="2" xfId="0" applyBorder="1" applyAlignment="1">
      <alignment horizontal="center"/>
    </xf>
    <xf numFmtId="37" fontId="0" fillId="0" borderId="4" xfId="0" applyBorder="1" applyAlignment="1">
      <alignment/>
    </xf>
    <xf numFmtId="37" fontId="0" fillId="0" borderId="5" xfId="0" applyBorder="1" applyAlignment="1">
      <alignment/>
    </xf>
    <xf numFmtId="176" fontId="0" fillId="0" borderId="4" xfId="0" applyNumberFormat="1" applyBorder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37" fontId="0" fillId="0" borderId="6" xfId="0" applyBorder="1" applyAlignment="1">
      <alignment/>
    </xf>
    <xf numFmtId="37" fontId="0" fillId="0" borderId="7" xfId="0" applyBorder="1" applyAlignment="1">
      <alignment/>
    </xf>
    <xf numFmtId="37" fontId="0" fillId="0" borderId="8" xfId="0" applyBorder="1" applyAlignment="1">
      <alignment/>
    </xf>
    <xf numFmtId="37" fontId="0" fillId="0" borderId="7" xfId="0" applyNumberFormat="1" applyBorder="1" applyAlignment="1" applyProtection="1">
      <alignment/>
      <protection/>
    </xf>
    <xf numFmtId="37" fontId="0" fillId="0" borderId="9" xfId="0" applyBorder="1" applyAlignment="1">
      <alignment/>
    </xf>
    <xf numFmtId="37" fontId="0" fillId="0" borderId="10" xfId="0" applyBorder="1" applyAlignment="1">
      <alignment/>
    </xf>
    <xf numFmtId="37" fontId="0" fillId="0" borderId="11" xfId="0" applyBorder="1" applyAlignment="1">
      <alignment/>
    </xf>
    <xf numFmtId="37" fontId="0" fillId="0" borderId="2" xfId="0" applyNumberFormat="1" applyBorder="1" applyAlignment="1" applyProtection="1">
      <alignment/>
      <protection/>
    </xf>
    <xf numFmtId="37" fontId="0" fillId="0" borderId="3" xfId="0" applyBorder="1" applyAlignment="1">
      <alignment horizontal="center"/>
    </xf>
    <xf numFmtId="37" fontId="0" fillId="0" borderId="6" xfId="0" applyBorder="1" applyAlignment="1">
      <alignment horizontal="center"/>
    </xf>
    <xf numFmtId="37" fontId="0" fillId="0" borderId="9" xfId="0" applyBorder="1" applyAlignment="1">
      <alignment horizontal="center"/>
    </xf>
    <xf numFmtId="37" fontId="0" fillId="0" borderId="12" xfId="0" applyBorder="1" applyAlignment="1">
      <alignment/>
    </xf>
    <xf numFmtId="37" fontId="0" fillId="0" borderId="13" xfId="0" applyBorder="1" applyAlignment="1">
      <alignment/>
    </xf>
    <xf numFmtId="37" fontId="0" fillId="0" borderId="12" xfId="0" applyBorder="1" applyAlignment="1">
      <alignment horizontal="center"/>
    </xf>
    <xf numFmtId="37" fontId="0" fillId="0" borderId="13" xfId="0" applyBorder="1" applyAlignment="1">
      <alignment horizontal="center"/>
    </xf>
    <xf numFmtId="176" fontId="0" fillId="0" borderId="1" xfId="0" applyNumberFormat="1" applyBorder="1" applyAlignment="1" applyProtection="1">
      <alignment/>
      <protection/>
    </xf>
    <xf numFmtId="176" fontId="0" fillId="0" borderId="14" xfId="0" applyNumberFormat="1" applyBorder="1" applyAlignment="1" applyProtection="1">
      <alignment/>
      <protection/>
    </xf>
    <xf numFmtId="37" fontId="0" fillId="0" borderId="15" xfId="0" applyBorder="1" applyAlignment="1">
      <alignment/>
    </xf>
    <xf numFmtId="37" fontId="0" fillId="0" borderId="9" xfId="0" applyBorder="1" applyAlignment="1" applyProtection="1">
      <alignment/>
      <protection/>
    </xf>
    <xf numFmtId="37" fontId="0" fillId="0" borderId="16" xfId="0" applyBorder="1" applyAlignment="1" applyProtection="1">
      <alignment/>
      <protection/>
    </xf>
    <xf numFmtId="37" fontId="0" fillId="0" borderId="17" xfId="0" applyBorder="1" applyAlignment="1">
      <alignment/>
    </xf>
    <xf numFmtId="37" fontId="0" fillId="0" borderId="18" xfId="0" applyNumberFormat="1" applyBorder="1" applyAlignment="1" applyProtection="1">
      <alignment/>
      <protection/>
    </xf>
    <xf numFmtId="37" fontId="0" fillId="0" borderId="9" xfId="0" applyNumberFormat="1" applyBorder="1" applyAlignment="1" applyProtection="1">
      <alignment/>
      <protection/>
    </xf>
    <xf numFmtId="37" fontId="0" fillId="0" borderId="19" xfId="0" applyBorder="1" applyAlignment="1">
      <alignment/>
    </xf>
    <xf numFmtId="37" fontId="0" fillId="0" borderId="6" xfId="0" applyNumberFormat="1" applyBorder="1" applyAlignment="1" applyProtection="1">
      <alignment/>
      <protection/>
    </xf>
    <xf numFmtId="37" fontId="0" fillId="0" borderId="11" xfId="0" applyBorder="1" applyAlignment="1">
      <alignment horizontal="center"/>
    </xf>
    <xf numFmtId="177" fontId="0" fillId="0" borderId="10" xfId="0" applyNumberFormat="1" applyBorder="1" applyAlignment="1" applyProtection="1">
      <alignment/>
      <protection/>
    </xf>
    <xf numFmtId="37" fontId="0" fillId="0" borderId="20" xfId="0" applyBorder="1" applyAlignment="1">
      <alignment/>
    </xf>
    <xf numFmtId="176" fontId="0" fillId="0" borderId="15" xfId="0" applyNumberFormat="1" applyBorder="1" applyAlignment="1" applyProtection="1">
      <alignment/>
      <protection/>
    </xf>
    <xf numFmtId="37" fontId="0" fillId="0" borderId="19" xfId="0" applyNumberFormat="1" applyBorder="1" applyAlignment="1" applyProtection="1">
      <alignment/>
      <protection/>
    </xf>
    <xf numFmtId="37" fontId="0" fillId="0" borderId="17" xfId="0" applyNumberFormat="1" applyBorder="1" applyAlignment="1" applyProtection="1">
      <alignment/>
      <protection/>
    </xf>
    <xf numFmtId="37" fontId="0" fillId="0" borderId="21" xfId="0" applyBorder="1" applyAlignment="1" applyProtection="1">
      <alignment/>
      <protection/>
    </xf>
    <xf numFmtId="37" fontId="0" fillId="0" borderId="21" xfId="0" applyNumberFormat="1" applyBorder="1" applyAlignment="1" applyProtection="1">
      <alignment/>
      <protection/>
    </xf>
    <xf numFmtId="177" fontId="0" fillId="0" borderId="11" xfId="0" applyNumberFormat="1" applyBorder="1" applyAlignment="1" applyProtection="1">
      <alignment/>
      <protection/>
    </xf>
    <xf numFmtId="37" fontId="0" fillId="0" borderId="22" xfId="0" applyBorder="1" applyAlignment="1">
      <alignment/>
    </xf>
    <xf numFmtId="37" fontId="0" fillId="0" borderId="23" xfId="0" applyBorder="1" applyAlignment="1">
      <alignment/>
    </xf>
    <xf numFmtId="37" fontId="0" fillId="0" borderId="23" xfId="0" applyBorder="1" applyAlignment="1">
      <alignment horizontal="center"/>
    </xf>
    <xf numFmtId="37" fontId="0" fillId="0" borderId="24" xfId="0" applyBorder="1" applyAlignment="1">
      <alignment/>
    </xf>
    <xf numFmtId="37" fontId="0" fillId="0" borderId="25" xfId="0" applyBorder="1" applyAlignment="1">
      <alignment/>
    </xf>
    <xf numFmtId="37" fontId="0" fillId="0" borderId="21" xfId="0" applyBorder="1" applyAlignment="1">
      <alignment/>
    </xf>
    <xf numFmtId="37" fontId="0" fillId="0" borderId="12" xfId="0" applyNumberFormat="1" applyBorder="1" applyAlignment="1" applyProtection="1">
      <alignment/>
      <protection/>
    </xf>
    <xf numFmtId="37" fontId="0" fillId="0" borderId="26" xfId="0" applyNumberFormat="1" applyBorder="1" applyAlignment="1" applyProtection="1">
      <alignment/>
      <protection/>
    </xf>
    <xf numFmtId="37" fontId="0" fillId="0" borderId="27" xfId="0" applyNumberFormat="1" applyBorder="1" applyAlignment="1" applyProtection="1">
      <alignment/>
      <protection/>
    </xf>
    <xf numFmtId="37" fontId="0" fillId="0" borderId="28" xfId="0" applyNumberFormat="1" applyBorder="1" applyAlignment="1" applyProtection="1">
      <alignment/>
      <protection/>
    </xf>
    <xf numFmtId="37" fontId="0" fillId="0" borderId="29" xfId="0" applyBorder="1" applyAlignment="1">
      <alignment/>
    </xf>
    <xf numFmtId="37" fontId="0" fillId="0" borderId="30" xfId="0" applyBorder="1" applyAlignment="1">
      <alignment/>
    </xf>
    <xf numFmtId="37" fontId="0" fillId="0" borderId="31" xfId="0" applyBorder="1" applyAlignment="1">
      <alignment/>
    </xf>
    <xf numFmtId="37" fontId="0" fillId="0" borderId="32" xfId="0" applyBorder="1" applyAlignment="1">
      <alignment/>
    </xf>
    <xf numFmtId="37" fontId="0" fillId="0" borderId="33" xfId="0" applyNumberFormat="1" applyBorder="1" applyAlignment="1" applyProtection="1">
      <alignment/>
      <protection/>
    </xf>
    <xf numFmtId="37" fontId="0" fillId="0" borderId="16" xfId="0" applyNumberFormat="1" applyBorder="1" applyAlignment="1" applyProtection="1">
      <alignment/>
      <protection/>
    </xf>
    <xf numFmtId="37" fontId="0" fillId="0" borderId="34" xfId="0" applyBorder="1" applyAlignment="1">
      <alignment/>
    </xf>
    <xf numFmtId="37" fontId="0" fillId="0" borderId="35" xfId="0" applyBorder="1" applyAlignment="1">
      <alignment/>
    </xf>
    <xf numFmtId="37" fontId="0" fillId="0" borderId="0" xfId="0" applyBorder="1" applyAlignment="1">
      <alignment/>
    </xf>
    <xf numFmtId="37" fontId="0" fillId="0" borderId="0" xfId="0" applyBorder="1" applyAlignment="1">
      <alignment horizontal="center"/>
    </xf>
    <xf numFmtId="37" fontId="0" fillId="0" borderId="9" xfId="0" applyBorder="1" applyAlignment="1" applyProtection="1" quotePrefix="1">
      <alignment horizontal="left"/>
      <protection/>
    </xf>
    <xf numFmtId="37" fontId="0" fillId="0" borderId="9" xfId="0" applyNumberFormat="1" applyBorder="1" applyAlignment="1" applyProtection="1" quotePrefix="1">
      <alignment horizontal="left"/>
      <protection/>
    </xf>
    <xf numFmtId="37" fontId="0" fillId="0" borderId="12" xfId="0" applyBorder="1" applyAlignment="1" applyProtection="1">
      <alignment/>
      <protection/>
    </xf>
    <xf numFmtId="37" fontId="0" fillId="0" borderId="36" xfId="0" applyBorder="1" applyAlignment="1" applyProtection="1">
      <alignment/>
      <protection/>
    </xf>
    <xf numFmtId="37" fontId="0" fillId="0" borderId="33" xfId="0" applyBorder="1" applyAlignment="1" applyProtection="1">
      <alignment/>
      <protection/>
    </xf>
    <xf numFmtId="37" fontId="0" fillId="0" borderId="18" xfId="0" applyBorder="1" applyAlignment="1" applyProtection="1">
      <alignment/>
      <protection/>
    </xf>
    <xf numFmtId="37" fontId="0" fillId="0" borderId="27" xfId="0" applyBorder="1" applyAlignment="1" applyProtection="1">
      <alignment/>
      <protection/>
    </xf>
    <xf numFmtId="179" fontId="0" fillId="0" borderId="16" xfId="0" applyNumberFormat="1" applyBorder="1" applyAlignment="1" applyProtection="1">
      <alignment/>
      <protection/>
    </xf>
    <xf numFmtId="37" fontId="0" fillId="0" borderId="37" xfId="0" applyBorder="1" applyAlignment="1">
      <alignment/>
    </xf>
    <xf numFmtId="176" fontId="0" fillId="0" borderId="5" xfId="0" applyNumberFormat="1" applyBorder="1" applyAlignment="1" applyProtection="1">
      <alignment/>
      <protection/>
    </xf>
    <xf numFmtId="37" fontId="0" fillId="0" borderId="11" xfId="0" applyNumberFormat="1" applyBorder="1" applyAlignment="1" applyProtection="1">
      <alignment/>
      <protection/>
    </xf>
    <xf numFmtId="37" fontId="0" fillId="0" borderId="8" xfId="0" applyNumberFormat="1" applyBorder="1" applyAlignment="1" applyProtection="1">
      <alignment/>
      <protection/>
    </xf>
    <xf numFmtId="177" fontId="0" fillId="0" borderId="9" xfId="0" applyNumberFormat="1" applyBorder="1" applyAlignment="1" applyProtection="1">
      <alignment/>
      <protection/>
    </xf>
    <xf numFmtId="37" fontId="0" fillId="0" borderId="19" xfId="0" applyBorder="1" applyAlignment="1" applyProtection="1" quotePrefix="1">
      <alignment horizontal="left"/>
      <protection/>
    </xf>
    <xf numFmtId="37" fontId="0" fillId="0" borderId="19" xfId="0" applyNumberFormat="1" applyBorder="1" applyAlignment="1" applyProtection="1" quotePrefix="1">
      <alignment horizontal="left"/>
      <protection/>
    </xf>
    <xf numFmtId="177" fontId="0" fillId="0" borderId="19" xfId="0" applyNumberFormat="1" applyBorder="1" applyAlignment="1" applyProtection="1">
      <alignment/>
      <protection/>
    </xf>
    <xf numFmtId="37" fontId="3" fillId="0" borderId="0" xfId="0" applyFont="1" applyAlignment="1">
      <alignment/>
    </xf>
    <xf numFmtId="37" fontId="0" fillId="0" borderId="38" xfId="0" applyBorder="1" applyAlignment="1">
      <alignment/>
    </xf>
    <xf numFmtId="37" fontId="0" fillId="0" borderId="39" xfId="0" applyNumberFormat="1" applyBorder="1" applyAlignment="1" applyProtection="1">
      <alignment/>
      <protection/>
    </xf>
    <xf numFmtId="37" fontId="0" fillId="0" borderId="40" xfId="0" applyBorder="1" applyAlignment="1" applyProtection="1">
      <alignment/>
      <protection/>
    </xf>
    <xf numFmtId="37" fontId="0" fillId="0" borderId="40" xfId="0" applyNumberFormat="1" applyBorder="1" applyAlignment="1" applyProtection="1">
      <alignment/>
      <protection/>
    </xf>
    <xf numFmtId="37" fontId="0" fillId="0" borderId="41" xfId="0" applyBorder="1" applyAlignment="1">
      <alignment/>
    </xf>
    <xf numFmtId="37" fontId="0" fillId="0" borderId="10" xfId="0" applyBorder="1" applyAlignment="1" applyProtection="1">
      <alignment/>
      <protection/>
    </xf>
    <xf numFmtId="37" fontId="0" fillId="0" borderId="10" xfId="0" applyNumberFormat="1" applyBorder="1" applyAlignment="1" applyProtection="1">
      <alignment/>
      <protection/>
    </xf>
    <xf numFmtId="37" fontId="0" fillId="0" borderId="42" xfId="0" applyBorder="1" applyAlignment="1" applyProtection="1">
      <alignment/>
      <protection/>
    </xf>
    <xf numFmtId="177" fontId="0" fillId="0" borderId="43" xfId="0" applyNumberFormat="1" applyBorder="1" applyAlignment="1" applyProtection="1">
      <alignment/>
      <protection/>
    </xf>
    <xf numFmtId="176" fontId="0" fillId="0" borderId="24" xfId="0" applyNumberFormat="1" applyBorder="1" applyAlignment="1" applyProtection="1">
      <alignment/>
      <protection/>
    </xf>
    <xf numFmtId="37" fontId="0" fillId="0" borderId="25" xfId="0" applyNumberFormat="1" applyBorder="1" applyAlignment="1" applyProtection="1">
      <alignment/>
      <protection/>
    </xf>
    <xf numFmtId="37" fontId="0" fillId="0" borderId="44" xfId="0" applyBorder="1" applyAlignment="1" applyProtection="1">
      <alignment/>
      <protection/>
    </xf>
    <xf numFmtId="49" fontId="0" fillId="0" borderId="45" xfId="0" applyNumberFormat="1" applyBorder="1" applyAlignment="1" applyProtection="1">
      <alignment/>
      <protection/>
    </xf>
    <xf numFmtId="37" fontId="0" fillId="0" borderId="46" xfId="0" applyBorder="1" applyAlignment="1">
      <alignment/>
    </xf>
    <xf numFmtId="37" fontId="0" fillId="0" borderId="47" xfId="0" applyBorder="1" applyAlignment="1">
      <alignment/>
    </xf>
    <xf numFmtId="37" fontId="0" fillId="0" borderId="48" xfId="0" applyBorder="1" applyAlignment="1">
      <alignment/>
    </xf>
    <xf numFmtId="37" fontId="0" fillId="0" borderId="0" xfId="20" applyFont="1" applyFill="1">
      <alignment/>
      <protection/>
    </xf>
    <xf numFmtId="37" fontId="0" fillId="0" borderId="9" xfId="20" applyFont="1" applyFill="1" applyBorder="1">
      <alignment/>
      <protection/>
    </xf>
    <xf numFmtId="177" fontId="0" fillId="0" borderId="45" xfId="0" applyNumberFormat="1" applyBorder="1" applyAlignment="1" applyProtection="1">
      <alignment/>
      <protection/>
    </xf>
    <xf numFmtId="37" fontId="0" fillId="0" borderId="6" xfId="0" applyBorder="1" applyAlignment="1">
      <alignment/>
    </xf>
    <xf numFmtId="37" fontId="0" fillId="0" borderId="49" xfId="0" applyBorder="1" applyAlignment="1">
      <alignment/>
    </xf>
    <xf numFmtId="37" fontId="0" fillId="0" borderId="10" xfId="0" applyBorder="1" applyAlignment="1" quotePrefix="1">
      <alignment horizontal="right"/>
    </xf>
    <xf numFmtId="37" fontId="0" fillId="0" borderId="9" xfId="0" applyBorder="1" applyAlignment="1">
      <alignment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公共繰入" xfId="20"/>
    <cellStyle name="未定義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K50"/>
  <sheetViews>
    <sheetView showZeros="0" tabSelected="1" defaultGridColor="0" zoomScale="75" zoomScaleNormal="75" colorId="22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F9" sqref="F9"/>
    </sheetView>
  </sheetViews>
  <sheetFormatPr defaultColWidth="12.66015625" defaultRowHeight="18"/>
  <cols>
    <col min="1" max="1" width="3.16015625" style="0" customWidth="1"/>
    <col min="2" max="2" width="4.66015625" style="0" customWidth="1"/>
    <col min="3" max="3" width="6.66015625" style="0" customWidth="1"/>
    <col min="4" max="4" width="14.66015625" style="0" customWidth="1"/>
    <col min="5" max="5" width="23.66015625" style="0" customWidth="1"/>
    <col min="8" max="10" width="12.66015625" style="0" customWidth="1"/>
    <col min="11" max="11" width="13.5" style="0" customWidth="1"/>
    <col min="12" max="12" width="2" style="0" hidden="1" customWidth="1"/>
  </cols>
  <sheetData>
    <row r="1" ht="53.25" customHeight="1">
      <c r="B1" s="79" t="s">
        <v>176</v>
      </c>
    </row>
    <row r="2" ht="21" customHeight="1"/>
    <row r="3" spans="2:11" ht="23.25" customHeight="1" thickBot="1">
      <c r="B3" s="1" t="s">
        <v>31</v>
      </c>
      <c r="C3" s="1"/>
      <c r="D3" s="1"/>
      <c r="E3" s="1"/>
      <c r="F3" s="1"/>
      <c r="G3" s="1"/>
      <c r="H3" s="1"/>
      <c r="I3" s="1"/>
      <c r="J3" s="1"/>
      <c r="K3" s="1"/>
    </row>
    <row r="4" spans="2:11" ht="21.75" customHeight="1">
      <c r="B4" s="2"/>
      <c r="F4" s="84"/>
      <c r="G4" s="43"/>
      <c r="H4" s="59"/>
      <c r="I4" s="71"/>
      <c r="J4" s="36"/>
      <c r="K4" s="60"/>
    </row>
    <row r="5" spans="2:11" ht="21.75" customHeight="1">
      <c r="B5" s="2"/>
      <c r="C5" t="s">
        <v>34</v>
      </c>
      <c r="F5" s="2"/>
      <c r="G5" s="44"/>
      <c r="H5" s="61"/>
      <c r="I5" s="3"/>
      <c r="J5" s="21"/>
      <c r="K5" s="20"/>
    </row>
    <row r="6" spans="2:11" ht="21.75" customHeight="1">
      <c r="B6" s="2"/>
      <c r="E6" t="s">
        <v>30</v>
      </c>
      <c r="F6" s="4" t="s">
        <v>178</v>
      </c>
      <c r="G6" s="45" t="s">
        <v>179</v>
      </c>
      <c r="H6" s="62" t="s">
        <v>181</v>
      </c>
      <c r="I6" s="17" t="s">
        <v>182</v>
      </c>
      <c r="J6" s="23" t="s">
        <v>183</v>
      </c>
      <c r="K6" s="22" t="s">
        <v>215</v>
      </c>
    </row>
    <row r="7" spans="2:11" ht="21.75" customHeight="1">
      <c r="B7" s="2" t="s">
        <v>36</v>
      </c>
      <c r="F7" s="2"/>
      <c r="G7" s="44"/>
      <c r="H7" s="61"/>
      <c r="I7" s="3"/>
      <c r="J7" s="21"/>
      <c r="K7" s="20"/>
    </row>
    <row r="8" spans="2:11" ht="21.75" customHeight="1" thickBot="1">
      <c r="B8" s="5"/>
      <c r="C8" s="1"/>
      <c r="D8" s="1"/>
      <c r="E8" s="24">
        <v>244210</v>
      </c>
      <c r="F8" s="7"/>
      <c r="G8" s="89"/>
      <c r="H8" s="24"/>
      <c r="I8" s="72"/>
      <c r="J8" s="37"/>
      <c r="K8" s="25">
        <v>244210</v>
      </c>
    </row>
    <row r="9" spans="2:11" ht="21.75" customHeight="1">
      <c r="B9" s="14" t="s">
        <v>38</v>
      </c>
      <c r="C9" s="13"/>
      <c r="D9" s="13"/>
      <c r="E9" s="27"/>
      <c r="F9" s="85" t="s">
        <v>187</v>
      </c>
      <c r="G9" s="91" t="s">
        <v>188</v>
      </c>
      <c r="H9" s="87" t="s">
        <v>184</v>
      </c>
      <c r="I9" s="63" t="s">
        <v>189</v>
      </c>
      <c r="J9" s="76" t="s">
        <v>190</v>
      </c>
      <c r="K9" s="28"/>
    </row>
    <row r="10" spans="2:11" ht="21.75" customHeight="1">
      <c r="B10" s="14" t="s">
        <v>41</v>
      </c>
      <c r="C10" s="13"/>
      <c r="D10" s="13"/>
      <c r="E10" s="27"/>
      <c r="F10" s="85" t="s">
        <v>191</v>
      </c>
      <c r="G10" s="92" t="s">
        <v>192</v>
      </c>
      <c r="H10" s="82" t="s">
        <v>185</v>
      </c>
      <c r="I10" s="63" t="s">
        <v>193</v>
      </c>
      <c r="J10" s="76" t="s">
        <v>194</v>
      </c>
      <c r="K10" s="28"/>
    </row>
    <row r="11" spans="2:11" ht="21.75" customHeight="1">
      <c r="B11" s="14" t="s">
        <v>44</v>
      </c>
      <c r="C11" s="13"/>
      <c r="D11" s="13"/>
      <c r="E11" s="31"/>
      <c r="F11" s="86" t="s">
        <v>187</v>
      </c>
      <c r="G11" s="40" t="s">
        <v>184</v>
      </c>
      <c r="H11" s="83" t="s">
        <v>186</v>
      </c>
      <c r="I11" s="64" t="s">
        <v>189</v>
      </c>
      <c r="J11" s="77" t="s">
        <v>195</v>
      </c>
      <c r="K11" s="28"/>
    </row>
    <row r="12" spans="2:11" ht="21.75" customHeight="1">
      <c r="B12" s="2"/>
      <c r="C12" s="15" t="s">
        <v>46</v>
      </c>
      <c r="D12" s="13"/>
      <c r="E12" s="31"/>
      <c r="F12" s="86">
        <v>171179</v>
      </c>
      <c r="G12" s="41">
        <v>102550</v>
      </c>
      <c r="H12" s="31">
        <v>15945</v>
      </c>
      <c r="I12" s="73">
        <v>11187</v>
      </c>
      <c r="J12" s="38">
        <v>17421</v>
      </c>
      <c r="K12" s="28">
        <f aca="true" t="shared" si="0" ref="K12:K50">SUM(F12:J12)</f>
        <v>318282</v>
      </c>
    </row>
    <row r="13" spans="2:11" ht="21.75" customHeight="1">
      <c r="B13" s="4" t="s">
        <v>49</v>
      </c>
      <c r="C13" s="15" t="s">
        <v>50</v>
      </c>
      <c r="D13" s="13"/>
      <c r="E13" s="31"/>
      <c r="F13" s="86">
        <v>94646</v>
      </c>
      <c r="G13" s="41">
        <v>33499</v>
      </c>
      <c r="H13" s="31">
        <v>0</v>
      </c>
      <c r="I13" s="73">
        <v>0</v>
      </c>
      <c r="J13" s="38">
        <v>0</v>
      </c>
      <c r="K13" s="28">
        <f t="shared" si="0"/>
        <v>128145</v>
      </c>
    </row>
    <row r="14" spans="2:11" ht="21.75" customHeight="1">
      <c r="B14" s="2"/>
      <c r="C14" s="15" t="s">
        <v>52</v>
      </c>
      <c r="D14" s="13"/>
      <c r="E14" s="31"/>
      <c r="F14" s="86">
        <v>12498</v>
      </c>
      <c r="G14" s="41">
        <v>3277</v>
      </c>
      <c r="H14" s="31">
        <v>4281</v>
      </c>
      <c r="I14" s="73">
        <v>1566</v>
      </c>
      <c r="J14" s="38">
        <v>3279</v>
      </c>
      <c r="K14" s="28">
        <f t="shared" si="0"/>
        <v>24901</v>
      </c>
    </row>
    <row r="15" spans="2:11" ht="21.75" customHeight="1">
      <c r="B15" s="4" t="s">
        <v>54</v>
      </c>
      <c r="C15" s="15" t="s">
        <v>55</v>
      </c>
      <c r="D15" s="13"/>
      <c r="E15" s="31"/>
      <c r="F15" s="86">
        <v>6394</v>
      </c>
      <c r="G15" s="41">
        <v>453</v>
      </c>
      <c r="H15" s="31">
        <v>698</v>
      </c>
      <c r="I15" s="73">
        <v>894</v>
      </c>
      <c r="J15" s="38">
        <v>3175</v>
      </c>
      <c r="K15" s="28">
        <f t="shared" si="0"/>
        <v>11614</v>
      </c>
    </row>
    <row r="16" spans="2:11" ht="21.75" customHeight="1">
      <c r="B16" s="2"/>
      <c r="C16" s="15" t="s">
        <v>58</v>
      </c>
      <c r="D16" s="13"/>
      <c r="E16" s="31"/>
      <c r="F16" s="86">
        <v>6394</v>
      </c>
      <c r="G16" s="41">
        <v>453</v>
      </c>
      <c r="H16" s="31">
        <v>698</v>
      </c>
      <c r="I16" s="73">
        <v>894</v>
      </c>
      <c r="J16" s="38">
        <v>3175</v>
      </c>
      <c r="K16" s="28">
        <f t="shared" si="0"/>
        <v>11614</v>
      </c>
    </row>
    <row r="17" spans="2:11" ht="21.75" customHeight="1">
      <c r="B17" s="4" t="s">
        <v>61</v>
      </c>
      <c r="C17" s="15" t="s">
        <v>62</v>
      </c>
      <c r="D17" s="13"/>
      <c r="E17" s="31"/>
      <c r="F17" s="86">
        <v>6394</v>
      </c>
      <c r="G17" s="41">
        <v>453</v>
      </c>
      <c r="H17" s="31">
        <v>698</v>
      </c>
      <c r="I17" s="73">
        <v>894</v>
      </c>
      <c r="J17" s="38">
        <v>722</v>
      </c>
      <c r="K17" s="28">
        <f t="shared" si="0"/>
        <v>9161</v>
      </c>
    </row>
    <row r="18" spans="2:11" ht="21.75" customHeight="1">
      <c r="B18" s="2"/>
      <c r="C18" s="15" t="s">
        <v>64</v>
      </c>
      <c r="D18" s="13"/>
      <c r="E18" s="31"/>
      <c r="F18" s="86">
        <v>62382</v>
      </c>
      <c r="G18" s="41">
        <v>55817</v>
      </c>
      <c r="H18" s="31">
        <v>10317</v>
      </c>
      <c r="I18" s="73">
        <v>36294</v>
      </c>
      <c r="J18" s="38">
        <v>24293</v>
      </c>
      <c r="K18" s="28">
        <f t="shared" si="0"/>
        <v>189103</v>
      </c>
    </row>
    <row r="19" spans="2:11" ht="21.75" customHeight="1">
      <c r="B19" s="4" t="s">
        <v>66</v>
      </c>
      <c r="C19" s="15" t="s">
        <v>67</v>
      </c>
      <c r="D19" s="13"/>
      <c r="E19" s="31"/>
      <c r="F19" s="86">
        <v>2903</v>
      </c>
      <c r="G19" s="41">
        <v>422</v>
      </c>
      <c r="H19" s="31">
        <v>0</v>
      </c>
      <c r="I19" s="73">
        <v>0</v>
      </c>
      <c r="J19" s="38">
        <v>0</v>
      </c>
      <c r="K19" s="28">
        <f t="shared" si="0"/>
        <v>3325</v>
      </c>
    </row>
    <row r="20" spans="2:11" ht="21.75" customHeight="1">
      <c r="B20" s="2"/>
      <c r="C20" s="15" t="s">
        <v>69</v>
      </c>
      <c r="D20" s="13"/>
      <c r="E20" s="31"/>
      <c r="F20" s="86">
        <v>31727</v>
      </c>
      <c r="G20" s="41">
        <v>10650</v>
      </c>
      <c r="H20" s="31">
        <v>628</v>
      </c>
      <c r="I20" s="73">
        <v>30676</v>
      </c>
      <c r="J20" s="38">
        <v>13171</v>
      </c>
      <c r="K20" s="28">
        <f t="shared" si="0"/>
        <v>86852</v>
      </c>
    </row>
    <row r="21" spans="2:11" ht="21.75" customHeight="1">
      <c r="B21" s="4" t="s">
        <v>72</v>
      </c>
      <c r="C21" s="15" t="s">
        <v>73</v>
      </c>
      <c r="D21" s="13"/>
      <c r="E21" s="31"/>
      <c r="F21" s="86">
        <v>12903</v>
      </c>
      <c r="G21" s="41">
        <v>1140</v>
      </c>
      <c r="H21" s="31">
        <v>21</v>
      </c>
      <c r="I21" s="73">
        <v>17512</v>
      </c>
      <c r="J21" s="38">
        <v>4626</v>
      </c>
      <c r="K21" s="28">
        <f t="shared" si="0"/>
        <v>36202</v>
      </c>
    </row>
    <row r="22" spans="2:11" ht="21.75" customHeight="1">
      <c r="B22" s="14"/>
      <c r="C22" s="15" t="s">
        <v>76</v>
      </c>
      <c r="D22" s="13"/>
      <c r="E22" s="31"/>
      <c r="F22" s="86">
        <v>12903</v>
      </c>
      <c r="G22" s="41">
        <v>1140</v>
      </c>
      <c r="H22" s="31">
        <v>21</v>
      </c>
      <c r="I22" s="73">
        <v>17512</v>
      </c>
      <c r="J22" s="38">
        <v>4626</v>
      </c>
      <c r="K22" s="28">
        <f t="shared" si="0"/>
        <v>36202</v>
      </c>
    </row>
    <row r="23" spans="2:11" ht="21.75" customHeight="1">
      <c r="B23" s="2"/>
      <c r="C23" s="15" t="s">
        <v>79</v>
      </c>
      <c r="D23" s="13"/>
      <c r="E23" s="31"/>
      <c r="F23" s="86">
        <v>1772177</v>
      </c>
      <c r="G23" s="41">
        <v>117915</v>
      </c>
      <c r="H23" s="31">
        <v>241656</v>
      </c>
      <c r="I23" s="73">
        <v>377463</v>
      </c>
      <c r="J23" s="38">
        <v>234502</v>
      </c>
      <c r="K23" s="28">
        <f t="shared" si="0"/>
        <v>2743713</v>
      </c>
    </row>
    <row r="24" spans="2:11" ht="21.75" customHeight="1">
      <c r="B24" s="2" t="s">
        <v>81</v>
      </c>
      <c r="C24" s="3" t="s">
        <v>82</v>
      </c>
      <c r="D24" s="11" t="s">
        <v>83</v>
      </c>
      <c r="E24" s="33"/>
      <c r="F24" s="12">
        <v>530657</v>
      </c>
      <c r="G24" s="90">
        <v>38862</v>
      </c>
      <c r="H24" s="33">
        <v>78692</v>
      </c>
      <c r="I24" s="74">
        <v>102588</v>
      </c>
      <c r="J24" s="39">
        <v>64121</v>
      </c>
      <c r="K24" s="65">
        <f t="shared" si="0"/>
        <v>814920</v>
      </c>
    </row>
    <row r="25" spans="2:11" ht="21.75" customHeight="1">
      <c r="B25" s="4" t="s">
        <v>85</v>
      </c>
      <c r="C25" s="3" t="s">
        <v>86</v>
      </c>
      <c r="D25" s="11" t="s">
        <v>87</v>
      </c>
      <c r="E25" s="33"/>
      <c r="F25" s="12">
        <v>941300</v>
      </c>
      <c r="G25" s="90">
        <v>66100</v>
      </c>
      <c r="H25" s="33">
        <v>136200</v>
      </c>
      <c r="I25" s="74">
        <v>175600</v>
      </c>
      <c r="J25" s="39">
        <v>108200</v>
      </c>
      <c r="K25" s="66">
        <f t="shared" si="0"/>
        <v>1427400</v>
      </c>
    </row>
    <row r="26" spans="2:11" ht="21.75" customHeight="1">
      <c r="B26" s="4" t="s">
        <v>90</v>
      </c>
      <c r="C26" s="17" t="s">
        <v>91</v>
      </c>
      <c r="D26" s="11" t="s">
        <v>213</v>
      </c>
      <c r="E26" s="33"/>
      <c r="F26" s="12">
        <v>80804</v>
      </c>
      <c r="G26" s="90">
        <v>11686</v>
      </c>
      <c r="H26" s="33">
        <v>24785</v>
      </c>
      <c r="I26" s="74">
        <v>0</v>
      </c>
      <c r="J26" s="39">
        <v>11221</v>
      </c>
      <c r="K26" s="66">
        <f t="shared" si="0"/>
        <v>128496</v>
      </c>
    </row>
    <row r="27" spans="2:11" ht="21.75" customHeight="1">
      <c r="B27" s="4" t="s">
        <v>93</v>
      </c>
      <c r="C27" s="15" t="s">
        <v>94</v>
      </c>
      <c r="D27" s="15" t="s">
        <v>95</v>
      </c>
      <c r="E27" s="31"/>
      <c r="F27" s="86">
        <v>219416</v>
      </c>
      <c r="G27" s="41">
        <v>1267</v>
      </c>
      <c r="H27" s="31">
        <v>1979</v>
      </c>
      <c r="I27" s="73">
        <v>99275</v>
      </c>
      <c r="J27" s="38">
        <v>50960</v>
      </c>
      <c r="K27" s="28">
        <f t="shared" si="0"/>
        <v>372897</v>
      </c>
    </row>
    <row r="28" spans="2:11" ht="21.75" customHeight="1">
      <c r="B28" s="4" t="s">
        <v>97</v>
      </c>
      <c r="C28" s="17" t="s">
        <v>98</v>
      </c>
      <c r="D28" s="11" t="s">
        <v>99</v>
      </c>
      <c r="E28" s="33"/>
      <c r="F28" s="12">
        <v>1772056</v>
      </c>
      <c r="G28" s="90">
        <v>117915</v>
      </c>
      <c r="H28" s="33">
        <v>235876</v>
      </c>
      <c r="I28" s="74">
        <v>377463</v>
      </c>
      <c r="J28" s="39">
        <v>232111</v>
      </c>
      <c r="K28" s="65">
        <f t="shared" si="0"/>
        <v>2735421</v>
      </c>
    </row>
    <row r="29" spans="2:11" ht="21.75" customHeight="1">
      <c r="B29" s="2"/>
      <c r="C29" s="15" t="s">
        <v>102</v>
      </c>
      <c r="D29" s="15" t="s">
        <v>103</v>
      </c>
      <c r="E29" s="31"/>
      <c r="F29" s="86">
        <v>121</v>
      </c>
      <c r="G29" s="41">
        <v>0</v>
      </c>
      <c r="H29" s="31">
        <v>5780</v>
      </c>
      <c r="I29" s="73">
        <v>0</v>
      </c>
      <c r="J29" s="38">
        <v>2391</v>
      </c>
      <c r="K29" s="67">
        <f t="shared" si="0"/>
        <v>8292</v>
      </c>
    </row>
    <row r="30" spans="2:11" ht="21.75" customHeight="1">
      <c r="B30" s="14"/>
      <c r="C30" s="15" t="s">
        <v>105</v>
      </c>
      <c r="D30" s="13"/>
      <c r="E30" s="31"/>
      <c r="F30" s="86">
        <v>1591565</v>
      </c>
      <c r="G30" s="41">
        <v>116590</v>
      </c>
      <c r="H30" s="31">
        <v>239341</v>
      </c>
      <c r="I30" s="73">
        <v>307766</v>
      </c>
      <c r="J30" s="38">
        <v>192917</v>
      </c>
      <c r="K30" s="28">
        <f t="shared" si="0"/>
        <v>2448179</v>
      </c>
    </row>
    <row r="31" spans="2:11" ht="21.75" customHeight="1">
      <c r="B31" s="2"/>
      <c r="C31" s="15" t="s">
        <v>108</v>
      </c>
      <c r="D31" s="13"/>
      <c r="E31" s="13"/>
      <c r="F31" s="14">
        <v>1434</v>
      </c>
      <c r="G31" s="48">
        <v>113</v>
      </c>
      <c r="H31" s="13">
        <v>212</v>
      </c>
      <c r="I31" s="15">
        <v>287</v>
      </c>
      <c r="J31" s="32">
        <v>168</v>
      </c>
      <c r="K31" s="28">
        <f t="shared" si="0"/>
        <v>2214</v>
      </c>
    </row>
    <row r="32" spans="2:11" ht="21.75" customHeight="1">
      <c r="B32" s="2"/>
      <c r="C32" s="3" t="s">
        <v>111</v>
      </c>
      <c r="D32" s="13"/>
      <c r="E32" s="13"/>
      <c r="F32" s="14"/>
      <c r="G32" s="48"/>
      <c r="H32" s="13"/>
      <c r="I32" s="15"/>
      <c r="J32" s="32"/>
      <c r="K32" s="28"/>
    </row>
    <row r="33" spans="2:11" ht="21.75" customHeight="1">
      <c r="B33" s="4" t="s">
        <v>113</v>
      </c>
      <c r="C33" s="3"/>
      <c r="D33" s="11" t="s">
        <v>114</v>
      </c>
      <c r="E33" s="9"/>
      <c r="F33" s="10">
        <v>1434</v>
      </c>
      <c r="G33" s="47">
        <v>113</v>
      </c>
      <c r="H33" s="9">
        <v>212</v>
      </c>
      <c r="I33" s="11">
        <v>287</v>
      </c>
      <c r="J33" s="29">
        <v>168</v>
      </c>
      <c r="K33" s="68">
        <f t="shared" si="0"/>
        <v>2214</v>
      </c>
    </row>
    <row r="34" spans="2:11" ht="21.75" customHeight="1">
      <c r="B34" s="2"/>
      <c r="C34" s="15"/>
      <c r="D34" s="15" t="s">
        <v>117</v>
      </c>
      <c r="E34" s="13"/>
      <c r="F34" s="14">
        <v>0</v>
      </c>
      <c r="G34" s="48">
        <v>0</v>
      </c>
      <c r="H34" s="13">
        <v>0</v>
      </c>
      <c r="I34" s="15">
        <v>0</v>
      </c>
      <c r="J34" s="32">
        <v>0</v>
      </c>
      <c r="K34" s="28">
        <f t="shared" si="0"/>
        <v>0</v>
      </c>
    </row>
    <row r="35" spans="2:11" ht="21.75" customHeight="1">
      <c r="B35" s="2"/>
      <c r="C35" s="15" t="s">
        <v>196</v>
      </c>
      <c r="D35" s="13"/>
      <c r="E35" s="13"/>
      <c r="F35" s="14">
        <v>5340</v>
      </c>
      <c r="G35" s="48">
        <v>1050</v>
      </c>
      <c r="H35" s="13">
        <v>291</v>
      </c>
      <c r="I35" s="15">
        <v>880</v>
      </c>
      <c r="J35" s="32">
        <v>235</v>
      </c>
      <c r="K35" s="28">
        <f>SUM(F35:J35)/(COUNTA(F35:J35)-COUNTIF(F35:J35,0))</f>
        <v>1559.2</v>
      </c>
    </row>
    <row r="36" spans="2:11" ht="21.75" customHeight="1">
      <c r="B36" s="4" t="s">
        <v>120</v>
      </c>
      <c r="C36" s="15" t="s">
        <v>197</v>
      </c>
      <c r="D36" s="13"/>
      <c r="E36" s="13"/>
      <c r="F36" s="14">
        <v>2007</v>
      </c>
      <c r="G36" s="48">
        <v>158</v>
      </c>
      <c r="H36" s="13">
        <v>291</v>
      </c>
      <c r="I36" s="15">
        <v>402</v>
      </c>
      <c r="J36" s="32">
        <v>235</v>
      </c>
      <c r="K36" s="28">
        <f>SUM(F36:J36)/(COUNTA(F36:J36)-COUNTIF(F36:J36,0))</f>
        <v>618.6</v>
      </c>
    </row>
    <row r="37" spans="2:11" ht="21.75" customHeight="1">
      <c r="B37" s="2"/>
      <c r="C37" s="15" t="s">
        <v>198</v>
      </c>
      <c r="D37" s="13"/>
      <c r="E37" s="13"/>
      <c r="F37" s="14">
        <v>1278</v>
      </c>
      <c r="G37" s="48">
        <v>91</v>
      </c>
      <c r="H37" s="13">
        <v>140</v>
      </c>
      <c r="I37" s="15">
        <v>0</v>
      </c>
      <c r="J37" s="32">
        <v>118</v>
      </c>
      <c r="K37" s="28">
        <f>SUM(F37:J37)/(COUNTA(F37:J37)-COUNTIF(F37:J37,0))</f>
        <v>406.75</v>
      </c>
    </row>
    <row r="38" spans="2:11" ht="21.75" customHeight="1">
      <c r="B38" s="2"/>
      <c r="C38" s="15" t="s">
        <v>199</v>
      </c>
      <c r="D38" s="13"/>
      <c r="E38" s="13"/>
      <c r="F38" s="14">
        <v>466762</v>
      </c>
      <c r="G38" s="48">
        <v>33069</v>
      </c>
      <c r="H38" s="13">
        <v>25550</v>
      </c>
      <c r="I38" s="15">
        <v>65262</v>
      </c>
      <c r="J38" s="32">
        <v>40431</v>
      </c>
      <c r="K38" s="28">
        <f t="shared" si="0"/>
        <v>631074</v>
      </c>
    </row>
    <row r="39" spans="2:11" ht="21.75" customHeight="1">
      <c r="B39" s="4" t="s">
        <v>125</v>
      </c>
      <c r="C39" s="17" t="s">
        <v>126</v>
      </c>
      <c r="D39" s="11" t="s">
        <v>200</v>
      </c>
      <c r="E39" s="9"/>
      <c r="F39" s="10">
        <v>466762</v>
      </c>
      <c r="G39" s="47">
        <v>33069</v>
      </c>
      <c r="H39" s="9">
        <v>25550</v>
      </c>
      <c r="I39" s="11">
        <v>65262</v>
      </c>
      <c r="J39" s="29">
        <v>40431</v>
      </c>
      <c r="K39" s="65">
        <f t="shared" si="0"/>
        <v>631074</v>
      </c>
    </row>
    <row r="40" spans="2:11" ht="21.75" customHeight="1">
      <c r="B40" s="2"/>
      <c r="C40" s="34" t="s">
        <v>129</v>
      </c>
      <c r="D40" s="15" t="s">
        <v>201</v>
      </c>
      <c r="E40" s="13"/>
      <c r="F40" s="14">
        <v>0</v>
      </c>
      <c r="G40" s="48">
        <v>0</v>
      </c>
      <c r="H40" s="13">
        <v>0</v>
      </c>
      <c r="I40" s="15">
        <v>0</v>
      </c>
      <c r="J40" s="32">
        <v>0</v>
      </c>
      <c r="K40" s="67">
        <f t="shared" si="0"/>
        <v>0</v>
      </c>
    </row>
    <row r="41" spans="2:11" ht="21.75" customHeight="1">
      <c r="B41" s="2"/>
      <c r="C41" s="15" t="s">
        <v>202</v>
      </c>
      <c r="D41" s="13"/>
      <c r="E41" s="13"/>
      <c r="F41" s="14">
        <v>466762</v>
      </c>
      <c r="G41" s="48">
        <v>33069</v>
      </c>
      <c r="H41" s="13">
        <v>25550</v>
      </c>
      <c r="I41" s="15">
        <v>65262</v>
      </c>
      <c r="J41" s="32">
        <v>40431</v>
      </c>
      <c r="K41" s="28">
        <f t="shared" si="0"/>
        <v>631074</v>
      </c>
    </row>
    <row r="42" spans="2:11" ht="21.75" customHeight="1">
      <c r="B42" s="4" t="s">
        <v>133</v>
      </c>
      <c r="C42" s="15" t="s">
        <v>203</v>
      </c>
      <c r="D42" s="13"/>
      <c r="E42" s="13"/>
      <c r="F42" s="35">
        <f>(F41/F38)*100</f>
        <v>100</v>
      </c>
      <c r="G42" s="98">
        <f>(G41/G38)*100</f>
        <v>100</v>
      </c>
      <c r="H42" s="88">
        <f>(H41/H38)*100</f>
        <v>100</v>
      </c>
      <c r="I42" s="75">
        <f>(I41/I38)*100</f>
        <v>100</v>
      </c>
      <c r="J42" s="78">
        <f>(J41/J38)*100</f>
        <v>100</v>
      </c>
      <c r="K42" s="70">
        <f>SUM(F42:J42)/5</f>
        <v>100</v>
      </c>
    </row>
    <row r="43" spans="2:11" ht="21.75" customHeight="1">
      <c r="B43" s="2"/>
      <c r="C43" s="3" t="s">
        <v>135</v>
      </c>
      <c r="D43" t="s">
        <v>136</v>
      </c>
      <c r="E43" s="11" t="s">
        <v>204</v>
      </c>
      <c r="F43" s="10">
        <v>0</v>
      </c>
      <c r="G43" s="47">
        <v>0</v>
      </c>
      <c r="H43" s="9">
        <v>0</v>
      </c>
      <c r="I43" s="11">
        <v>0</v>
      </c>
      <c r="J43" s="29">
        <v>0</v>
      </c>
      <c r="K43" s="68"/>
    </row>
    <row r="44" spans="2:11" ht="21.75" customHeight="1">
      <c r="B44" s="2"/>
      <c r="C44" s="15"/>
      <c r="D44" s="13"/>
      <c r="E44" s="15" t="s">
        <v>138</v>
      </c>
      <c r="F44" s="14">
        <v>0</v>
      </c>
      <c r="G44" s="48">
        <v>0</v>
      </c>
      <c r="H44" s="13">
        <v>0</v>
      </c>
      <c r="I44" s="15">
        <v>0</v>
      </c>
      <c r="J44" s="32">
        <v>0</v>
      </c>
      <c r="K44" s="28"/>
    </row>
    <row r="45" spans="2:11" ht="21.75" customHeight="1">
      <c r="B45" s="14"/>
      <c r="C45" s="15" t="s">
        <v>205</v>
      </c>
      <c r="D45" s="13"/>
      <c r="E45" s="13"/>
      <c r="F45" s="14">
        <v>0</v>
      </c>
      <c r="G45" s="48">
        <v>0</v>
      </c>
      <c r="H45" s="13">
        <v>514</v>
      </c>
      <c r="I45" s="15">
        <v>691</v>
      </c>
      <c r="J45" s="32">
        <v>286</v>
      </c>
      <c r="K45" s="28">
        <f t="shared" si="0"/>
        <v>1491</v>
      </c>
    </row>
    <row r="46" spans="2:11" ht="21.75" customHeight="1">
      <c r="B46" s="4">
        <v>7</v>
      </c>
      <c r="C46" s="15" t="s">
        <v>206</v>
      </c>
      <c r="D46" s="13"/>
      <c r="E46" s="13"/>
      <c r="F46" s="14">
        <v>0</v>
      </c>
      <c r="G46" s="48">
        <v>0</v>
      </c>
      <c r="H46" s="13">
        <v>0</v>
      </c>
      <c r="I46" s="15">
        <v>1</v>
      </c>
      <c r="J46" s="32">
        <v>0</v>
      </c>
      <c r="K46" s="28">
        <f t="shared" si="0"/>
        <v>1</v>
      </c>
    </row>
    <row r="47" spans="2:11" ht="21.75" customHeight="1">
      <c r="B47" s="4" t="s">
        <v>144</v>
      </c>
      <c r="C47" s="17" t="s">
        <v>177</v>
      </c>
      <c r="D47" s="11" t="s">
        <v>207</v>
      </c>
      <c r="E47" s="9"/>
      <c r="F47" s="10">
        <v>0</v>
      </c>
      <c r="G47" s="47">
        <v>0</v>
      </c>
      <c r="H47" s="9">
        <v>0</v>
      </c>
      <c r="I47" s="11">
        <v>1</v>
      </c>
      <c r="J47" s="29">
        <v>0</v>
      </c>
      <c r="K47" s="66">
        <f t="shared" si="0"/>
        <v>1</v>
      </c>
    </row>
    <row r="48" spans="2:11" ht="21.75" customHeight="1">
      <c r="B48" s="4" t="s">
        <v>147</v>
      </c>
      <c r="C48" s="34" t="s">
        <v>129</v>
      </c>
      <c r="D48" s="15" t="s">
        <v>208</v>
      </c>
      <c r="E48" s="13"/>
      <c r="F48" s="14">
        <v>0</v>
      </c>
      <c r="G48" s="48">
        <v>0</v>
      </c>
      <c r="H48" s="13">
        <v>0</v>
      </c>
      <c r="I48" s="15">
        <v>0</v>
      </c>
      <c r="J48" s="32">
        <v>0</v>
      </c>
      <c r="K48" s="28">
        <f t="shared" si="0"/>
        <v>0</v>
      </c>
    </row>
    <row r="49" spans="2:11" ht="21.75" customHeight="1">
      <c r="B49" s="4" t="s">
        <v>150</v>
      </c>
      <c r="C49" s="15" t="s">
        <v>209</v>
      </c>
      <c r="D49" s="13"/>
      <c r="E49" s="13"/>
      <c r="F49" s="14">
        <v>2</v>
      </c>
      <c r="G49" s="48">
        <v>0</v>
      </c>
      <c r="H49" s="13">
        <v>0</v>
      </c>
      <c r="I49" s="15">
        <v>0</v>
      </c>
      <c r="J49" s="32">
        <v>0</v>
      </c>
      <c r="K49" s="28">
        <f t="shared" si="0"/>
        <v>2</v>
      </c>
    </row>
    <row r="50" spans="2:11" ht="21.75" customHeight="1" thickBot="1">
      <c r="B50" s="5"/>
      <c r="C50" s="6"/>
      <c r="D50" s="1"/>
      <c r="E50" s="1" t="s">
        <v>3</v>
      </c>
      <c r="F50" s="5">
        <v>2</v>
      </c>
      <c r="G50" s="46">
        <v>0</v>
      </c>
      <c r="H50" s="1">
        <v>0</v>
      </c>
      <c r="I50" s="6">
        <v>1</v>
      </c>
      <c r="J50" s="26">
        <v>0</v>
      </c>
      <c r="K50" s="69">
        <f t="shared" si="0"/>
        <v>3</v>
      </c>
    </row>
    <row r="51" ht="21" customHeight="1"/>
  </sheetData>
  <printOptions/>
  <pageMargins left="0.65" right="0.3937007874015748" top="0.7480314960629921" bottom="0" header="0.5118110236220472" footer="0.5118110236220472"/>
  <pageSetup fitToHeight="1" fitToWidth="1" horizontalDpi="300" verticalDpi="3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M63"/>
  <sheetViews>
    <sheetView showZeros="0" defaultGridColor="0" zoomScale="75" zoomScaleNormal="75" colorId="22" workbookViewId="0" topLeftCell="A1">
      <pane xSplit="7" ySplit="8" topLeftCell="H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H9" sqref="H9"/>
    </sheetView>
  </sheetViews>
  <sheetFormatPr defaultColWidth="12.66015625" defaultRowHeight="18"/>
  <cols>
    <col min="1" max="1" width="3.58203125" style="0" customWidth="1"/>
    <col min="2" max="2" width="4.66015625" style="0" customWidth="1"/>
    <col min="3" max="4" width="5.66015625" style="0" customWidth="1"/>
    <col min="5" max="5" width="7.66015625" style="0" customWidth="1"/>
    <col min="6" max="6" width="14.66015625" style="0" customWidth="1"/>
    <col min="7" max="7" width="4.66015625" style="0" customWidth="1"/>
    <col min="14" max="14" width="2.41015625" style="0" customWidth="1"/>
  </cols>
  <sheetData>
    <row r="1" ht="17.25">
      <c r="B1" t="s">
        <v>0</v>
      </c>
    </row>
    <row r="2" ht="18.75" customHeight="1"/>
    <row r="3" spans="2:13" ht="18.75" customHeight="1" thickBot="1">
      <c r="B3" s="1" t="s">
        <v>32</v>
      </c>
      <c r="C3" s="1"/>
      <c r="D3" s="1"/>
      <c r="E3" s="1"/>
      <c r="F3" s="1"/>
      <c r="G3" s="1"/>
      <c r="H3" s="1"/>
      <c r="I3" s="1"/>
      <c r="J3" s="1"/>
      <c r="K3" s="1"/>
      <c r="L3" s="1"/>
      <c r="M3" s="1" t="s">
        <v>33</v>
      </c>
    </row>
    <row r="4" spans="2:13" ht="18.75" customHeight="1">
      <c r="B4" s="2"/>
      <c r="H4" s="2"/>
      <c r="I4" s="3"/>
      <c r="J4" s="3"/>
      <c r="K4" s="71"/>
      <c r="L4" s="36"/>
      <c r="M4" s="20"/>
    </row>
    <row r="5" spans="2:13" ht="18.75" customHeight="1">
      <c r="B5" s="2"/>
      <c r="E5" t="s">
        <v>35</v>
      </c>
      <c r="H5" s="2"/>
      <c r="I5" s="3"/>
      <c r="J5" s="3"/>
      <c r="K5" s="3"/>
      <c r="L5" s="21"/>
      <c r="M5" s="20"/>
    </row>
    <row r="6" spans="2:13" ht="18.75" customHeight="1">
      <c r="B6" s="2"/>
      <c r="H6" s="4" t="s">
        <v>178</v>
      </c>
      <c r="I6" s="45" t="s">
        <v>179</v>
      </c>
      <c r="J6" s="62" t="s">
        <v>181</v>
      </c>
      <c r="K6" s="17" t="s">
        <v>182</v>
      </c>
      <c r="L6" s="23" t="s">
        <v>183</v>
      </c>
      <c r="M6" s="22" t="s">
        <v>3</v>
      </c>
    </row>
    <row r="7" spans="2:13" ht="18.75" customHeight="1">
      <c r="B7" s="2"/>
      <c r="C7" t="s">
        <v>37</v>
      </c>
      <c r="H7" s="2"/>
      <c r="I7" s="3"/>
      <c r="J7" s="3"/>
      <c r="K7" s="3"/>
      <c r="L7" s="21"/>
      <c r="M7" s="20"/>
    </row>
    <row r="8" spans="2:13" ht="18.75" customHeight="1" thickBot="1">
      <c r="B8" s="5"/>
      <c r="C8" s="1"/>
      <c r="D8" s="1"/>
      <c r="E8" s="1"/>
      <c r="F8" s="1"/>
      <c r="G8" s="1"/>
      <c r="H8" s="5"/>
      <c r="I8" s="6"/>
      <c r="J8" s="6"/>
      <c r="K8" s="6"/>
      <c r="L8" s="26"/>
      <c r="M8" s="25">
        <v>244210</v>
      </c>
    </row>
    <row r="9" spans="2:13" ht="18.75" customHeight="1">
      <c r="B9" s="2"/>
      <c r="C9" s="3" t="s">
        <v>39</v>
      </c>
      <c r="D9" s="9"/>
      <c r="E9" s="9"/>
      <c r="F9" s="9"/>
      <c r="G9" s="18" t="s">
        <v>40</v>
      </c>
      <c r="H9" s="10">
        <v>111387</v>
      </c>
      <c r="I9" s="11">
        <v>9521</v>
      </c>
      <c r="J9" s="11">
        <v>21226</v>
      </c>
      <c r="K9" s="11">
        <v>35342</v>
      </c>
      <c r="L9" s="29">
        <v>9118</v>
      </c>
      <c r="M9" s="30">
        <f aca="true" t="shared" si="0" ref="M9:M40">SUM(H9:L9)</f>
        <v>186594</v>
      </c>
    </row>
    <row r="10" spans="2:13" ht="18.75" customHeight="1">
      <c r="B10" s="2"/>
      <c r="C10" s="3"/>
      <c r="D10" t="s">
        <v>42</v>
      </c>
      <c r="E10" s="9"/>
      <c r="F10" s="9"/>
      <c r="G10" s="18" t="s">
        <v>43</v>
      </c>
      <c r="H10" s="10">
        <v>95941</v>
      </c>
      <c r="I10" s="11">
        <v>8919</v>
      </c>
      <c r="J10" s="11">
        <v>11978</v>
      </c>
      <c r="K10" s="11">
        <v>15276</v>
      </c>
      <c r="L10" s="29">
        <v>2492</v>
      </c>
      <c r="M10" s="30">
        <f t="shared" si="0"/>
        <v>134606</v>
      </c>
    </row>
    <row r="11" spans="2:13" ht="18.75" customHeight="1">
      <c r="B11" s="2"/>
      <c r="C11" s="3"/>
      <c r="E11" s="9" t="s">
        <v>45</v>
      </c>
      <c r="F11" s="9"/>
      <c r="G11" s="9"/>
      <c r="H11" s="10">
        <v>95941</v>
      </c>
      <c r="I11" s="11">
        <v>8919</v>
      </c>
      <c r="J11" s="11">
        <v>11978</v>
      </c>
      <c r="K11" s="11">
        <v>15276</v>
      </c>
      <c r="L11" s="29">
        <v>2492</v>
      </c>
      <c r="M11" s="30">
        <f t="shared" si="0"/>
        <v>134606</v>
      </c>
    </row>
    <row r="12" spans="2:13" ht="18.75" customHeight="1">
      <c r="B12" s="4" t="s">
        <v>47</v>
      </c>
      <c r="C12" s="3"/>
      <c r="E12" s="9" t="s">
        <v>48</v>
      </c>
      <c r="F12" s="9"/>
      <c r="G12" s="9"/>
      <c r="H12" s="10">
        <v>0</v>
      </c>
      <c r="I12" s="11">
        <v>0</v>
      </c>
      <c r="J12" s="11">
        <v>0</v>
      </c>
      <c r="K12" s="11">
        <v>0</v>
      </c>
      <c r="L12" s="29">
        <v>0</v>
      </c>
      <c r="M12" s="30">
        <f t="shared" si="0"/>
        <v>0</v>
      </c>
    </row>
    <row r="13" spans="2:13" ht="18.75" customHeight="1">
      <c r="B13" s="2"/>
      <c r="C13" s="3"/>
      <c r="E13" s="9" t="s">
        <v>51</v>
      </c>
      <c r="F13" s="9"/>
      <c r="G13" s="9"/>
      <c r="H13" s="10">
        <v>0</v>
      </c>
      <c r="I13" s="11">
        <v>0</v>
      </c>
      <c r="J13" s="11">
        <v>0</v>
      </c>
      <c r="K13" s="11">
        <v>0</v>
      </c>
      <c r="L13" s="29">
        <v>0</v>
      </c>
      <c r="M13" s="30">
        <f t="shared" si="0"/>
        <v>0</v>
      </c>
    </row>
    <row r="14" spans="2:13" ht="18.75" customHeight="1">
      <c r="B14" s="2"/>
      <c r="C14" s="3"/>
      <c r="D14" s="9"/>
      <c r="E14" s="9" t="s">
        <v>53</v>
      </c>
      <c r="F14" s="9"/>
      <c r="G14" s="9"/>
      <c r="H14" s="10">
        <v>0</v>
      </c>
      <c r="I14" s="11">
        <v>0</v>
      </c>
      <c r="J14" s="11">
        <v>0</v>
      </c>
      <c r="K14" s="11">
        <v>0</v>
      </c>
      <c r="L14" s="29">
        <v>0</v>
      </c>
      <c r="M14" s="30">
        <f t="shared" si="0"/>
        <v>0</v>
      </c>
    </row>
    <row r="15" spans="2:13" ht="18.75" customHeight="1">
      <c r="B15" s="2"/>
      <c r="C15" s="3"/>
      <c r="D15" t="s">
        <v>56</v>
      </c>
      <c r="E15" s="9"/>
      <c r="F15" s="9"/>
      <c r="G15" s="18" t="s">
        <v>57</v>
      </c>
      <c r="H15" s="10">
        <v>15446</v>
      </c>
      <c r="I15" s="11">
        <v>602</v>
      </c>
      <c r="J15" s="11">
        <v>9248</v>
      </c>
      <c r="K15" s="11">
        <v>20066</v>
      </c>
      <c r="L15" s="29">
        <v>6626</v>
      </c>
      <c r="M15" s="30">
        <f t="shared" si="0"/>
        <v>51988</v>
      </c>
    </row>
    <row r="16" spans="2:13" ht="18.75" customHeight="1">
      <c r="B16" s="4" t="s">
        <v>59</v>
      </c>
      <c r="C16" s="3"/>
      <c r="E16" s="9" t="s">
        <v>60</v>
      </c>
      <c r="F16" s="9"/>
      <c r="G16" s="9"/>
      <c r="H16" s="10">
        <v>0</v>
      </c>
      <c r="I16" s="11">
        <v>0</v>
      </c>
      <c r="J16" s="11">
        <v>0</v>
      </c>
      <c r="K16" s="11">
        <v>0</v>
      </c>
      <c r="L16" s="29">
        <v>0</v>
      </c>
      <c r="M16" s="30">
        <f t="shared" si="0"/>
        <v>0</v>
      </c>
    </row>
    <row r="17" spans="2:13" ht="18.75" customHeight="1">
      <c r="B17" s="2"/>
      <c r="C17" s="3"/>
      <c r="E17" s="9" t="s">
        <v>63</v>
      </c>
      <c r="F17" s="9"/>
      <c r="G17" s="9"/>
      <c r="H17" s="10">
        <v>2266</v>
      </c>
      <c r="I17" s="11">
        <v>0</v>
      </c>
      <c r="J17" s="11">
        <v>0</v>
      </c>
      <c r="K17" s="11">
        <v>2966</v>
      </c>
      <c r="L17" s="29">
        <v>0</v>
      </c>
      <c r="M17" s="30">
        <f t="shared" si="0"/>
        <v>5232</v>
      </c>
    </row>
    <row r="18" spans="2:13" ht="18.75" customHeight="1">
      <c r="B18" s="2"/>
      <c r="C18" s="3"/>
      <c r="E18" s="9" t="s">
        <v>65</v>
      </c>
      <c r="F18" s="9"/>
      <c r="G18" s="9"/>
      <c r="H18" s="10">
        <v>11094</v>
      </c>
      <c r="I18" s="11">
        <v>602</v>
      </c>
      <c r="J18" s="11">
        <v>7019</v>
      </c>
      <c r="K18" s="11">
        <v>16378</v>
      </c>
      <c r="L18" s="29">
        <v>1229</v>
      </c>
      <c r="M18" s="30">
        <f t="shared" si="0"/>
        <v>36322</v>
      </c>
    </row>
    <row r="19" spans="2:13" ht="18.75" customHeight="1">
      <c r="B19" s="4" t="s">
        <v>68</v>
      </c>
      <c r="C19" s="15"/>
      <c r="D19" s="13"/>
      <c r="E19" s="13" t="s">
        <v>53</v>
      </c>
      <c r="F19" s="13"/>
      <c r="G19" s="13"/>
      <c r="H19" s="14">
        <v>2086</v>
      </c>
      <c r="I19" s="15">
        <v>0</v>
      </c>
      <c r="J19" s="15">
        <v>2229</v>
      </c>
      <c r="K19" s="15">
        <v>722</v>
      </c>
      <c r="L19" s="32">
        <v>5397</v>
      </c>
      <c r="M19" s="49">
        <f t="shared" si="0"/>
        <v>10434</v>
      </c>
    </row>
    <row r="20" spans="2:13" ht="18.75" customHeight="1">
      <c r="B20" s="2"/>
      <c r="C20" s="3" t="s">
        <v>70</v>
      </c>
      <c r="D20" s="9"/>
      <c r="E20" s="9"/>
      <c r="F20" s="9"/>
      <c r="G20" s="18" t="s">
        <v>71</v>
      </c>
      <c r="H20" s="10">
        <v>107455</v>
      </c>
      <c r="I20" s="11">
        <v>8285</v>
      </c>
      <c r="J20" s="11">
        <v>22149</v>
      </c>
      <c r="K20" s="11">
        <v>29078</v>
      </c>
      <c r="L20" s="29">
        <v>9118</v>
      </c>
      <c r="M20" s="52">
        <f t="shared" si="0"/>
        <v>176085</v>
      </c>
    </row>
    <row r="21" spans="2:13" ht="18.75" customHeight="1">
      <c r="B21" s="2"/>
      <c r="C21" s="3"/>
      <c r="D21" t="s">
        <v>74</v>
      </c>
      <c r="E21" s="9"/>
      <c r="F21" s="9"/>
      <c r="G21" s="18" t="s">
        <v>75</v>
      </c>
      <c r="H21" s="10">
        <v>94095</v>
      </c>
      <c r="I21" s="11">
        <v>7376</v>
      </c>
      <c r="J21" s="11">
        <v>20368</v>
      </c>
      <c r="K21" s="11">
        <v>26497</v>
      </c>
      <c r="L21" s="29">
        <v>7735</v>
      </c>
      <c r="M21" s="30">
        <f t="shared" si="0"/>
        <v>156071</v>
      </c>
    </row>
    <row r="22" spans="2:13" ht="18.75" customHeight="1">
      <c r="B22" s="4" t="s">
        <v>77</v>
      </c>
      <c r="C22" s="3"/>
      <c r="E22" s="9" t="s">
        <v>78</v>
      </c>
      <c r="F22" s="9"/>
      <c r="G22" s="9"/>
      <c r="H22" s="10">
        <v>0</v>
      </c>
      <c r="I22" s="11">
        <v>0</v>
      </c>
      <c r="J22" s="11">
        <v>0</v>
      </c>
      <c r="K22" s="11">
        <v>7747</v>
      </c>
      <c r="L22" s="29">
        <v>0</v>
      </c>
      <c r="M22" s="30">
        <f t="shared" si="0"/>
        <v>7747</v>
      </c>
    </row>
    <row r="23" spans="2:13" ht="18.75" customHeight="1">
      <c r="B23" s="2"/>
      <c r="C23" s="3"/>
      <c r="E23" s="9" t="s">
        <v>80</v>
      </c>
      <c r="F23" s="9"/>
      <c r="G23" s="9"/>
      <c r="H23" s="10">
        <v>0</v>
      </c>
      <c r="I23" s="11">
        <v>0</v>
      </c>
      <c r="J23" s="11">
        <v>0</v>
      </c>
      <c r="K23" s="11">
        <v>0</v>
      </c>
      <c r="L23" s="29">
        <v>0</v>
      </c>
      <c r="M23" s="30">
        <f t="shared" si="0"/>
        <v>0</v>
      </c>
    </row>
    <row r="24" spans="2:13" ht="18.75" customHeight="1">
      <c r="B24" s="2"/>
      <c r="C24" s="3"/>
      <c r="D24" s="9"/>
      <c r="E24" s="9" t="s">
        <v>84</v>
      </c>
      <c r="F24" s="9"/>
      <c r="G24" s="9"/>
      <c r="H24" s="10">
        <v>94095</v>
      </c>
      <c r="I24" s="11">
        <v>7376</v>
      </c>
      <c r="J24" s="11">
        <v>20368</v>
      </c>
      <c r="K24" s="11">
        <v>18750</v>
      </c>
      <c r="L24" s="29">
        <v>7735</v>
      </c>
      <c r="M24" s="30">
        <f t="shared" si="0"/>
        <v>148324</v>
      </c>
    </row>
    <row r="25" spans="2:13" ht="18.75" customHeight="1">
      <c r="B25" s="4" t="s">
        <v>59</v>
      </c>
      <c r="C25" s="3"/>
      <c r="D25" t="s">
        <v>88</v>
      </c>
      <c r="E25" s="9"/>
      <c r="F25" s="9"/>
      <c r="G25" s="18" t="s">
        <v>89</v>
      </c>
      <c r="H25" s="10">
        <v>13360</v>
      </c>
      <c r="I25" s="11">
        <v>909</v>
      </c>
      <c r="J25" s="11">
        <v>1781</v>
      </c>
      <c r="K25" s="11">
        <v>2581</v>
      </c>
      <c r="L25" s="29">
        <v>1383</v>
      </c>
      <c r="M25" s="30">
        <f t="shared" si="0"/>
        <v>20014</v>
      </c>
    </row>
    <row r="26" spans="2:13" ht="18.75" customHeight="1">
      <c r="B26" s="2"/>
      <c r="C26" s="3"/>
      <c r="E26" s="100" t="s">
        <v>92</v>
      </c>
      <c r="F26" s="9"/>
      <c r="G26" s="9"/>
      <c r="H26" s="10">
        <v>13360</v>
      </c>
      <c r="I26" s="11">
        <v>909</v>
      </c>
      <c r="J26" s="11">
        <v>1781</v>
      </c>
      <c r="K26" s="11">
        <v>2581</v>
      </c>
      <c r="L26" s="29">
        <v>1383</v>
      </c>
      <c r="M26" s="30">
        <f t="shared" si="0"/>
        <v>20014</v>
      </c>
    </row>
    <row r="27" spans="2:13" ht="18.75" customHeight="1">
      <c r="B27" s="2"/>
      <c r="C27" s="3"/>
      <c r="E27" s="9" t="s">
        <v>96</v>
      </c>
      <c r="F27" s="9"/>
      <c r="G27" s="9"/>
      <c r="H27" s="10">
        <v>13360</v>
      </c>
      <c r="I27" s="11">
        <v>909</v>
      </c>
      <c r="J27" s="11">
        <v>1623</v>
      </c>
      <c r="K27" s="11">
        <v>2490</v>
      </c>
      <c r="L27" s="29">
        <v>1383</v>
      </c>
      <c r="M27" s="30">
        <f t="shared" si="0"/>
        <v>19765</v>
      </c>
    </row>
    <row r="28" spans="2:13" ht="18.75" customHeight="1">
      <c r="B28" s="4" t="s">
        <v>100</v>
      </c>
      <c r="C28" s="3"/>
      <c r="E28" s="9" t="s">
        <v>101</v>
      </c>
      <c r="F28" s="9"/>
      <c r="G28" s="9"/>
      <c r="H28" s="10">
        <v>0</v>
      </c>
      <c r="I28" s="11">
        <v>0</v>
      </c>
      <c r="J28" s="11">
        <v>158</v>
      </c>
      <c r="K28" s="11">
        <v>91</v>
      </c>
      <c r="L28" s="29">
        <v>0</v>
      </c>
      <c r="M28" s="30">
        <f t="shared" si="0"/>
        <v>249</v>
      </c>
    </row>
    <row r="29" spans="2:13" ht="18.75" customHeight="1">
      <c r="B29" s="2"/>
      <c r="C29" s="15"/>
      <c r="D29" s="13"/>
      <c r="E29" s="13" t="s">
        <v>104</v>
      </c>
      <c r="F29" s="13"/>
      <c r="G29" s="13"/>
      <c r="H29" s="14">
        <v>0</v>
      </c>
      <c r="I29" s="15">
        <v>0</v>
      </c>
      <c r="J29" s="15">
        <v>0</v>
      </c>
      <c r="K29" s="15">
        <v>0</v>
      </c>
      <c r="L29" s="32">
        <v>0</v>
      </c>
      <c r="M29" s="49">
        <f t="shared" si="0"/>
        <v>0</v>
      </c>
    </row>
    <row r="30" spans="2:13" ht="18.75" customHeight="1">
      <c r="B30" s="14"/>
      <c r="C30" s="15" t="s">
        <v>106</v>
      </c>
      <c r="D30" s="13"/>
      <c r="E30" s="13"/>
      <c r="F30" s="13"/>
      <c r="G30" s="19" t="s">
        <v>107</v>
      </c>
      <c r="H30" s="14">
        <v>3932</v>
      </c>
      <c r="I30" s="15">
        <v>1236</v>
      </c>
      <c r="J30" s="15">
        <v>-923</v>
      </c>
      <c r="K30" s="15">
        <v>6264</v>
      </c>
      <c r="L30" s="32">
        <v>0</v>
      </c>
      <c r="M30" s="50">
        <f t="shared" si="0"/>
        <v>10509</v>
      </c>
    </row>
    <row r="31" spans="2:13" ht="18.75" customHeight="1">
      <c r="B31" s="2"/>
      <c r="C31" s="3" t="s">
        <v>109</v>
      </c>
      <c r="D31" s="9"/>
      <c r="E31" s="9"/>
      <c r="F31" s="9"/>
      <c r="G31" s="18" t="s">
        <v>110</v>
      </c>
      <c r="H31" s="10">
        <v>173761</v>
      </c>
      <c r="I31" s="11">
        <v>40351</v>
      </c>
      <c r="J31" s="11">
        <v>97015</v>
      </c>
      <c r="K31" s="11">
        <v>24076</v>
      </c>
      <c r="L31" s="29">
        <v>37293</v>
      </c>
      <c r="M31" s="30">
        <f t="shared" si="0"/>
        <v>372496</v>
      </c>
    </row>
    <row r="32" spans="2:13" ht="18.75" customHeight="1">
      <c r="B32" s="2"/>
      <c r="C32" s="3"/>
      <c r="D32" s="9" t="s">
        <v>112</v>
      </c>
      <c r="E32" s="9"/>
      <c r="F32" s="9"/>
      <c r="G32" s="9"/>
      <c r="H32" s="10">
        <v>66000</v>
      </c>
      <c r="I32" s="11">
        <v>19700</v>
      </c>
      <c r="J32" s="11">
        <v>48200</v>
      </c>
      <c r="K32" s="11">
        <v>11200</v>
      </c>
      <c r="L32" s="29">
        <v>18900</v>
      </c>
      <c r="M32" s="30">
        <f t="shared" si="0"/>
        <v>164000</v>
      </c>
    </row>
    <row r="33" spans="2:13" ht="18.75" customHeight="1">
      <c r="B33" s="4" t="s">
        <v>115</v>
      </c>
      <c r="C33" s="3"/>
      <c r="D33" s="9" t="s">
        <v>116</v>
      </c>
      <c r="E33" s="9"/>
      <c r="F33" s="9"/>
      <c r="G33" s="9"/>
      <c r="H33" s="10">
        <v>0</v>
      </c>
      <c r="I33" s="11">
        <v>0</v>
      </c>
      <c r="J33" s="11">
        <v>0</v>
      </c>
      <c r="K33" s="11">
        <v>0</v>
      </c>
      <c r="L33" s="29">
        <v>0</v>
      </c>
      <c r="M33" s="30">
        <f t="shared" si="0"/>
        <v>0</v>
      </c>
    </row>
    <row r="34" spans="2:13" ht="18.75" customHeight="1">
      <c r="B34" s="2"/>
      <c r="C34" s="3"/>
      <c r="D34" s="9" t="s">
        <v>118</v>
      </c>
      <c r="E34" s="9"/>
      <c r="F34" s="9"/>
      <c r="G34" s="9"/>
      <c r="H34" s="10">
        <v>50881</v>
      </c>
      <c r="I34" s="11">
        <v>14</v>
      </c>
      <c r="J34" s="11">
        <v>1085</v>
      </c>
      <c r="K34" s="11">
        <v>7576</v>
      </c>
      <c r="L34" s="29">
        <v>2510</v>
      </c>
      <c r="M34" s="30">
        <f t="shared" si="0"/>
        <v>62066</v>
      </c>
    </row>
    <row r="35" spans="2:13" ht="18.75" customHeight="1">
      <c r="B35" s="2"/>
      <c r="C35" s="3"/>
      <c r="D35" s="9" t="s">
        <v>119</v>
      </c>
      <c r="E35" s="9"/>
      <c r="F35" s="9"/>
      <c r="G35" s="9"/>
      <c r="H35" s="10">
        <v>0</v>
      </c>
      <c r="I35" s="11">
        <v>0</v>
      </c>
      <c r="J35" s="11">
        <v>0</v>
      </c>
      <c r="K35" s="11">
        <v>0</v>
      </c>
      <c r="L35" s="29">
        <v>0</v>
      </c>
      <c r="M35" s="30">
        <f t="shared" si="0"/>
        <v>0</v>
      </c>
    </row>
    <row r="36" spans="2:13" ht="18.75" customHeight="1">
      <c r="B36" s="4" t="s">
        <v>121</v>
      </c>
      <c r="C36" s="3"/>
      <c r="D36" s="9" t="s">
        <v>122</v>
      </c>
      <c r="E36" s="9"/>
      <c r="F36" s="9"/>
      <c r="G36" s="9"/>
      <c r="H36" s="10">
        <v>0</v>
      </c>
      <c r="I36" s="11">
        <v>0</v>
      </c>
      <c r="J36" s="11">
        <v>0</v>
      </c>
      <c r="K36" s="11">
        <v>0</v>
      </c>
      <c r="L36" s="29">
        <v>0</v>
      </c>
      <c r="M36" s="30">
        <f t="shared" si="0"/>
        <v>0</v>
      </c>
    </row>
    <row r="37" spans="2:13" ht="18.75" customHeight="1">
      <c r="B37" s="2"/>
      <c r="C37" s="3"/>
      <c r="D37" s="9" t="s">
        <v>123</v>
      </c>
      <c r="E37" s="9"/>
      <c r="F37" s="9"/>
      <c r="G37" s="9"/>
      <c r="H37" s="10">
        <v>36383</v>
      </c>
      <c r="I37" s="11">
        <v>11481</v>
      </c>
      <c r="J37" s="11">
        <v>27364</v>
      </c>
      <c r="K37" s="11">
        <v>5300</v>
      </c>
      <c r="L37" s="29">
        <v>11172</v>
      </c>
      <c r="M37" s="30">
        <f t="shared" si="0"/>
        <v>91700</v>
      </c>
    </row>
    <row r="38" spans="2:13" ht="18.75" customHeight="1">
      <c r="B38" s="2"/>
      <c r="C38" s="3"/>
      <c r="D38" s="9" t="s">
        <v>124</v>
      </c>
      <c r="E38" s="9"/>
      <c r="F38" s="9"/>
      <c r="G38" s="9"/>
      <c r="H38" s="10">
        <v>18832</v>
      </c>
      <c r="I38" s="11">
        <v>5417</v>
      </c>
      <c r="J38" s="11">
        <v>11327</v>
      </c>
      <c r="K38" s="11">
        <v>0</v>
      </c>
      <c r="L38" s="29">
        <v>4348</v>
      </c>
      <c r="M38" s="30">
        <f t="shared" si="0"/>
        <v>39924</v>
      </c>
    </row>
    <row r="39" spans="2:13" ht="18.75" customHeight="1">
      <c r="B39" s="4" t="s">
        <v>127</v>
      </c>
      <c r="C39" s="3"/>
      <c r="D39" s="9" t="s">
        <v>128</v>
      </c>
      <c r="E39" s="9"/>
      <c r="F39" s="9"/>
      <c r="G39" s="9"/>
      <c r="H39" s="10">
        <v>1665</v>
      </c>
      <c r="I39" s="11">
        <v>3712</v>
      </c>
      <c r="J39" s="11">
        <v>9039</v>
      </c>
      <c r="K39" s="11">
        <v>0</v>
      </c>
      <c r="L39" s="29">
        <v>363</v>
      </c>
      <c r="M39" s="30">
        <f t="shared" si="0"/>
        <v>14779</v>
      </c>
    </row>
    <row r="40" spans="2:13" ht="18.75" customHeight="1">
      <c r="B40" s="2"/>
      <c r="C40" s="15"/>
      <c r="D40" s="13" t="s">
        <v>130</v>
      </c>
      <c r="E40" s="13"/>
      <c r="F40" s="13"/>
      <c r="G40" s="13"/>
      <c r="H40" s="14">
        <v>0</v>
      </c>
      <c r="I40" s="15">
        <v>27</v>
      </c>
      <c r="J40" s="15">
        <v>0</v>
      </c>
      <c r="K40" s="15">
        <v>0</v>
      </c>
      <c r="L40" s="32">
        <v>0</v>
      </c>
      <c r="M40" s="49">
        <f t="shared" si="0"/>
        <v>27</v>
      </c>
    </row>
    <row r="41" spans="2:13" ht="18.75" customHeight="1">
      <c r="B41" s="2"/>
      <c r="C41" s="3" t="s">
        <v>131</v>
      </c>
      <c r="D41" s="9"/>
      <c r="E41" s="9"/>
      <c r="F41" s="9"/>
      <c r="G41" s="18" t="s">
        <v>132</v>
      </c>
      <c r="H41" s="10">
        <v>162588</v>
      </c>
      <c r="I41" s="11">
        <v>34808</v>
      </c>
      <c r="J41" s="11">
        <v>85688</v>
      </c>
      <c r="K41" s="11">
        <v>24076</v>
      </c>
      <c r="L41" s="29">
        <v>40175</v>
      </c>
      <c r="M41" s="52">
        <f aca="true" t="shared" si="1" ref="M41:M63">SUM(H41:L41)</f>
        <v>347335</v>
      </c>
    </row>
    <row r="42" spans="2:13" ht="18.75" customHeight="1">
      <c r="B42" s="4" t="s">
        <v>77</v>
      </c>
      <c r="C42" s="3"/>
      <c r="D42" t="s">
        <v>134</v>
      </c>
      <c r="E42" s="9"/>
      <c r="F42" s="9"/>
      <c r="G42" s="9"/>
      <c r="H42" s="10">
        <v>128826</v>
      </c>
      <c r="I42" s="11">
        <v>34808</v>
      </c>
      <c r="J42" s="11">
        <v>85688</v>
      </c>
      <c r="K42" s="11">
        <v>18892</v>
      </c>
      <c r="L42" s="29">
        <v>39135</v>
      </c>
      <c r="M42" s="30">
        <f t="shared" si="1"/>
        <v>307349</v>
      </c>
    </row>
    <row r="43" spans="2:13" ht="18.75" customHeight="1">
      <c r="B43" s="2"/>
      <c r="C43" s="3"/>
      <c r="E43" s="9" t="s">
        <v>137</v>
      </c>
      <c r="F43" s="9"/>
      <c r="G43" s="9"/>
      <c r="H43" s="10">
        <v>14902</v>
      </c>
      <c r="I43" s="11">
        <v>0</v>
      </c>
      <c r="J43" s="11">
        <v>0</v>
      </c>
      <c r="K43" s="11">
        <v>0</v>
      </c>
      <c r="L43" s="29">
        <v>0</v>
      </c>
      <c r="M43" s="30">
        <f t="shared" si="1"/>
        <v>14902</v>
      </c>
    </row>
    <row r="44" spans="2:13" ht="18.75" customHeight="1">
      <c r="B44" s="2"/>
      <c r="C44" s="3"/>
      <c r="D44" s="9"/>
      <c r="E44" s="9" t="s">
        <v>139</v>
      </c>
      <c r="F44" s="9"/>
      <c r="G44" s="9"/>
      <c r="H44" s="10">
        <v>0</v>
      </c>
      <c r="I44" s="11">
        <v>0</v>
      </c>
      <c r="J44" s="11">
        <v>0</v>
      </c>
      <c r="K44" s="11">
        <v>0</v>
      </c>
      <c r="L44" s="29">
        <v>0</v>
      </c>
      <c r="M44" s="30">
        <f t="shared" si="1"/>
        <v>0</v>
      </c>
    </row>
    <row r="45" spans="2:13" ht="18.75" customHeight="1">
      <c r="B45" s="4" t="s">
        <v>59</v>
      </c>
      <c r="C45" s="3"/>
      <c r="D45" s="9" t="s">
        <v>140</v>
      </c>
      <c r="E45" s="9"/>
      <c r="F45" s="9"/>
      <c r="G45" s="18" t="s">
        <v>214</v>
      </c>
      <c r="H45" s="10">
        <v>33762</v>
      </c>
      <c r="I45" s="11">
        <v>0</v>
      </c>
      <c r="J45" s="11">
        <v>0</v>
      </c>
      <c r="K45" s="11">
        <v>5184</v>
      </c>
      <c r="L45" s="29">
        <v>1040</v>
      </c>
      <c r="M45" s="30">
        <f t="shared" si="1"/>
        <v>39986</v>
      </c>
    </row>
    <row r="46" spans="2:13" ht="18.75" customHeight="1">
      <c r="B46" s="2"/>
      <c r="C46" s="3"/>
      <c r="D46" s="9" t="s">
        <v>141</v>
      </c>
      <c r="E46" s="9"/>
      <c r="F46" s="9"/>
      <c r="G46" s="18"/>
      <c r="H46" s="10">
        <v>0</v>
      </c>
      <c r="I46" s="11">
        <v>0</v>
      </c>
      <c r="J46" s="11">
        <v>0</v>
      </c>
      <c r="K46" s="11">
        <v>0</v>
      </c>
      <c r="L46" s="29">
        <v>0</v>
      </c>
      <c r="M46" s="30">
        <f t="shared" si="1"/>
        <v>0</v>
      </c>
    </row>
    <row r="47" spans="2:13" ht="18.75" customHeight="1">
      <c r="B47" s="2"/>
      <c r="C47" s="3"/>
      <c r="D47" s="9" t="s">
        <v>142</v>
      </c>
      <c r="E47" s="9"/>
      <c r="F47" s="9"/>
      <c r="G47" s="9"/>
      <c r="H47" s="10">
        <v>0</v>
      </c>
      <c r="I47" s="11">
        <v>0</v>
      </c>
      <c r="J47" s="11">
        <v>0</v>
      </c>
      <c r="K47" s="11">
        <v>0</v>
      </c>
      <c r="L47" s="29">
        <v>0</v>
      </c>
      <c r="M47" s="30">
        <f t="shared" si="1"/>
        <v>0</v>
      </c>
    </row>
    <row r="48" spans="2:13" ht="18.75" customHeight="1">
      <c r="B48" s="4" t="s">
        <v>100</v>
      </c>
      <c r="C48" s="15"/>
      <c r="D48" s="13" t="s">
        <v>143</v>
      </c>
      <c r="E48" s="13"/>
      <c r="F48" s="13"/>
      <c r="G48" s="13"/>
      <c r="H48" s="14">
        <v>0</v>
      </c>
      <c r="I48" s="15">
        <v>0</v>
      </c>
      <c r="J48" s="15">
        <v>0</v>
      </c>
      <c r="K48" s="15">
        <v>0</v>
      </c>
      <c r="L48" s="32">
        <v>0</v>
      </c>
      <c r="M48" s="49">
        <f t="shared" si="1"/>
        <v>0</v>
      </c>
    </row>
    <row r="49" spans="2:13" ht="18.75" customHeight="1">
      <c r="B49" s="14"/>
      <c r="C49" s="15" t="s">
        <v>145</v>
      </c>
      <c r="D49" s="13"/>
      <c r="E49" s="13"/>
      <c r="F49" s="13"/>
      <c r="G49" s="19" t="s">
        <v>146</v>
      </c>
      <c r="H49" s="14">
        <v>11173</v>
      </c>
      <c r="I49" s="15">
        <v>5543</v>
      </c>
      <c r="J49" s="15">
        <v>11327</v>
      </c>
      <c r="K49" s="15">
        <v>0</v>
      </c>
      <c r="L49" s="32">
        <v>-2882</v>
      </c>
      <c r="M49" s="50">
        <f t="shared" si="1"/>
        <v>25161</v>
      </c>
    </row>
    <row r="50" spans="2:13" ht="18.75" customHeight="1">
      <c r="B50" s="14">
        <v>3</v>
      </c>
      <c r="C50" s="13" t="s">
        <v>148</v>
      </c>
      <c r="D50" s="13"/>
      <c r="E50" s="13"/>
      <c r="F50" s="13"/>
      <c r="G50" s="19" t="s">
        <v>149</v>
      </c>
      <c r="H50" s="14">
        <v>15105</v>
      </c>
      <c r="I50" s="15">
        <v>6779</v>
      </c>
      <c r="J50" s="15">
        <v>10404</v>
      </c>
      <c r="K50" s="15">
        <v>6264</v>
      </c>
      <c r="L50" s="32">
        <v>-2882</v>
      </c>
      <c r="M50" s="50">
        <f t="shared" si="1"/>
        <v>35670</v>
      </c>
    </row>
    <row r="51" spans="2:13" ht="18.75" customHeight="1">
      <c r="B51" s="14">
        <v>4</v>
      </c>
      <c r="C51" s="13" t="s">
        <v>151</v>
      </c>
      <c r="D51" s="13"/>
      <c r="E51" s="13"/>
      <c r="F51" s="13"/>
      <c r="G51" s="19" t="s">
        <v>152</v>
      </c>
      <c r="H51" s="14">
        <v>13132</v>
      </c>
      <c r="I51" s="15">
        <v>6801</v>
      </c>
      <c r="J51" s="15">
        <v>11353</v>
      </c>
      <c r="K51" s="15">
        <v>1786</v>
      </c>
      <c r="L51" s="32">
        <v>4023</v>
      </c>
      <c r="M51" s="50">
        <f t="shared" si="1"/>
        <v>37095</v>
      </c>
    </row>
    <row r="52" spans="2:13" ht="18.75" customHeight="1">
      <c r="B52" s="2">
        <v>5</v>
      </c>
      <c r="C52" s="13" t="s">
        <v>153</v>
      </c>
      <c r="D52" s="13"/>
      <c r="E52" s="13"/>
      <c r="F52" s="13"/>
      <c r="G52" s="19" t="s">
        <v>154</v>
      </c>
      <c r="H52" s="14">
        <v>6186</v>
      </c>
      <c r="I52" s="15">
        <v>1663</v>
      </c>
      <c r="J52" s="15">
        <v>2288</v>
      </c>
      <c r="K52" s="15">
        <v>6043</v>
      </c>
      <c r="L52" s="32">
        <v>6905</v>
      </c>
      <c r="M52" s="49">
        <f t="shared" si="1"/>
        <v>23085</v>
      </c>
    </row>
    <row r="53" spans="2:13" ht="18.75" customHeight="1">
      <c r="B53" s="94"/>
      <c r="C53" s="13" t="s">
        <v>155</v>
      </c>
      <c r="D53" s="13"/>
      <c r="E53" s="13"/>
      <c r="F53" s="13"/>
      <c r="G53" s="13"/>
      <c r="H53" s="14">
        <v>0</v>
      </c>
      <c r="I53" s="15">
        <v>0</v>
      </c>
      <c r="J53" s="15">
        <v>0</v>
      </c>
      <c r="K53" s="15">
        <v>0</v>
      </c>
      <c r="L53" s="32">
        <v>0</v>
      </c>
      <c r="M53" s="50">
        <f t="shared" si="1"/>
        <v>0</v>
      </c>
    </row>
    <row r="54" spans="2:13" ht="18.75" customHeight="1">
      <c r="B54" s="14">
        <v>6</v>
      </c>
      <c r="C54" s="13" t="s">
        <v>156</v>
      </c>
      <c r="D54" s="13"/>
      <c r="E54" s="13"/>
      <c r="F54" s="13"/>
      <c r="G54" s="19" t="s">
        <v>157</v>
      </c>
      <c r="H54" s="14">
        <v>0</v>
      </c>
      <c r="I54" s="15">
        <v>0</v>
      </c>
      <c r="J54" s="15">
        <v>0</v>
      </c>
      <c r="K54" s="15">
        <v>0</v>
      </c>
      <c r="L54" s="32">
        <v>0</v>
      </c>
      <c r="M54" s="50">
        <f t="shared" si="1"/>
        <v>0</v>
      </c>
    </row>
    <row r="55" spans="2:13" ht="18.75" customHeight="1">
      <c r="B55" s="14">
        <v>7</v>
      </c>
      <c r="C55" s="13" t="s">
        <v>158</v>
      </c>
      <c r="D55" s="13"/>
      <c r="E55" s="13"/>
      <c r="F55" s="13"/>
      <c r="G55" s="19" t="s">
        <v>159</v>
      </c>
      <c r="H55" s="14">
        <v>8159</v>
      </c>
      <c r="I55" s="15">
        <v>1641</v>
      </c>
      <c r="J55" s="15">
        <v>1339</v>
      </c>
      <c r="K55" s="15">
        <v>10521</v>
      </c>
      <c r="L55" s="32">
        <v>0</v>
      </c>
      <c r="M55" s="50">
        <f t="shared" si="1"/>
        <v>21660</v>
      </c>
    </row>
    <row r="56" spans="2:13" ht="18.75" customHeight="1">
      <c r="B56" s="14">
        <v>8</v>
      </c>
      <c r="C56" s="13" t="s">
        <v>160</v>
      </c>
      <c r="D56" s="13"/>
      <c r="E56" s="13"/>
      <c r="F56" s="13"/>
      <c r="G56" s="13"/>
      <c r="H56" s="14">
        <v>0</v>
      </c>
      <c r="I56" s="15">
        <v>0</v>
      </c>
      <c r="J56" s="15">
        <v>0</v>
      </c>
      <c r="K56" s="15">
        <v>0</v>
      </c>
      <c r="L56" s="32">
        <v>0</v>
      </c>
      <c r="M56" s="50">
        <f t="shared" si="1"/>
        <v>0</v>
      </c>
    </row>
    <row r="57" spans="2:13" ht="18.75" customHeight="1">
      <c r="B57" s="14">
        <v>9</v>
      </c>
      <c r="C57" s="13" t="s">
        <v>161</v>
      </c>
      <c r="D57" s="13"/>
      <c r="E57" s="13"/>
      <c r="F57" s="13"/>
      <c r="G57" s="19" t="s">
        <v>162</v>
      </c>
      <c r="H57" s="14">
        <v>0</v>
      </c>
      <c r="I57" s="15">
        <v>0</v>
      </c>
      <c r="J57" s="15">
        <v>0</v>
      </c>
      <c r="K57" s="15">
        <v>0</v>
      </c>
      <c r="L57" s="32">
        <v>0</v>
      </c>
      <c r="M57" s="50">
        <f t="shared" si="1"/>
        <v>0</v>
      </c>
    </row>
    <row r="58" spans="2:13" ht="18.75" customHeight="1">
      <c r="B58" s="2">
        <v>10</v>
      </c>
      <c r="C58" t="s">
        <v>163</v>
      </c>
      <c r="F58" s="99" t="s">
        <v>164</v>
      </c>
      <c r="G58" s="9"/>
      <c r="H58" s="10">
        <v>8159</v>
      </c>
      <c r="I58" s="11">
        <v>1641</v>
      </c>
      <c r="J58" s="11">
        <v>1339</v>
      </c>
      <c r="K58" s="11">
        <v>10521</v>
      </c>
      <c r="L58" s="29">
        <v>0</v>
      </c>
      <c r="M58" s="30">
        <f t="shared" si="1"/>
        <v>21660</v>
      </c>
    </row>
    <row r="59" spans="2:13" ht="18.75" customHeight="1">
      <c r="B59" s="101" t="s">
        <v>175</v>
      </c>
      <c r="C59" s="102"/>
      <c r="D59" s="102"/>
      <c r="E59" s="13"/>
      <c r="F59" s="19" t="s">
        <v>165</v>
      </c>
      <c r="G59" s="13"/>
      <c r="H59" s="14">
        <v>0</v>
      </c>
      <c r="I59" s="15">
        <v>0</v>
      </c>
      <c r="J59" s="15">
        <v>0</v>
      </c>
      <c r="K59" s="15">
        <v>0</v>
      </c>
      <c r="L59" s="32">
        <v>0</v>
      </c>
      <c r="M59" s="57">
        <f t="shared" si="1"/>
        <v>0</v>
      </c>
    </row>
    <row r="60" spans="2:13" ht="18.75" customHeight="1">
      <c r="B60" s="14">
        <v>11</v>
      </c>
      <c r="C60" s="13" t="s">
        <v>166</v>
      </c>
      <c r="D60" s="13"/>
      <c r="E60" s="13"/>
      <c r="F60" s="13"/>
      <c r="G60" s="13"/>
      <c r="H60" s="35">
        <f aca="true" t="shared" si="2" ref="H60:M60">ROUND(+H9/(H20+H45)*100,1)</f>
        <v>78.9</v>
      </c>
      <c r="I60" s="42">
        <f t="shared" si="2"/>
        <v>114.9</v>
      </c>
      <c r="J60" s="42">
        <f t="shared" si="2"/>
        <v>95.8</v>
      </c>
      <c r="K60" s="42">
        <f t="shared" si="2"/>
        <v>103.2</v>
      </c>
      <c r="L60" s="78">
        <f t="shared" si="2"/>
        <v>89.8</v>
      </c>
      <c r="M60" s="78">
        <f t="shared" si="2"/>
        <v>86.4</v>
      </c>
    </row>
    <row r="61" spans="2:13" ht="18.75" customHeight="1">
      <c r="B61" s="14">
        <v>12</v>
      </c>
      <c r="C61" s="13" t="s">
        <v>167</v>
      </c>
      <c r="D61" s="13"/>
      <c r="E61" s="13"/>
      <c r="F61" s="13"/>
      <c r="G61" s="19" t="s">
        <v>168</v>
      </c>
      <c r="H61" s="14">
        <v>0</v>
      </c>
      <c r="I61" s="15">
        <v>0</v>
      </c>
      <c r="J61" s="15">
        <v>0</v>
      </c>
      <c r="K61" s="15">
        <v>0</v>
      </c>
      <c r="L61" s="32">
        <v>0</v>
      </c>
      <c r="M61" s="50">
        <f t="shared" si="1"/>
        <v>0</v>
      </c>
    </row>
    <row r="62" spans="2:13" ht="18.75" customHeight="1">
      <c r="B62" s="14">
        <v>13</v>
      </c>
      <c r="C62" s="13" t="s">
        <v>169</v>
      </c>
      <c r="D62" s="13"/>
      <c r="E62" s="13"/>
      <c r="F62" s="13"/>
      <c r="G62" s="19" t="s">
        <v>170</v>
      </c>
      <c r="H62" s="14">
        <v>0</v>
      </c>
      <c r="I62" s="15">
        <v>0</v>
      </c>
      <c r="J62" s="15">
        <v>0</v>
      </c>
      <c r="K62" s="15">
        <v>0</v>
      </c>
      <c r="L62" s="32">
        <v>0</v>
      </c>
      <c r="M62" s="50">
        <f t="shared" si="1"/>
        <v>0</v>
      </c>
    </row>
    <row r="63" spans="2:13" ht="18.75" customHeight="1" thickBot="1">
      <c r="B63" s="5">
        <v>14</v>
      </c>
      <c r="C63" s="1" t="s">
        <v>171</v>
      </c>
      <c r="D63" s="1"/>
      <c r="E63" s="1"/>
      <c r="F63" s="1"/>
      <c r="G63" s="1"/>
      <c r="H63" s="5">
        <v>830628</v>
      </c>
      <c r="I63" s="6">
        <v>66100</v>
      </c>
      <c r="J63" s="6">
        <v>136200</v>
      </c>
      <c r="K63" s="6">
        <v>164898</v>
      </c>
      <c r="L63" s="26">
        <v>106893</v>
      </c>
      <c r="M63" s="51">
        <f t="shared" si="1"/>
        <v>1304719</v>
      </c>
    </row>
  </sheetData>
  <mergeCells count="1">
    <mergeCell ref="B59:D59"/>
  </mergeCells>
  <printOptions/>
  <pageMargins left="0.7086614173228347" right="0.51" top="0.984251968503937" bottom="0" header="0.5118110236220472" footer="0.5118110236220472"/>
  <pageSetup fitToHeight="1" fitToWidth="1" horizontalDpi="300" verticalDpi="3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M57"/>
  <sheetViews>
    <sheetView showZeros="0" defaultGridColor="0" zoomScale="75" zoomScaleNormal="75" colorId="22"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G9" sqref="G9"/>
    </sheetView>
  </sheetViews>
  <sheetFormatPr defaultColWidth="12.66015625" defaultRowHeight="18"/>
  <cols>
    <col min="1" max="1" width="1.66015625" style="0" customWidth="1"/>
    <col min="2" max="4" width="2.66015625" style="0" customWidth="1"/>
    <col min="5" max="5" width="20.66015625" style="0" customWidth="1"/>
    <col min="6" max="6" width="10.66015625" style="0" customWidth="1"/>
    <col min="13" max="13" width="1.66015625" style="0" customWidth="1"/>
  </cols>
  <sheetData>
    <row r="1" ht="24.75" customHeight="1">
      <c r="B1" t="s">
        <v>0</v>
      </c>
    </row>
    <row r="2" ht="24.75" customHeight="1"/>
    <row r="3" spans="2:12" ht="24.75" customHeight="1" thickBot="1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 t="s">
        <v>33</v>
      </c>
    </row>
    <row r="4" spans="2:13" ht="24.75" customHeight="1">
      <c r="B4" s="2"/>
      <c r="G4" s="2"/>
      <c r="H4" s="43"/>
      <c r="I4" s="3"/>
      <c r="J4" s="3"/>
      <c r="K4" s="36"/>
      <c r="L4" s="2"/>
      <c r="M4" s="2"/>
    </row>
    <row r="5" spans="2:13" ht="24.75" customHeight="1">
      <c r="B5" s="2"/>
      <c r="E5" t="s">
        <v>2</v>
      </c>
      <c r="G5" s="2"/>
      <c r="H5" s="44"/>
      <c r="I5" s="3"/>
      <c r="J5" s="3"/>
      <c r="K5" s="21"/>
      <c r="L5" s="2"/>
      <c r="M5" s="2"/>
    </row>
    <row r="6" spans="2:13" ht="24.75" customHeight="1">
      <c r="B6" s="2"/>
      <c r="G6" s="4" t="s">
        <v>178</v>
      </c>
      <c r="H6" s="45" t="s">
        <v>179</v>
      </c>
      <c r="I6" s="62" t="s">
        <v>181</v>
      </c>
      <c r="J6" s="17" t="s">
        <v>182</v>
      </c>
      <c r="K6" s="23" t="s">
        <v>183</v>
      </c>
      <c r="L6" s="4" t="s">
        <v>3</v>
      </c>
      <c r="M6" s="2"/>
    </row>
    <row r="7" spans="2:13" ht="24.75" customHeight="1">
      <c r="B7" s="2"/>
      <c r="C7" t="s">
        <v>4</v>
      </c>
      <c r="G7" s="2"/>
      <c r="H7" s="44"/>
      <c r="I7" s="3"/>
      <c r="J7" s="3"/>
      <c r="K7" s="21"/>
      <c r="L7" s="2"/>
      <c r="M7" s="2"/>
    </row>
    <row r="8" spans="2:13" ht="24.75" customHeight="1" thickBot="1">
      <c r="B8" s="5"/>
      <c r="C8" s="1"/>
      <c r="D8" s="1"/>
      <c r="E8" s="1"/>
      <c r="F8" s="1"/>
      <c r="G8" s="5"/>
      <c r="H8" s="46"/>
      <c r="I8" s="6"/>
      <c r="J8" s="6"/>
      <c r="K8" s="26"/>
      <c r="L8" s="7">
        <v>244210</v>
      </c>
      <c r="M8" s="2"/>
    </row>
    <row r="9" spans="2:13" ht="24.75" customHeight="1">
      <c r="B9" s="2" t="s">
        <v>5</v>
      </c>
      <c r="G9" s="2"/>
      <c r="H9" s="44"/>
      <c r="I9" s="3"/>
      <c r="J9" s="3"/>
      <c r="K9" s="21"/>
      <c r="L9" s="2"/>
      <c r="M9" s="2"/>
    </row>
    <row r="10" spans="2:13" ht="24.75" customHeight="1">
      <c r="B10" s="2"/>
      <c r="C10" t="s">
        <v>6</v>
      </c>
      <c r="G10" s="2"/>
      <c r="H10" s="44"/>
      <c r="I10" s="3"/>
      <c r="J10" s="3"/>
      <c r="K10" s="21"/>
      <c r="L10" s="2"/>
      <c r="M10" s="2"/>
    </row>
    <row r="11" spans="2:13" ht="24.75" customHeight="1">
      <c r="B11" s="2"/>
      <c r="D11" t="s">
        <v>7</v>
      </c>
      <c r="F11" s="18" t="s">
        <v>8</v>
      </c>
      <c r="G11" s="10">
        <v>0</v>
      </c>
      <c r="H11" s="47">
        <v>0</v>
      </c>
      <c r="I11" s="11">
        <v>0</v>
      </c>
      <c r="J11" s="11">
        <v>0</v>
      </c>
      <c r="K11" s="29">
        <v>0</v>
      </c>
      <c r="L11" s="12">
        <f>SUM(G11:K11)</f>
        <v>0</v>
      </c>
      <c r="M11" s="2"/>
    </row>
    <row r="12" spans="2:13" ht="24.75" customHeight="1">
      <c r="B12" s="2"/>
      <c r="C12" s="13"/>
      <c r="D12" s="13"/>
      <c r="E12" s="13"/>
      <c r="F12" s="19" t="s">
        <v>9</v>
      </c>
      <c r="G12" s="14">
        <v>0</v>
      </c>
      <c r="H12" s="48">
        <v>0</v>
      </c>
      <c r="I12" s="15">
        <v>0</v>
      </c>
      <c r="J12" s="15">
        <v>0</v>
      </c>
      <c r="K12" s="32">
        <v>0</v>
      </c>
      <c r="L12" s="57">
        <f aca="true" t="shared" si="0" ref="L12:L52">SUM(G12:K12)</f>
        <v>0</v>
      </c>
      <c r="M12" s="2"/>
    </row>
    <row r="13" spans="2:13" ht="24.75" customHeight="1">
      <c r="B13" s="2"/>
      <c r="C13" t="s">
        <v>10</v>
      </c>
      <c r="G13" s="2"/>
      <c r="H13" s="44"/>
      <c r="I13" s="3"/>
      <c r="J13" s="3"/>
      <c r="K13" s="21"/>
      <c r="L13" s="16">
        <f t="shared" si="0"/>
        <v>0</v>
      </c>
      <c r="M13" s="2"/>
    </row>
    <row r="14" spans="2:13" ht="24.75" customHeight="1">
      <c r="B14" s="2"/>
      <c r="D14" t="s">
        <v>11</v>
      </c>
      <c r="F14" s="18" t="s">
        <v>8</v>
      </c>
      <c r="G14" s="10">
        <v>6239</v>
      </c>
      <c r="H14" s="47">
        <v>0</v>
      </c>
      <c r="I14" s="11">
        <v>0</v>
      </c>
      <c r="J14" s="11">
        <v>1101</v>
      </c>
      <c r="K14" s="29">
        <v>415</v>
      </c>
      <c r="L14" s="30">
        <f t="shared" si="0"/>
        <v>7755</v>
      </c>
      <c r="M14" s="2"/>
    </row>
    <row r="15" spans="2:13" ht="24.75" customHeight="1">
      <c r="B15" s="2"/>
      <c r="E15" s="13"/>
      <c r="F15" s="19" t="s">
        <v>9</v>
      </c>
      <c r="G15" s="14">
        <v>11094</v>
      </c>
      <c r="H15" s="48">
        <v>602</v>
      </c>
      <c r="I15" s="15">
        <v>7019</v>
      </c>
      <c r="J15" s="15">
        <v>16378</v>
      </c>
      <c r="K15" s="32">
        <v>1229</v>
      </c>
      <c r="L15" s="16">
        <f>SUM(G15:K15)</f>
        <v>36322</v>
      </c>
      <c r="M15" s="2"/>
    </row>
    <row r="16" spans="2:13" ht="24.75" customHeight="1">
      <c r="B16" s="2"/>
      <c r="E16" t="s">
        <v>12</v>
      </c>
      <c r="F16" s="18" t="s">
        <v>8</v>
      </c>
      <c r="G16" s="10">
        <v>0</v>
      </c>
      <c r="H16" s="47">
        <v>0</v>
      </c>
      <c r="I16" s="11">
        <v>0</v>
      </c>
      <c r="J16" s="11">
        <v>0</v>
      </c>
      <c r="K16" s="29">
        <v>0</v>
      </c>
      <c r="L16" s="52">
        <f t="shared" si="0"/>
        <v>0</v>
      </c>
      <c r="M16" s="2"/>
    </row>
    <row r="17" spans="2:13" ht="24.75" customHeight="1">
      <c r="B17" s="2"/>
      <c r="E17" s="13"/>
      <c r="F17" s="19" t="s">
        <v>9</v>
      </c>
      <c r="G17" s="14">
        <v>0</v>
      </c>
      <c r="H17" s="48">
        <v>0</v>
      </c>
      <c r="I17" s="15">
        <v>0</v>
      </c>
      <c r="J17" s="15">
        <v>0</v>
      </c>
      <c r="K17" s="32">
        <v>0</v>
      </c>
      <c r="L17" s="58">
        <f t="shared" si="0"/>
        <v>0</v>
      </c>
      <c r="M17" s="2"/>
    </row>
    <row r="18" spans="2:13" ht="24.75" customHeight="1">
      <c r="B18" s="2"/>
      <c r="E18" t="s">
        <v>13</v>
      </c>
      <c r="F18" s="18" t="s">
        <v>8</v>
      </c>
      <c r="G18" s="10">
        <v>0</v>
      </c>
      <c r="H18" s="47">
        <v>0</v>
      </c>
      <c r="I18" s="11">
        <v>0</v>
      </c>
      <c r="J18" s="11">
        <v>0</v>
      </c>
      <c r="K18" s="29">
        <v>0</v>
      </c>
      <c r="L18" s="52">
        <f t="shared" si="0"/>
        <v>0</v>
      </c>
      <c r="M18" s="2"/>
    </row>
    <row r="19" spans="2:13" ht="24.75" customHeight="1">
      <c r="B19" s="2"/>
      <c r="E19" s="13"/>
      <c r="F19" s="19" t="s">
        <v>9</v>
      </c>
      <c r="G19" s="14">
        <v>0</v>
      </c>
      <c r="H19" s="48">
        <v>0</v>
      </c>
      <c r="I19" s="15">
        <v>0</v>
      </c>
      <c r="J19" s="15">
        <v>0</v>
      </c>
      <c r="K19" s="32">
        <v>0</v>
      </c>
      <c r="L19" s="58">
        <f t="shared" si="0"/>
        <v>0</v>
      </c>
      <c r="M19" s="2"/>
    </row>
    <row r="20" spans="2:13" ht="24.75" customHeight="1">
      <c r="B20" s="2"/>
      <c r="E20" t="s">
        <v>14</v>
      </c>
      <c r="F20" s="18" t="s">
        <v>8</v>
      </c>
      <c r="G20" s="93">
        <v>0</v>
      </c>
      <c r="H20" s="47">
        <v>0</v>
      </c>
      <c r="I20" s="11">
        <v>0</v>
      </c>
      <c r="J20" s="11">
        <v>0</v>
      </c>
      <c r="K20" s="29">
        <v>0</v>
      </c>
      <c r="L20" s="52">
        <f t="shared" si="0"/>
        <v>0</v>
      </c>
      <c r="M20" s="2"/>
    </row>
    <row r="21" spans="2:13" ht="24.75" customHeight="1">
      <c r="B21" s="2"/>
      <c r="E21" s="13"/>
      <c r="F21" s="19" t="s">
        <v>9</v>
      </c>
      <c r="G21" s="94">
        <v>0</v>
      </c>
      <c r="H21" s="48">
        <v>0</v>
      </c>
      <c r="I21" s="15">
        <v>0</v>
      </c>
      <c r="J21" s="15">
        <v>0</v>
      </c>
      <c r="K21" s="32">
        <v>0</v>
      </c>
      <c r="L21" s="58">
        <f t="shared" si="0"/>
        <v>0</v>
      </c>
      <c r="M21" s="2"/>
    </row>
    <row r="22" spans="2:13" ht="24.75" customHeight="1">
      <c r="B22" s="2"/>
      <c r="E22" t="s">
        <v>180</v>
      </c>
      <c r="F22" s="18" t="s">
        <v>8</v>
      </c>
      <c r="G22" s="95">
        <v>0</v>
      </c>
      <c r="H22" s="47">
        <v>0</v>
      </c>
      <c r="I22" s="11">
        <v>0</v>
      </c>
      <c r="J22" s="11">
        <v>0</v>
      </c>
      <c r="K22" s="29">
        <v>0</v>
      </c>
      <c r="L22" s="52">
        <f>SUM(G22:K22)</f>
        <v>0</v>
      </c>
      <c r="M22" s="2"/>
    </row>
    <row r="23" spans="2:13" ht="24.75" customHeight="1">
      <c r="B23" s="2"/>
      <c r="E23" s="13"/>
      <c r="F23" s="19" t="s">
        <v>9</v>
      </c>
      <c r="G23" s="94">
        <v>0</v>
      </c>
      <c r="H23" s="48">
        <v>0</v>
      </c>
      <c r="I23" s="15">
        <v>0</v>
      </c>
      <c r="J23" s="15">
        <v>0</v>
      </c>
      <c r="K23" s="32">
        <v>0</v>
      </c>
      <c r="L23" s="58">
        <f>SUM(G23:K23)</f>
        <v>0</v>
      </c>
      <c r="M23" s="2"/>
    </row>
    <row r="24" spans="2:13" ht="24.75" customHeight="1">
      <c r="B24" s="2"/>
      <c r="E24" t="s">
        <v>15</v>
      </c>
      <c r="F24" s="18" t="s">
        <v>8</v>
      </c>
      <c r="G24" s="95">
        <v>0</v>
      </c>
      <c r="H24" s="47">
        <v>0</v>
      </c>
      <c r="I24" s="11">
        <v>0</v>
      </c>
      <c r="J24" s="11">
        <v>0</v>
      </c>
      <c r="K24" s="29">
        <v>0</v>
      </c>
      <c r="L24" s="52">
        <f t="shared" si="0"/>
        <v>0</v>
      </c>
      <c r="M24" s="2"/>
    </row>
    <row r="25" spans="2:13" ht="24.75" customHeight="1">
      <c r="B25" s="2"/>
      <c r="E25" s="13"/>
      <c r="F25" s="19" t="s">
        <v>9</v>
      </c>
      <c r="G25" s="94">
        <v>0</v>
      </c>
      <c r="H25" s="48">
        <v>0</v>
      </c>
      <c r="I25" s="15">
        <v>0</v>
      </c>
      <c r="J25" s="15">
        <v>0</v>
      </c>
      <c r="K25" s="32">
        <v>0</v>
      </c>
      <c r="L25" s="58">
        <f t="shared" si="0"/>
        <v>0</v>
      </c>
      <c r="M25" s="2"/>
    </row>
    <row r="26" spans="2:13" ht="24.75" customHeight="1">
      <c r="B26" s="2"/>
      <c r="E26" t="s">
        <v>212</v>
      </c>
      <c r="F26" s="18" t="s">
        <v>8</v>
      </c>
      <c r="G26" s="95">
        <v>0</v>
      </c>
      <c r="H26" s="47">
        <v>0</v>
      </c>
      <c r="I26" s="11">
        <v>0</v>
      </c>
      <c r="J26" s="11">
        <v>0</v>
      </c>
      <c r="K26" s="29">
        <v>0</v>
      </c>
      <c r="L26" s="52">
        <f t="shared" si="0"/>
        <v>0</v>
      </c>
      <c r="M26" s="2"/>
    </row>
    <row r="27" spans="2:13" ht="24.75" customHeight="1">
      <c r="B27" s="2"/>
      <c r="E27" s="13" t="s">
        <v>16</v>
      </c>
      <c r="F27" s="19" t="s">
        <v>9</v>
      </c>
      <c r="G27" s="94">
        <v>0</v>
      </c>
      <c r="H27" s="48">
        <v>0</v>
      </c>
      <c r="I27" s="15">
        <v>0</v>
      </c>
      <c r="J27" s="15">
        <v>0</v>
      </c>
      <c r="K27" s="32">
        <v>0</v>
      </c>
      <c r="L27" s="58">
        <f t="shared" si="0"/>
        <v>0</v>
      </c>
      <c r="M27" s="2"/>
    </row>
    <row r="28" spans="2:13" ht="24.75" customHeight="1">
      <c r="B28" s="2"/>
      <c r="E28" s="53" t="s">
        <v>172</v>
      </c>
      <c r="F28" s="18" t="s">
        <v>8</v>
      </c>
      <c r="G28" s="95">
        <v>0</v>
      </c>
      <c r="H28" s="47">
        <v>0</v>
      </c>
      <c r="I28" s="11">
        <v>0</v>
      </c>
      <c r="J28" s="11">
        <v>0</v>
      </c>
      <c r="K28" s="29">
        <v>0</v>
      </c>
      <c r="L28" s="52">
        <f>SUM(G28:K28)</f>
        <v>0</v>
      </c>
      <c r="M28" s="2"/>
    </row>
    <row r="29" spans="2:13" ht="24.75" customHeight="1">
      <c r="B29" s="2"/>
      <c r="E29" s="13" t="s">
        <v>173</v>
      </c>
      <c r="F29" s="19" t="s">
        <v>9</v>
      </c>
      <c r="G29" s="94">
        <v>0</v>
      </c>
      <c r="H29" s="48">
        <v>0</v>
      </c>
      <c r="I29" s="15">
        <v>0</v>
      </c>
      <c r="J29" s="15">
        <v>0</v>
      </c>
      <c r="K29" s="32">
        <v>0</v>
      </c>
      <c r="L29" s="58">
        <f>SUM(G29:K29)</f>
        <v>0</v>
      </c>
      <c r="M29" s="2"/>
    </row>
    <row r="30" spans="2:13" ht="24.75" customHeight="1">
      <c r="B30" s="2"/>
      <c r="E30" s="96" t="s">
        <v>210</v>
      </c>
      <c r="F30" s="18" t="s">
        <v>8</v>
      </c>
      <c r="G30" s="95">
        <v>6239</v>
      </c>
      <c r="H30" s="47">
        <v>0</v>
      </c>
      <c r="I30" s="11">
        <v>0</v>
      </c>
      <c r="J30" s="11">
        <v>1101</v>
      </c>
      <c r="K30" s="29">
        <v>415</v>
      </c>
      <c r="L30" s="52">
        <f>SUM(G30:K30)</f>
        <v>7755</v>
      </c>
      <c r="M30" s="2"/>
    </row>
    <row r="31" spans="2:13" ht="24.75" customHeight="1">
      <c r="B31" s="2"/>
      <c r="E31" s="97" t="s">
        <v>211</v>
      </c>
      <c r="F31" s="19" t="s">
        <v>9</v>
      </c>
      <c r="G31" s="94">
        <v>6239</v>
      </c>
      <c r="H31" s="48">
        <v>0</v>
      </c>
      <c r="I31" s="15">
        <v>0</v>
      </c>
      <c r="J31" s="15">
        <v>1101</v>
      </c>
      <c r="K31" s="32">
        <v>415</v>
      </c>
      <c r="L31" s="58">
        <f>SUM(G31:K31)</f>
        <v>7755</v>
      </c>
      <c r="M31" s="2"/>
    </row>
    <row r="32" spans="2:13" ht="24.75" customHeight="1">
      <c r="B32" s="2"/>
      <c r="E32" s="53" t="s">
        <v>174</v>
      </c>
      <c r="F32" s="18" t="s">
        <v>8</v>
      </c>
      <c r="G32" s="54">
        <v>0</v>
      </c>
      <c r="H32" s="55">
        <v>0</v>
      </c>
      <c r="I32" s="56">
        <v>0</v>
      </c>
      <c r="J32" s="56">
        <v>0</v>
      </c>
      <c r="K32" s="80">
        <v>0</v>
      </c>
      <c r="L32" s="52">
        <f t="shared" si="0"/>
        <v>0</v>
      </c>
      <c r="M32" s="2"/>
    </row>
    <row r="33" spans="2:13" ht="24.75" customHeight="1">
      <c r="B33" s="14"/>
      <c r="C33" s="13"/>
      <c r="D33" s="13"/>
      <c r="E33" s="13"/>
      <c r="F33" s="19" t="s">
        <v>9</v>
      </c>
      <c r="G33" s="14">
        <v>4855</v>
      </c>
      <c r="H33" s="48">
        <v>602</v>
      </c>
      <c r="I33" s="15">
        <v>7019</v>
      </c>
      <c r="J33" s="15">
        <v>15277</v>
      </c>
      <c r="K33" s="32">
        <v>814</v>
      </c>
      <c r="L33" s="58">
        <f t="shared" si="0"/>
        <v>28567</v>
      </c>
      <c r="M33" s="2"/>
    </row>
    <row r="34" spans="2:13" ht="24.75" customHeight="1">
      <c r="B34" s="2" t="s">
        <v>18</v>
      </c>
      <c r="G34" s="2"/>
      <c r="H34" s="44"/>
      <c r="I34" s="3"/>
      <c r="J34" s="3"/>
      <c r="K34" s="21"/>
      <c r="L34" s="16">
        <f t="shared" si="0"/>
        <v>0</v>
      </c>
      <c r="M34" s="2"/>
    </row>
    <row r="35" spans="2:13" ht="24.75" customHeight="1">
      <c r="B35" s="2"/>
      <c r="D35" t="s">
        <v>19</v>
      </c>
      <c r="F35" s="18" t="s">
        <v>8</v>
      </c>
      <c r="G35" s="10">
        <v>0</v>
      </c>
      <c r="H35" s="47">
        <v>0</v>
      </c>
      <c r="I35" s="11">
        <v>0</v>
      </c>
      <c r="J35" s="11">
        <v>0</v>
      </c>
      <c r="K35" s="29">
        <v>0</v>
      </c>
      <c r="L35" s="30">
        <f t="shared" si="0"/>
        <v>0</v>
      </c>
      <c r="M35" s="2"/>
    </row>
    <row r="36" spans="2:13" ht="24.75" customHeight="1">
      <c r="B36" s="2"/>
      <c r="E36" s="13"/>
      <c r="F36" s="19" t="s">
        <v>9</v>
      </c>
      <c r="G36" s="14">
        <v>50881</v>
      </c>
      <c r="H36" s="48">
        <v>14</v>
      </c>
      <c r="I36" s="15">
        <v>1085</v>
      </c>
      <c r="J36" s="15">
        <v>7576</v>
      </c>
      <c r="K36" s="32">
        <v>2510</v>
      </c>
      <c r="L36" s="12">
        <f t="shared" si="0"/>
        <v>62066</v>
      </c>
      <c r="M36" s="2"/>
    </row>
    <row r="37" spans="2:13" ht="24.75" customHeight="1">
      <c r="B37" s="2"/>
      <c r="E37" t="s">
        <v>20</v>
      </c>
      <c r="F37" s="18" t="s">
        <v>8</v>
      </c>
      <c r="G37" s="10">
        <v>0</v>
      </c>
      <c r="H37" s="47">
        <v>0</v>
      </c>
      <c r="I37" s="11">
        <v>0</v>
      </c>
      <c r="J37" s="11">
        <v>0</v>
      </c>
      <c r="K37" s="29">
        <v>0</v>
      </c>
      <c r="L37" s="52">
        <f t="shared" si="0"/>
        <v>0</v>
      </c>
      <c r="M37" s="2"/>
    </row>
    <row r="38" spans="2:13" ht="24.75" customHeight="1">
      <c r="B38" s="2"/>
      <c r="E38" s="13"/>
      <c r="F38" s="19" t="s">
        <v>9</v>
      </c>
      <c r="G38" s="14">
        <v>0</v>
      </c>
      <c r="H38" s="48">
        <v>0</v>
      </c>
      <c r="I38" s="15">
        <v>0</v>
      </c>
      <c r="J38" s="15">
        <v>0</v>
      </c>
      <c r="K38" s="32">
        <v>0</v>
      </c>
      <c r="L38" s="58">
        <f t="shared" si="0"/>
        <v>0</v>
      </c>
      <c r="M38" s="2"/>
    </row>
    <row r="39" spans="2:13" ht="24.75" customHeight="1">
      <c r="B39" s="2"/>
      <c r="E39" t="s">
        <v>21</v>
      </c>
      <c r="F39" s="18" t="s">
        <v>8</v>
      </c>
      <c r="G39" s="10">
        <v>0</v>
      </c>
      <c r="H39" s="47">
        <v>0</v>
      </c>
      <c r="I39" s="11">
        <v>0</v>
      </c>
      <c r="J39" s="11">
        <v>0</v>
      </c>
      <c r="K39" s="29">
        <v>0</v>
      </c>
      <c r="L39" s="52">
        <f t="shared" si="0"/>
        <v>0</v>
      </c>
      <c r="M39" s="2"/>
    </row>
    <row r="40" spans="2:13" ht="24.75" customHeight="1">
      <c r="B40" s="2"/>
      <c r="E40" s="13" t="s">
        <v>22</v>
      </c>
      <c r="F40" s="19" t="s">
        <v>9</v>
      </c>
      <c r="G40" s="14">
        <v>0</v>
      </c>
      <c r="H40" s="48">
        <v>0</v>
      </c>
      <c r="I40" s="15">
        <v>0</v>
      </c>
      <c r="J40" s="15">
        <v>0</v>
      </c>
      <c r="K40" s="32">
        <v>0</v>
      </c>
      <c r="L40" s="58">
        <f t="shared" si="0"/>
        <v>0</v>
      </c>
      <c r="M40" s="2"/>
    </row>
    <row r="41" spans="2:13" ht="24.75" customHeight="1">
      <c r="B41" s="2"/>
      <c r="E41" t="s">
        <v>23</v>
      </c>
      <c r="F41" s="18" t="s">
        <v>8</v>
      </c>
      <c r="G41" s="10">
        <v>0</v>
      </c>
      <c r="H41" s="47">
        <v>0</v>
      </c>
      <c r="I41" s="11">
        <v>0</v>
      </c>
      <c r="J41" s="11">
        <v>0</v>
      </c>
      <c r="K41" s="29">
        <v>0</v>
      </c>
      <c r="L41" s="52">
        <f t="shared" si="0"/>
        <v>0</v>
      </c>
      <c r="M41" s="2"/>
    </row>
    <row r="42" spans="2:13" ht="24.75" customHeight="1">
      <c r="B42" s="2"/>
      <c r="E42" s="13"/>
      <c r="F42" s="19" t="s">
        <v>9</v>
      </c>
      <c r="G42" s="14">
        <v>0</v>
      </c>
      <c r="H42" s="48">
        <v>0</v>
      </c>
      <c r="I42" s="15">
        <v>0</v>
      </c>
      <c r="J42" s="15">
        <v>0</v>
      </c>
      <c r="K42" s="32">
        <v>0</v>
      </c>
      <c r="L42" s="58">
        <f t="shared" si="0"/>
        <v>0</v>
      </c>
      <c r="M42" s="2"/>
    </row>
    <row r="43" spans="2:13" ht="24.75" customHeight="1">
      <c r="B43" s="14"/>
      <c r="C43" s="13"/>
      <c r="D43" s="13"/>
      <c r="E43" s="13" t="s">
        <v>17</v>
      </c>
      <c r="F43" s="19" t="s">
        <v>9</v>
      </c>
      <c r="G43" s="14">
        <v>50881</v>
      </c>
      <c r="H43" s="48">
        <v>14</v>
      </c>
      <c r="I43" s="15">
        <v>1085</v>
      </c>
      <c r="J43" s="15">
        <v>7576</v>
      </c>
      <c r="K43" s="32">
        <v>2510</v>
      </c>
      <c r="L43" s="50">
        <f t="shared" si="0"/>
        <v>62066</v>
      </c>
      <c r="M43" s="2"/>
    </row>
    <row r="44" spans="2:13" ht="24.75" customHeight="1">
      <c r="B44" s="2" t="s">
        <v>24</v>
      </c>
      <c r="F44" s="18" t="s">
        <v>8</v>
      </c>
      <c r="G44" s="10">
        <v>6239</v>
      </c>
      <c r="H44" s="47">
        <v>0</v>
      </c>
      <c r="I44" s="11">
        <v>0</v>
      </c>
      <c r="J44" s="11">
        <v>1101</v>
      </c>
      <c r="K44" s="29">
        <v>415</v>
      </c>
      <c r="L44" s="52">
        <f t="shared" si="0"/>
        <v>7755</v>
      </c>
      <c r="M44" s="2"/>
    </row>
    <row r="45" spans="2:13" ht="24.75" customHeight="1">
      <c r="B45" s="14"/>
      <c r="C45" s="13"/>
      <c r="D45" s="13"/>
      <c r="E45" s="13"/>
      <c r="F45" s="19" t="s">
        <v>9</v>
      </c>
      <c r="G45" s="14">
        <v>61975</v>
      </c>
      <c r="H45" s="48">
        <v>616</v>
      </c>
      <c r="I45" s="15">
        <v>8104</v>
      </c>
      <c r="J45" s="15">
        <v>23954</v>
      </c>
      <c r="K45" s="32">
        <v>3739</v>
      </c>
      <c r="L45" s="58">
        <f t="shared" si="0"/>
        <v>98388</v>
      </c>
      <c r="M45" s="2"/>
    </row>
    <row r="46" spans="2:13" ht="24.75" customHeight="1">
      <c r="B46" s="2" t="s">
        <v>25</v>
      </c>
      <c r="G46" s="2"/>
      <c r="H46" s="44"/>
      <c r="I46" s="3"/>
      <c r="J46" s="3"/>
      <c r="K46" s="21"/>
      <c r="L46" s="16">
        <f t="shared" si="0"/>
        <v>0</v>
      </c>
      <c r="M46" s="2"/>
    </row>
    <row r="47" spans="2:13" ht="24.75" customHeight="1">
      <c r="B47" s="2"/>
      <c r="E47" t="s">
        <v>26</v>
      </c>
      <c r="F47" s="9"/>
      <c r="G47" s="10">
        <v>0</v>
      </c>
      <c r="H47" s="47">
        <v>0</v>
      </c>
      <c r="I47" s="11">
        <v>0</v>
      </c>
      <c r="J47" s="11">
        <v>0</v>
      </c>
      <c r="K47" s="29">
        <v>0</v>
      </c>
      <c r="L47" s="30">
        <f t="shared" si="0"/>
        <v>0</v>
      </c>
      <c r="M47" s="2"/>
    </row>
    <row r="48" spans="2:13" ht="24.75" customHeight="1">
      <c r="B48" s="14"/>
      <c r="C48" s="13"/>
      <c r="D48" s="13"/>
      <c r="E48" s="13"/>
      <c r="F48" s="19" t="s">
        <v>27</v>
      </c>
      <c r="G48" s="14">
        <v>0</v>
      </c>
      <c r="H48" s="48">
        <v>0</v>
      </c>
      <c r="I48" s="15">
        <v>0</v>
      </c>
      <c r="J48" s="15">
        <v>0</v>
      </c>
      <c r="K48" s="32">
        <v>0</v>
      </c>
      <c r="L48" s="57">
        <f t="shared" si="0"/>
        <v>0</v>
      </c>
      <c r="M48" s="2"/>
    </row>
    <row r="49" spans="2:13" ht="24.75" customHeight="1">
      <c r="B49" s="2" t="s">
        <v>28</v>
      </c>
      <c r="G49" s="2"/>
      <c r="H49" s="44"/>
      <c r="I49" s="3"/>
      <c r="J49" s="3"/>
      <c r="K49" s="21"/>
      <c r="L49" s="81">
        <f t="shared" si="0"/>
        <v>0</v>
      </c>
      <c r="M49" s="2"/>
    </row>
    <row r="50" spans="2:13" ht="24.75" customHeight="1">
      <c r="B50" s="2"/>
      <c r="E50" t="s">
        <v>26</v>
      </c>
      <c r="F50" s="9"/>
      <c r="G50" s="10">
        <v>0</v>
      </c>
      <c r="H50" s="47">
        <v>0</v>
      </c>
      <c r="I50" s="11">
        <v>0</v>
      </c>
      <c r="J50" s="11">
        <v>0</v>
      </c>
      <c r="K50" s="29">
        <v>0</v>
      </c>
      <c r="L50" s="30">
        <f t="shared" si="0"/>
        <v>0</v>
      </c>
      <c r="M50" s="2"/>
    </row>
    <row r="51" spans="2:13" ht="24.75" customHeight="1">
      <c r="B51" s="14"/>
      <c r="C51" s="13"/>
      <c r="D51" s="13"/>
      <c r="E51" s="13"/>
      <c r="F51" s="19" t="s">
        <v>27</v>
      </c>
      <c r="G51" s="14">
        <v>0</v>
      </c>
      <c r="H51" s="48">
        <v>0</v>
      </c>
      <c r="I51" s="15">
        <v>0</v>
      </c>
      <c r="J51" s="15">
        <v>0</v>
      </c>
      <c r="K51" s="32">
        <v>0</v>
      </c>
      <c r="L51" s="58">
        <f t="shared" si="0"/>
        <v>0</v>
      </c>
      <c r="M51" s="2"/>
    </row>
    <row r="52" spans="2:13" ht="24.75" customHeight="1" thickBot="1">
      <c r="B52" s="5" t="s">
        <v>29</v>
      </c>
      <c r="C52" s="1"/>
      <c r="D52" s="1"/>
      <c r="E52" s="1"/>
      <c r="F52" s="1"/>
      <c r="G52" s="5">
        <v>55736</v>
      </c>
      <c r="H52" s="46">
        <v>616</v>
      </c>
      <c r="I52" s="6">
        <v>8104</v>
      </c>
      <c r="J52" s="6">
        <v>22853</v>
      </c>
      <c r="K52" s="26">
        <v>3324</v>
      </c>
      <c r="L52" s="51">
        <f t="shared" si="0"/>
        <v>90633</v>
      </c>
      <c r="M52" s="2"/>
    </row>
    <row r="53" ht="17.25">
      <c r="L53" s="8"/>
    </row>
    <row r="55" ht="17.25">
      <c r="L55" s="8">
        <v>0</v>
      </c>
    </row>
    <row r="56" ht="17.25">
      <c r="L56" s="8"/>
    </row>
    <row r="57" ht="17.25">
      <c r="L57" s="8"/>
    </row>
  </sheetData>
  <printOptions/>
  <pageMargins left="0.7480314960629921" right="0.5118110236220472" top="0.984251968503937" bottom="0.7086614173228347" header="0.5118110236220472" footer="0.5118110236220472"/>
  <pageSetup fitToHeight="1" fitToWidth="1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2008-02-07T02:06:36Z</cp:lastPrinted>
  <dcterms:created xsi:type="dcterms:W3CDTF">2000-10-20T12:03:00Z</dcterms:created>
  <dcterms:modified xsi:type="dcterms:W3CDTF">2008-02-07T07:29:38Z</dcterms:modified>
  <cp:category/>
  <cp:version/>
  <cp:contentType/>
  <cp:contentStatus/>
</cp:coreProperties>
</file>