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65" windowHeight="9000" activeTab="0"/>
  </bookViews>
  <sheets>
    <sheet name="施設及び業務概要" sheetId="1" r:id="rId1"/>
    <sheet name="歳入歳出決算に関する調" sheetId="2" r:id="rId2"/>
    <sheet name="繰入金調" sheetId="3" r:id="rId3"/>
    <sheet name="計算式一覧" sheetId="4" r:id="rId4"/>
  </sheets>
  <definedNames>
    <definedName name="End">#REF!</definedName>
    <definedName name="_xlnm.Print_Area" localSheetId="2">'繰入金調'!$B$1:$S$55</definedName>
    <definedName name="_xlnm.Print_Area" localSheetId="3">'計算式一覧'!$A$1:$D$5</definedName>
    <definedName name="_xlnm.Print_Area" localSheetId="1">'歳入歳出決算に関する調'!$A$1:$R$59</definedName>
    <definedName name="_xlnm.Print_Area" localSheetId="0">'施設及び業務概要'!$A$1:$O$33</definedName>
    <definedName name="Print_Area_MI" localSheetId="2">'繰入金調'!$L$11:$R$45</definedName>
    <definedName name="_xlnm.Print_Titles" localSheetId="2">'繰入金調'!$A:$F</definedName>
    <definedName name="_xlnm.Print_Titles" localSheetId="3">'計算式一覧'!$2:$2</definedName>
    <definedName name="_xlnm.Print_Titles" localSheetId="1">'歳入歳出決算に関する調'!$A:$F</definedName>
    <definedName name="_xlnm.Print_Titles" localSheetId="0">'施設及び業務概要'!$A:$C</definedName>
    <definedName name="Print_Titles_MI" localSheetId="2">'繰入金調'!$A:$F</definedName>
  </definedNames>
  <calcPr fullCalcOnLoad="1"/>
</workbook>
</file>

<file path=xl/sharedStrings.xml><?xml version="1.0" encoding="utf-8"?>
<sst xmlns="http://schemas.openxmlformats.org/spreadsheetml/2006/main" count="294" uniqueCount="218">
  <si>
    <t>簡易水道事業</t>
  </si>
  <si>
    <t>施設及び業務概要</t>
  </si>
  <si>
    <t>計・平均</t>
  </si>
  <si>
    <t>１</t>
  </si>
  <si>
    <t>事業開始年月日</t>
  </si>
  <si>
    <t xml:space="preserve"> (１) 事業創設認可年月日</t>
  </si>
  <si>
    <t xml:space="preserve"> (２) 供用開始年月日</t>
  </si>
  <si>
    <t xml:space="preserve"> (１) 行政区域内現在人口         (人)</t>
  </si>
  <si>
    <t>２</t>
  </si>
  <si>
    <t xml:space="preserve"> (２) 計 画 給 水 人 口          (人)</t>
  </si>
  <si>
    <t xml:space="preserve"> (３) 現 在 給 水 人 口          (人)</t>
  </si>
  <si>
    <t>施</t>
  </si>
  <si>
    <t xml:space="preserve"> 普   及   率</t>
  </si>
  <si>
    <t>(３)／(１)×100    (％)</t>
  </si>
  <si>
    <t>(３)／(２)×100    (％)</t>
  </si>
  <si>
    <t xml:space="preserve"> (４) 導  水  管  延  長         (ｍ)</t>
  </si>
  <si>
    <t xml:space="preserve"> (５) 送  水  管  延  長         (ｍ)</t>
  </si>
  <si>
    <t xml:space="preserve"> (６) 配  水  管  延  長         (ｍ)</t>
  </si>
  <si>
    <t>設</t>
  </si>
  <si>
    <t xml:space="preserve"> (７) 浄 水 場 設 置 数</t>
  </si>
  <si>
    <t xml:space="preserve"> (８) 配 水 池 設 置 数</t>
  </si>
  <si>
    <t>３</t>
  </si>
  <si>
    <t>業</t>
  </si>
  <si>
    <t>務</t>
  </si>
  <si>
    <t xml:space="preserve">   有  収  率  (４)／(２)×100   (％)</t>
  </si>
  <si>
    <t>４</t>
  </si>
  <si>
    <t>料</t>
  </si>
  <si>
    <t>金</t>
  </si>
  <si>
    <t xml:space="preserve"> (４) 現 行 料 金 実 施 年 月 日</t>
  </si>
  <si>
    <t>５数</t>
  </si>
  <si>
    <t xml:space="preserve">   職        員        数        計</t>
  </si>
  <si>
    <t>職内</t>
  </si>
  <si>
    <t xml:space="preserve">  損  益  勘  定  所  属  職  員  数</t>
  </si>
  <si>
    <t>員訳</t>
  </si>
  <si>
    <t xml:space="preserve">  資  本  勘  定  所  属  職  員  数</t>
  </si>
  <si>
    <t>　６　簡　易　水　道　の　数</t>
  </si>
  <si>
    <t>歳入歳出決算に関する調</t>
  </si>
  <si>
    <t>(単位:千円)</t>
  </si>
  <si>
    <t>団     体     名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</si>
  <si>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</si>
  <si>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</si>
  <si>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</si>
  <si>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</si>
  <si>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</si>
  <si>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</si>
  <si>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</si>
  <si>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</si>
  <si>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</si>
  <si>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</si>
  <si>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</si>
  <si>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</si>
  <si>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</si>
  <si>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</si>
  <si>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</si>
  <si>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</si>
  <si>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</si>
  <si>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</si>
  <si>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</si>
  <si>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</si>
  <si>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</si>
  <si>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</si>
  <si>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</si>
  <si>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</si>
  <si>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</si>
  <si>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</si>
  <si>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</si>
  <si>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</si>
  <si>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</si>
  <si>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</si>
  <si>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</si>
  <si>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</si>
  <si>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</si>
  <si>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</si>
  <si>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</si>
  <si>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</si>
  <si>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</si>
  <si>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</si>
  <si>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</si>
  <si>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</si>
  <si>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</si>
  <si>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</si>
  <si>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</si>
  <si>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</si>
  <si>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</si>
  <si>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</si>
  <si>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</si>
  <si>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</si>
  <si>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</si>
  <si>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</si>
  <si>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</si>
  <si>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</si>
  <si>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</si>
  <si>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</si>
  <si>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</si>
  <si>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</si>
  <si>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</si>
  <si>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</si>
  <si>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</si>
  <si>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</si>
  <si>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</si>
  <si>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</si>
  <si>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</si>
  <si>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 前年度繰上充用金</t>
  </si>
  <si>
    <t>Ｏ</t>
  </si>
  <si>
    <t xml:space="preserve">  形式収支Ｌ-Ｍ+Ｎ-Ｏ</t>
  </si>
  <si>
    <t>Ｐ</t>
  </si>
  <si>
    <t xml:space="preserve">  未収入特定財源</t>
  </si>
  <si>
    <t xml:space="preserve">  翌年度に繰越すべき財源</t>
  </si>
  <si>
    <t>Ｑ</t>
  </si>
  <si>
    <t>　収益的収支比率     　       （％）</t>
  </si>
  <si>
    <t>　企業債現在高</t>
  </si>
  <si>
    <t>２．簡易水道事業</t>
  </si>
  <si>
    <t>表番号</t>
  </si>
  <si>
    <t>　　　　　　　　　　   　団      体      名
　　　項　　　　　目</t>
  </si>
  <si>
    <t>欄№</t>
  </si>
  <si>
    <t>計算式</t>
  </si>
  <si>
    <t>供給単価</t>
  </si>
  <si>
    <t>給水原価</t>
  </si>
  <si>
    <r>
      <t>料　金　収　入</t>
    </r>
    <r>
      <rPr>
        <sz val="11"/>
        <rFont val="ＭＳ 明朝"/>
        <family val="1"/>
      </rPr>
      <t xml:space="preserve">
年間総有収水量</t>
    </r>
  </si>
  <si>
    <t>　黒    字</t>
  </si>
  <si>
    <t>　実質収支</t>
  </si>
  <si>
    <t>Ｐ－Ｑ</t>
  </si>
  <si>
    <t>　赤　  字（△）</t>
  </si>
  <si>
    <t>収益的収支比率</t>
  </si>
  <si>
    <r>
      <t>総　　収　　益</t>
    </r>
    <r>
      <rPr>
        <sz val="11"/>
        <rFont val="ＭＳ 明朝"/>
        <family val="1"/>
      </rPr>
      <t xml:space="preserve">
総費用＋地方債償還金</t>
    </r>
  </si>
  <si>
    <r>
      <t>（26-01-01）</t>
    </r>
    <r>
      <rPr>
        <sz val="11"/>
        <rFont val="ＭＳ 明朝"/>
        <family val="1"/>
      </rPr>
      <t xml:space="preserve">
（26-01-12)＋(26-01-49）</t>
    </r>
  </si>
  <si>
    <r>
      <t>（26-01-03)×1,000</t>
    </r>
    <r>
      <rPr>
        <sz val="11"/>
        <rFont val="ＭＳ 明朝"/>
        <family val="1"/>
      </rPr>
      <t xml:space="preserve">
（29-01-16）</t>
    </r>
  </si>
  <si>
    <t>（単位：千円）</t>
  </si>
  <si>
    <t>津市</t>
  </si>
  <si>
    <t>松阪市</t>
  </si>
  <si>
    <t>名張市</t>
  </si>
  <si>
    <t>熊野市</t>
  </si>
  <si>
    <t>伊賀市</t>
  </si>
  <si>
    <t>明和町</t>
  </si>
  <si>
    <t>大台町</t>
  </si>
  <si>
    <t>度会町</t>
  </si>
  <si>
    <t>大紀町</t>
  </si>
  <si>
    <t>南伊勢町</t>
  </si>
  <si>
    <t>紀北町</t>
  </si>
  <si>
    <t xml:space="preserve"> (１) 配   水   能   力       (㎥/日)</t>
  </si>
  <si>
    <t xml:space="preserve"> (２) 年 間 総 配 水 量          (㎥)</t>
  </si>
  <si>
    <t xml:space="preserve"> (３) １日最大配水量          (㎥/日)</t>
  </si>
  <si>
    <t xml:space="preserve"> (４) 年間総有収水量             (㎥)</t>
  </si>
  <si>
    <t xml:space="preserve"> (１) 給   水   原   価       (円/㎥)</t>
  </si>
  <si>
    <r>
      <t xml:space="preserve"> (２) 供   給   単   価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(円/㎥)</t>
    </r>
  </si>
  <si>
    <t xml:space="preserve"> (３) 家庭用１ケ月10㎥当り料金   (円)</t>
  </si>
  <si>
    <t>繰入金に関する調</t>
  </si>
  <si>
    <t>(単位：千円)</t>
  </si>
  <si>
    <t xml:space="preserve">     　   団     体     名</t>
  </si>
  <si>
    <t xml:space="preserve"> 項        目</t>
  </si>
  <si>
    <t xml:space="preserve"> 営   業   収   益</t>
  </si>
  <si>
    <t>基 準 額</t>
  </si>
  <si>
    <t>実繰入額</t>
  </si>
  <si>
    <t xml:space="preserve"> 営  業  外  収  益</t>
  </si>
  <si>
    <t xml:space="preserve"> 資　本  勘  定  繰  入  金</t>
  </si>
  <si>
    <t>計</t>
  </si>
  <si>
    <t xml:space="preserve"> 収  益  勘  定  繰  入  金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</si>
  <si>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</si>
  <si>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財政再建及び準用再建のた</t>
  </si>
  <si>
    <t>　</t>
  </si>
  <si>
    <t>特定用地の先行取得</t>
  </si>
  <si>
    <t>他会計出資金・補助金</t>
  </si>
  <si>
    <t xml:space="preserve"> 繰  入  金  計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</si>
  <si>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</si>
  <si>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</si>
  <si>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</si>
  <si>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</si>
  <si>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 xml:space="preserve"> 収益勘定他会計借入金</t>
  </si>
  <si>
    <r>
      <t xml:space="preserve"> 他 会 計 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 金</t>
    </r>
  </si>
  <si>
    <t>（支払利息）</t>
  </si>
  <si>
    <t>簡易水道未普及解消緊急対策</t>
  </si>
  <si>
    <t>（元金償還）</t>
  </si>
  <si>
    <t>簡易水道事業</t>
  </si>
  <si>
    <t>Ｊ</t>
  </si>
  <si>
    <t>S.34.8.20</t>
  </si>
  <si>
    <t>S.29.2.15</t>
  </si>
  <si>
    <t>S.45.9.9</t>
  </si>
  <si>
    <t>S.34.8.5</t>
  </si>
  <si>
    <t>S.29.2.6</t>
  </si>
  <si>
    <t>S.37.1.13</t>
  </si>
  <si>
    <t>S.29.1.12</t>
  </si>
  <si>
    <t>S.45.2.1</t>
  </si>
  <si>
    <t>S.34.8.6</t>
  </si>
  <si>
    <t>S.30.4.1</t>
  </si>
  <si>
    <t>S.42.8.11</t>
  </si>
  <si>
    <t>S.36.3.1</t>
  </si>
  <si>
    <t>S.46.7.1</t>
  </si>
  <si>
    <t>S.35.2.1</t>
  </si>
  <si>
    <t>S.29.4.1</t>
  </si>
  <si>
    <t>S.37.4.25</t>
  </si>
  <si>
    <t>S.33.4.1</t>
  </si>
  <si>
    <t>S.45.4.1</t>
  </si>
  <si>
    <t>S.35.4.1</t>
  </si>
  <si>
    <t>S.31.4.1</t>
  </si>
  <si>
    <t>S.44.9.25</t>
  </si>
  <si>
    <t>H.18.1.1</t>
  </si>
  <si>
    <t>H.17.1.1</t>
  </si>
  <si>
    <t>H.6.4.1</t>
  </si>
  <si>
    <t>S.57.4.1</t>
  </si>
  <si>
    <t>H.9.4.1</t>
  </si>
  <si>
    <t>S.55.7.1</t>
  </si>
  <si>
    <t>H.12.4.1</t>
  </si>
  <si>
    <t>H.17.2.14</t>
  </si>
  <si>
    <t>建設改良に要する経費</t>
  </si>
  <si>
    <t>（臨時措置分に係る支払利息）</t>
  </si>
  <si>
    <r>
      <t>高料</t>
    </r>
    <r>
      <rPr>
        <sz val="14"/>
        <rFont val="ＭＳ 明朝"/>
        <family val="1"/>
      </rPr>
      <t>金</t>
    </r>
    <r>
      <rPr>
        <sz val="14"/>
        <rFont val="ＭＳ 明朝"/>
        <family val="1"/>
      </rPr>
      <t>対</t>
    </r>
    <r>
      <rPr>
        <sz val="14"/>
        <rFont val="ＭＳ 明朝"/>
        <family val="1"/>
      </rPr>
      <t>策</t>
    </r>
  </si>
  <si>
    <t>地方公営企業法の適用</t>
  </si>
  <si>
    <t>及び統合に要する経費</t>
  </si>
  <si>
    <t>めの繰入れに要する経費</t>
  </si>
  <si>
    <t>児童手当に要する経費</t>
  </si>
  <si>
    <t>臨時財政特例債等の償還に</t>
  </si>
  <si>
    <t>要する経費（支払利息）</t>
  </si>
  <si>
    <t>に要する経費</t>
  </si>
  <si>
    <t>その他</t>
  </si>
  <si>
    <t>（臨時措置分に係る元金償還）</t>
  </si>
  <si>
    <t>要する経費（元金償還）</t>
  </si>
  <si>
    <r>
      <t>総費用－受託工事費＋地方債償還金（繰上償還金分を除く）</t>
    </r>
    <r>
      <rPr>
        <sz val="11"/>
        <rFont val="ＭＳ 明朝"/>
        <family val="1"/>
      </rPr>
      <t xml:space="preserve">
年間総有収水量</t>
    </r>
  </si>
  <si>
    <r>
      <t>((26-01-12)－(26-01-15)＋(26-01-49)－(26-01-50～52))×1,000</t>
    </r>
    <r>
      <rPr>
        <sz val="11"/>
        <rFont val="ＭＳ 明朝"/>
        <family val="1"/>
      </rPr>
      <t xml:space="preserve">
（29-01-16）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</si>
</sst>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0.0"/>
    <numFmt numFmtId="179" formatCode="0_ "/>
    <numFmt numFmtId="180" formatCode="#,##0.0;[Red]\-#,##0.0"/>
    <numFmt numFmtId="181" formatCode="#,##0.000;[Red]\-#,##0.000"/>
    <numFmt numFmtId="182" formatCode="#,##0.0000;[Red]\-#,##0.0000"/>
    <numFmt numFmtId="183" formatCode="#,##0.00000;[Red]\-#,##0.00000"/>
    <numFmt numFmtId="184" formatCode="0.000000"/>
    <numFmt numFmtId="185" formatCode="0.0000"/>
    <numFmt numFmtId="186" formatCode="0.000"/>
    <numFmt numFmtId="187" formatCode="0.00000"/>
    <numFmt numFmtId="188" formatCode="#,##0.000"/>
    <numFmt numFmtId="189" formatCode="0.000_);[Red]\(0.000\)"/>
    <numFmt numFmtId="190" formatCode="#,##0.00_ "/>
    <numFmt numFmtId="191" formatCode="#,##0.000_ "/>
    <numFmt numFmtId="192" formatCode="#,##0_ "/>
    <numFmt numFmtId="193" formatCode="0.0%"/>
    <numFmt numFmtId="194" formatCode="#,##0.0"/>
    <numFmt numFmtId="195" formatCode="0.000%"/>
    <numFmt numFmtId="196" formatCode="0.00_ "/>
    <numFmt numFmtId="197" formatCode="0.00000000_);[Red]\(0.00000000\)"/>
    <numFmt numFmtId="198" formatCode="#,##0.00_);[Red]\(#,##0.00\)"/>
    <numFmt numFmtId="199" formatCode="0.00_);[Red]\(0.00\)"/>
    <numFmt numFmtId="200" formatCode="0_ ;[Red]\-0\ "/>
    <numFmt numFmtId="201" formatCode="0.0_ ;[Red]\-0.0\ "/>
    <numFmt numFmtId="202" formatCode="0.00_ ;[Red]\-0.00\ "/>
    <numFmt numFmtId="203" formatCode="#,##0.00_ ;[Red]\-#,##0.00\ "/>
  </numFmts>
  <fonts count="12">
    <font>
      <sz val="14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36"/>
      <name val="ＭＳ 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name val="ＭＳ Ｐゴシック"/>
      <family val="3"/>
    </font>
    <font>
      <sz val="14"/>
      <color indexed="8"/>
      <name val=""/>
      <family val="1"/>
    </font>
    <font>
      <sz val="12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</cellStyleXfs>
  <cellXfs count="2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9" fontId="0" fillId="0" borderId="14" xfId="0" applyNumberFormat="1" applyBorder="1" applyAlignment="1" applyProtection="1">
      <alignment/>
      <protection/>
    </xf>
    <xf numFmtId="39" fontId="0" fillId="0" borderId="7" xfId="0" applyNumberFormat="1" applyBorder="1" applyAlignment="1" applyProtection="1">
      <alignment/>
      <protection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37" fontId="0" fillId="0" borderId="0" xfId="23">
      <alignment/>
      <protection/>
    </xf>
    <xf numFmtId="37" fontId="0" fillId="0" borderId="1" xfId="23" applyBorder="1">
      <alignment/>
      <protection/>
    </xf>
    <xf numFmtId="37" fontId="0" fillId="0" borderId="1" xfId="23" applyBorder="1" applyAlignment="1">
      <alignment horizontal="right"/>
      <protection/>
    </xf>
    <xf numFmtId="37" fontId="0" fillId="0" borderId="2" xfId="23" applyBorder="1">
      <alignment/>
      <protection/>
    </xf>
    <xf numFmtId="37" fontId="0" fillId="0" borderId="3" xfId="23" applyBorder="1">
      <alignment/>
      <protection/>
    </xf>
    <xf numFmtId="37" fontId="0" fillId="0" borderId="4" xfId="23" applyBorder="1">
      <alignment/>
      <protection/>
    </xf>
    <xf numFmtId="37" fontId="0" fillId="0" borderId="2" xfId="23" applyBorder="1" applyAlignment="1">
      <alignment horizontal="center"/>
      <protection/>
    </xf>
    <xf numFmtId="37" fontId="0" fillId="0" borderId="3" xfId="23" applyBorder="1" applyAlignment="1">
      <alignment horizontal="center"/>
      <protection/>
    </xf>
    <xf numFmtId="37" fontId="0" fillId="0" borderId="4" xfId="23" applyBorder="1" applyAlignment="1">
      <alignment horizontal="center"/>
      <protection/>
    </xf>
    <xf numFmtId="37" fontId="0" fillId="0" borderId="5" xfId="23" applyBorder="1">
      <alignment/>
      <protection/>
    </xf>
    <xf numFmtId="176" fontId="0" fillId="0" borderId="5" xfId="23" applyNumberFormat="1" applyBorder="1" applyProtection="1">
      <alignment/>
      <protection/>
    </xf>
    <xf numFmtId="176" fontId="0" fillId="0" borderId="6" xfId="23" applyNumberFormat="1" applyBorder="1" applyProtection="1">
      <alignment/>
      <protection/>
    </xf>
    <xf numFmtId="37" fontId="0" fillId="0" borderId="15" xfId="23" applyBorder="1">
      <alignment/>
      <protection/>
    </xf>
    <xf numFmtId="37" fontId="0" fillId="0" borderId="11" xfId="23" applyBorder="1">
      <alignment/>
      <protection/>
    </xf>
    <xf numFmtId="37" fontId="0" fillId="0" borderId="11" xfId="23" applyBorder="1" applyAlignment="1">
      <alignment horizontal="center"/>
      <protection/>
    </xf>
    <xf numFmtId="37" fontId="0" fillId="0" borderId="14" xfId="23" applyNumberFormat="1" applyBorder="1" applyProtection="1">
      <alignment/>
      <protection/>
    </xf>
    <xf numFmtId="37" fontId="0" fillId="0" borderId="7" xfId="23" applyNumberFormat="1" applyBorder="1" applyProtection="1">
      <alignment/>
      <protection/>
    </xf>
    <xf numFmtId="37" fontId="0" fillId="0" borderId="12" xfId="23" applyNumberFormat="1" applyBorder="1" applyProtection="1">
      <alignment/>
      <protection/>
    </xf>
    <xf numFmtId="37" fontId="0" fillId="0" borderId="10" xfId="23" applyBorder="1">
      <alignment/>
      <protection/>
    </xf>
    <xf numFmtId="37" fontId="0" fillId="0" borderId="9" xfId="23" applyBorder="1">
      <alignment/>
      <protection/>
    </xf>
    <xf numFmtId="37" fontId="0" fillId="0" borderId="8" xfId="23" applyNumberFormat="1" applyBorder="1" applyProtection="1">
      <alignment/>
      <protection/>
    </xf>
    <xf numFmtId="37" fontId="0" fillId="0" borderId="10" xfId="23" applyNumberFormat="1" applyBorder="1" applyProtection="1">
      <alignment/>
      <protection/>
    </xf>
    <xf numFmtId="37" fontId="0" fillId="0" borderId="13" xfId="23" applyNumberFormat="1" applyBorder="1" applyProtection="1">
      <alignment/>
      <protection/>
    </xf>
    <xf numFmtId="37" fontId="0" fillId="0" borderId="8" xfId="23" applyBorder="1">
      <alignment/>
      <protection/>
    </xf>
    <xf numFmtId="37" fontId="0" fillId="0" borderId="9" xfId="23" applyBorder="1" applyAlignment="1">
      <alignment horizontal="center"/>
      <protection/>
    </xf>
    <xf numFmtId="177" fontId="0" fillId="0" borderId="8" xfId="23" applyNumberFormat="1" applyBorder="1" applyProtection="1">
      <alignment/>
      <protection/>
    </xf>
    <xf numFmtId="37" fontId="0" fillId="0" borderId="5" xfId="23" applyNumberFormat="1" applyBorder="1" applyProtection="1">
      <alignment/>
      <protection/>
    </xf>
    <xf numFmtId="37" fontId="0" fillId="0" borderId="6" xfId="23" applyNumberFormat="1" applyBorder="1" applyProtection="1">
      <alignment/>
      <protection/>
    </xf>
    <xf numFmtId="37" fontId="0" fillId="0" borderId="15" xfId="23" applyNumberFormat="1" applyBorder="1" applyProtection="1">
      <alignment/>
      <protection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78" fontId="0" fillId="0" borderId="12" xfId="0" applyNumberFormat="1" applyBorder="1" applyAlignment="1" applyProtection="1">
      <alignment/>
      <protection/>
    </xf>
    <xf numFmtId="178" fontId="0" fillId="0" borderId="13" xfId="0" applyNumberFormat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0" fontId="0" fillId="0" borderId="17" xfId="0" applyBorder="1" applyAlignment="1">
      <alignment/>
    </xf>
    <xf numFmtId="37" fontId="4" fillId="0" borderId="0" xfId="23" applyFont="1">
      <alignment/>
      <protection/>
    </xf>
    <xf numFmtId="37" fontId="0" fillId="0" borderId="0" xfId="24">
      <alignment/>
      <protection/>
    </xf>
    <xf numFmtId="37" fontId="5" fillId="0" borderId="0" xfId="24" applyFont="1" applyAlignment="1">
      <alignment wrapText="1"/>
      <protection/>
    </xf>
    <xf numFmtId="37" fontId="5" fillId="0" borderId="0" xfId="24" applyFont="1" applyAlignment="1">
      <alignment vertical="center"/>
      <protection/>
    </xf>
    <xf numFmtId="37" fontId="5" fillId="0" borderId="18" xfId="24" applyFont="1" applyBorder="1" applyAlignment="1">
      <alignment horizontal="center" vertical="center"/>
      <protection/>
    </xf>
    <xf numFmtId="37" fontId="5" fillId="0" borderId="18" xfId="24" applyFont="1" applyBorder="1" applyAlignment="1">
      <alignment horizontal="center" vertical="center" wrapText="1"/>
      <protection/>
    </xf>
    <xf numFmtId="0" fontId="5" fillId="0" borderId="18" xfId="26" applyFont="1" applyBorder="1" applyAlignment="1">
      <alignment horizontal="center" vertical="center"/>
      <protection/>
    </xf>
    <xf numFmtId="37" fontId="5" fillId="0" borderId="0" xfId="24" applyFont="1" applyAlignment="1">
      <alignment horizontal="center" vertical="center"/>
      <protection/>
    </xf>
    <xf numFmtId="37" fontId="0" fillId="0" borderId="18" xfId="24" applyBorder="1" applyAlignment="1">
      <alignment horizontal="center" vertical="center"/>
      <protection/>
    </xf>
    <xf numFmtId="0" fontId="6" fillId="0" borderId="18" xfId="26" applyFont="1" applyBorder="1" applyAlignment="1">
      <alignment horizontal="center" vertical="center" wrapText="1"/>
      <protection/>
    </xf>
    <xf numFmtId="37" fontId="0" fillId="0" borderId="9" xfId="23" applyBorder="1" applyAlignment="1">
      <alignment/>
      <protection/>
    </xf>
    <xf numFmtId="37" fontId="0" fillId="0" borderId="0" xfId="23" applyFont="1">
      <alignment/>
      <protection/>
    </xf>
    <xf numFmtId="37" fontId="0" fillId="0" borderId="19" xfId="23" applyBorder="1">
      <alignment/>
      <protection/>
    </xf>
    <xf numFmtId="0" fontId="0" fillId="0" borderId="1" xfId="0" applyBorder="1" applyAlignment="1">
      <alignment horizontal="right"/>
    </xf>
    <xf numFmtId="37" fontId="0" fillId="0" borderId="3" xfId="23" applyFont="1" applyBorder="1" applyAlignment="1">
      <alignment horizontal="center"/>
      <protection/>
    </xf>
    <xf numFmtId="37" fontId="0" fillId="0" borderId="0" xfId="24" applyFont="1" applyAlignment="1">
      <alignment horizontal="right"/>
      <protection/>
    </xf>
    <xf numFmtId="39" fontId="0" fillId="0" borderId="20" xfId="0" applyNumberFormat="1" applyBorder="1" applyAlignment="1" applyProtection="1">
      <alignment/>
      <protection/>
    </xf>
    <xf numFmtId="177" fontId="0" fillId="0" borderId="18" xfId="23" applyNumberFormat="1" applyBorder="1" applyProtection="1">
      <alignment/>
      <protection/>
    </xf>
    <xf numFmtId="177" fontId="0" fillId="0" borderId="21" xfId="23" applyNumberFormat="1" applyBorder="1" applyProtection="1">
      <alignment/>
      <protection/>
    </xf>
    <xf numFmtId="37" fontId="0" fillId="0" borderId="7" xfId="23" applyNumberFormat="1" applyBorder="1" applyProtection="1">
      <alignment/>
      <protection locked="0"/>
    </xf>
    <xf numFmtId="37" fontId="0" fillId="0" borderId="10" xfId="23" applyNumberFormat="1" applyBorder="1" applyProtection="1">
      <alignment/>
      <protection locked="0"/>
    </xf>
    <xf numFmtId="37" fontId="0" fillId="0" borderId="6" xfId="23" applyNumberFormat="1" applyBorder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37" fontId="0" fillId="0" borderId="14" xfId="0" applyNumberFormat="1" applyBorder="1" applyAlignment="1" applyProtection="1">
      <alignment/>
      <protection locked="0"/>
    </xf>
    <xf numFmtId="37" fontId="0" fillId="0" borderId="7" xfId="0" applyNumberFormat="1" applyBorder="1" applyAlignment="1" applyProtection="1">
      <alignment/>
      <protection locked="0"/>
    </xf>
    <xf numFmtId="177" fontId="0" fillId="0" borderId="14" xfId="0" applyNumberFormat="1" applyBorder="1" applyAlignment="1" applyProtection="1">
      <alignment/>
      <protection locked="0"/>
    </xf>
    <xf numFmtId="177" fontId="0" fillId="0" borderId="7" xfId="0" applyNumberFormat="1" applyBorder="1" applyAlignment="1" applyProtection="1">
      <alignment/>
      <protection locked="0"/>
    </xf>
    <xf numFmtId="37" fontId="0" fillId="0" borderId="8" xfId="0" applyNumberFormat="1" applyBorder="1" applyAlignment="1" applyProtection="1">
      <alignment/>
      <protection locked="0"/>
    </xf>
    <xf numFmtId="37" fontId="0" fillId="0" borderId="10" xfId="0" applyNumberFormat="1" applyBorder="1" applyAlignment="1" applyProtection="1">
      <alignment/>
      <protection locked="0"/>
    </xf>
    <xf numFmtId="177" fontId="0" fillId="0" borderId="8" xfId="0" applyNumberFormat="1" applyBorder="1" applyAlignment="1" applyProtection="1">
      <alignment/>
      <protection locked="0"/>
    </xf>
    <xf numFmtId="177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57" fontId="0" fillId="0" borderId="8" xfId="0" applyNumberFormat="1" applyBorder="1" applyAlignment="1" applyProtection="1">
      <alignment horizontal="center"/>
      <protection locked="0"/>
    </xf>
    <xf numFmtId="37" fontId="0" fillId="0" borderId="0" xfId="25">
      <alignment/>
      <protection/>
    </xf>
    <xf numFmtId="37" fontId="0" fillId="0" borderId="1" xfId="25" applyBorder="1">
      <alignment/>
      <protection/>
    </xf>
    <xf numFmtId="37" fontId="0" fillId="0" borderId="1" xfId="25" applyBorder="1" applyAlignment="1">
      <alignment horizontal="right"/>
      <protection/>
    </xf>
    <xf numFmtId="37" fontId="0" fillId="0" borderId="1" xfId="25" applyBorder="1" applyAlignment="1">
      <alignment horizontal="center"/>
      <protection/>
    </xf>
    <xf numFmtId="37" fontId="0" fillId="0" borderId="2" xfId="25" applyBorder="1">
      <alignment/>
      <protection/>
    </xf>
    <xf numFmtId="37" fontId="0" fillId="0" borderId="22" xfId="25" applyBorder="1">
      <alignment/>
      <protection/>
    </xf>
    <xf numFmtId="37" fontId="0" fillId="0" borderId="23" xfId="25" applyBorder="1">
      <alignment/>
      <protection/>
    </xf>
    <xf numFmtId="37" fontId="0" fillId="0" borderId="3" xfId="25" applyBorder="1">
      <alignment/>
      <protection/>
    </xf>
    <xf numFmtId="37" fontId="0" fillId="0" borderId="24" xfId="25" applyBorder="1">
      <alignment/>
      <protection/>
    </xf>
    <xf numFmtId="37" fontId="0" fillId="0" borderId="25" xfId="25" applyBorder="1">
      <alignment/>
      <protection/>
    </xf>
    <xf numFmtId="37" fontId="0" fillId="0" borderId="24" xfId="25" applyFont="1" applyBorder="1" applyAlignment="1">
      <alignment horizontal="center"/>
      <protection/>
    </xf>
    <xf numFmtId="37" fontId="0" fillId="0" borderId="25" xfId="25" applyBorder="1" applyAlignment="1">
      <alignment horizontal="center"/>
      <protection/>
    </xf>
    <xf numFmtId="37" fontId="0" fillId="0" borderId="3" xfId="25" applyBorder="1" applyAlignment="1">
      <alignment horizontal="center"/>
      <protection/>
    </xf>
    <xf numFmtId="37" fontId="0" fillId="0" borderId="25" xfId="25" applyFont="1" applyBorder="1" applyAlignment="1">
      <alignment horizontal="center"/>
      <protection/>
    </xf>
    <xf numFmtId="37" fontId="0" fillId="0" borderId="5" xfId="25" applyBorder="1">
      <alignment/>
      <protection/>
    </xf>
    <xf numFmtId="37" fontId="0" fillId="0" borderId="26" xfId="25" applyBorder="1">
      <alignment/>
      <protection/>
    </xf>
    <xf numFmtId="37" fontId="0" fillId="0" borderId="27" xfId="25" applyBorder="1">
      <alignment/>
      <protection/>
    </xf>
    <xf numFmtId="176" fontId="0" fillId="0" borderId="27" xfId="25" applyNumberFormat="1" applyBorder="1" applyProtection="1">
      <alignment/>
      <protection/>
    </xf>
    <xf numFmtId="176" fontId="0" fillId="0" borderId="6" xfId="25" applyNumberFormat="1" applyBorder="1" applyProtection="1">
      <alignment/>
      <protection/>
    </xf>
    <xf numFmtId="37" fontId="0" fillId="0" borderId="2" xfId="25" applyFont="1" applyBorder="1">
      <alignment/>
      <protection/>
    </xf>
    <xf numFmtId="37" fontId="0" fillId="0" borderId="25" xfId="25" applyNumberFormat="1" applyBorder="1" applyProtection="1">
      <alignment/>
      <protection/>
    </xf>
    <xf numFmtId="37" fontId="0" fillId="0" borderId="0" xfId="25" applyFont="1">
      <alignment/>
      <protection/>
    </xf>
    <xf numFmtId="37" fontId="0" fillId="0" borderId="11" xfId="25" applyBorder="1" applyAlignment="1">
      <alignment horizontal="center"/>
      <protection/>
    </xf>
    <xf numFmtId="37" fontId="0" fillId="0" borderId="28" xfId="25" applyBorder="1">
      <alignment/>
      <protection/>
    </xf>
    <xf numFmtId="37" fontId="0" fillId="0" borderId="29" xfId="25" applyNumberFormat="1" applyBorder="1" applyProtection="1">
      <alignment/>
      <protection/>
    </xf>
    <xf numFmtId="37" fontId="0" fillId="0" borderId="29" xfId="25" applyBorder="1">
      <alignment/>
      <protection/>
    </xf>
    <xf numFmtId="37" fontId="0" fillId="0" borderId="7" xfId="25" applyNumberFormat="1" applyBorder="1" applyProtection="1">
      <alignment/>
      <protection/>
    </xf>
    <xf numFmtId="38" fontId="7" fillId="0" borderId="0" xfId="22" applyNumberFormat="1" applyFont="1">
      <alignment/>
      <protection/>
    </xf>
    <xf numFmtId="37" fontId="0" fillId="0" borderId="9" xfId="25" applyBorder="1">
      <alignment/>
      <protection/>
    </xf>
    <xf numFmtId="37" fontId="0" fillId="0" borderId="9" xfId="25" applyBorder="1" applyAlignment="1">
      <alignment horizontal="center"/>
      <protection/>
    </xf>
    <xf numFmtId="37" fontId="0" fillId="0" borderId="30" xfId="25" applyBorder="1">
      <alignment/>
      <protection/>
    </xf>
    <xf numFmtId="37" fontId="0" fillId="0" borderId="31" xfId="25" applyNumberFormat="1" applyBorder="1" applyProtection="1">
      <alignment/>
      <protection/>
    </xf>
    <xf numFmtId="37" fontId="0" fillId="0" borderId="31" xfId="25" applyBorder="1">
      <alignment/>
      <protection/>
    </xf>
    <xf numFmtId="37" fontId="0" fillId="0" borderId="10" xfId="25" applyNumberFormat="1" applyBorder="1" applyProtection="1">
      <alignment/>
      <protection/>
    </xf>
    <xf numFmtId="37" fontId="0" fillId="0" borderId="8" xfId="25" applyBorder="1">
      <alignment/>
      <protection/>
    </xf>
    <xf numFmtId="37" fontId="0" fillId="0" borderId="9" xfId="25" applyFont="1" applyBorder="1">
      <alignment/>
      <protection/>
    </xf>
    <xf numFmtId="37" fontId="5" fillId="0" borderId="0" xfId="25" applyFont="1" applyAlignment="1">
      <alignment vertical="center"/>
      <protection/>
    </xf>
    <xf numFmtId="37" fontId="9" fillId="0" borderId="9" xfId="25" applyFont="1" applyBorder="1">
      <alignment/>
      <protection/>
    </xf>
    <xf numFmtId="37" fontId="9" fillId="0" borderId="0" xfId="25" applyFont="1">
      <alignment/>
      <protection/>
    </xf>
    <xf numFmtId="37" fontId="0" fillId="0" borderId="3" xfId="25" applyNumberFormat="1" applyBorder="1" applyProtection="1">
      <alignment/>
      <protection/>
    </xf>
    <xf numFmtId="37" fontId="0" fillId="0" borderId="32" xfId="25" applyNumberFormat="1" applyBorder="1" applyProtection="1">
      <alignment/>
      <protection/>
    </xf>
    <xf numFmtId="37" fontId="0" fillId="0" borderId="33" xfId="25" applyNumberFormat="1" applyBorder="1" applyProtection="1">
      <alignment/>
      <protection/>
    </xf>
    <xf numFmtId="37" fontId="0" fillId="0" borderId="34" xfId="25" applyBorder="1">
      <alignment/>
      <protection/>
    </xf>
    <xf numFmtId="0" fontId="0" fillId="0" borderId="0" xfId="21">
      <alignment/>
      <protection/>
    </xf>
    <xf numFmtId="0" fontId="0" fillId="0" borderId="9" xfId="21" applyBorder="1">
      <alignment/>
      <protection/>
    </xf>
    <xf numFmtId="37" fontId="0" fillId="0" borderId="7" xfId="25" applyNumberFormat="1" applyFill="1" applyBorder="1" applyProtection="1">
      <alignment/>
      <protection/>
    </xf>
    <xf numFmtId="37" fontId="0" fillId="0" borderId="11" xfId="25" applyBorder="1">
      <alignment/>
      <protection/>
    </xf>
    <xf numFmtId="37" fontId="0" fillId="0" borderId="35" xfId="25" applyBorder="1">
      <alignment/>
      <protection/>
    </xf>
    <xf numFmtId="37" fontId="0" fillId="0" borderId="36" xfId="25" applyNumberFormat="1" applyBorder="1" applyProtection="1">
      <alignment/>
      <protection/>
    </xf>
    <xf numFmtId="37" fontId="0" fillId="0" borderId="36" xfId="25" applyBorder="1">
      <alignment/>
      <protection/>
    </xf>
    <xf numFmtId="37" fontId="0" fillId="0" borderId="37" xfId="25" applyNumberFormat="1" applyBorder="1" applyProtection="1">
      <alignment/>
      <protection/>
    </xf>
    <xf numFmtId="37" fontId="0" fillId="0" borderId="38" xfId="25" applyBorder="1">
      <alignment/>
      <protection/>
    </xf>
    <xf numFmtId="37" fontId="0" fillId="0" borderId="39" xfId="25" applyBorder="1">
      <alignment/>
      <protection/>
    </xf>
    <xf numFmtId="37" fontId="0" fillId="0" borderId="32" xfId="25" applyBorder="1">
      <alignment/>
      <protection/>
    </xf>
    <xf numFmtId="37" fontId="0" fillId="0" borderId="40" xfId="25" applyBorder="1">
      <alignment/>
      <protection/>
    </xf>
    <xf numFmtId="37" fontId="0" fillId="0" borderId="41" xfId="25" applyBorder="1">
      <alignment/>
      <protection/>
    </xf>
    <xf numFmtId="37" fontId="0" fillId="0" borderId="42" xfId="25" applyBorder="1">
      <alignment/>
      <protection/>
    </xf>
    <xf numFmtId="37" fontId="0" fillId="0" borderId="43" xfId="25" applyBorder="1">
      <alignment/>
      <protection/>
    </xf>
    <xf numFmtId="37" fontId="0" fillId="0" borderId="23" xfId="23" applyBorder="1">
      <alignment/>
      <protection/>
    </xf>
    <xf numFmtId="37" fontId="0" fillId="0" borderId="25" xfId="23" applyBorder="1">
      <alignment/>
      <protection/>
    </xf>
    <xf numFmtId="37" fontId="0" fillId="0" borderId="25" xfId="23" applyBorder="1" applyAlignment="1">
      <alignment horizontal="center"/>
      <protection/>
    </xf>
    <xf numFmtId="176" fontId="0" fillId="0" borderId="27" xfId="23" applyNumberFormat="1" applyBorder="1" applyProtection="1">
      <alignment/>
      <protection/>
    </xf>
    <xf numFmtId="37" fontId="0" fillId="0" borderId="29" xfId="23" applyNumberFormat="1" applyBorder="1" applyProtection="1">
      <alignment/>
      <protection locked="0"/>
    </xf>
    <xf numFmtId="37" fontId="0" fillId="0" borderId="31" xfId="23" applyNumberFormat="1" applyBorder="1" applyProtection="1">
      <alignment/>
      <protection locked="0"/>
    </xf>
    <xf numFmtId="177" fontId="0" fillId="0" borderId="31" xfId="23" applyNumberFormat="1" applyBorder="1" applyProtection="1">
      <alignment/>
      <protection/>
    </xf>
    <xf numFmtId="37" fontId="0" fillId="0" borderId="27" xfId="23" applyNumberFormat="1" applyBorder="1" applyProtection="1">
      <alignment/>
      <protection/>
    </xf>
    <xf numFmtId="37" fontId="0" fillId="0" borderId="27" xfId="23" applyNumberFormat="1" applyBorder="1" applyProtection="1">
      <alignment/>
      <protection locked="0"/>
    </xf>
    <xf numFmtId="37" fontId="0" fillId="0" borderId="44" xfId="23" applyNumberFormat="1" applyBorder="1" applyProtection="1">
      <alignment/>
      <protection locked="0"/>
    </xf>
    <xf numFmtId="37" fontId="0" fillId="0" borderId="11" xfId="23" applyFont="1" applyBorder="1" applyAlignment="1">
      <alignment horizontal="center"/>
      <protection/>
    </xf>
    <xf numFmtId="37" fontId="0" fillId="0" borderId="45" xfId="23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6" fontId="0" fillId="0" borderId="1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37" fontId="0" fillId="0" borderId="11" xfId="0" applyNumberFormat="1" applyBorder="1" applyAlignment="1" applyProtection="1">
      <alignment/>
      <protection locked="0"/>
    </xf>
    <xf numFmtId="177" fontId="0" fillId="0" borderId="11" xfId="0" applyNumberFormat="1" applyBorder="1" applyAlignment="1" applyProtection="1">
      <alignment/>
      <protection locked="0"/>
    </xf>
    <xf numFmtId="37" fontId="0" fillId="0" borderId="9" xfId="0" applyNumberFormat="1" applyBorder="1" applyAlignment="1" applyProtection="1">
      <alignment/>
      <protection locked="0"/>
    </xf>
    <xf numFmtId="177" fontId="0" fillId="0" borderId="9" xfId="0" applyNumberFormat="1" applyBorder="1" applyAlignment="1" applyProtection="1">
      <alignment/>
      <protection locked="0"/>
    </xf>
    <xf numFmtId="39" fontId="0" fillId="0" borderId="11" xfId="0" applyNumberFormat="1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/>
    </xf>
    <xf numFmtId="176" fontId="0" fillId="0" borderId="48" xfId="0" applyNumberFormat="1" applyBorder="1" applyAlignment="1" applyProtection="1">
      <alignment/>
      <protection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37" fontId="0" fillId="0" borderId="49" xfId="0" applyNumberFormat="1" applyBorder="1" applyAlignment="1" applyProtection="1">
      <alignment/>
      <protection locked="0"/>
    </xf>
    <xf numFmtId="177" fontId="0" fillId="0" borderId="49" xfId="0" applyNumberFormat="1" applyBorder="1" applyAlignment="1" applyProtection="1">
      <alignment/>
      <protection locked="0"/>
    </xf>
    <xf numFmtId="37" fontId="0" fillId="0" borderId="50" xfId="0" applyNumberFormat="1" applyBorder="1" applyAlignment="1" applyProtection="1">
      <alignment/>
      <protection locked="0"/>
    </xf>
    <xf numFmtId="177" fontId="0" fillId="0" borderId="50" xfId="0" applyNumberFormat="1" applyBorder="1" applyAlignment="1" applyProtection="1">
      <alignment/>
      <protection locked="0"/>
    </xf>
    <xf numFmtId="39" fontId="0" fillId="0" borderId="49" xfId="0" applyNumberFormat="1" applyBorder="1" applyAlignment="1" applyProtection="1">
      <alignment/>
      <protection/>
    </xf>
    <xf numFmtId="0" fontId="0" fillId="0" borderId="50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37" fontId="9" fillId="0" borderId="9" xfId="25" applyFont="1" applyBorder="1" applyAlignment="1">
      <alignment shrinkToFit="1"/>
      <protection/>
    </xf>
    <xf numFmtId="37" fontId="9" fillId="0" borderId="0" xfId="25" applyFont="1" applyAlignment="1">
      <alignment shrinkToFit="1"/>
      <protection/>
    </xf>
    <xf numFmtId="37" fontId="0" fillId="0" borderId="0" xfId="25" applyFont="1" applyAlignment="1">
      <alignment/>
      <protection/>
    </xf>
    <xf numFmtId="37" fontId="0" fillId="0" borderId="0" xfId="25" applyFont="1" applyAlignment="1">
      <alignment shrinkToFit="1"/>
      <protection/>
    </xf>
    <xf numFmtId="37" fontId="0" fillId="0" borderId="51" xfId="25" applyBorder="1">
      <alignment/>
      <protection/>
    </xf>
    <xf numFmtId="37" fontId="0" fillId="0" borderId="43" xfId="25" applyFont="1" applyBorder="1" applyAlignment="1">
      <alignment horizontal="center"/>
      <protection/>
    </xf>
    <xf numFmtId="37" fontId="0" fillId="0" borderId="52" xfId="25" applyBorder="1">
      <alignment/>
      <protection/>
    </xf>
    <xf numFmtId="37" fontId="0" fillId="0" borderId="0" xfId="25" applyFont="1" applyBorder="1">
      <alignment/>
      <protection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37" fontId="0" fillId="0" borderId="9" xfId="23" applyFont="1" applyBorder="1" applyAlignment="1">
      <alignment horizontal="right"/>
      <protection/>
    </xf>
    <xf numFmtId="37" fontId="0" fillId="0" borderId="9" xfId="23" applyBorder="1" applyAlignment="1">
      <alignment horizontal="right"/>
      <protection/>
    </xf>
    <xf numFmtId="37" fontId="0" fillId="0" borderId="62" xfId="23" applyFont="1" applyBorder="1" applyAlignment="1">
      <alignment/>
      <protection/>
    </xf>
    <xf numFmtId="37" fontId="0" fillId="0" borderId="63" xfId="23" applyFont="1" applyBorder="1" applyAlignment="1">
      <alignment/>
      <protection/>
    </xf>
    <xf numFmtId="37" fontId="0" fillId="0" borderId="64" xfId="23" applyFont="1" applyBorder="1" applyAlignment="1">
      <alignment/>
      <protection/>
    </xf>
    <xf numFmtId="37" fontId="0" fillId="0" borderId="65" xfId="23" applyFont="1" applyBorder="1" applyAlignment="1">
      <alignment/>
      <protection/>
    </xf>
    <xf numFmtId="0" fontId="4" fillId="0" borderId="0" xfId="27" applyFont="1" applyAlignment="1" applyProtection="1">
      <alignment horizontal="left" vertical="center" shrinkToFit="1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●統計資料（ ８．公共下水道）" xfId="21"/>
    <cellStyle name="標準_46010データ・法適（上水道）" xfId="22"/>
    <cellStyle name="標準_簡水歳１" xfId="23"/>
    <cellStyle name="標準_決算概況（上水）" xfId="24"/>
    <cellStyle name="標準_公共繰入" xfId="25"/>
    <cellStyle name="標準_水道経１" xfId="26"/>
    <cellStyle name="標準_水道損益" xfId="27"/>
    <cellStyle name="Followed Hyperlink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showZeros="0"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8.66015625" defaultRowHeight="18"/>
  <cols>
    <col min="1" max="1" width="6.66015625" style="0" customWidth="1"/>
    <col min="2" max="2" width="14.58203125" style="0" customWidth="1"/>
    <col min="3" max="3" width="24.58203125" style="0" customWidth="1"/>
    <col min="4" max="15" width="12.66015625" style="0" customWidth="1"/>
  </cols>
  <sheetData>
    <row r="1" spans="1:3" ht="51" customHeight="1">
      <c r="A1" s="51" t="s">
        <v>111</v>
      </c>
      <c r="B1" s="51"/>
      <c r="C1" s="51"/>
    </row>
    <row r="2" spans="1:3" ht="13.5" customHeight="1">
      <c r="A2" s="51"/>
      <c r="B2" s="51"/>
      <c r="C2" s="51"/>
    </row>
    <row r="3" spans="1:15" ht="18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73"/>
      <c r="M3" s="1"/>
      <c r="N3" s="1"/>
      <c r="O3" s="73" t="s">
        <v>127</v>
      </c>
    </row>
    <row r="4" spans="1:15" ht="17.25">
      <c r="A4" s="210" t="s">
        <v>113</v>
      </c>
      <c r="B4" s="211"/>
      <c r="C4" s="212"/>
      <c r="D4" s="2"/>
      <c r="E4" s="3"/>
      <c r="F4" s="3"/>
      <c r="G4" s="3"/>
      <c r="H4" s="3"/>
      <c r="I4" s="3"/>
      <c r="J4" s="3"/>
      <c r="K4" s="3"/>
      <c r="L4" s="184"/>
      <c r="M4" s="172"/>
      <c r="N4" s="3"/>
      <c r="O4" s="52"/>
    </row>
    <row r="5" spans="1:15" ht="17.25">
      <c r="A5" s="213"/>
      <c r="B5" s="214"/>
      <c r="C5" s="215"/>
      <c r="D5" s="2"/>
      <c r="E5" s="3"/>
      <c r="F5" s="3"/>
      <c r="G5" s="3"/>
      <c r="H5" s="3"/>
      <c r="I5" s="3"/>
      <c r="J5" s="3"/>
      <c r="K5" s="3"/>
      <c r="L5" s="185"/>
      <c r="M5" s="172"/>
      <c r="N5" s="3"/>
      <c r="O5" s="4"/>
    </row>
    <row r="6" spans="1:15" ht="17.25" customHeight="1">
      <c r="A6" s="213"/>
      <c r="B6" s="214"/>
      <c r="C6" s="215"/>
      <c r="D6" s="18" t="s">
        <v>128</v>
      </c>
      <c r="E6" s="19" t="s">
        <v>129</v>
      </c>
      <c r="F6" s="19" t="s">
        <v>130</v>
      </c>
      <c r="G6" s="19" t="s">
        <v>131</v>
      </c>
      <c r="H6" s="19" t="s">
        <v>132</v>
      </c>
      <c r="I6" s="19" t="s">
        <v>133</v>
      </c>
      <c r="J6" s="19" t="s">
        <v>134</v>
      </c>
      <c r="K6" s="19" t="s">
        <v>135</v>
      </c>
      <c r="L6" s="186" t="s">
        <v>136</v>
      </c>
      <c r="M6" s="173" t="s">
        <v>137</v>
      </c>
      <c r="N6" s="19" t="s">
        <v>138</v>
      </c>
      <c r="O6" s="20" t="s">
        <v>2</v>
      </c>
    </row>
    <row r="7" spans="1:15" ht="17.25" customHeight="1">
      <c r="A7" s="213"/>
      <c r="B7" s="214"/>
      <c r="C7" s="215"/>
      <c r="D7" s="2"/>
      <c r="E7" s="3"/>
      <c r="F7" s="3"/>
      <c r="G7" s="3"/>
      <c r="H7" s="3"/>
      <c r="I7" s="3"/>
      <c r="J7" s="3"/>
      <c r="K7" s="3"/>
      <c r="L7" s="185"/>
      <c r="M7" s="172"/>
      <c r="N7" s="3"/>
      <c r="O7" s="4"/>
    </row>
    <row r="8" spans="1:15" ht="18" thickBot="1">
      <c r="A8" s="216"/>
      <c r="B8" s="217"/>
      <c r="C8" s="218"/>
      <c r="D8" s="6">
        <v>242047</v>
      </c>
      <c r="E8" s="7">
        <v>242080</v>
      </c>
      <c r="F8" s="7"/>
      <c r="G8" s="7">
        <v>243418</v>
      </c>
      <c r="H8" s="7">
        <v>243833</v>
      </c>
      <c r="I8" s="7">
        <v>244066</v>
      </c>
      <c r="J8" s="7">
        <v>244422</v>
      </c>
      <c r="K8" s="7">
        <v>244431</v>
      </c>
      <c r="L8" s="187">
        <v>244457</v>
      </c>
      <c r="M8" s="174">
        <v>244651</v>
      </c>
      <c r="N8" s="7">
        <v>244708</v>
      </c>
      <c r="O8" s="53"/>
    </row>
    <row r="9" spans="1:15" ht="30" customHeight="1">
      <c r="A9" s="18" t="s">
        <v>3</v>
      </c>
      <c r="B9" t="s">
        <v>4</v>
      </c>
      <c r="C9" s="8" t="s">
        <v>5</v>
      </c>
      <c r="D9" s="197" t="s">
        <v>174</v>
      </c>
      <c r="E9" s="198" t="s">
        <v>175</v>
      </c>
      <c r="F9" s="198" t="s">
        <v>176</v>
      </c>
      <c r="G9" s="198" t="s">
        <v>177</v>
      </c>
      <c r="H9" s="198" t="s">
        <v>178</v>
      </c>
      <c r="I9" s="198" t="s">
        <v>179</v>
      </c>
      <c r="J9" s="198" t="s">
        <v>180</v>
      </c>
      <c r="K9" s="198" t="s">
        <v>181</v>
      </c>
      <c r="L9" s="199" t="s">
        <v>182</v>
      </c>
      <c r="M9" s="200" t="s">
        <v>183</v>
      </c>
      <c r="N9" s="198" t="s">
        <v>184</v>
      </c>
      <c r="O9" s="59"/>
    </row>
    <row r="10" spans="1:15" ht="30" customHeight="1">
      <c r="A10" s="10"/>
      <c r="B10" s="11"/>
      <c r="C10" s="12" t="s">
        <v>6</v>
      </c>
      <c r="D10" s="201" t="s">
        <v>185</v>
      </c>
      <c r="E10" s="94" t="s">
        <v>183</v>
      </c>
      <c r="F10" s="94" t="s">
        <v>186</v>
      </c>
      <c r="G10" s="94" t="s">
        <v>187</v>
      </c>
      <c r="H10" s="94" t="s">
        <v>188</v>
      </c>
      <c r="I10" s="94" t="s">
        <v>189</v>
      </c>
      <c r="J10" s="94" t="s">
        <v>190</v>
      </c>
      <c r="K10" s="94" t="s">
        <v>191</v>
      </c>
      <c r="L10" s="195" t="s">
        <v>192</v>
      </c>
      <c r="M10" s="182" t="s">
        <v>193</v>
      </c>
      <c r="N10" s="94" t="s">
        <v>194</v>
      </c>
      <c r="O10" s="54"/>
    </row>
    <row r="11" spans="1:15" ht="30" customHeight="1">
      <c r="A11" s="2"/>
      <c r="B11" s="8" t="s">
        <v>7</v>
      </c>
      <c r="C11" s="13"/>
      <c r="D11" s="86">
        <v>292343</v>
      </c>
      <c r="E11" s="87">
        <v>171320</v>
      </c>
      <c r="F11" s="87">
        <v>83400</v>
      </c>
      <c r="G11" s="87">
        <v>20877</v>
      </c>
      <c r="H11" s="87">
        <v>101906</v>
      </c>
      <c r="I11" s="87">
        <v>23471</v>
      </c>
      <c r="J11" s="87">
        <v>10977</v>
      </c>
      <c r="K11" s="87">
        <v>9200</v>
      </c>
      <c r="L11" s="190">
        <v>10866</v>
      </c>
      <c r="M11" s="177">
        <v>17187</v>
      </c>
      <c r="N11" s="87">
        <v>20080</v>
      </c>
      <c r="O11" s="14">
        <f>SUM(D11:N11)</f>
        <v>761627</v>
      </c>
    </row>
    <row r="12" spans="1:15" ht="30" customHeight="1">
      <c r="A12" s="18" t="s">
        <v>8</v>
      </c>
      <c r="B12" s="8" t="s">
        <v>9</v>
      </c>
      <c r="C12" s="13"/>
      <c r="D12" s="86">
        <v>14207</v>
      </c>
      <c r="E12" s="87">
        <v>7424</v>
      </c>
      <c r="F12" s="87">
        <v>1651</v>
      </c>
      <c r="G12" s="87">
        <v>1585</v>
      </c>
      <c r="H12" s="87">
        <v>31425</v>
      </c>
      <c r="I12" s="87">
        <v>270</v>
      </c>
      <c r="J12" s="87">
        <v>12421</v>
      </c>
      <c r="K12" s="87">
        <v>10380</v>
      </c>
      <c r="L12" s="190">
        <v>12167</v>
      </c>
      <c r="M12" s="177">
        <v>10714</v>
      </c>
      <c r="N12" s="87">
        <v>4980</v>
      </c>
      <c r="O12" s="14">
        <f>SUM(D12:N12)</f>
        <v>107224</v>
      </c>
    </row>
    <row r="13" spans="1:15" ht="30" customHeight="1">
      <c r="A13" s="2"/>
      <c r="B13" s="8" t="s">
        <v>10</v>
      </c>
      <c r="C13" s="13"/>
      <c r="D13" s="86">
        <v>7713</v>
      </c>
      <c r="E13" s="87">
        <v>6069</v>
      </c>
      <c r="F13" s="87">
        <v>882</v>
      </c>
      <c r="G13" s="87">
        <v>1232</v>
      </c>
      <c r="H13" s="87">
        <v>22862</v>
      </c>
      <c r="I13" s="87">
        <v>185</v>
      </c>
      <c r="J13" s="87">
        <v>10868</v>
      </c>
      <c r="K13" s="87">
        <v>9183</v>
      </c>
      <c r="L13" s="190">
        <v>10660</v>
      </c>
      <c r="M13" s="177">
        <v>7387</v>
      </c>
      <c r="N13" s="87">
        <v>4091</v>
      </c>
      <c r="O13" s="14">
        <f>SUM(D13:N13)</f>
        <v>81132</v>
      </c>
    </row>
    <row r="14" spans="1:15" ht="30" customHeight="1">
      <c r="A14" s="18" t="s">
        <v>11</v>
      </c>
      <c r="B14" s="3" t="s">
        <v>12</v>
      </c>
      <c r="C14" s="13" t="s">
        <v>13</v>
      </c>
      <c r="D14" s="88">
        <f aca="true" t="shared" si="0" ref="D14:O14">ROUND(D13/D11*100,1)</f>
        <v>2.6</v>
      </c>
      <c r="E14" s="89">
        <f t="shared" si="0"/>
        <v>3.5</v>
      </c>
      <c r="F14" s="89">
        <f t="shared" si="0"/>
        <v>1.1</v>
      </c>
      <c r="G14" s="89">
        <f t="shared" si="0"/>
        <v>5.9</v>
      </c>
      <c r="H14" s="89">
        <f t="shared" si="0"/>
        <v>22.4</v>
      </c>
      <c r="I14" s="89">
        <f t="shared" si="0"/>
        <v>0.8</v>
      </c>
      <c r="J14" s="89">
        <f t="shared" si="0"/>
        <v>99</v>
      </c>
      <c r="K14" s="89">
        <f t="shared" si="0"/>
        <v>99.8</v>
      </c>
      <c r="L14" s="191">
        <f t="shared" si="0"/>
        <v>98.1</v>
      </c>
      <c r="M14" s="178">
        <f t="shared" si="0"/>
        <v>43</v>
      </c>
      <c r="N14" s="89">
        <f t="shared" si="0"/>
        <v>20.4</v>
      </c>
      <c r="O14" s="55">
        <f t="shared" si="0"/>
        <v>10.7</v>
      </c>
    </row>
    <row r="15" spans="1:15" ht="30" customHeight="1">
      <c r="A15" s="2"/>
      <c r="B15" s="8"/>
      <c r="C15" s="13" t="s">
        <v>14</v>
      </c>
      <c r="D15" s="88">
        <f>ROUND(D13/D12*100,1)</f>
        <v>54.3</v>
      </c>
      <c r="E15" s="89">
        <f aca="true" t="shared" si="1" ref="E15:O15">ROUND(E13/E12*100,1)</f>
        <v>81.7</v>
      </c>
      <c r="F15" s="89">
        <f t="shared" si="1"/>
        <v>53.4</v>
      </c>
      <c r="G15" s="89">
        <f t="shared" si="1"/>
        <v>77.7</v>
      </c>
      <c r="H15" s="89">
        <f t="shared" si="1"/>
        <v>72.8</v>
      </c>
      <c r="I15" s="89">
        <f t="shared" si="1"/>
        <v>68.5</v>
      </c>
      <c r="J15" s="89">
        <f t="shared" si="1"/>
        <v>87.5</v>
      </c>
      <c r="K15" s="89">
        <f t="shared" si="1"/>
        <v>88.5</v>
      </c>
      <c r="L15" s="191">
        <f t="shared" si="1"/>
        <v>87.6</v>
      </c>
      <c r="M15" s="178">
        <f t="shared" si="1"/>
        <v>68.9</v>
      </c>
      <c r="N15" s="89">
        <f t="shared" si="1"/>
        <v>82.1</v>
      </c>
      <c r="O15" s="55">
        <f t="shared" si="1"/>
        <v>75.7</v>
      </c>
    </row>
    <row r="16" spans="1:15" ht="30" customHeight="1">
      <c r="A16" s="2"/>
      <c r="B16" s="8" t="s">
        <v>15</v>
      </c>
      <c r="C16" s="13"/>
      <c r="D16" s="86">
        <v>13829</v>
      </c>
      <c r="E16" s="87">
        <v>9943</v>
      </c>
      <c r="F16" s="87">
        <v>2356</v>
      </c>
      <c r="G16" s="87">
        <v>3960</v>
      </c>
      <c r="H16" s="87">
        <v>9022</v>
      </c>
      <c r="I16" s="87">
        <v>0</v>
      </c>
      <c r="J16" s="87">
        <v>14422</v>
      </c>
      <c r="K16" s="87">
        <v>11657</v>
      </c>
      <c r="L16" s="190">
        <v>13994</v>
      </c>
      <c r="M16" s="177">
        <v>0</v>
      </c>
      <c r="N16" s="87">
        <v>260</v>
      </c>
      <c r="O16" s="14">
        <f aca="true" t="shared" si="2" ref="O16:O24">SUM(D16:N16)</f>
        <v>79443</v>
      </c>
    </row>
    <row r="17" spans="1:15" ht="30" customHeight="1">
      <c r="A17" s="2"/>
      <c r="B17" s="8" t="s">
        <v>16</v>
      </c>
      <c r="C17" s="13"/>
      <c r="D17" s="86">
        <v>14588</v>
      </c>
      <c r="E17" s="87">
        <v>3483</v>
      </c>
      <c r="F17" s="87">
        <v>1468</v>
      </c>
      <c r="G17" s="87">
        <v>11494</v>
      </c>
      <c r="H17" s="87">
        <v>16813</v>
      </c>
      <c r="I17" s="87">
        <v>0</v>
      </c>
      <c r="J17" s="87">
        <v>21216</v>
      </c>
      <c r="K17" s="87">
        <v>3338</v>
      </c>
      <c r="L17" s="190">
        <v>6083</v>
      </c>
      <c r="M17" s="177">
        <v>11410</v>
      </c>
      <c r="N17" s="87">
        <v>1780</v>
      </c>
      <c r="O17" s="14">
        <f t="shared" si="2"/>
        <v>91673</v>
      </c>
    </row>
    <row r="18" spans="1:15" ht="30" customHeight="1">
      <c r="A18" s="2"/>
      <c r="B18" s="8" t="s">
        <v>17</v>
      </c>
      <c r="C18" s="13"/>
      <c r="D18" s="86">
        <v>180526</v>
      </c>
      <c r="E18" s="87">
        <v>119402</v>
      </c>
      <c r="F18" s="87">
        <v>24373</v>
      </c>
      <c r="G18" s="87">
        <v>42808</v>
      </c>
      <c r="H18" s="87">
        <v>286072</v>
      </c>
      <c r="I18" s="87">
        <v>2714</v>
      </c>
      <c r="J18" s="87">
        <v>192096</v>
      </c>
      <c r="K18" s="87">
        <v>105203</v>
      </c>
      <c r="L18" s="190">
        <v>173641</v>
      </c>
      <c r="M18" s="177">
        <v>87105</v>
      </c>
      <c r="N18" s="87">
        <v>42783</v>
      </c>
      <c r="O18" s="14">
        <f t="shared" si="2"/>
        <v>1256723</v>
      </c>
    </row>
    <row r="19" spans="1:15" ht="30" customHeight="1">
      <c r="A19" s="18" t="s">
        <v>18</v>
      </c>
      <c r="B19" s="8" t="s">
        <v>19</v>
      </c>
      <c r="C19" s="13"/>
      <c r="D19" s="86">
        <v>19</v>
      </c>
      <c r="E19" s="87">
        <v>13</v>
      </c>
      <c r="F19" s="87">
        <v>3</v>
      </c>
      <c r="G19" s="87">
        <v>7</v>
      </c>
      <c r="H19" s="87">
        <v>18</v>
      </c>
      <c r="I19" s="87">
        <v>1</v>
      </c>
      <c r="J19" s="87">
        <v>11</v>
      </c>
      <c r="K19" s="87">
        <v>6</v>
      </c>
      <c r="L19" s="190">
        <v>13</v>
      </c>
      <c r="M19" s="177">
        <v>0</v>
      </c>
      <c r="N19" s="87">
        <v>3</v>
      </c>
      <c r="O19" s="14">
        <f t="shared" si="2"/>
        <v>94</v>
      </c>
    </row>
    <row r="20" spans="1:15" ht="30" customHeight="1">
      <c r="A20" s="10"/>
      <c r="B20" s="12" t="s">
        <v>20</v>
      </c>
      <c r="C20" s="11"/>
      <c r="D20" s="90">
        <v>31</v>
      </c>
      <c r="E20" s="91">
        <v>24</v>
      </c>
      <c r="F20" s="91">
        <v>5</v>
      </c>
      <c r="G20" s="91">
        <v>12</v>
      </c>
      <c r="H20" s="91">
        <v>36</v>
      </c>
      <c r="I20" s="91">
        <v>0</v>
      </c>
      <c r="J20" s="91">
        <v>14</v>
      </c>
      <c r="K20" s="91">
        <v>24</v>
      </c>
      <c r="L20" s="192">
        <v>14</v>
      </c>
      <c r="M20" s="179">
        <v>9</v>
      </c>
      <c r="N20" s="91">
        <v>4</v>
      </c>
      <c r="O20" s="15">
        <f t="shared" si="2"/>
        <v>173</v>
      </c>
    </row>
    <row r="21" spans="1:15" ht="30" customHeight="1">
      <c r="A21" s="18" t="s">
        <v>21</v>
      </c>
      <c r="B21" s="8" t="s">
        <v>139</v>
      </c>
      <c r="C21" s="13"/>
      <c r="D21" s="86">
        <v>6001</v>
      </c>
      <c r="E21" s="87">
        <v>3503</v>
      </c>
      <c r="F21" s="87">
        <v>760</v>
      </c>
      <c r="G21" s="87">
        <v>801</v>
      </c>
      <c r="H21" s="87">
        <v>11859</v>
      </c>
      <c r="I21" s="87">
        <v>68</v>
      </c>
      <c r="J21" s="87">
        <v>4930</v>
      </c>
      <c r="K21" s="87">
        <v>3890</v>
      </c>
      <c r="L21" s="190">
        <v>7157</v>
      </c>
      <c r="M21" s="177">
        <v>3473</v>
      </c>
      <c r="N21" s="87">
        <v>2060</v>
      </c>
      <c r="O21" s="14">
        <f t="shared" si="2"/>
        <v>44502</v>
      </c>
    </row>
    <row r="22" spans="1:15" ht="30" customHeight="1">
      <c r="A22" s="18" t="s">
        <v>22</v>
      </c>
      <c r="B22" s="8" t="s">
        <v>140</v>
      </c>
      <c r="C22" s="13"/>
      <c r="D22" s="86">
        <v>838703</v>
      </c>
      <c r="E22" s="87">
        <v>1128897</v>
      </c>
      <c r="F22" s="87">
        <v>160828</v>
      </c>
      <c r="G22" s="87">
        <v>153716</v>
      </c>
      <c r="H22" s="87">
        <v>3130514</v>
      </c>
      <c r="I22" s="87">
        <v>22973</v>
      </c>
      <c r="J22" s="87">
        <v>1631769</v>
      </c>
      <c r="K22" s="87">
        <v>1188221</v>
      </c>
      <c r="L22" s="190">
        <v>1909824</v>
      </c>
      <c r="M22" s="177">
        <v>1336330</v>
      </c>
      <c r="N22" s="87">
        <v>822354</v>
      </c>
      <c r="O22" s="14">
        <f t="shared" si="2"/>
        <v>12324129</v>
      </c>
    </row>
    <row r="23" spans="1:15" ht="30" customHeight="1">
      <c r="A23" s="2"/>
      <c r="B23" s="8" t="s">
        <v>141</v>
      </c>
      <c r="C23" s="13"/>
      <c r="D23" s="86">
        <v>2304</v>
      </c>
      <c r="E23" s="87">
        <v>3261</v>
      </c>
      <c r="F23" s="87">
        <v>693</v>
      </c>
      <c r="G23" s="87">
        <v>562</v>
      </c>
      <c r="H23" s="87">
        <v>10459</v>
      </c>
      <c r="I23" s="87">
        <v>64</v>
      </c>
      <c r="J23" s="87">
        <v>5429</v>
      </c>
      <c r="K23" s="87">
        <v>4284</v>
      </c>
      <c r="L23" s="190">
        <v>7157</v>
      </c>
      <c r="M23" s="177">
        <v>4145</v>
      </c>
      <c r="N23" s="87">
        <v>2901</v>
      </c>
      <c r="O23" s="14">
        <f t="shared" si="2"/>
        <v>41259</v>
      </c>
    </row>
    <row r="24" spans="1:15" ht="30" customHeight="1">
      <c r="A24" s="2"/>
      <c r="B24" s="8" t="s">
        <v>142</v>
      </c>
      <c r="C24" s="13"/>
      <c r="D24" s="86">
        <v>717776</v>
      </c>
      <c r="E24" s="87">
        <v>936040</v>
      </c>
      <c r="F24" s="87">
        <v>136840</v>
      </c>
      <c r="G24" s="87">
        <v>149567</v>
      </c>
      <c r="H24" s="87">
        <v>2572968</v>
      </c>
      <c r="I24" s="87">
        <v>20125</v>
      </c>
      <c r="J24" s="87">
        <v>1325400</v>
      </c>
      <c r="K24" s="87">
        <v>1011502</v>
      </c>
      <c r="L24" s="190">
        <v>1358250</v>
      </c>
      <c r="M24" s="177">
        <v>1060473</v>
      </c>
      <c r="N24" s="87">
        <v>551526</v>
      </c>
      <c r="O24" s="14">
        <f t="shared" si="2"/>
        <v>9840467</v>
      </c>
    </row>
    <row r="25" spans="1:15" ht="30" customHeight="1">
      <c r="A25" s="21" t="s">
        <v>23</v>
      </c>
      <c r="B25" s="12" t="s">
        <v>24</v>
      </c>
      <c r="C25" s="11"/>
      <c r="D25" s="92">
        <f aca="true" t="shared" si="3" ref="D25:O25">ROUND(D24/D22*100,1)</f>
        <v>85.6</v>
      </c>
      <c r="E25" s="93">
        <f t="shared" si="3"/>
        <v>82.9</v>
      </c>
      <c r="F25" s="93">
        <f t="shared" si="3"/>
        <v>85.1</v>
      </c>
      <c r="G25" s="93">
        <f t="shared" si="3"/>
        <v>97.3</v>
      </c>
      <c r="H25" s="93">
        <f t="shared" si="3"/>
        <v>82.2</v>
      </c>
      <c r="I25" s="93">
        <f t="shared" si="3"/>
        <v>87.6</v>
      </c>
      <c r="J25" s="93">
        <f t="shared" si="3"/>
        <v>81.2</v>
      </c>
      <c r="K25" s="93">
        <f t="shared" si="3"/>
        <v>85.1</v>
      </c>
      <c r="L25" s="193">
        <f t="shared" si="3"/>
        <v>71.1</v>
      </c>
      <c r="M25" s="180">
        <f t="shared" si="3"/>
        <v>79.4</v>
      </c>
      <c r="N25" s="93">
        <f t="shared" si="3"/>
        <v>67.1</v>
      </c>
      <c r="O25" s="56">
        <f t="shared" si="3"/>
        <v>79.8</v>
      </c>
    </row>
    <row r="26" spans="1:15" s="99" customFormat="1" ht="30" customHeight="1">
      <c r="A26" s="97" t="s">
        <v>25</v>
      </c>
      <c r="B26" s="9" t="s">
        <v>143</v>
      </c>
      <c r="C26" s="98"/>
      <c r="D26" s="76">
        <v>583.99</v>
      </c>
      <c r="E26" s="17">
        <v>102.68</v>
      </c>
      <c r="F26" s="17">
        <v>181.99</v>
      </c>
      <c r="G26" s="17">
        <v>336.89</v>
      </c>
      <c r="H26" s="17">
        <v>202.54</v>
      </c>
      <c r="I26" s="17">
        <v>697.54</v>
      </c>
      <c r="J26" s="17">
        <v>218.03</v>
      </c>
      <c r="K26" s="17">
        <v>141.14</v>
      </c>
      <c r="L26" s="194">
        <v>210.31</v>
      </c>
      <c r="M26" s="181">
        <v>134.46</v>
      </c>
      <c r="N26" s="17">
        <v>218.04</v>
      </c>
      <c r="O26" s="57">
        <v>214.01</v>
      </c>
    </row>
    <row r="27" spans="1:15" s="99" customFormat="1" ht="30" customHeight="1">
      <c r="A27" s="97" t="s">
        <v>26</v>
      </c>
      <c r="B27" s="100" t="s">
        <v>144</v>
      </c>
      <c r="C27" s="98"/>
      <c r="D27" s="16">
        <v>140.92</v>
      </c>
      <c r="E27" s="17">
        <v>10.55</v>
      </c>
      <c r="F27" s="17">
        <v>129.26</v>
      </c>
      <c r="G27" s="17">
        <v>93.88</v>
      </c>
      <c r="H27" s="17">
        <v>162.51</v>
      </c>
      <c r="I27" s="17">
        <v>8.5</v>
      </c>
      <c r="J27" s="17">
        <v>137.13</v>
      </c>
      <c r="K27" s="17">
        <v>124.07</v>
      </c>
      <c r="L27" s="194">
        <v>109.96</v>
      </c>
      <c r="M27" s="181">
        <v>88.14</v>
      </c>
      <c r="N27" s="17">
        <v>141.11</v>
      </c>
      <c r="O27" s="57">
        <v>120.82</v>
      </c>
    </row>
    <row r="28" spans="1:15" ht="30" customHeight="1">
      <c r="A28" s="18" t="s">
        <v>27</v>
      </c>
      <c r="B28" s="8" t="s">
        <v>145</v>
      </c>
      <c r="C28" s="13"/>
      <c r="D28" s="86">
        <v>945</v>
      </c>
      <c r="E28" s="87">
        <v>300</v>
      </c>
      <c r="F28" s="87">
        <v>1100</v>
      </c>
      <c r="G28" s="87">
        <v>500</v>
      </c>
      <c r="H28" s="87">
        <v>1360</v>
      </c>
      <c r="I28" s="87">
        <v>200</v>
      </c>
      <c r="J28" s="87">
        <v>1050</v>
      </c>
      <c r="K28" s="87">
        <v>1780</v>
      </c>
      <c r="L28" s="190">
        <v>1350</v>
      </c>
      <c r="M28" s="177">
        <v>730</v>
      </c>
      <c r="N28" s="87">
        <v>1200</v>
      </c>
      <c r="O28" s="14"/>
    </row>
    <row r="29" spans="1:15" ht="30" customHeight="1">
      <c r="A29" s="10"/>
      <c r="B29" s="12" t="s">
        <v>28</v>
      </c>
      <c r="C29" s="11"/>
      <c r="D29" s="101" t="s">
        <v>195</v>
      </c>
      <c r="E29" s="94" t="s">
        <v>196</v>
      </c>
      <c r="F29" s="94" t="s">
        <v>197</v>
      </c>
      <c r="G29" s="94" t="s">
        <v>198</v>
      </c>
      <c r="H29" s="94" t="s">
        <v>199</v>
      </c>
      <c r="I29" s="94" t="s">
        <v>200</v>
      </c>
      <c r="J29" s="94" t="s">
        <v>199</v>
      </c>
      <c r="K29" s="94" t="s">
        <v>201</v>
      </c>
      <c r="L29" s="195" t="s">
        <v>202</v>
      </c>
      <c r="M29" s="182" t="s">
        <v>199</v>
      </c>
      <c r="N29" s="94" t="s">
        <v>199</v>
      </c>
      <c r="O29" s="15"/>
    </row>
    <row r="30" spans="1:15" ht="30" customHeight="1">
      <c r="A30" s="18" t="s">
        <v>29</v>
      </c>
      <c r="B30" s="8" t="s">
        <v>30</v>
      </c>
      <c r="C30" s="13"/>
      <c r="D30" s="82">
        <v>6</v>
      </c>
      <c r="E30" s="83">
        <v>6</v>
      </c>
      <c r="F30" s="83">
        <v>0</v>
      </c>
      <c r="G30" s="83">
        <v>0</v>
      </c>
      <c r="H30" s="83">
        <v>17</v>
      </c>
      <c r="I30" s="83">
        <v>1</v>
      </c>
      <c r="J30" s="83">
        <v>9</v>
      </c>
      <c r="K30" s="83">
        <v>4</v>
      </c>
      <c r="L30" s="188">
        <v>4</v>
      </c>
      <c r="M30" s="175">
        <v>3</v>
      </c>
      <c r="N30" s="83">
        <v>3</v>
      </c>
      <c r="O30" s="14">
        <f>SUM(D30:N30)</f>
        <v>53</v>
      </c>
    </row>
    <row r="31" spans="1:15" ht="30" customHeight="1">
      <c r="A31" s="18" t="s">
        <v>31</v>
      </c>
      <c r="B31" s="8" t="s">
        <v>32</v>
      </c>
      <c r="C31" s="13"/>
      <c r="D31" s="82">
        <v>6</v>
      </c>
      <c r="E31" s="83">
        <v>4</v>
      </c>
      <c r="F31" s="83">
        <v>0</v>
      </c>
      <c r="G31" s="83">
        <v>0</v>
      </c>
      <c r="H31" s="83">
        <v>17</v>
      </c>
      <c r="I31" s="83">
        <v>1</v>
      </c>
      <c r="J31" s="83">
        <v>9</v>
      </c>
      <c r="K31" s="83">
        <v>4</v>
      </c>
      <c r="L31" s="188">
        <v>4</v>
      </c>
      <c r="M31" s="175">
        <v>2</v>
      </c>
      <c r="N31" s="83">
        <v>3</v>
      </c>
      <c r="O31" s="14">
        <f>SUM(D31:N31)</f>
        <v>50</v>
      </c>
    </row>
    <row r="32" spans="1:15" ht="30" customHeight="1">
      <c r="A32" s="21" t="s">
        <v>33</v>
      </c>
      <c r="B32" s="12" t="s">
        <v>34</v>
      </c>
      <c r="C32" s="11"/>
      <c r="D32" s="84">
        <v>0</v>
      </c>
      <c r="E32" s="85">
        <v>2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189">
        <v>0</v>
      </c>
      <c r="M32" s="176">
        <v>1</v>
      </c>
      <c r="N32" s="85">
        <v>0</v>
      </c>
      <c r="O32" s="15">
        <f>SUM(D32:N32)</f>
        <v>3</v>
      </c>
    </row>
    <row r="33" spans="1:15" ht="30" customHeight="1" thickBot="1">
      <c r="A33" s="5" t="s">
        <v>35</v>
      </c>
      <c r="B33" s="1"/>
      <c r="C33" s="1"/>
      <c r="D33" s="95">
        <v>19</v>
      </c>
      <c r="E33" s="96">
        <v>10</v>
      </c>
      <c r="F33" s="96">
        <v>3</v>
      </c>
      <c r="G33" s="96">
        <v>5</v>
      </c>
      <c r="H33" s="96">
        <v>12</v>
      </c>
      <c r="I33" s="96">
        <v>1</v>
      </c>
      <c r="J33" s="96">
        <v>10</v>
      </c>
      <c r="K33" s="96">
        <v>5</v>
      </c>
      <c r="L33" s="196">
        <v>10</v>
      </c>
      <c r="M33" s="183">
        <v>8</v>
      </c>
      <c r="N33" s="96">
        <v>3</v>
      </c>
      <c r="O33" s="58">
        <f>SUM(D33:N33)</f>
        <v>86</v>
      </c>
    </row>
  </sheetData>
  <mergeCells count="1">
    <mergeCell ref="A4:C8"/>
  </mergeCells>
  <printOptions horizontalCentered="1"/>
  <pageMargins left="0.3937007874015748" right="0.3937007874015748" top="0.7874015748031497" bottom="0.5905511811023623" header="0.5118110236220472" footer="0.5118110236220472"/>
  <pageSetup fitToWidth="0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showGridLines="0" showZeros="0" defaultGridColor="0" view="pageBreakPreview" zoomScale="75" zoomScaleNormal="75" zoomScaleSheetLayoutView="75" colorId="7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4.5" style="0" customWidth="1"/>
    <col min="2" max="3" width="5.66015625" style="0" customWidth="1"/>
    <col min="4" max="4" width="7.83203125" style="0" customWidth="1"/>
    <col min="5" max="5" width="14.5" style="0" customWidth="1"/>
    <col min="6" max="6" width="4.5" style="0" customWidth="1"/>
    <col min="7" max="18" width="12.66015625" style="0" customWidth="1"/>
  </cols>
  <sheetData>
    <row r="1" spans="1:18" ht="21">
      <c r="A1" s="60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7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8" thickBot="1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  <c r="P3" s="23"/>
      <c r="Q3" s="23"/>
      <c r="R3" s="24" t="s">
        <v>37</v>
      </c>
    </row>
    <row r="4" spans="1:18" ht="17.25">
      <c r="A4" s="25"/>
      <c r="B4" s="22"/>
      <c r="C4" s="22"/>
      <c r="D4" s="22"/>
      <c r="E4" s="22"/>
      <c r="F4" s="22"/>
      <c r="G4" s="25"/>
      <c r="H4" s="26"/>
      <c r="I4" s="26"/>
      <c r="J4" s="26"/>
      <c r="K4" s="26"/>
      <c r="L4" s="26"/>
      <c r="M4" s="26"/>
      <c r="N4" s="26"/>
      <c r="O4" s="160"/>
      <c r="P4" s="160"/>
      <c r="Q4" s="26"/>
      <c r="R4" s="27"/>
    </row>
    <row r="5" spans="1:18" ht="17.25">
      <c r="A5" s="25"/>
      <c r="B5" s="22"/>
      <c r="C5" s="22"/>
      <c r="D5" s="22" t="s">
        <v>38</v>
      </c>
      <c r="E5" s="22"/>
      <c r="F5" s="22"/>
      <c r="G5" s="25"/>
      <c r="H5" s="26"/>
      <c r="I5" s="26"/>
      <c r="J5" s="26"/>
      <c r="K5" s="26"/>
      <c r="L5" s="26"/>
      <c r="M5" s="26"/>
      <c r="N5" s="26"/>
      <c r="O5" s="161"/>
      <c r="P5" s="161"/>
      <c r="Q5" s="26"/>
      <c r="R5" s="27"/>
    </row>
    <row r="6" spans="1:18" ht="17.25">
      <c r="A6" s="25"/>
      <c r="B6" s="22"/>
      <c r="C6" s="22"/>
      <c r="D6" s="22"/>
      <c r="E6" s="22"/>
      <c r="F6" s="22"/>
      <c r="G6" s="28" t="s">
        <v>128</v>
      </c>
      <c r="H6" s="29" t="s">
        <v>129</v>
      </c>
      <c r="I6" s="74" t="s">
        <v>130</v>
      </c>
      <c r="J6" s="29" t="s">
        <v>131</v>
      </c>
      <c r="K6" s="29" t="s">
        <v>132</v>
      </c>
      <c r="L6" s="29" t="s">
        <v>133</v>
      </c>
      <c r="M6" s="29" t="s">
        <v>134</v>
      </c>
      <c r="N6" s="29" t="s">
        <v>135</v>
      </c>
      <c r="O6" s="162" t="s">
        <v>136</v>
      </c>
      <c r="P6" s="162" t="s">
        <v>137</v>
      </c>
      <c r="Q6" s="29" t="s">
        <v>138</v>
      </c>
      <c r="R6" s="30" t="s">
        <v>39</v>
      </c>
    </row>
    <row r="7" spans="1:18" ht="17.25">
      <c r="A7" s="25"/>
      <c r="B7" s="22" t="s">
        <v>40</v>
      </c>
      <c r="C7" s="22"/>
      <c r="D7" s="22"/>
      <c r="E7" s="22"/>
      <c r="F7" s="22"/>
      <c r="G7" s="25"/>
      <c r="H7" s="26"/>
      <c r="I7" s="26"/>
      <c r="J7" s="26"/>
      <c r="K7" s="26"/>
      <c r="L7" s="26"/>
      <c r="M7" s="26"/>
      <c r="N7" s="26"/>
      <c r="O7" s="161"/>
      <c r="P7" s="161"/>
      <c r="Q7" s="26"/>
      <c r="R7" s="27"/>
    </row>
    <row r="8" spans="1:18" ht="18" thickBot="1">
      <c r="A8" s="31"/>
      <c r="B8" s="23"/>
      <c r="C8" s="23"/>
      <c r="D8" s="23"/>
      <c r="E8" s="23"/>
      <c r="F8" s="23"/>
      <c r="G8" s="32">
        <v>242047</v>
      </c>
      <c r="H8" s="33">
        <v>242080</v>
      </c>
      <c r="I8" s="33">
        <v>242063</v>
      </c>
      <c r="J8" s="33">
        <v>243418</v>
      </c>
      <c r="K8" s="33">
        <v>243833</v>
      </c>
      <c r="L8" s="33">
        <v>244066</v>
      </c>
      <c r="M8" s="33">
        <v>244422</v>
      </c>
      <c r="N8" s="33">
        <v>244431</v>
      </c>
      <c r="O8" s="163">
        <v>244457</v>
      </c>
      <c r="P8" s="163">
        <v>244651</v>
      </c>
      <c r="Q8" s="33">
        <v>244708</v>
      </c>
      <c r="R8" s="34"/>
    </row>
    <row r="9" spans="1:18" ht="17.25">
      <c r="A9" s="25"/>
      <c r="B9" s="26" t="s">
        <v>41</v>
      </c>
      <c r="C9" s="35"/>
      <c r="D9" s="35"/>
      <c r="E9" s="35"/>
      <c r="F9" s="36" t="s">
        <v>42</v>
      </c>
      <c r="G9" s="37">
        <v>254105</v>
      </c>
      <c r="H9" s="38">
        <v>65553</v>
      </c>
      <c r="I9" s="38">
        <v>21394</v>
      </c>
      <c r="J9" s="38">
        <v>27507</v>
      </c>
      <c r="K9" s="38">
        <v>530139</v>
      </c>
      <c r="L9" s="38">
        <v>11053</v>
      </c>
      <c r="M9" s="79">
        <v>214175</v>
      </c>
      <c r="N9" s="79">
        <v>144014</v>
      </c>
      <c r="O9" s="164">
        <v>224368</v>
      </c>
      <c r="P9" s="164">
        <v>105157</v>
      </c>
      <c r="Q9" s="79">
        <v>93732</v>
      </c>
      <c r="R9" s="39">
        <f aca="true" t="shared" si="0" ref="R9:R59">SUM(G9:Q9)</f>
        <v>1691197</v>
      </c>
    </row>
    <row r="10" spans="1:18" ht="17.25">
      <c r="A10" s="25"/>
      <c r="B10" s="26"/>
      <c r="C10" s="22" t="s">
        <v>43</v>
      </c>
      <c r="D10" s="35"/>
      <c r="E10" s="35"/>
      <c r="F10" s="36" t="s">
        <v>44</v>
      </c>
      <c r="G10" s="37">
        <v>101925</v>
      </c>
      <c r="H10" s="38">
        <v>9871</v>
      </c>
      <c r="I10" s="38">
        <v>17697</v>
      </c>
      <c r="J10" s="38">
        <v>14041</v>
      </c>
      <c r="K10" s="38">
        <v>441395</v>
      </c>
      <c r="L10" s="38">
        <v>171</v>
      </c>
      <c r="M10" s="79">
        <v>189251</v>
      </c>
      <c r="N10" s="79">
        <v>137273</v>
      </c>
      <c r="O10" s="164">
        <v>152746</v>
      </c>
      <c r="P10" s="164">
        <v>95216</v>
      </c>
      <c r="Q10" s="79">
        <v>78204</v>
      </c>
      <c r="R10" s="39">
        <f t="shared" si="0"/>
        <v>1237790</v>
      </c>
    </row>
    <row r="11" spans="1:18" ht="17.25">
      <c r="A11" s="25"/>
      <c r="B11" s="26"/>
      <c r="C11" s="22"/>
      <c r="D11" s="35" t="s">
        <v>45</v>
      </c>
      <c r="E11" s="35"/>
      <c r="F11" s="35"/>
      <c r="G11" s="37">
        <v>101152</v>
      </c>
      <c r="H11" s="38">
        <v>9871</v>
      </c>
      <c r="I11" s="38">
        <v>17688</v>
      </c>
      <c r="J11" s="38">
        <v>14041</v>
      </c>
      <c r="K11" s="38">
        <v>418121</v>
      </c>
      <c r="L11" s="38">
        <v>171</v>
      </c>
      <c r="M11" s="79">
        <v>181755</v>
      </c>
      <c r="N11" s="79">
        <v>125492</v>
      </c>
      <c r="O11" s="164">
        <v>149353</v>
      </c>
      <c r="P11" s="164">
        <v>93468</v>
      </c>
      <c r="Q11" s="79">
        <v>77826</v>
      </c>
      <c r="R11" s="39">
        <f t="shared" si="0"/>
        <v>1188938</v>
      </c>
    </row>
    <row r="12" spans="1:18" ht="17.25">
      <c r="A12" s="28">
        <v>1</v>
      </c>
      <c r="B12" s="26"/>
      <c r="C12" s="22"/>
      <c r="D12" s="35" t="s">
        <v>46</v>
      </c>
      <c r="E12" s="35"/>
      <c r="F12" s="35"/>
      <c r="G12" s="37">
        <v>0</v>
      </c>
      <c r="H12" s="38">
        <v>0</v>
      </c>
      <c r="I12" s="38">
        <v>0</v>
      </c>
      <c r="J12" s="38">
        <v>0</v>
      </c>
      <c r="K12" s="38">
        <v>6604</v>
      </c>
      <c r="L12" s="38">
        <v>0</v>
      </c>
      <c r="M12" s="79">
        <v>6762</v>
      </c>
      <c r="N12" s="79">
        <v>0</v>
      </c>
      <c r="O12" s="164">
        <v>0</v>
      </c>
      <c r="P12" s="164">
        <v>1510</v>
      </c>
      <c r="Q12" s="79">
        <v>0</v>
      </c>
      <c r="R12" s="39">
        <f t="shared" si="0"/>
        <v>14876</v>
      </c>
    </row>
    <row r="13" spans="1:18" ht="17.25">
      <c r="A13" s="25"/>
      <c r="B13" s="26"/>
      <c r="C13" s="35"/>
      <c r="D13" s="35" t="s">
        <v>47</v>
      </c>
      <c r="E13" s="35"/>
      <c r="F13" s="35"/>
      <c r="G13" s="37">
        <v>773</v>
      </c>
      <c r="H13" s="38">
        <v>0</v>
      </c>
      <c r="I13" s="38">
        <v>9</v>
      </c>
      <c r="J13" s="38">
        <v>0</v>
      </c>
      <c r="K13" s="38">
        <v>16670</v>
      </c>
      <c r="L13" s="38">
        <v>0</v>
      </c>
      <c r="M13" s="79">
        <v>734</v>
      </c>
      <c r="N13" s="79">
        <v>11781</v>
      </c>
      <c r="O13" s="164">
        <v>3393</v>
      </c>
      <c r="P13" s="164">
        <v>238</v>
      </c>
      <c r="Q13" s="79">
        <v>378</v>
      </c>
      <c r="R13" s="39">
        <f t="shared" si="0"/>
        <v>33976</v>
      </c>
    </row>
    <row r="14" spans="1:18" ht="17.25">
      <c r="A14" s="25"/>
      <c r="B14" s="26"/>
      <c r="C14" s="22" t="s">
        <v>48</v>
      </c>
      <c r="D14" s="35"/>
      <c r="E14" s="35"/>
      <c r="F14" s="36" t="s">
        <v>49</v>
      </c>
      <c r="G14" s="37">
        <v>152180</v>
      </c>
      <c r="H14" s="38">
        <v>55682</v>
      </c>
      <c r="I14" s="38">
        <v>3697</v>
      </c>
      <c r="J14" s="38">
        <v>13466</v>
      </c>
      <c r="K14" s="38">
        <v>88744</v>
      </c>
      <c r="L14" s="38">
        <v>10882</v>
      </c>
      <c r="M14" s="79">
        <v>24924</v>
      </c>
      <c r="N14" s="79">
        <v>6741</v>
      </c>
      <c r="O14" s="164">
        <v>71622</v>
      </c>
      <c r="P14" s="164">
        <v>9941</v>
      </c>
      <c r="Q14" s="79">
        <v>15528</v>
      </c>
      <c r="R14" s="39">
        <f t="shared" si="0"/>
        <v>453407</v>
      </c>
    </row>
    <row r="15" spans="1:18" ht="17.25">
      <c r="A15" s="28" t="s">
        <v>50</v>
      </c>
      <c r="B15" s="26"/>
      <c r="C15" s="22"/>
      <c r="D15" s="35" t="s">
        <v>51</v>
      </c>
      <c r="E15" s="35"/>
      <c r="F15" s="35"/>
      <c r="G15" s="37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79">
        <v>0</v>
      </c>
      <c r="N15" s="79">
        <v>0</v>
      </c>
      <c r="O15" s="164">
        <v>0</v>
      </c>
      <c r="P15" s="164">
        <v>0</v>
      </c>
      <c r="Q15" s="79">
        <v>0</v>
      </c>
      <c r="R15" s="39">
        <f t="shared" si="0"/>
        <v>0</v>
      </c>
    </row>
    <row r="16" spans="1:18" ht="17.25">
      <c r="A16" s="25"/>
      <c r="B16" s="26"/>
      <c r="C16" s="22"/>
      <c r="D16" s="35" t="s">
        <v>52</v>
      </c>
      <c r="E16" s="35"/>
      <c r="F16" s="35"/>
      <c r="G16" s="37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79">
        <v>0</v>
      </c>
      <c r="N16" s="79">
        <v>0</v>
      </c>
      <c r="O16" s="164">
        <v>0</v>
      </c>
      <c r="P16" s="164">
        <v>0</v>
      </c>
      <c r="Q16" s="79">
        <v>0</v>
      </c>
      <c r="R16" s="39">
        <f t="shared" si="0"/>
        <v>0</v>
      </c>
    </row>
    <row r="17" spans="1:18" ht="17.25">
      <c r="A17" s="25"/>
      <c r="B17" s="26"/>
      <c r="C17" s="22"/>
      <c r="D17" s="35" t="s">
        <v>53</v>
      </c>
      <c r="E17" s="35"/>
      <c r="F17" s="35"/>
      <c r="G17" s="37">
        <v>137821</v>
      </c>
      <c r="H17" s="38">
        <v>54056</v>
      </c>
      <c r="I17" s="38">
        <v>3382</v>
      </c>
      <c r="J17" s="38">
        <v>13466</v>
      </c>
      <c r="K17" s="38">
        <v>65858</v>
      </c>
      <c r="L17" s="38">
        <v>10852</v>
      </c>
      <c r="M17" s="79">
        <v>24454</v>
      </c>
      <c r="N17" s="79">
        <v>6423</v>
      </c>
      <c r="O17" s="164">
        <v>71324</v>
      </c>
      <c r="P17" s="164">
        <v>8941</v>
      </c>
      <c r="Q17" s="79">
        <v>15506</v>
      </c>
      <c r="R17" s="39">
        <f t="shared" si="0"/>
        <v>412083</v>
      </c>
    </row>
    <row r="18" spans="1:18" ht="17.25">
      <c r="A18" s="28" t="s">
        <v>54</v>
      </c>
      <c r="B18" s="40"/>
      <c r="C18" s="41"/>
      <c r="D18" s="41" t="s">
        <v>55</v>
      </c>
      <c r="E18" s="41"/>
      <c r="F18" s="41"/>
      <c r="G18" s="42">
        <v>14359</v>
      </c>
      <c r="H18" s="43">
        <v>1626</v>
      </c>
      <c r="I18" s="43">
        <v>315</v>
      </c>
      <c r="J18" s="43">
        <v>0</v>
      </c>
      <c r="K18" s="43">
        <v>22886</v>
      </c>
      <c r="L18" s="43">
        <v>30</v>
      </c>
      <c r="M18" s="80">
        <v>470</v>
      </c>
      <c r="N18" s="80">
        <v>318</v>
      </c>
      <c r="O18" s="165">
        <v>298</v>
      </c>
      <c r="P18" s="165">
        <v>1000</v>
      </c>
      <c r="Q18" s="80">
        <v>22</v>
      </c>
      <c r="R18" s="44">
        <f t="shared" si="0"/>
        <v>41324</v>
      </c>
    </row>
    <row r="19" spans="1:18" ht="17.25">
      <c r="A19" s="25"/>
      <c r="B19" s="26" t="s">
        <v>56</v>
      </c>
      <c r="C19" s="35"/>
      <c r="D19" s="35"/>
      <c r="E19" s="35"/>
      <c r="F19" s="36" t="s">
        <v>57</v>
      </c>
      <c r="G19" s="37">
        <v>269885</v>
      </c>
      <c r="H19" s="38">
        <v>66062</v>
      </c>
      <c r="I19" s="38">
        <v>18680</v>
      </c>
      <c r="J19" s="38">
        <v>25026</v>
      </c>
      <c r="K19" s="38">
        <v>404263</v>
      </c>
      <c r="L19" s="38">
        <v>11053</v>
      </c>
      <c r="M19" s="79">
        <v>167094</v>
      </c>
      <c r="N19" s="79">
        <v>110626</v>
      </c>
      <c r="O19" s="164">
        <v>135788</v>
      </c>
      <c r="P19" s="164">
        <v>88743</v>
      </c>
      <c r="Q19" s="79">
        <v>86935</v>
      </c>
      <c r="R19" s="39">
        <f t="shared" si="0"/>
        <v>1384155</v>
      </c>
    </row>
    <row r="20" spans="1:18" ht="17.25">
      <c r="A20" s="25"/>
      <c r="B20" s="26"/>
      <c r="C20" s="22" t="s">
        <v>58</v>
      </c>
      <c r="D20" s="35"/>
      <c r="E20" s="35"/>
      <c r="F20" s="36" t="s">
        <v>59</v>
      </c>
      <c r="G20" s="37">
        <v>173028</v>
      </c>
      <c r="H20" s="38">
        <v>44593</v>
      </c>
      <c r="I20" s="38">
        <v>12860</v>
      </c>
      <c r="J20" s="38">
        <v>9950</v>
      </c>
      <c r="K20" s="38">
        <v>295983</v>
      </c>
      <c r="L20" s="38">
        <v>9220</v>
      </c>
      <c r="M20" s="79">
        <v>106240</v>
      </c>
      <c r="N20" s="79">
        <v>103371</v>
      </c>
      <c r="O20" s="164">
        <v>64464</v>
      </c>
      <c r="P20" s="164">
        <v>69330</v>
      </c>
      <c r="Q20" s="79">
        <v>58816</v>
      </c>
      <c r="R20" s="39">
        <f t="shared" si="0"/>
        <v>947855</v>
      </c>
    </row>
    <row r="21" spans="1:18" ht="17.25">
      <c r="A21" s="28" t="s">
        <v>60</v>
      </c>
      <c r="B21" s="26"/>
      <c r="C21" s="22"/>
      <c r="D21" s="35" t="s">
        <v>61</v>
      </c>
      <c r="E21" s="35"/>
      <c r="F21" s="35"/>
      <c r="G21" s="37">
        <v>0</v>
      </c>
      <c r="H21" s="38">
        <v>26487</v>
      </c>
      <c r="I21" s="38">
        <v>0</v>
      </c>
      <c r="J21" s="38">
        <v>0</v>
      </c>
      <c r="K21" s="38">
        <v>115516</v>
      </c>
      <c r="L21" s="38">
        <v>9220</v>
      </c>
      <c r="M21" s="79">
        <v>41596</v>
      </c>
      <c r="N21" s="79">
        <v>12954</v>
      </c>
      <c r="O21" s="164">
        <v>26321</v>
      </c>
      <c r="P21" s="164">
        <v>17689</v>
      </c>
      <c r="Q21" s="79">
        <v>24080</v>
      </c>
      <c r="R21" s="39">
        <f t="shared" si="0"/>
        <v>273863</v>
      </c>
    </row>
    <row r="22" spans="1:18" ht="17.25">
      <c r="A22" s="25"/>
      <c r="B22" s="26"/>
      <c r="C22" s="22"/>
      <c r="D22" s="35" t="s">
        <v>62</v>
      </c>
      <c r="E22" s="35"/>
      <c r="F22" s="35"/>
      <c r="G22" s="37">
        <v>0</v>
      </c>
      <c r="H22" s="38">
        <v>0</v>
      </c>
      <c r="I22" s="38">
        <v>0</v>
      </c>
      <c r="J22" s="38">
        <v>0</v>
      </c>
      <c r="K22" s="38">
        <v>6150</v>
      </c>
      <c r="L22" s="38">
        <v>0</v>
      </c>
      <c r="M22" s="79">
        <v>0</v>
      </c>
      <c r="N22" s="79">
        <v>0</v>
      </c>
      <c r="O22" s="164">
        <v>0</v>
      </c>
      <c r="P22" s="164">
        <v>1510</v>
      </c>
      <c r="Q22" s="79">
        <v>0</v>
      </c>
      <c r="R22" s="39">
        <f t="shared" si="0"/>
        <v>7660</v>
      </c>
    </row>
    <row r="23" spans="1:18" ht="17.25">
      <c r="A23" s="25"/>
      <c r="B23" s="26"/>
      <c r="C23" s="35"/>
      <c r="D23" s="35" t="s">
        <v>47</v>
      </c>
      <c r="E23" s="35"/>
      <c r="F23" s="35"/>
      <c r="G23" s="37">
        <v>173028</v>
      </c>
      <c r="H23" s="38">
        <v>18106</v>
      </c>
      <c r="I23" s="38">
        <v>12860</v>
      </c>
      <c r="J23" s="38">
        <v>9950</v>
      </c>
      <c r="K23" s="38">
        <v>174317</v>
      </c>
      <c r="L23" s="38">
        <v>0</v>
      </c>
      <c r="M23" s="79">
        <v>64644</v>
      </c>
      <c r="N23" s="79">
        <v>90417</v>
      </c>
      <c r="O23" s="164">
        <v>38143</v>
      </c>
      <c r="P23" s="164">
        <v>50131</v>
      </c>
      <c r="Q23" s="79">
        <v>34736</v>
      </c>
      <c r="R23" s="39">
        <f t="shared" si="0"/>
        <v>666332</v>
      </c>
    </row>
    <row r="24" spans="1:18" ht="17.25">
      <c r="A24" s="28" t="s">
        <v>50</v>
      </c>
      <c r="B24" s="26"/>
      <c r="C24" s="22" t="s">
        <v>63</v>
      </c>
      <c r="D24" s="35"/>
      <c r="E24" s="35"/>
      <c r="F24" s="36" t="s">
        <v>64</v>
      </c>
      <c r="G24" s="37">
        <v>96857</v>
      </c>
      <c r="H24" s="38">
        <v>21469</v>
      </c>
      <c r="I24" s="38">
        <v>5820</v>
      </c>
      <c r="J24" s="38">
        <v>15076</v>
      </c>
      <c r="K24" s="38">
        <v>108280</v>
      </c>
      <c r="L24" s="38">
        <v>1833</v>
      </c>
      <c r="M24" s="79">
        <v>60854</v>
      </c>
      <c r="N24" s="79">
        <v>7255</v>
      </c>
      <c r="O24" s="164">
        <v>71324</v>
      </c>
      <c r="P24" s="164">
        <v>19413</v>
      </c>
      <c r="Q24" s="79">
        <v>28119</v>
      </c>
      <c r="R24" s="39">
        <f t="shared" si="0"/>
        <v>436300</v>
      </c>
    </row>
    <row r="25" spans="1:18" ht="17.25">
      <c r="A25" s="25"/>
      <c r="B25" s="26"/>
      <c r="C25" s="22"/>
      <c r="D25" s="171" t="s">
        <v>65</v>
      </c>
      <c r="E25" s="35"/>
      <c r="F25" s="35"/>
      <c r="G25" s="37">
        <v>96857</v>
      </c>
      <c r="H25" s="38">
        <v>21378</v>
      </c>
      <c r="I25" s="38">
        <v>5590</v>
      </c>
      <c r="J25" s="38">
        <v>15076</v>
      </c>
      <c r="K25" s="38">
        <v>108280</v>
      </c>
      <c r="L25" s="38">
        <v>1633</v>
      </c>
      <c r="M25" s="79">
        <v>60854</v>
      </c>
      <c r="N25" s="79">
        <v>7255</v>
      </c>
      <c r="O25" s="164">
        <v>71324</v>
      </c>
      <c r="P25" s="164">
        <v>16196</v>
      </c>
      <c r="Q25" s="79">
        <v>28119</v>
      </c>
      <c r="R25" s="39">
        <f t="shared" si="0"/>
        <v>432562</v>
      </c>
    </row>
    <row r="26" spans="1:18" ht="17.25">
      <c r="A26" s="25"/>
      <c r="B26" s="26"/>
      <c r="C26" s="22"/>
      <c r="D26" s="35" t="s">
        <v>66</v>
      </c>
      <c r="E26" s="35"/>
      <c r="F26" s="35"/>
      <c r="G26" s="37">
        <v>96857</v>
      </c>
      <c r="H26" s="38">
        <v>21378</v>
      </c>
      <c r="I26" s="38">
        <v>5590</v>
      </c>
      <c r="J26" s="38">
        <v>15076</v>
      </c>
      <c r="K26" s="38">
        <v>108280</v>
      </c>
      <c r="L26" s="38">
        <v>1633</v>
      </c>
      <c r="M26" s="79">
        <v>60854</v>
      </c>
      <c r="N26" s="79">
        <v>7255</v>
      </c>
      <c r="O26" s="164">
        <v>71307</v>
      </c>
      <c r="P26" s="164">
        <v>16196</v>
      </c>
      <c r="Q26" s="79">
        <v>28119</v>
      </c>
      <c r="R26" s="39">
        <f t="shared" si="0"/>
        <v>432545</v>
      </c>
    </row>
    <row r="27" spans="1:18" ht="17.25">
      <c r="A27" s="28" t="s">
        <v>67</v>
      </c>
      <c r="B27" s="26"/>
      <c r="C27" s="22"/>
      <c r="D27" s="35" t="s">
        <v>68</v>
      </c>
      <c r="E27" s="35"/>
      <c r="F27" s="35"/>
      <c r="G27" s="37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79">
        <v>0</v>
      </c>
      <c r="N27" s="79">
        <v>0</v>
      </c>
      <c r="O27" s="164">
        <v>17</v>
      </c>
      <c r="P27" s="164">
        <v>0</v>
      </c>
      <c r="Q27" s="79">
        <v>0</v>
      </c>
      <c r="R27" s="39">
        <f t="shared" si="0"/>
        <v>17</v>
      </c>
    </row>
    <row r="28" spans="1:18" ht="17.25">
      <c r="A28" s="25"/>
      <c r="B28" s="40"/>
      <c r="C28" s="41"/>
      <c r="D28" s="41" t="s">
        <v>69</v>
      </c>
      <c r="E28" s="41"/>
      <c r="F28" s="41"/>
      <c r="G28" s="42">
        <v>0</v>
      </c>
      <c r="H28" s="43">
        <v>91</v>
      </c>
      <c r="I28" s="43">
        <v>230</v>
      </c>
      <c r="J28" s="43">
        <v>0</v>
      </c>
      <c r="K28" s="43">
        <v>0</v>
      </c>
      <c r="L28" s="43">
        <v>200</v>
      </c>
      <c r="M28" s="80">
        <v>0</v>
      </c>
      <c r="N28" s="80">
        <v>0</v>
      </c>
      <c r="O28" s="165">
        <v>0</v>
      </c>
      <c r="P28" s="165">
        <v>3217</v>
      </c>
      <c r="Q28" s="80">
        <v>0</v>
      </c>
      <c r="R28" s="44">
        <f t="shared" si="0"/>
        <v>3738</v>
      </c>
    </row>
    <row r="29" spans="1:18" ht="17.25">
      <c r="A29" s="45"/>
      <c r="B29" s="40" t="s">
        <v>70</v>
      </c>
      <c r="C29" s="41"/>
      <c r="D29" s="41"/>
      <c r="E29" s="41"/>
      <c r="F29" s="46" t="s">
        <v>71</v>
      </c>
      <c r="G29" s="42">
        <v>-15780</v>
      </c>
      <c r="H29" s="43">
        <v>-509</v>
      </c>
      <c r="I29" s="43">
        <v>2714</v>
      </c>
      <c r="J29" s="43">
        <v>2481</v>
      </c>
      <c r="K29" s="43">
        <v>125876</v>
      </c>
      <c r="L29" s="43">
        <v>0</v>
      </c>
      <c r="M29" s="80">
        <v>47081</v>
      </c>
      <c r="N29" s="80">
        <v>33388</v>
      </c>
      <c r="O29" s="165">
        <v>88580</v>
      </c>
      <c r="P29" s="165">
        <v>16414</v>
      </c>
      <c r="Q29" s="80">
        <v>6797</v>
      </c>
      <c r="R29" s="44">
        <f t="shared" si="0"/>
        <v>307042</v>
      </c>
    </row>
    <row r="30" spans="1:18" ht="17.25">
      <c r="A30" s="25"/>
      <c r="B30" s="26" t="s">
        <v>72</v>
      </c>
      <c r="C30" s="35"/>
      <c r="D30" s="35"/>
      <c r="E30" s="35"/>
      <c r="F30" s="36" t="s">
        <v>73</v>
      </c>
      <c r="G30" s="37">
        <v>550841</v>
      </c>
      <c r="H30" s="38">
        <v>418943</v>
      </c>
      <c r="I30" s="38">
        <v>8358</v>
      </c>
      <c r="J30" s="38">
        <v>60655</v>
      </c>
      <c r="K30" s="38">
        <v>424149</v>
      </c>
      <c r="L30" s="38">
        <v>19710</v>
      </c>
      <c r="M30" s="79">
        <v>171241</v>
      </c>
      <c r="N30" s="79">
        <v>11254</v>
      </c>
      <c r="O30" s="164">
        <v>492363</v>
      </c>
      <c r="P30" s="164">
        <v>86728</v>
      </c>
      <c r="Q30" s="79">
        <v>48882</v>
      </c>
      <c r="R30" s="39">
        <f t="shared" si="0"/>
        <v>2293124</v>
      </c>
    </row>
    <row r="31" spans="1:18" ht="17.25">
      <c r="A31" s="25"/>
      <c r="B31" s="26"/>
      <c r="C31" s="35" t="s">
        <v>74</v>
      </c>
      <c r="D31" s="35"/>
      <c r="E31" s="35"/>
      <c r="F31" s="35"/>
      <c r="G31" s="37">
        <v>215700</v>
      </c>
      <c r="H31" s="38">
        <v>213600</v>
      </c>
      <c r="I31" s="38">
        <v>3700</v>
      </c>
      <c r="J31" s="38">
        <v>0</v>
      </c>
      <c r="K31" s="38">
        <v>209600</v>
      </c>
      <c r="L31" s="38">
        <v>0</v>
      </c>
      <c r="M31" s="79">
        <v>61000</v>
      </c>
      <c r="N31" s="79">
        <v>0</v>
      </c>
      <c r="O31" s="164">
        <v>222800</v>
      </c>
      <c r="P31" s="164">
        <v>27800</v>
      </c>
      <c r="Q31" s="79">
        <v>30700</v>
      </c>
      <c r="R31" s="39">
        <f t="shared" si="0"/>
        <v>984900</v>
      </c>
    </row>
    <row r="32" spans="1:18" ht="17.25">
      <c r="A32" s="28" t="s">
        <v>8</v>
      </c>
      <c r="B32" s="26"/>
      <c r="C32" s="35" t="s">
        <v>75</v>
      </c>
      <c r="D32" s="35"/>
      <c r="E32" s="35"/>
      <c r="F32" s="35"/>
      <c r="G32" s="37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79">
        <v>0</v>
      </c>
      <c r="N32" s="79">
        <v>0</v>
      </c>
      <c r="O32" s="164">
        <v>0</v>
      </c>
      <c r="P32" s="164">
        <v>0</v>
      </c>
      <c r="Q32" s="79">
        <v>0</v>
      </c>
      <c r="R32" s="39">
        <f t="shared" si="0"/>
        <v>0</v>
      </c>
    </row>
    <row r="33" spans="1:18" ht="17.25">
      <c r="A33" s="25"/>
      <c r="B33" s="26"/>
      <c r="C33" s="35" t="s">
        <v>76</v>
      </c>
      <c r="D33" s="35"/>
      <c r="E33" s="35"/>
      <c r="F33" s="35"/>
      <c r="G33" s="37">
        <v>190879</v>
      </c>
      <c r="H33" s="38">
        <v>75368</v>
      </c>
      <c r="I33" s="38">
        <v>3417</v>
      </c>
      <c r="J33" s="38">
        <v>60655</v>
      </c>
      <c r="K33" s="38">
        <v>85261</v>
      </c>
      <c r="L33" s="38">
        <v>19710</v>
      </c>
      <c r="M33" s="79">
        <v>80441</v>
      </c>
      <c r="N33" s="79">
        <v>0</v>
      </c>
      <c r="O33" s="164">
        <v>137373</v>
      </c>
      <c r="P33" s="164">
        <v>42100</v>
      </c>
      <c r="Q33" s="79">
        <v>16982</v>
      </c>
      <c r="R33" s="39">
        <f t="shared" si="0"/>
        <v>712186</v>
      </c>
    </row>
    <row r="34" spans="1:18" ht="17.25">
      <c r="A34" s="25"/>
      <c r="B34" s="26"/>
      <c r="C34" s="35" t="s">
        <v>77</v>
      </c>
      <c r="D34" s="35"/>
      <c r="E34" s="35"/>
      <c r="F34" s="35"/>
      <c r="G34" s="37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79">
        <v>0</v>
      </c>
      <c r="N34" s="79">
        <v>0</v>
      </c>
      <c r="O34" s="164">
        <v>0</v>
      </c>
      <c r="P34" s="164">
        <v>0</v>
      </c>
      <c r="Q34" s="79">
        <v>0</v>
      </c>
      <c r="R34" s="39">
        <f t="shared" si="0"/>
        <v>0</v>
      </c>
    </row>
    <row r="35" spans="1:18" ht="17.25">
      <c r="A35" s="28" t="s">
        <v>78</v>
      </c>
      <c r="B35" s="26"/>
      <c r="C35" s="35" t="s">
        <v>79</v>
      </c>
      <c r="D35" s="35"/>
      <c r="E35" s="35"/>
      <c r="F35" s="35"/>
      <c r="G35" s="37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79">
        <v>0</v>
      </c>
      <c r="N35" s="79">
        <v>0</v>
      </c>
      <c r="O35" s="164">
        <v>0</v>
      </c>
      <c r="P35" s="164">
        <v>0</v>
      </c>
      <c r="Q35" s="79">
        <v>0</v>
      </c>
      <c r="R35" s="39">
        <f t="shared" si="0"/>
        <v>0</v>
      </c>
    </row>
    <row r="36" spans="1:18" ht="17.25">
      <c r="A36" s="25"/>
      <c r="B36" s="26"/>
      <c r="C36" s="35" t="s">
        <v>80</v>
      </c>
      <c r="D36" s="35"/>
      <c r="E36" s="35"/>
      <c r="F36" s="35"/>
      <c r="G36" s="37">
        <v>120042</v>
      </c>
      <c r="H36" s="38">
        <v>110200</v>
      </c>
      <c r="I36" s="38">
        <v>1241</v>
      </c>
      <c r="J36" s="38">
        <v>0</v>
      </c>
      <c r="K36" s="38">
        <v>124773</v>
      </c>
      <c r="L36" s="38">
        <v>0</v>
      </c>
      <c r="M36" s="79">
        <v>20800</v>
      </c>
      <c r="N36" s="79">
        <v>0</v>
      </c>
      <c r="O36" s="164">
        <v>105253</v>
      </c>
      <c r="P36" s="164">
        <v>16104</v>
      </c>
      <c r="Q36" s="79">
        <v>0</v>
      </c>
      <c r="R36" s="39">
        <f t="shared" si="0"/>
        <v>498413</v>
      </c>
    </row>
    <row r="37" spans="1:18" ht="17.25">
      <c r="A37" s="25"/>
      <c r="B37" s="26"/>
      <c r="C37" s="35" t="s">
        <v>81</v>
      </c>
      <c r="D37" s="35"/>
      <c r="E37" s="35"/>
      <c r="F37" s="35"/>
      <c r="G37" s="37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79">
        <v>9000</v>
      </c>
      <c r="N37" s="79">
        <v>0</v>
      </c>
      <c r="O37" s="164">
        <v>0</v>
      </c>
      <c r="P37" s="164">
        <v>0</v>
      </c>
      <c r="Q37" s="79">
        <v>0</v>
      </c>
      <c r="R37" s="39">
        <f t="shared" si="0"/>
        <v>9000</v>
      </c>
    </row>
    <row r="38" spans="1:18" ht="17.25">
      <c r="A38" s="28" t="s">
        <v>82</v>
      </c>
      <c r="B38" s="26"/>
      <c r="C38" s="35" t="s">
        <v>83</v>
      </c>
      <c r="D38" s="35"/>
      <c r="E38" s="35"/>
      <c r="F38" s="35"/>
      <c r="G38" s="37">
        <v>22108</v>
      </c>
      <c r="H38" s="38">
        <v>1284</v>
      </c>
      <c r="I38" s="38">
        <v>0</v>
      </c>
      <c r="J38" s="38">
        <v>0</v>
      </c>
      <c r="K38" s="38">
        <v>4153</v>
      </c>
      <c r="L38" s="38">
        <v>0</v>
      </c>
      <c r="M38" s="79">
        <v>0</v>
      </c>
      <c r="N38" s="79">
        <v>0</v>
      </c>
      <c r="O38" s="164">
        <v>0</v>
      </c>
      <c r="P38" s="164">
        <v>724</v>
      </c>
      <c r="Q38" s="79">
        <v>1200</v>
      </c>
      <c r="R38" s="39">
        <f t="shared" si="0"/>
        <v>29469</v>
      </c>
    </row>
    <row r="39" spans="1:18" ht="17.25">
      <c r="A39" s="25"/>
      <c r="B39" s="40"/>
      <c r="C39" s="41" t="s">
        <v>84</v>
      </c>
      <c r="D39" s="41"/>
      <c r="E39" s="41"/>
      <c r="F39" s="41"/>
      <c r="G39" s="42">
        <v>2112</v>
      </c>
      <c r="H39" s="43">
        <v>18491</v>
      </c>
      <c r="I39" s="43">
        <v>0</v>
      </c>
      <c r="J39" s="43">
        <v>0</v>
      </c>
      <c r="K39" s="43">
        <v>362</v>
      </c>
      <c r="L39" s="43">
        <v>0</v>
      </c>
      <c r="M39" s="80">
        <v>0</v>
      </c>
      <c r="N39" s="80">
        <v>11254</v>
      </c>
      <c r="O39" s="165">
        <v>26937</v>
      </c>
      <c r="P39" s="165">
        <v>0</v>
      </c>
      <c r="Q39" s="80">
        <v>0</v>
      </c>
      <c r="R39" s="44">
        <f t="shared" si="0"/>
        <v>59156</v>
      </c>
    </row>
    <row r="40" spans="1:18" ht="17.25">
      <c r="A40" s="25"/>
      <c r="B40" s="26" t="s">
        <v>85</v>
      </c>
      <c r="C40" s="35"/>
      <c r="D40" s="35"/>
      <c r="E40" s="35"/>
      <c r="F40" s="36" t="s">
        <v>86</v>
      </c>
      <c r="G40" s="37">
        <v>529922</v>
      </c>
      <c r="H40" s="38">
        <v>419105</v>
      </c>
      <c r="I40" s="38">
        <v>11191</v>
      </c>
      <c r="J40" s="38">
        <v>60655</v>
      </c>
      <c r="K40" s="38">
        <v>499005</v>
      </c>
      <c r="L40" s="38">
        <v>19710</v>
      </c>
      <c r="M40" s="79">
        <v>226820</v>
      </c>
      <c r="N40" s="79">
        <v>32138</v>
      </c>
      <c r="O40" s="164">
        <v>561057</v>
      </c>
      <c r="P40" s="164">
        <v>106547</v>
      </c>
      <c r="Q40" s="79">
        <v>65901</v>
      </c>
      <c r="R40" s="39">
        <f t="shared" si="0"/>
        <v>2532051</v>
      </c>
    </row>
    <row r="41" spans="1:18" ht="17.25">
      <c r="A41" s="28" t="s">
        <v>60</v>
      </c>
      <c r="B41" s="26"/>
      <c r="C41" s="22" t="s">
        <v>87</v>
      </c>
      <c r="D41" s="35"/>
      <c r="E41" s="35"/>
      <c r="F41" s="35"/>
      <c r="G41" s="37">
        <v>354983</v>
      </c>
      <c r="H41" s="38">
        <v>331317</v>
      </c>
      <c r="I41" s="38">
        <v>4967</v>
      </c>
      <c r="J41" s="38">
        <v>0</v>
      </c>
      <c r="K41" s="38">
        <v>370260</v>
      </c>
      <c r="L41" s="38">
        <v>0</v>
      </c>
      <c r="M41" s="79">
        <v>104931</v>
      </c>
      <c r="N41" s="79">
        <v>0</v>
      </c>
      <c r="O41" s="164">
        <v>406710</v>
      </c>
      <c r="P41" s="164">
        <v>51190</v>
      </c>
      <c r="Q41" s="79">
        <v>24245</v>
      </c>
      <c r="R41" s="39">
        <f t="shared" si="0"/>
        <v>1648603</v>
      </c>
    </row>
    <row r="42" spans="1:18" ht="17.25">
      <c r="A42" s="25"/>
      <c r="B42" s="26"/>
      <c r="C42" s="22"/>
      <c r="D42" s="35" t="s">
        <v>88</v>
      </c>
      <c r="E42" s="35"/>
      <c r="F42" s="35"/>
      <c r="G42" s="37">
        <v>0</v>
      </c>
      <c r="H42" s="38">
        <v>26978</v>
      </c>
      <c r="I42" s="38">
        <v>0</v>
      </c>
      <c r="J42" s="38">
        <v>0</v>
      </c>
      <c r="K42" s="38">
        <v>4634</v>
      </c>
      <c r="L42" s="38">
        <v>0</v>
      </c>
      <c r="M42" s="79">
        <v>0</v>
      </c>
      <c r="N42" s="79">
        <v>0</v>
      </c>
      <c r="O42" s="164">
        <v>0</v>
      </c>
      <c r="P42" s="164">
        <v>8270</v>
      </c>
      <c r="Q42" s="79">
        <v>0</v>
      </c>
      <c r="R42" s="39">
        <f t="shared" si="0"/>
        <v>39882</v>
      </c>
    </row>
    <row r="43" spans="1:18" ht="17.25">
      <c r="A43" s="25"/>
      <c r="B43" s="26"/>
      <c r="C43" s="35"/>
      <c r="D43" s="35" t="s">
        <v>89</v>
      </c>
      <c r="E43" s="35"/>
      <c r="F43" s="35"/>
      <c r="G43" s="37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79">
        <v>0</v>
      </c>
      <c r="N43" s="79">
        <v>0</v>
      </c>
      <c r="O43" s="164">
        <v>0</v>
      </c>
      <c r="P43" s="164">
        <v>0</v>
      </c>
      <c r="Q43" s="79">
        <v>0</v>
      </c>
      <c r="R43" s="39">
        <f t="shared" si="0"/>
        <v>0</v>
      </c>
    </row>
    <row r="44" spans="1:18" ht="17.25">
      <c r="A44" s="28" t="s">
        <v>50</v>
      </c>
      <c r="B44" s="26"/>
      <c r="C44" s="35" t="s">
        <v>90</v>
      </c>
      <c r="D44" s="35"/>
      <c r="E44" s="35"/>
      <c r="F44" s="170" t="s">
        <v>173</v>
      </c>
      <c r="G44" s="37">
        <v>174939</v>
      </c>
      <c r="H44" s="38">
        <v>87788</v>
      </c>
      <c r="I44" s="38">
        <v>6224</v>
      </c>
      <c r="J44" s="38">
        <v>60655</v>
      </c>
      <c r="K44" s="38">
        <v>128745</v>
      </c>
      <c r="L44" s="38">
        <v>19710</v>
      </c>
      <c r="M44" s="79">
        <v>121889</v>
      </c>
      <c r="N44" s="79">
        <v>32138</v>
      </c>
      <c r="O44" s="164">
        <v>154347</v>
      </c>
      <c r="P44" s="164">
        <v>55357</v>
      </c>
      <c r="Q44" s="79">
        <v>41656</v>
      </c>
      <c r="R44" s="39">
        <f t="shared" si="0"/>
        <v>883448</v>
      </c>
    </row>
    <row r="45" spans="1:18" ht="17.25">
      <c r="A45" s="25"/>
      <c r="B45" s="26"/>
      <c r="C45" s="35" t="s">
        <v>91</v>
      </c>
      <c r="D45" s="35"/>
      <c r="E45" s="35"/>
      <c r="F45" s="36"/>
      <c r="G45" s="37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79">
        <v>0</v>
      </c>
      <c r="N45" s="79">
        <v>0</v>
      </c>
      <c r="O45" s="164">
        <v>0</v>
      </c>
      <c r="P45" s="164">
        <v>0</v>
      </c>
      <c r="Q45" s="79">
        <v>0</v>
      </c>
      <c r="R45" s="39">
        <f t="shared" si="0"/>
        <v>0</v>
      </c>
    </row>
    <row r="46" spans="1:18" ht="17.25">
      <c r="A46" s="25"/>
      <c r="B46" s="26"/>
      <c r="C46" s="35" t="s">
        <v>92</v>
      </c>
      <c r="D46" s="35"/>
      <c r="E46" s="35"/>
      <c r="F46" s="35"/>
      <c r="G46" s="37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79">
        <v>0</v>
      </c>
      <c r="N46" s="79">
        <v>0</v>
      </c>
      <c r="O46" s="164">
        <v>0</v>
      </c>
      <c r="P46" s="164">
        <v>0</v>
      </c>
      <c r="Q46" s="79">
        <v>0</v>
      </c>
      <c r="R46" s="39">
        <f t="shared" si="0"/>
        <v>0</v>
      </c>
    </row>
    <row r="47" spans="1:18" ht="17.25">
      <c r="A47" s="28" t="s">
        <v>67</v>
      </c>
      <c r="B47" s="40"/>
      <c r="C47" s="41" t="s">
        <v>93</v>
      </c>
      <c r="D47" s="41"/>
      <c r="E47" s="41"/>
      <c r="F47" s="41"/>
      <c r="G47" s="42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80">
        <v>0</v>
      </c>
      <c r="N47" s="80">
        <v>0</v>
      </c>
      <c r="O47" s="165">
        <v>0</v>
      </c>
      <c r="P47" s="165">
        <v>0</v>
      </c>
      <c r="Q47" s="80">
        <v>0</v>
      </c>
      <c r="R47" s="44">
        <f t="shared" si="0"/>
        <v>0</v>
      </c>
    </row>
    <row r="48" spans="1:18" ht="17.25">
      <c r="A48" s="45"/>
      <c r="B48" s="40" t="s">
        <v>94</v>
      </c>
      <c r="C48" s="41"/>
      <c r="D48" s="41"/>
      <c r="E48" s="41"/>
      <c r="F48" s="46" t="s">
        <v>95</v>
      </c>
      <c r="G48" s="42">
        <v>20919</v>
      </c>
      <c r="H48" s="43">
        <v>-162</v>
      </c>
      <c r="I48" s="43">
        <v>-2833</v>
      </c>
      <c r="J48" s="43">
        <v>0</v>
      </c>
      <c r="K48" s="43">
        <v>-74856</v>
      </c>
      <c r="L48" s="43">
        <v>0</v>
      </c>
      <c r="M48" s="80">
        <v>-55579</v>
      </c>
      <c r="N48" s="80">
        <v>-20884</v>
      </c>
      <c r="O48" s="165">
        <v>-68694</v>
      </c>
      <c r="P48" s="165">
        <v>-19819</v>
      </c>
      <c r="Q48" s="80">
        <v>-17019</v>
      </c>
      <c r="R48" s="44">
        <f t="shared" si="0"/>
        <v>-238927</v>
      </c>
    </row>
    <row r="49" spans="1:18" ht="17.25">
      <c r="A49" s="45">
        <v>3</v>
      </c>
      <c r="B49" s="41" t="s">
        <v>96</v>
      </c>
      <c r="C49" s="41"/>
      <c r="D49" s="41"/>
      <c r="E49" s="41"/>
      <c r="F49" s="46" t="s">
        <v>97</v>
      </c>
      <c r="G49" s="42">
        <v>5139</v>
      </c>
      <c r="H49" s="43">
        <v>-671</v>
      </c>
      <c r="I49" s="43">
        <v>-119</v>
      </c>
      <c r="J49" s="43">
        <v>2481</v>
      </c>
      <c r="K49" s="43">
        <v>51020</v>
      </c>
      <c r="L49" s="43">
        <v>0</v>
      </c>
      <c r="M49" s="80">
        <v>-8498</v>
      </c>
      <c r="N49" s="80">
        <v>12504</v>
      </c>
      <c r="O49" s="165">
        <v>19886</v>
      </c>
      <c r="P49" s="165">
        <v>-3405</v>
      </c>
      <c r="Q49" s="80">
        <v>-10222</v>
      </c>
      <c r="R49" s="44">
        <f t="shared" si="0"/>
        <v>68115</v>
      </c>
    </row>
    <row r="50" spans="1:18" ht="17.25">
      <c r="A50" s="45">
        <v>4</v>
      </c>
      <c r="B50" s="41" t="s">
        <v>98</v>
      </c>
      <c r="C50" s="41"/>
      <c r="D50" s="41"/>
      <c r="E50" s="41"/>
      <c r="F50" s="46" t="s">
        <v>99</v>
      </c>
      <c r="G50" s="42">
        <v>0</v>
      </c>
      <c r="H50" s="43">
        <v>0</v>
      </c>
      <c r="I50" s="43">
        <v>0</v>
      </c>
      <c r="J50" s="43">
        <v>0</v>
      </c>
      <c r="K50" s="43">
        <v>63788</v>
      </c>
      <c r="L50" s="43">
        <v>0</v>
      </c>
      <c r="M50" s="80">
        <v>0</v>
      </c>
      <c r="N50" s="80">
        <v>137</v>
      </c>
      <c r="O50" s="165">
        <v>41537</v>
      </c>
      <c r="P50" s="165">
        <v>0</v>
      </c>
      <c r="Q50" s="80">
        <v>0</v>
      </c>
      <c r="R50" s="44">
        <f t="shared" si="0"/>
        <v>105462</v>
      </c>
    </row>
    <row r="51" spans="1:18" ht="17.25">
      <c r="A51" s="45">
        <v>5</v>
      </c>
      <c r="B51" s="41" t="s">
        <v>100</v>
      </c>
      <c r="C51" s="41"/>
      <c r="D51" s="41"/>
      <c r="E51" s="41"/>
      <c r="F51" s="46" t="s">
        <v>101</v>
      </c>
      <c r="G51" s="42">
        <v>19813</v>
      </c>
      <c r="H51" s="43">
        <v>4218</v>
      </c>
      <c r="I51" s="43">
        <v>55891</v>
      </c>
      <c r="J51" s="43">
        <v>613</v>
      </c>
      <c r="K51" s="43">
        <v>76369</v>
      </c>
      <c r="L51" s="43">
        <v>0</v>
      </c>
      <c r="M51" s="80">
        <v>18313</v>
      </c>
      <c r="N51" s="80">
        <v>14897</v>
      </c>
      <c r="O51" s="165">
        <v>32512</v>
      </c>
      <c r="P51" s="165">
        <v>9187</v>
      </c>
      <c r="Q51" s="80">
        <v>36862</v>
      </c>
      <c r="R51" s="44">
        <f t="shared" si="0"/>
        <v>268675</v>
      </c>
    </row>
    <row r="52" spans="1:18" ht="17.25">
      <c r="A52" s="45">
        <v>6</v>
      </c>
      <c r="B52" s="41" t="s">
        <v>102</v>
      </c>
      <c r="C52" s="41"/>
      <c r="D52" s="41"/>
      <c r="E52" s="41"/>
      <c r="F52" s="46" t="s">
        <v>103</v>
      </c>
      <c r="G52" s="42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80">
        <v>0</v>
      </c>
      <c r="N52" s="80">
        <v>0</v>
      </c>
      <c r="O52" s="165">
        <v>0</v>
      </c>
      <c r="P52" s="165">
        <v>0</v>
      </c>
      <c r="Q52" s="80">
        <v>0</v>
      </c>
      <c r="R52" s="44">
        <f t="shared" si="0"/>
        <v>0</v>
      </c>
    </row>
    <row r="53" spans="1:18" ht="17.25">
      <c r="A53" s="45">
        <v>7</v>
      </c>
      <c r="B53" s="41" t="s">
        <v>104</v>
      </c>
      <c r="C53" s="41"/>
      <c r="D53" s="41"/>
      <c r="E53" s="41"/>
      <c r="F53" s="46" t="s">
        <v>105</v>
      </c>
      <c r="G53" s="42">
        <v>24952</v>
      </c>
      <c r="H53" s="43">
        <v>3547</v>
      </c>
      <c r="I53" s="43">
        <v>55772</v>
      </c>
      <c r="J53" s="43">
        <v>3094</v>
      </c>
      <c r="K53" s="43">
        <v>63601</v>
      </c>
      <c r="L53" s="43">
        <v>0</v>
      </c>
      <c r="M53" s="80">
        <v>9815</v>
      </c>
      <c r="N53" s="80">
        <v>27264</v>
      </c>
      <c r="O53" s="165">
        <v>10861</v>
      </c>
      <c r="P53" s="165">
        <v>5782</v>
      </c>
      <c r="Q53" s="80">
        <v>26640</v>
      </c>
      <c r="R53" s="44">
        <f t="shared" si="0"/>
        <v>231328</v>
      </c>
    </row>
    <row r="54" spans="1:18" ht="17.25">
      <c r="A54" s="45">
        <v>8</v>
      </c>
      <c r="B54" s="41" t="s">
        <v>106</v>
      </c>
      <c r="C54" s="41"/>
      <c r="D54" s="41"/>
      <c r="E54" s="41"/>
      <c r="F54" s="41"/>
      <c r="G54" s="42">
        <v>61584</v>
      </c>
      <c r="H54" s="43">
        <v>0</v>
      </c>
      <c r="I54" s="43">
        <v>0</v>
      </c>
      <c r="J54" s="43">
        <v>0</v>
      </c>
      <c r="K54" s="43">
        <v>73025</v>
      </c>
      <c r="L54" s="43">
        <v>0</v>
      </c>
      <c r="M54" s="80">
        <v>0</v>
      </c>
      <c r="N54" s="80">
        <v>0</v>
      </c>
      <c r="O54" s="165">
        <v>16463</v>
      </c>
      <c r="P54" s="165">
        <v>16906</v>
      </c>
      <c r="Q54" s="80">
        <v>20000</v>
      </c>
      <c r="R54" s="44">
        <f t="shared" si="0"/>
        <v>187978</v>
      </c>
    </row>
    <row r="55" spans="1:18" ht="17.25">
      <c r="A55" s="45">
        <v>9</v>
      </c>
      <c r="B55" s="41" t="s">
        <v>107</v>
      </c>
      <c r="C55" s="41"/>
      <c r="D55" s="41"/>
      <c r="E55" s="70"/>
      <c r="F55" s="46" t="s">
        <v>108</v>
      </c>
      <c r="G55" s="42">
        <v>20919</v>
      </c>
      <c r="H55" s="43">
        <v>0</v>
      </c>
      <c r="I55" s="43">
        <v>0</v>
      </c>
      <c r="J55" s="43">
        <v>0</v>
      </c>
      <c r="K55" s="43">
        <v>8169</v>
      </c>
      <c r="L55" s="43">
        <v>0</v>
      </c>
      <c r="M55" s="80">
        <v>0</v>
      </c>
      <c r="N55" s="80">
        <v>8000</v>
      </c>
      <c r="O55" s="165">
        <v>3537</v>
      </c>
      <c r="P55" s="165">
        <v>94</v>
      </c>
      <c r="Q55" s="80">
        <v>0</v>
      </c>
      <c r="R55" s="44">
        <f t="shared" si="0"/>
        <v>40719</v>
      </c>
    </row>
    <row r="56" spans="1:18" ht="17.25">
      <c r="A56" s="25">
        <v>10</v>
      </c>
      <c r="B56" s="71" t="s">
        <v>120</v>
      </c>
      <c r="C56" s="22"/>
      <c r="D56" s="22"/>
      <c r="E56" s="221" t="s">
        <v>119</v>
      </c>
      <c r="F56" s="222"/>
      <c r="G56" s="37">
        <v>4033</v>
      </c>
      <c r="H56" s="38">
        <v>3547</v>
      </c>
      <c r="I56" s="38">
        <v>55772</v>
      </c>
      <c r="J56" s="38">
        <v>3094</v>
      </c>
      <c r="K56" s="38">
        <v>55432</v>
      </c>
      <c r="L56" s="38">
        <v>0</v>
      </c>
      <c r="M56" s="79">
        <v>9815</v>
      </c>
      <c r="N56" s="79">
        <v>19264</v>
      </c>
      <c r="O56" s="169">
        <v>7324</v>
      </c>
      <c r="P56" s="169">
        <v>5688</v>
      </c>
      <c r="Q56" s="79">
        <v>26640</v>
      </c>
      <c r="R56" s="39">
        <f t="shared" si="0"/>
        <v>190609</v>
      </c>
    </row>
    <row r="57" spans="1:18" ht="17.25">
      <c r="A57" s="45"/>
      <c r="B57" s="219" t="s">
        <v>121</v>
      </c>
      <c r="C57" s="220"/>
      <c r="D57" s="72"/>
      <c r="E57" s="223" t="s">
        <v>122</v>
      </c>
      <c r="F57" s="224"/>
      <c r="G57" s="42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80">
        <v>0</v>
      </c>
      <c r="N57" s="80">
        <v>0</v>
      </c>
      <c r="O57" s="165">
        <v>0</v>
      </c>
      <c r="P57" s="165">
        <v>0</v>
      </c>
      <c r="Q57" s="80">
        <v>0</v>
      </c>
      <c r="R57" s="44">
        <f t="shared" si="0"/>
        <v>0</v>
      </c>
    </row>
    <row r="58" spans="1:18" ht="17.25">
      <c r="A58" s="45">
        <v>11</v>
      </c>
      <c r="B58" s="41" t="s">
        <v>109</v>
      </c>
      <c r="C58" s="41"/>
      <c r="D58" s="41"/>
      <c r="E58" s="41"/>
      <c r="F58" s="41"/>
      <c r="G58" s="47">
        <f aca="true" t="shared" si="1" ref="G58:R58">ROUND((G9/(G19+G44))*100,1)</f>
        <v>57.1</v>
      </c>
      <c r="H58" s="77">
        <f t="shared" si="1"/>
        <v>42.6</v>
      </c>
      <c r="I58" s="77">
        <f t="shared" si="1"/>
        <v>85.9</v>
      </c>
      <c r="J58" s="77">
        <f t="shared" si="1"/>
        <v>32.1</v>
      </c>
      <c r="K58" s="77">
        <f t="shared" si="1"/>
        <v>99.5</v>
      </c>
      <c r="L58" s="77">
        <f t="shared" si="1"/>
        <v>35.9</v>
      </c>
      <c r="M58" s="77">
        <f t="shared" si="1"/>
        <v>74.1</v>
      </c>
      <c r="N58" s="77">
        <f t="shared" si="1"/>
        <v>100.9</v>
      </c>
      <c r="O58" s="166">
        <f t="shared" si="1"/>
        <v>77.3</v>
      </c>
      <c r="P58" s="77">
        <f t="shared" si="1"/>
        <v>73</v>
      </c>
      <c r="Q58" s="77">
        <f t="shared" si="1"/>
        <v>72.9</v>
      </c>
      <c r="R58" s="78">
        <f t="shared" si="1"/>
        <v>74.6</v>
      </c>
    </row>
    <row r="59" spans="1:18" ht="18" thickBot="1">
      <c r="A59" s="31">
        <v>12</v>
      </c>
      <c r="B59" s="23" t="s">
        <v>110</v>
      </c>
      <c r="C59" s="23"/>
      <c r="D59" s="23"/>
      <c r="E59" s="23"/>
      <c r="F59" s="23"/>
      <c r="G59" s="48">
        <v>5189599</v>
      </c>
      <c r="H59" s="49">
        <v>1039087</v>
      </c>
      <c r="I59" s="49">
        <v>146545</v>
      </c>
      <c r="J59" s="49">
        <v>653874</v>
      </c>
      <c r="K59" s="49">
        <v>4874886</v>
      </c>
      <c r="L59" s="49">
        <v>4849</v>
      </c>
      <c r="M59" s="49">
        <v>2952234</v>
      </c>
      <c r="N59" s="49">
        <v>82355</v>
      </c>
      <c r="O59" s="167">
        <v>3128039</v>
      </c>
      <c r="P59" s="168">
        <v>781049</v>
      </c>
      <c r="Q59" s="81">
        <v>688845</v>
      </c>
      <c r="R59" s="50">
        <f t="shared" si="0"/>
        <v>19541362</v>
      </c>
    </row>
  </sheetData>
  <sheetProtection/>
  <mergeCells count="3">
    <mergeCell ref="B57:C57"/>
    <mergeCell ref="E56:F56"/>
    <mergeCell ref="E57:F5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T55"/>
  <sheetViews>
    <sheetView showGridLines="0" showZeros="0" defaultGridColor="0" zoomScale="75" zoomScaleNormal="75" colorId="22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66015625" defaultRowHeight="18"/>
  <cols>
    <col min="1" max="1" width="1.66015625" style="102" customWidth="1"/>
    <col min="2" max="4" width="2.66015625" style="102" customWidth="1"/>
    <col min="5" max="5" width="20.66015625" style="102" customWidth="1"/>
    <col min="6" max="6" width="10.66015625" style="102" customWidth="1"/>
    <col min="7" max="18" width="12.66015625" style="102" customWidth="1"/>
    <col min="19" max="19" width="0.91796875" style="102" customWidth="1"/>
    <col min="20" max="16384" width="12.66015625" style="102" customWidth="1"/>
  </cols>
  <sheetData>
    <row r="1" spans="2:5" ht="21">
      <c r="B1" s="225" t="s">
        <v>172</v>
      </c>
      <c r="C1" s="225"/>
      <c r="D1" s="225"/>
      <c r="E1" s="225"/>
    </row>
    <row r="3" spans="2:18" ht="18" thickBot="1">
      <c r="B3" s="103" t="s">
        <v>146</v>
      </c>
      <c r="C3" s="103"/>
      <c r="D3" s="103"/>
      <c r="E3" s="103"/>
      <c r="F3" s="103"/>
      <c r="G3" s="103"/>
      <c r="H3" s="103"/>
      <c r="I3" s="103"/>
      <c r="J3" s="103"/>
      <c r="K3" s="104"/>
      <c r="L3" s="103"/>
      <c r="M3" s="103"/>
      <c r="N3" s="103"/>
      <c r="O3" s="103"/>
      <c r="P3" s="103"/>
      <c r="Q3" s="104"/>
      <c r="R3" s="105" t="s">
        <v>147</v>
      </c>
    </row>
    <row r="4" spans="2:19" ht="17.25">
      <c r="B4" s="106"/>
      <c r="G4" s="107"/>
      <c r="H4" s="108"/>
      <c r="I4" s="108"/>
      <c r="J4" s="108"/>
      <c r="K4" s="108"/>
      <c r="L4" s="109"/>
      <c r="M4" s="109"/>
      <c r="N4" s="109"/>
      <c r="O4" s="109"/>
      <c r="P4" s="109"/>
      <c r="Q4" s="108"/>
      <c r="R4" s="206"/>
      <c r="S4" s="106"/>
    </row>
    <row r="5" spans="2:19" ht="17.25">
      <c r="B5" s="106"/>
      <c r="E5" s="102" t="s">
        <v>148</v>
      </c>
      <c r="G5" s="110"/>
      <c r="H5" s="111"/>
      <c r="I5" s="111"/>
      <c r="J5" s="111"/>
      <c r="K5" s="111"/>
      <c r="L5" s="109"/>
      <c r="M5" s="109"/>
      <c r="N5" s="109"/>
      <c r="O5" s="109"/>
      <c r="P5" s="109"/>
      <c r="Q5" s="111"/>
      <c r="R5" s="159"/>
      <c r="S5" s="106"/>
    </row>
    <row r="6" spans="2:19" ht="17.25">
      <c r="B6" s="106"/>
      <c r="G6" s="112" t="s">
        <v>128</v>
      </c>
      <c r="H6" s="113" t="s">
        <v>129</v>
      </c>
      <c r="I6" s="113" t="s">
        <v>130</v>
      </c>
      <c r="J6" s="113" t="s">
        <v>131</v>
      </c>
      <c r="K6" s="113" t="s">
        <v>132</v>
      </c>
      <c r="L6" s="114" t="s">
        <v>133</v>
      </c>
      <c r="M6" s="114" t="s">
        <v>134</v>
      </c>
      <c r="N6" s="114" t="s">
        <v>135</v>
      </c>
      <c r="O6" s="114" t="s">
        <v>136</v>
      </c>
      <c r="P6" s="114" t="s">
        <v>137</v>
      </c>
      <c r="Q6" s="115" t="s">
        <v>138</v>
      </c>
      <c r="R6" s="207" t="s">
        <v>155</v>
      </c>
      <c r="S6" s="106"/>
    </row>
    <row r="7" spans="2:19" ht="17.25">
      <c r="B7" s="106"/>
      <c r="C7" s="102" t="s">
        <v>149</v>
      </c>
      <c r="G7" s="110"/>
      <c r="H7" s="111"/>
      <c r="I7" s="111"/>
      <c r="J7" s="111"/>
      <c r="K7" s="111"/>
      <c r="L7" s="109"/>
      <c r="M7" s="109"/>
      <c r="N7" s="109"/>
      <c r="O7" s="109"/>
      <c r="P7" s="109"/>
      <c r="Q7" s="111"/>
      <c r="R7" s="159"/>
      <c r="S7" s="106"/>
    </row>
    <row r="8" spans="2:19" ht="18" thickBot="1">
      <c r="B8" s="116"/>
      <c r="C8" s="103"/>
      <c r="D8" s="103"/>
      <c r="E8" s="103"/>
      <c r="F8" s="103"/>
      <c r="G8" s="117"/>
      <c r="H8" s="118"/>
      <c r="I8" s="118"/>
      <c r="J8" s="118"/>
      <c r="K8" s="118"/>
      <c r="L8" s="120">
        <v>242055</v>
      </c>
      <c r="M8" s="120">
        <v>242071</v>
      </c>
      <c r="N8" s="120"/>
      <c r="O8" s="120">
        <v>242098</v>
      </c>
      <c r="P8" s="120">
        <v>242101</v>
      </c>
      <c r="Q8" s="119"/>
      <c r="R8" s="208"/>
      <c r="S8" s="106"/>
    </row>
    <row r="9" spans="2:19" ht="17.25">
      <c r="B9" s="121" t="s">
        <v>156</v>
      </c>
      <c r="G9" s="110"/>
      <c r="H9" s="111"/>
      <c r="I9" s="111"/>
      <c r="J9" s="122"/>
      <c r="K9" s="111"/>
      <c r="L9" s="109"/>
      <c r="M9" s="109"/>
      <c r="N9" s="109"/>
      <c r="O9" s="109"/>
      <c r="P9" s="109"/>
      <c r="Q9" s="111"/>
      <c r="R9" s="159"/>
      <c r="S9" s="106"/>
    </row>
    <row r="10" spans="2:19" ht="17.25">
      <c r="B10" s="106"/>
      <c r="C10" s="102" t="s">
        <v>150</v>
      </c>
      <c r="G10" s="110"/>
      <c r="H10" s="111"/>
      <c r="I10" s="111"/>
      <c r="J10" s="122"/>
      <c r="K10" s="111"/>
      <c r="L10" s="109"/>
      <c r="M10" s="109"/>
      <c r="N10" s="109"/>
      <c r="O10" s="109"/>
      <c r="P10" s="109"/>
      <c r="Q10" s="111"/>
      <c r="R10" s="159"/>
      <c r="S10" s="106"/>
    </row>
    <row r="11" spans="2:20" ht="17.25">
      <c r="B11" s="106"/>
      <c r="C11" s="130"/>
      <c r="D11" s="137" t="s">
        <v>157</v>
      </c>
      <c r="E11" s="130"/>
      <c r="F11" s="131" t="s">
        <v>152</v>
      </c>
      <c r="G11" s="132">
        <v>0</v>
      </c>
      <c r="H11" s="133">
        <v>0</v>
      </c>
      <c r="I11" s="133">
        <v>0</v>
      </c>
      <c r="J11" s="133">
        <v>0</v>
      </c>
      <c r="K11" s="134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3">
        <v>0</v>
      </c>
      <c r="R11" s="158">
        <f>SUM(G11:Q11)</f>
        <v>0</v>
      </c>
      <c r="S11" s="106"/>
      <c r="T11" s="129"/>
    </row>
    <row r="12" spans="2:20" ht="17.25">
      <c r="B12" s="106"/>
      <c r="C12" s="102" t="s">
        <v>153</v>
      </c>
      <c r="G12" s="110"/>
      <c r="H12" s="111"/>
      <c r="I12" s="111"/>
      <c r="J12" s="122"/>
      <c r="K12" s="111"/>
      <c r="L12" s="109"/>
      <c r="M12" s="109"/>
      <c r="N12" s="109"/>
      <c r="O12" s="109"/>
      <c r="P12" s="109"/>
      <c r="Q12" s="111"/>
      <c r="R12" s="159"/>
      <c r="S12" s="106"/>
      <c r="T12" s="129"/>
    </row>
    <row r="13" spans="2:20" ht="17.25">
      <c r="B13" s="106"/>
      <c r="D13" s="123" t="s">
        <v>168</v>
      </c>
      <c r="F13" s="124" t="s">
        <v>151</v>
      </c>
      <c r="G13" s="125">
        <v>49307</v>
      </c>
      <c r="H13" s="126">
        <v>10689</v>
      </c>
      <c r="I13" s="126">
        <v>2795</v>
      </c>
      <c r="J13" s="126">
        <v>7538</v>
      </c>
      <c r="K13" s="127">
        <v>58644</v>
      </c>
      <c r="L13" s="128">
        <v>817</v>
      </c>
      <c r="M13" s="128">
        <v>24454</v>
      </c>
      <c r="N13" s="128">
        <v>3627</v>
      </c>
      <c r="O13" s="128">
        <v>35662</v>
      </c>
      <c r="P13" s="128">
        <v>7327</v>
      </c>
      <c r="Q13" s="126">
        <v>15506</v>
      </c>
      <c r="R13" s="157">
        <f aca="true" t="shared" si="0" ref="R13:R32">SUM(G13:Q13)</f>
        <v>216366</v>
      </c>
      <c r="S13" s="106"/>
      <c r="T13" s="129"/>
    </row>
    <row r="14" spans="2:20" ht="17.25">
      <c r="B14" s="106"/>
      <c r="D14" s="138"/>
      <c r="E14" s="130"/>
      <c r="F14" s="131" t="s">
        <v>152</v>
      </c>
      <c r="G14" s="132">
        <v>137821</v>
      </c>
      <c r="H14" s="133">
        <v>54056</v>
      </c>
      <c r="I14" s="133">
        <v>3382</v>
      </c>
      <c r="J14" s="133">
        <v>13466</v>
      </c>
      <c r="K14" s="134">
        <v>65858</v>
      </c>
      <c r="L14" s="135">
        <v>10852</v>
      </c>
      <c r="M14" s="135">
        <v>24454</v>
      </c>
      <c r="N14" s="135">
        <v>6423</v>
      </c>
      <c r="O14" s="135">
        <v>71324</v>
      </c>
      <c r="P14" s="135">
        <v>8941</v>
      </c>
      <c r="Q14" s="133">
        <v>15506</v>
      </c>
      <c r="R14" s="158">
        <f t="shared" si="0"/>
        <v>412083</v>
      </c>
      <c r="S14" s="106"/>
      <c r="T14" s="129"/>
    </row>
    <row r="15" spans="2:20" ht="17.25">
      <c r="B15" s="106"/>
      <c r="E15" s="123" t="s">
        <v>203</v>
      </c>
      <c r="F15" s="124" t="s">
        <v>151</v>
      </c>
      <c r="G15" s="125">
        <v>1656</v>
      </c>
      <c r="H15" s="126">
        <v>0</v>
      </c>
      <c r="I15" s="126">
        <v>0</v>
      </c>
      <c r="J15" s="126">
        <v>0</v>
      </c>
      <c r="K15" s="127">
        <v>3749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6">
        <v>0</v>
      </c>
      <c r="R15" s="157">
        <f t="shared" si="0"/>
        <v>5405</v>
      </c>
      <c r="S15" s="106"/>
      <c r="T15" s="129"/>
    </row>
    <row r="16" spans="2:20" ht="17.25">
      <c r="B16" s="106"/>
      <c r="E16" s="202" t="s">
        <v>204</v>
      </c>
      <c r="F16" s="131" t="s">
        <v>152</v>
      </c>
      <c r="G16" s="132">
        <v>1656</v>
      </c>
      <c r="H16" s="133">
        <v>0</v>
      </c>
      <c r="I16" s="133">
        <v>0</v>
      </c>
      <c r="J16" s="133">
        <v>0</v>
      </c>
      <c r="K16" s="134">
        <v>3749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3">
        <v>0</v>
      </c>
      <c r="R16" s="158">
        <f t="shared" si="0"/>
        <v>5405</v>
      </c>
      <c r="S16" s="106"/>
      <c r="T16" s="129"/>
    </row>
    <row r="17" spans="2:20" ht="17.25">
      <c r="B17" s="106"/>
      <c r="E17" s="123" t="s">
        <v>203</v>
      </c>
      <c r="F17" s="124" t="s">
        <v>151</v>
      </c>
      <c r="G17" s="125">
        <v>47446</v>
      </c>
      <c r="H17" s="126">
        <v>10689</v>
      </c>
      <c r="I17" s="126">
        <v>2795</v>
      </c>
      <c r="J17" s="126">
        <v>7538</v>
      </c>
      <c r="K17" s="127">
        <v>50664</v>
      </c>
      <c r="L17" s="128">
        <v>817</v>
      </c>
      <c r="M17" s="128">
        <v>24454</v>
      </c>
      <c r="N17" s="128">
        <v>3627</v>
      </c>
      <c r="O17" s="128">
        <v>35662</v>
      </c>
      <c r="P17" s="128">
        <v>6476</v>
      </c>
      <c r="Q17" s="126">
        <v>14115</v>
      </c>
      <c r="R17" s="157">
        <f t="shared" si="0"/>
        <v>204283</v>
      </c>
      <c r="S17" s="106"/>
      <c r="T17" s="129"/>
    </row>
    <row r="18" spans="2:20" ht="17.25">
      <c r="B18" s="106"/>
      <c r="E18" s="139" t="s">
        <v>169</v>
      </c>
      <c r="F18" s="131" t="s">
        <v>152</v>
      </c>
      <c r="G18" s="132">
        <v>94894</v>
      </c>
      <c r="H18" s="133">
        <v>21378</v>
      </c>
      <c r="I18" s="133">
        <v>3382</v>
      </c>
      <c r="J18" s="133">
        <v>13466</v>
      </c>
      <c r="K18" s="134">
        <v>50664</v>
      </c>
      <c r="L18" s="135">
        <v>1633</v>
      </c>
      <c r="M18" s="135">
        <v>24454</v>
      </c>
      <c r="N18" s="135">
        <v>0</v>
      </c>
      <c r="O18" s="135">
        <v>71324</v>
      </c>
      <c r="P18" s="135">
        <v>6476</v>
      </c>
      <c r="Q18" s="133">
        <v>14115</v>
      </c>
      <c r="R18" s="158">
        <f t="shared" si="0"/>
        <v>301786</v>
      </c>
      <c r="S18" s="106"/>
      <c r="T18" s="129"/>
    </row>
    <row r="19" spans="2:20" ht="17.25">
      <c r="B19" s="106"/>
      <c r="E19" s="123" t="s">
        <v>205</v>
      </c>
      <c r="F19" s="124" t="s">
        <v>151</v>
      </c>
      <c r="G19" s="125">
        <v>0</v>
      </c>
      <c r="H19" s="126">
        <v>0</v>
      </c>
      <c r="I19" s="126">
        <v>0</v>
      </c>
      <c r="J19" s="126">
        <v>0</v>
      </c>
      <c r="K19" s="127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6">
        <v>0</v>
      </c>
      <c r="R19" s="157">
        <f t="shared" si="0"/>
        <v>0</v>
      </c>
      <c r="S19" s="106"/>
      <c r="T19" s="129"/>
    </row>
    <row r="20" spans="2:20" ht="17.25">
      <c r="B20" s="106"/>
      <c r="E20" s="130"/>
      <c r="F20" s="131" t="s">
        <v>152</v>
      </c>
      <c r="G20" s="132">
        <v>0</v>
      </c>
      <c r="H20" s="133">
        <v>0</v>
      </c>
      <c r="I20" s="133">
        <v>0</v>
      </c>
      <c r="J20" s="133">
        <v>0</v>
      </c>
      <c r="K20" s="134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3">
        <v>0</v>
      </c>
      <c r="R20" s="158">
        <f t="shared" si="0"/>
        <v>0</v>
      </c>
      <c r="S20" s="106"/>
      <c r="T20" s="129"/>
    </row>
    <row r="21" spans="2:20" ht="17.25">
      <c r="B21" s="106"/>
      <c r="E21" s="203" t="s">
        <v>170</v>
      </c>
      <c r="F21" s="124" t="s">
        <v>151</v>
      </c>
      <c r="G21" s="125">
        <v>205</v>
      </c>
      <c r="H21" s="126">
        <v>0</v>
      </c>
      <c r="I21" s="126">
        <v>0</v>
      </c>
      <c r="J21" s="126">
        <v>0</v>
      </c>
      <c r="K21" s="127">
        <v>4231</v>
      </c>
      <c r="L21" s="128">
        <v>0</v>
      </c>
      <c r="M21" s="128">
        <v>0</v>
      </c>
      <c r="N21" s="128">
        <v>0</v>
      </c>
      <c r="O21" s="128">
        <v>0</v>
      </c>
      <c r="P21" s="128">
        <v>851</v>
      </c>
      <c r="Q21" s="126">
        <v>0</v>
      </c>
      <c r="R21" s="157">
        <f t="shared" si="0"/>
        <v>5287</v>
      </c>
      <c r="S21" s="106"/>
      <c r="T21" s="129"/>
    </row>
    <row r="22" spans="2:20" ht="17.25">
      <c r="B22" s="106"/>
      <c r="E22" s="139" t="s">
        <v>169</v>
      </c>
      <c r="F22" s="131" t="s">
        <v>152</v>
      </c>
      <c r="G22" s="132">
        <v>307</v>
      </c>
      <c r="H22" s="133">
        <v>0</v>
      </c>
      <c r="I22" s="133">
        <v>0</v>
      </c>
      <c r="J22" s="133">
        <v>0</v>
      </c>
      <c r="K22" s="134">
        <v>4231</v>
      </c>
      <c r="L22" s="135">
        <v>0</v>
      </c>
      <c r="M22" s="135">
        <v>0</v>
      </c>
      <c r="N22" s="135">
        <v>0</v>
      </c>
      <c r="O22" s="135">
        <v>0</v>
      </c>
      <c r="P22" s="135">
        <v>851</v>
      </c>
      <c r="Q22" s="133">
        <v>0</v>
      </c>
      <c r="R22" s="158">
        <f t="shared" si="0"/>
        <v>5389</v>
      </c>
      <c r="S22" s="106"/>
      <c r="T22" s="129"/>
    </row>
    <row r="23" spans="2:20" ht="17.25">
      <c r="B23" s="106"/>
      <c r="E23" s="204" t="s">
        <v>206</v>
      </c>
      <c r="F23" s="124" t="s">
        <v>151</v>
      </c>
      <c r="G23" s="125">
        <v>0</v>
      </c>
      <c r="H23" s="126">
        <v>0</v>
      </c>
      <c r="I23" s="126">
        <v>0</v>
      </c>
      <c r="J23" s="126">
        <v>0</v>
      </c>
      <c r="K23" s="127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6">
        <v>1391</v>
      </c>
      <c r="R23" s="157">
        <f t="shared" si="0"/>
        <v>1391</v>
      </c>
      <c r="S23" s="106"/>
      <c r="T23" s="129"/>
    </row>
    <row r="24" spans="2:20" ht="17.25">
      <c r="B24" s="106"/>
      <c r="E24" s="137" t="s">
        <v>207</v>
      </c>
      <c r="F24" s="131" t="s">
        <v>152</v>
      </c>
      <c r="G24" s="132">
        <v>0</v>
      </c>
      <c r="H24" s="133">
        <v>0</v>
      </c>
      <c r="I24" s="133">
        <v>0</v>
      </c>
      <c r="J24" s="133">
        <v>0</v>
      </c>
      <c r="K24" s="134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3">
        <v>1391</v>
      </c>
      <c r="R24" s="158">
        <f t="shared" si="0"/>
        <v>1391</v>
      </c>
      <c r="S24" s="106"/>
      <c r="T24" s="129"/>
    </row>
    <row r="25" spans="2:20" ht="17.25">
      <c r="B25" s="106"/>
      <c r="E25" s="140" t="s">
        <v>158</v>
      </c>
      <c r="F25" s="124" t="s">
        <v>151</v>
      </c>
      <c r="G25" s="125">
        <v>0</v>
      </c>
      <c r="H25" s="126">
        <v>0</v>
      </c>
      <c r="I25" s="126">
        <v>0</v>
      </c>
      <c r="J25" s="126">
        <v>0</v>
      </c>
      <c r="K25" s="127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6">
        <v>0</v>
      </c>
      <c r="R25" s="157">
        <f t="shared" si="0"/>
        <v>0</v>
      </c>
      <c r="S25" s="106"/>
      <c r="T25" s="129"/>
    </row>
    <row r="26" spans="2:20" ht="17.25">
      <c r="B26" s="106"/>
      <c r="E26" s="139" t="s">
        <v>208</v>
      </c>
      <c r="F26" s="131" t="s">
        <v>152</v>
      </c>
      <c r="G26" s="132">
        <v>0</v>
      </c>
      <c r="H26" s="133">
        <v>0</v>
      </c>
      <c r="I26" s="133">
        <v>0</v>
      </c>
      <c r="J26" s="133">
        <v>0</v>
      </c>
      <c r="K26" s="134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3">
        <v>0</v>
      </c>
      <c r="R26" s="158">
        <f t="shared" si="0"/>
        <v>0</v>
      </c>
      <c r="S26" s="106"/>
      <c r="T26" s="129"/>
    </row>
    <row r="27" spans="2:20" ht="17.25">
      <c r="B27" s="106"/>
      <c r="E27" s="123" t="s">
        <v>209</v>
      </c>
      <c r="F27" s="124" t="s">
        <v>151</v>
      </c>
      <c r="G27" s="125">
        <v>0</v>
      </c>
      <c r="H27" s="126">
        <v>0</v>
      </c>
      <c r="I27" s="126">
        <v>0</v>
      </c>
      <c r="J27" s="126">
        <v>0</v>
      </c>
      <c r="K27" s="127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6">
        <v>0</v>
      </c>
      <c r="R27" s="157">
        <f t="shared" si="0"/>
        <v>0</v>
      </c>
      <c r="S27" s="106"/>
      <c r="T27" s="129"/>
    </row>
    <row r="28" spans="2:20" ht="17.25">
      <c r="B28" s="106"/>
      <c r="E28" s="137" t="s">
        <v>159</v>
      </c>
      <c r="F28" s="131" t="s">
        <v>152</v>
      </c>
      <c r="G28" s="132">
        <v>0</v>
      </c>
      <c r="H28" s="133">
        <v>0</v>
      </c>
      <c r="I28" s="133">
        <v>0</v>
      </c>
      <c r="J28" s="133">
        <v>0</v>
      </c>
      <c r="K28" s="134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3">
        <v>0</v>
      </c>
      <c r="R28" s="158">
        <f t="shared" si="0"/>
        <v>0</v>
      </c>
      <c r="S28" s="106"/>
      <c r="T28" s="129"/>
    </row>
    <row r="29" spans="2:20" ht="17.25">
      <c r="B29" s="106"/>
      <c r="E29" s="140" t="s">
        <v>210</v>
      </c>
      <c r="F29" s="124" t="s">
        <v>151</v>
      </c>
      <c r="G29" s="125">
        <v>0</v>
      </c>
      <c r="H29" s="126">
        <v>0</v>
      </c>
      <c r="I29" s="126">
        <v>0</v>
      </c>
      <c r="J29" s="126">
        <v>0</v>
      </c>
      <c r="K29" s="127">
        <v>0</v>
      </c>
      <c r="L29" s="128">
        <v>0</v>
      </c>
      <c r="M29" s="128">
        <v>0</v>
      </c>
      <c r="N29" s="128">
        <v>0</v>
      </c>
      <c r="O29" s="128">
        <v>0</v>
      </c>
      <c r="P29" s="128">
        <v>0</v>
      </c>
      <c r="Q29" s="126">
        <v>0</v>
      </c>
      <c r="R29" s="157">
        <f t="shared" si="0"/>
        <v>0</v>
      </c>
      <c r="S29" s="106"/>
      <c r="T29" s="129"/>
    </row>
    <row r="30" spans="2:20" ht="17.25">
      <c r="B30" s="106"/>
      <c r="E30" s="139" t="s">
        <v>211</v>
      </c>
      <c r="F30" s="131" t="s">
        <v>152</v>
      </c>
      <c r="G30" s="132">
        <v>0</v>
      </c>
      <c r="H30" s="133">
        <v>0</v>
      </c>
      <c r="I30" s="133">
        <v>0</v>
      </c>
      <c r="J30" s="133">
        <v>0</v>
      </c>
      <c r="K30" s="134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3">
        <v>0</v>
      </c>
      <c r="R30" s="158">
        <f t="shared" si="0"/>
        <v>0</v>
      </c>
      <c r="S30" s="106"/>
      <c r="T30" s="129"/>
    </row>
    <row r="31" spans="2:20" ht="17.25">
      <c r="B31" s="106"/>
      <c r="E31" s="123" t="s">
        <v>160</v>
      </c>
      <c r="F31" s="124" t="s">
        <v>151</v>
      </c>
      <c r="G31" s="125">
        <v>0</v>
      </c>
      <c r="H31" s="126">
        <v>0</v>
      </c>
      <c r="I31" s="126">
        <v>0</v>
      </c>
      <c r="J31" s="126">
        <v>0</v>
      </c>
      <c r="K31" s="127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6">
        <v>0</v>
      </c>
      <c r="R31" s="157">
        <f t="shared" si="0"/>
        <v>0</v>
      </c>
      <c r="S31" s="106"/>
      <c r="T31" s="129"/>
    </row>
    <row r="32" spans="2:20" ht="17.25">
      <c r="B32" s="106"/>
      <c r="E32" s="137" t="s">
        <v>212</v>
      </c>
      <c r="F32" s="131" t="s">
        <v>152</v>
      </c>
      <c r="G32" s="132">
        <v>0</v>
      </c>
      <c r="H32" s="133">
        <v>0</v>
      </c>
      <c r="I32" s="133">
        <v>0</v>
      </c>
      <c r="J32" s="133">
        <v>0</v>
      </c>
      <c r="K32" s="134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33">
        <v>0</v>
      </c>
      <c r="R32" s="158">
        <f t="shared" si="0"/>
        <v>0</v>
      </c>
      <c r="S32" s="106"/>
      <c r="T32" s="129"/>
    </row>
    <row r="33" spans="2:20" ht="17.25">
      <c r="B33" s="106"/>
      <c r="E33" s="209" t="s">
        <v>213</v>
      </c>
      <c r="F33" s="124" t="s">
        <v>151</v>
      </c>
      <c r="G33" s="125">
        <v>0</v>
      </c>
      <c r="H33" s="126">
        <v>0</v>
      </c>
      <c r="I33" s="126">
        <v>0</v>
      </c>
      <c r="J33" s="126">
        <v>0</v>
      </c>
      <c r="K33" s="127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6">
        <v>0</v>
      </c>
      <c r="R33" s="157">
        <f>SUM(G33:Q33)</f>
        <v>0</v>
      </c>
      <c r="S33" s="106"/>
      <c r="T33" s="129"/>
    </row>
    <row r="34" spans="2:20" ht="17.25">
      <c r="B34" s="136"/>
      <c r="C34" s="130"/>
      <c r="D34" s="130"/>
      <c r="E34" s="137"/>
      <c r="F34" s="131" t="s">
        <v>152</v>
      </c>
      <c r="G34" s="132">
        <v>40964</v>
      </c>
      <c r="H34" s="133">
        <v>32678</v>
      </c>
      <c r="I34" s="133">
        <v>0</v>
      </c>
      <c r="J34" s="133">
        <v>0</v>
      </c>
      <c r="K34" s="134">
        <v>7214</v>
      </c>
      <c r="L34" s="135">
        <v>9219</v>
      </c>
      <c r="M34" s="135">
        <v>0</v>
      </c>
      <c r="N34" s="135">
        <v>6423</v>
      </c>
      <c r="O34" s="135">
        <v>0</v>
      </c>
      <c r="P34" s="135">
        <v>1614</v>
      </c>
      <c r="Q34" s="133">
        <v>0</v>
      </c>
      <c r="R34" s="158">
        <f>SUM(G34:Q34)</f>
        <v>98112</v>
      </c>
      <c r="S34" s="106"/>
      <c r="T34" s="129"/>
    </row>
    <row r="35" spans="2:20" ht="17.25">
      <c r="B35" s="106" t="s">
        <v>154</v>
      </c>
      <c r="G35" s="110"/>
      <c r="H35" s="111"/>
      <c r="I35" s="111"/>
      <c r="J35" s="122"/>
      <c r="K35" s="111"/>
      <c r="L35" s="109"/>
      <c r="M35" s="109"/>
      <c r="N35" s="109"/>
      <c r="O35" s="109"/>
      <c r="P35" s="109"/>
      <c r="Q35" s="111"/>
      <c r="R35" s="159"/>
      <c r="S35" s="106"/>
      <c r="T35" s="129"/>
    </row>
    <row r="36" spans="2:20" ht="17.25">
      <c r="B36" s="106"/>
      <c r="D36" s="123" t="s">
        <v>161</v>
      </c>
      <c r="F36" s="124" t="s">
        <v>151</v>
      </c>
      <c r="G36" s="125">
        <v>87986</v>
      </c>
      <c r="H36" s="126">
        <v>15023</v>
      </c>
      <c r="I36" s="126">
        <v>3112</v>
      </c>
      <c r="J36" s="126">
        <v>12681</v>
      </c>
      <c r="K36" s="127">
        <v>62795</v>
      </c>
      <c r="L36" s="128">
        <v>9855</v>
      </c>
      <c r="M36" s="128">
        <v>31506</v>
      </c>
      <c r="N36" s="128">
        <v>16069</v>
      </c>
      <c r="O36" s="128">
        <v>84119</v>
      </c>
      <c r="P36" s="128">
        <v>11700</v>
      </c>
      <c r="Q36" s="126">
        <v>16982</v>
      </c>
      <c r="R36" s="157">
        <f aca="true" t="shared" si="1" ref="R36:R48">SUM(G36:Q36)</f>
        <v>351828</v>
      </c>
      <c r="S36" s="106"/>
      <c r="T36" s="129"/>
    </row>
    <row r="37" spans="2:20" ht="17.25">
      <c r="B37" s="106"/>
      <c r="D37" s="145"/>
      <c r="E37" s="146"/>
      <c r="F37" s="131" t="s">
        <v>152</v>
      </c>
      <c r="G37" s="132">
        <v>190879</v>
      </c>
      <c r="H37" s="133">
        <v>75368</v>
      </c>
      <c r="I37" s="133">
        <v>3417</v>
      </c>
      <c r="J37" s="133">
        <v>60655</v>
      </c>
      <c r="K37" s="134">
        <v>85261</v>
      </c>
      <c r="L37" s="135">
        <v>19710</v>
      </c>
      <c r="M37" s="135">
        <v>80441</v>
      </c>
      <c r="N37" s="135">
        <v>0</v>
      </c>
      <c r="O37" s="135">
        <v>137373</v>
      </c>
      <c r="P37" s="135">
        <v>42100</v>
      </c>
      <c r="Q37" s="133">
        <v>16982</v>
      </c>
      <c r="R37" s="158">
        <f t="shared" si="1"/>
        <v>712186</v>
      </c>
      <c r="S37" s="106"/>
      <c r="T37" s="129"/>
    </row>
    <row r="38" spans="2:20" ht="17.25">
      <c r="B38" s="106"/>
      <c r="D38" s="145"/>
      <c r="E38" s="205" t="s">
        <v>203</v>
      </c>
      <c r="F38" s="124" t="s">
        <v>151</v>
      </c>
      <c r="G38" s="125">
        <v>0</v>
      </c>
      <c r="H38" s="126">
        <v>0</v>
      </c>
      <c r="I38" s="126">
        <v>0</v>
      </c>
      <c r="J38" s="126">
        <v>0</v>
      </c>
      <c r="K38" s="127">
        <v>600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6">
        <v>0</v>
      </c>
      <c r="R38" s="157">
        <f t="shared" si="1"/>
        <v>600</v>
      </c>
      <c r="S38" s="106"/>
      <c r="T38" s="129"/>
    </row>
    <row r="39" spans="2:20" ht="17.25">
      <c r="B39" s="106"/>
      <c r="D39" s="145"/>
      <c r="E39" s="202" t="s">
        <v>214</v>
      </c>
      <c r="F39" s="131" t="s">
        <v>152</v>
      </c>
      <c r="G39" s="132">
        <v>0</v>
      </c>
      <c r="H39" s="133">
        <v>0</v>
      </c>
      <c r="I39" s="133">
        <v>0</v>
      </c>
      <c r="J39" s="133">
        <v>0</v>
      </c>
      <c r="K39" s="134">
        <v>600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33">
        <v>0</v>
      </c>
      <c r="R39" s="158">
        <f t="shared" si="1"/>
        <v>600</v>
      </c>
      <c r="S39" s="106"/>
      <c r="T39" s="129"/>
    </row>
    <row r="40" spans="2:20" ht="17.25">
      <c r="B40" s="106"/>
      <c r="D40" s="145"/>
      <c r="E40" s="123" t="s">
        <v>203</v>
      </c>
      <c r="F40" s="124" t="s">
        <v>151</v>
      </c>
      <c r="G40" s="125">
        <v>85919</v>
      </c>
      <c r="H40" s="126">
        <v>15023</v>
      </c>
      <c r="I40" s="126">
        <v>3112</v>
      </c>
      <c r="J40" s="126">
        <v>12681</v>
      </c>
      <c r="K40" s="127">
        <v>58226</v>
      </c>
      <c r="L40" s="128">
        <v>9855</v>
      </c>
      <c r="M40" s="128">
        <v>31506</v>
      </c>
      <c r="N40" s="128">
        <v>16069</v>
      </c>
      <c r="O40" s="128">
        <v>84119</v>
      </c>
      <c r="P40" s="128">
        <v>9998</v>
      </c>
      <c r="Q40" s="126">
        <v>16982</v>
      </c>
      <c r="R40" s="157">
        <f t="shared" si="1"/>
        <v>343490</v>
      </c>
      <c r="S40" s="106"/>
      <c r="T40" s="129"/>
    </row>
    <row r="41" spans="2:20" ht="17.25">
      <c r="B41" s="106"/>
      <c r="D41" s="145"/>
      <c r="E41" s="139" t="s">
        <v>171</v>
      </c>
      <c r="F41" s="131" t="s">
        <v>152</v>
      </c>
      <c r="G41" s="132">
        <v>148838</v>
      </c>
      <c r="H41" s="133">
        <v>39488</v>
      </c>
      <c r="I41" s="133">
        <v>3417</v>
      </c>
      <c r="J41" s="133">
        <v>60655</v>
      </c>
      <c r="K41" s="134">
        <v>58226</v>
      </c>
      <c r="L41" s="135">
        <v>19710</v>
      </c>
      <c r="M41" s="135">
        <v>63012</v>
      </c>
      <c r="N41" s="135">
        <v>0</v>
      </c>
      <c r="O41" s="135">
        <v>137373</v>
      </c>
      <c r="P41" s="135">
        <v>9998</v>
      </c>
      <c r="Q41" s="133">
        <v>16982</v>
      </c>
      <c r="R41" s="158">
        <f t="shared" si="1"/>
        <v>557699</v>
      </c>
      <c r="S41" s="106"/>
      <c r="T41" s="129"/>
    </row>
    <row r="42" spans="2:20" ht="17.25">
      <c r="B42" s="106"/>
      <c r="D42" s="145"/>
      <c r="E42" s="203" t="s">
        <v>170</v>
      </c>
      <c r="F42" s="124" t="s">
        <v>151</v>
      </c>
      <c r="G42" s="125">
        <v>2067</v>
      </c>
      <c r="H42" s="126">
        <v>0</v>
      </c>
      <c r="I42" s="126">
        <v>0</v>
      </c>
      <c r="J42" s="126">
        <v>0</v>
      </c>
      <c r="K42" s="127">
        <v>3969</v>
      </c>
      <c r="L42" s="128">
        <v>0</v>
      </c>
      <c r="M42" s="128">
        <v>0</v>
      </c>
      <c r="N42" s="128">
        <v>0</v>
      </c>
      <c r="O42" s="128">
        <v>0</v>
      </c>
      <c r="P42" s="128">
        <v>1702</v>
      </c>
      <c r="Q42" s="126">
        <v>0</v>
      </c>
      <c r="R42" s="157">
        <f t="shared" si="1"/>
        <v>7738</v>
      </c>
      <c r="S42" s="106"/>
      <c r="T42" s="129"/>
    </row>
    <row r="43" spans="2:20" ht="17.25">
      <c r="B43" s="106"/>
      <c r="D43" s="145"/>
      <c r="E43" s="139" t="s">
        <v>171</v>
      </c>
      <c r="F43" s="131" t="s">
        <v>152</v>
      </c>
      <c r="G43" s="132">
        <v>3101</v>
      </c>
      <c r="H43" s="133">
        <v>0</v>
      </c>
      <c r="I43" s="133">
        <v>0</v>
      </c>
      <c r="J43" s="133">
        <v>0</v>
      </c>
      <c r="K43" s="134">
        <v>3969</v>
      </c>
      <c r="L43" s="135">
        <v>0</v>
      </c>
      <c r="M43" s="135">
        <v>0</v>
      </c>
      <c r="N43" s="135">
        <v>0</v>
      </c>
      <c r="O43" s="135">
        <v>0</v>
      </c>
      <c r="P43" s="135">
        <v>1702</v>
      </c>
      <c r="Q43" s="133">
        <v>0</v>
      </c>
      <c r="R43" s="158">
        <f t="shared" si="1"/>
        <v>8772</v>
      </c>
      <c r="S43" s="106"/>
      <c r="T43" s="129"/>
    </row>
    <row r="44" spans="2:20" ht="17.25">
      <c r="B44" s="106"/>
      <c r="D44" s="145"/>
      <c r="E44" s="140" t="s">
        <v>210</v>
      </c>
      <c r="F44" s="124" t="s">
        <v>151</v>
      </c>
      <c r="G44" s="125">
        <v>0</v>
      </c>
      <c r="H44" s="126">
        <v>0</v>
      </c>
      <c r="I44" s="126">
        <v>0</v>
      </c>
      <c r="J44" s="126">
        <v>0</v>
      </c>
      <c r="K44" s="127">
        <v>0</v>
      </c>
      <c r="L44" s="128">
        <v>0</v>
      </c>
      <c r="M44" s="128">
        <v>0</v>
      </c>
      <c r="N44" s="128">
        <v>0</v>
      </c>
      <c r="O44" s="128">
        <v>0</v>
      </c>
      <c r="P44" s="128">
        <v>0</v>
      </c>
      <c r="Q44" s="126">
        <v>0</v>
      </c>
      <c r="R44" s="157">
        <f t="shared" si="1"/>
        <v>0</v>
      </c>
      <c r="S44" s="106"/>
      <c r="T44" s="129"/>
    </row>
    <row r="45" spans="2:20" ht="17.25">
      <c r="B45" s="106"/>
      <c r="D45" s="145"/>
      <c r="E45" s="139" t="s">
        <v>215</v>
      </c>
      <c r="F45" s="131" t="s">
        <v>152</v>
      </c>
      <c r="G45" s="154">
        <v>0</v>
      </c>
      <c r="H45" s="142">
        <v>0</v>
      </c>
      <c r="I45" s="142">
        <v>0</v>
      </c>
      <c r="J45" s="142">
        <v>0</v>
      </c>
      <c r="K45" s="155">
        <v>0</v>
      </c>
      <c r="L45" s="143">
        <v>0</v>
      </c>
      <c r="M45" s="143">
        <v>0</v>
      </c>
      <c r="N45" s="143">
        <v>0</v>
      </c>
      <c r="O45" s="143">
        <v>0</v>
      </c>
      <c r="P45" s="143">
        <v>0</v>
      </c>
      <c r="Q45" s="142">
        <v>0</v>
      </c>
      <c r="R45" s="144">
        <f t="shared" si="1"/>
        <v>0</v>
      </c>
      <c r="S45" s="106"/>
      <c r="T45" s="129"/>
    </row>
    <row r="46" spans="2:18" ht="17.25">
      <c r="B46" s="136"/>
      <c r="C46" s="130"/>
      <c r="D46" s="146"/>
      <c r="E46" s="137" t="s">
        <v>213</v>
      </c>
      <c r="F46" s="131" t="s">
        <v>152</v>
      </c>
      <c r="G46" s="132">
        <v>38940</v>
      </c>
      <c r="H46" s="133">
        <v>35880</v>
      </c>
      <c r="I46" s="133">
        <v>0</v>
      </c>
      <c r="J46" s="133">
        <v>0</v>
      </c>
      <c r="K46" s="134">
        <v>22466</v>
      </c>
      <c r="L46" s="135">
        <v>0</v>
      </c>
      <c r="M46" s="135">
        <v>17429</v>
      </c>
      <c r="N46" s="135">
        <v>0</v>
      </c>
      <c r="O46" s="135">
        <v>0</v>
      </c>
      <c r="P46" s="135">
        <v>30400</v>
      </c>
      <c r="Q46" s="133">
        <v>0</v>
      </c>
      <c r="R46" s="156">
        <f t="shared" si="1"/>
        <v>145115</v>
      </c>
    </row>
    <row r="47" spans="2:18" ht="17.25">
      <c r="B47" s="106" t="s">
        <v>162</v>
      </c>
      <c r="F47" s="124" t="s">
        <v>151</v>
      </c>
      <c r="G47" s="125">
        <v>137293</v>
      </c>
      <c r="H47" s="126">
        <v>25712</v>
      </c>
      <c r="I47" s="126">
        <v>5907</v>
      </c>
      <c r="J47" s="126">
        <v>20219</v>
      </c>
      <c r="K47" s="127">
        <v>121439</v>
      </c>
      <c r="L47" s="147">
        <v>10672</v>
      </c>
      <c r="M47" s="128">
        <v>55960</v>
      </c>
      <c r="N47" s="128">
        <v>19696</v>
      </c>
      <c r="O47" s="128">
        <v>119781</v>
      </c>
      <c r="P47" s="128">
        <v>19027</v>
      </c>
      <c r="Q47" s="126">
        <v>32488</v>
      </c>
      <c r="R47" s="157">
        <f t="shared" si="1"/>
        <v>568194</v>
      </c>
    </row>
    <row r="48" spans="2:18" ht="17.25">
      <c r="B48" s="136"/>
      <c r="C48" s="130"/>
      <c r="D48" s="130"/>
      <c r="E48" s="130"/>
      <c r="F48" s="131" t="s">
        <v>152</v>
      </c>
      <c r="G48" s="132">
        <v>328700</v>
      </c>
      <c r="H48" s="133">
        <v>129424</v>
      </c>
      <c r="I48" s="133">
        <v>6799</v>
      </c>
      <c r="J48" s="133">
        <v>74121</v>
      </c>
      <c r="K48" s="134">
        <v>151119</v>
      </c>
      <c r="L48" s="135">
        <v>30562</v>
      </c>
      <c r="M48" s="135">
        <v>104895</v>
      </c>
      <c r="N48" s="135">
        <v>6423</v>
      </c>
      <c r="O48" s="135">
        <v>208697</v>
      </c>
      <c r="P48" s="135">
        <v>51041</v>
      </c>
      <c r="Q48" s="133">
        <v>32488</v>
      </c>
      <c r="R48" s="158">
        <f t="shared" si="1"/>
        <v>1124269</v>
      </c>
    </row>
    <row r="49" spans="2:18" ht="17.25">
      <c r="B49" s="121" t="s">
        <v>167</v>
      </c>
      <c r="G49" s="110"/>
      <c r="H49" s="122"/>
      <c r="I49" s="122"/>
      <c r="J49" s="122"/>
      <c r="K49" s="122"/>
      <c r="L49" s="141"/>
      <c r="M49" s="141"/>
      <c r="N49" s="141"/>
      <c r="O49" s="141"/>
      <c r="P49" s="141"/>
      <c r="Q49" s="122"/>
      <c r="R49" s="159"/>
    </row>
    <row r="50" spans="2:18" ht="17.25">
      <c r="B50" s="106"/>
      <c r="E50" s="102" t="s">
        <v>163</v>
      </c>
      <c r="F50" s="148"/>
      <c r="G50" s="125">
        <v>0</v>
      </c>
      <c r="H50" s="126">
        <v>0</v>
      </c>
      <c r="I50" s="126">
        <v>0</v>
      </c>
      <c r="J50" s="126">
        <v>0</v>
      </c>
      <c r="K50" s="127">
        <v>0</v>
      </c>
      <c r="L50" s="128">
        <v>0</v>
      </c>
      <c r="M50" s="128">
        <v>0</v>
      </c>
      <c r="N50" s="128">
        <v>0</v>
      </c>
      <c r="O50" s="128">
        <v>0</v>
      </c>
      <c r="P50" s="128">
        <v>0</v>
      </c>
      <c r="Q50" s="126">
        <v>0</v>
      </c>
      <c r="R50" s="157">
        <f>SUM(G50:Q50)</f>
        <v>0</v>
      </c>
    </row>
    <row r="51" spans="2:18" ht="17.25">
      <c r="B51" s="136"/>
      <c r="C51" s="130"/>
      <c r="D51" s="130"/>
      <c r="E51" s="130"/>
      <c r="F51" s="131" t="s">
        <v>164</v>
      </c>
      <c r="G51" s="132">
        <v>0</v>
      </c>
      <c r="H51" s="133">
        <v>0</v>
      </c>
      <c r="I51" s="133">
        <v>0</v>
      </c>
      <c r="J51" s="133">
        <v>0</v>
      </c>
      <c r="K51" s="134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33">
        <v>0</v>
      </c>
      <c r="R51" s="158">
        <f>SUM(G51:Q51)</f>
        <v>0</v>
      </c>
    </row>
    <row r="52" spans="2:18" ht="17.25">
      <c r="B52" s="106" t="s">
        <v>165</v>
      </c>
      <c r="G52" s="110"/>
      <c r="H52" s="122"/>
      <c r="I52" s="122"/>
      <c r="J52" s="122"/>
      <c r="K52" s="122"/>
      <c r="L52" s="141"/>
      <c r="M52" s="141"/>
      <c r="N52" s="141"/>
      <c r="O52" s="141"/>
      <c r="P52" s="141"/>
      <c r="Q52" s="122"/>
      <c r="R52" s="159"/>
    </row>
    <row r="53" spans="2:18" ht="17.25">
      <c r="B53" s="106"/>
      <c r="E53" s="102" t="s">
        <v>163</v>
      </c>
      <c r="F53" s="148"/>
      <c r="G53" s="125">
        <v>0</v>
      </c>
      <c r="H53" s="127">
        <v>0</v>
      </c>
      <c r="I53" s="127">
        <v>0</v>
      </c>
      <c r="J53" s="126">
        <v>0</v>
      </c>
      <c r="K53" s="127">
        <v>0</v>
      </c>
      <c r="L53" s="128">
        <v>0</v>
      </c>
      <c r="M53" s="128">
        <v>0</v>
      </c>
      <c r="N53" s="128">
        <v>0</v>
      </c>
      <c r="O53" s="128">
        <v>0</v>
      </c>
      <c r="P53" s="128">
        <v>0</v>
      </c>
      <c r="Q53" s="126">
        <v>0</v>
      </c>
      <c r="R53" s="157">
        <f>SUM(G53:Q53)</f>
        <v>0</v>
      </c>
    </row>
    <row r="54" spans="2:18" ht="17.25">
      <c r="B54" s="136"/>
      <c r="C54" s="130"/>
      <c r="D54" s="130"/>
      <c r="E54" s="130"/>
      <c r="F54" s="131" t="s">
        <v>164</v>
      </c>
      <c r="G54" s="132">
        <v>0</v>
      </c>
      <c r="H54" s="134">
        <v>0</v>
      </c>
      <c r="I54" s="134">
        <v>0</v>
      </c>
      <c r="J54" s="133">
        <v>0</v>
      </c>
      <c r="K54" s="134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3">
        <v>0</v>
      </c>
      <c r="R54" s="158">
        <f>SUM(G54:Q54)</f>
        <v>0</v>
      </c>
    </row>
    <row r="55" spans="2:18" ht="18" thickBot="1">
      <c r="B55" s="116" t="s">
        <v>166</v>
      </c>
      <c r="C55" s="103"/>
      <c r="D55" s="103"/>
      <c r="E55" s="103"/>
      <c r="F55" s="103"/>
      <c r="G55" s="149">
        <v>191407</v>
      </c>
      <c r="H55" s="150">
        <v>103712</v>
      </c>
      <c r="I55" s="150">
        <v>892</v>
      </c>
      <c r="J55" s="150">
        <v>53902</v>
      </c>
      <c r="K55" s="151">
        <v>29680</v>
      </c>
      <c r="L55" s="152">
        <v>19890</v>
      </c>
      <c r="M55" s="152">
        <v>48935</v>
      </c>
      <c r="N55" s="152">
        <v>6423</v>
      </c>
      <c r="O55" s="152">
        <v>88916</v>
      </c>
      <c r="P55" s="152">
        <v>32014</v>
      </c>
      <c r="Q55" s="150">
        <v>0</v>
      </c>
      <c r="R55" s="153">
        <f>SUM(G55:Q55)</f>
        <v>575771</v>
      </c>
    </row>
  </sheetData>
  <mergeCells count="1">
    <mergeCell ref="B1:E1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showGridLines="0" zoomScaleSheetLayoutView="10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3.33203125" style="61" customWidth="1"/>
    <col min="2" max="2" width="12.16015625" style="62" customWidth="1"/>
    <col min="3" max="4" width="55.66015625" style="61" customWidth="1"/>
    <col min="5" max="5" width="12.58203125" style="63" bestFit="1" customWidth="1"/>
    <col min="6" max="16384" width="8.83203125" style="61" customWidth="1"/>
  </cols>
  <sheetData>
    <row r="1" ht="17.25">
      <c r="D1" s="75"/>
    </row>
    <row r="2" spans="1:4" s="67" customFormat="1" ht="21" customHeight="1">
      <c r="A2" s="64" t="s">
        <v>114</v>
      </c>
      <c r="B2" s="65"/>
      <c r="C2" s="66" t="s">
        <v>115</v>
      </c>
      <c r="D2" s="66" t="s">
        <v>112</v>
      </c>
    </row>
    <row r="3" spans="1:4" ht="34.5" customHeight="1">
      <c r="A3" s="68">
        <v>1</v>
      </c>
      <c r="B3" s="65" t="s">
        <v>117</v>
      </c>
      <c r="C3" s="69" t="s">
        <v>216</v>
      </c>
      <c r="D3" s="69" t="s">
        <v>217</v>
      </c>
    </row>
    <row r="4" spans="1:4" ht="34.5" customHeight="1">
      <c r="A4" s="68">
        <v>2</v>
      </c>
      <c r="B4" s="65" t="s">
        <v>116</v>
      </c>
      <c r="C4" s="69" t="s">
        <v>118</v>
      </c>
      <c r="D4" s="69" t="s">
        <v>126</v>
      </c>
    </row>
    <row r="5" spans="1:4" ht="34.5" customHeight="1">
      <c r="A5" s="68">
        <v>3</v>
      </c>
      <c r="B5" s="65" t="s">
        <v>123</v>
      </c>
      <c r="C5" s="69" t="s">
        <v>124</v>
      </c>
      <c r="D5" s="69" t="s">
        <v>125</v>
      </c>
    </row>
  </sheetData>
  <printOptions horizontalCentered="1"/>
  <pageMargins left="0.3937007874015748" right="0.3937007874015748" top="0.984251968503937" bottom="0.5118110236220472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2008-11-25T04:50:32Z</cp:lastPrinted>
  <dcterms:created xsi:type="dcterms:W3CDTF">2002-12-04T06:39:27Z</dcterms:created>
  <dcterms:modified xsi:type="dcterms:W3CDTF">2008-11-25T04:50:34Z</dcterms:modified>
  <cp:category/>
  <cp:version/>
  <cp:contentType/>
  <cp:contentStatus/>
</cp:coreProperties>
</file>