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65" windowHeight="9000" activeTab="0"/>
  </bookViews>
  <sheets>
    <sheet name="施設及び業務概要" sheetId="1" r:id="rId1"/>
    <sheet name="歳入歳出決算に関する調" sheetId="2" r:id="rId2"/>
    <sheet name="繰入金調" sheetId="3" r:id="rId3"/>
    <sheet name="計算式一覧" sheetId="4" r:id="rId4"/>
  </sheets>
  <definedNames>
    <definedName name="End">#REF!</definedName>
    <definedName name="_xlnm.Print_Area" localSheetId="2">'繰入金調'!$B$1:$Q$55</definedName>
    <definedName name="_xlnm.Print_Area" localSheetId="3">'計算式一覧'!$A$1:$D$5</definedName>
    <definedName name="_xlnm.Print_Area" localSheetId="1">'歳入歳出決算に関する調'!$A$1:$P$59</definedName>
    <definedName name="_xlnm.Print_Area" localSheetId="0">'施設及び業務概要'!$A$1:$M$33</definedName>
    <definedName name="Print_Area_MI" localSheetId="2">'繰入金調'!$L$11:$P$45</definedName>
    <definedName name="_xlnm.Print_Titles" localSheetId="2">'繰入金調'!$A:$F</definedName>
    <definedName name="_xlnm.Print_Titles" localSheetId="3">'計算式一覧'!$2:$2</definedName>
    <definedName name="_xlnm.Print_Titles" localSheetId="1">'歳入歳出決算に関する調'!$A:$F</definedName>
    <definedName name="_xlnm.Print_Titles" localSheetId="0">'施設及び業務概要'!$A:$C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<sst xmlns="http://schemas.openxmlformats.org/spreadsheetml/2006/main" count="282" uniqueCount="211">
  <si>
    <t>簡易水道事業</t>
  </si>
  <si>
    <t>施設及び業務概要</t>
  </si>
  <si>
    <t>計・平均</t>
  </si>
  <si>
    <t>１</t>
  </si>
  <si>
    <t>事業開始年月日</t>
  </si>
  <si>
    <t xml:space="preserve"> (１) 事業創設認可年月日</t>
  </si>
  <si>
    <t xml:space="preserve"> (２) 供用開始年月日</t>
  </si>
  <si>
    <t xml:space="preserve"> (１) 行政区域内現在人口         (人)</t>
  </si>
  <si>
    <t>２</t>
  </si>
  <si>
    <t xml:space="preserve"> (２) 計 画 給 水 人 口          (人)</t>
  </si>
  <si>
    <t xml:space="preserve"> (３) 現 在 給 水 人 口          (人)</t>
  </si>
  <si>
    <t>施</t>
  </si>
  <si>
    <t xml:space="preserve"> 普   及   率</t>
  </si>
  <si>
    <t>(３)／(１)×100    (％)</t>
  </si>
  <si>
    <t>(３)／(２)×100    (％)</t>
  </si>
  <si>
    <t xml:space="preserve"> (４) 導  水  管  延  長         (ｍ)</t>
  </si>
  <si>
    <t xml:space="preserve"> (５) 送  水  管  延  長         (ｍ)</t>
  </si>
  <si>
    <t xml:space="preserve"> (６) 配  水  管  延  長         (ｍ)</t>
  </si>
  <si>
    <t>設</t>
  </si>
  <si>
    <t xml:space="preserve"> (７) 浄 水 場 設 置 数</t>
  </si>
  <si>
    <t xml:space="preserve"> (８) 配 水 池 設 置 数</t>
  </si>
  <si>
    <t>３</t>
  </si>
  <si>
    <t>業</t>
  </si>
  <si>
    <t>務</t>
  </si>
  <si>
    <t xml:space="preserve">   有  収  率  (４)／(２)×100   (％)</t>
  </si>
  <si>
    <t>４</t>
  </si>
  <si>
    <t>料</t>
  </si>
  <si>
    <t>金</t>
  </si>
  <si>
    <t xml:space="preserve"> (４) 現 行 料 金 実 施 年 月 日</t>
  </si>
  <si>
    <t>５数</t>
  </si>
  <si>
    <t xml:space="preserve">   職        員        数        計</t>
  </si>
  <si>
    <t>職内</t>
  </si>
  <si>
    <t xml:space="preserve">  損  益  勘  定  所  属  職  員  数</t>
  </si>
  <si>
    <t>員訳</t>
  </si>
  <si>
    <t xml:space="preserve">  資  本  勘  定  所  属  職  員  数</t>
  </si>
  <si>
    <t>　６　簡　易　水　道　の　数</t>
  </si>
  <si>
    <t>歳入歳出決算に関する調</t>
  </si>
  <si>
    <t>(単位:千円)</t>
  </si>
  <si>
    <t>団     体     名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</si>
  <si>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</si>
  <si>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</si>
  <si>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</si>
  <si>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</si>
  <si>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</si>
  <si>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</si>
  <si>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</si>
  <si>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</si>
  <si>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</si>
  <si>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</si>
  <si>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</si>
  <si>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</si>
  <si>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</si>
  <si>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</si>
  <si>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</si>
  <si>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</si>
  <si>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</si>
  <si>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</si>
  <si>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</si>
  <si>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</si>
  <si>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</si>
  <si>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</si>
  <si>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</si>
  <si>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</si>
  <si>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</si>
  <si>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</si>
  <si>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</si>
  <si>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</si>
  <si>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</si>
  <si>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</si>
  <si>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</si>
  <si>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</si>
  <si>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</si>
  <si>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</si>
  <si>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</si>
  <si>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</si>
  <si>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</si>
  <si>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</si>
  <si>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</si>
  <si>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</si>
  <si>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</si>
  <si>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</si>
  <si>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</si>
  <si>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</si>
  <si>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</si>
  <si>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</si>
  <si>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</si>
  <si>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</si>
  <si>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</si>
  <si>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</si>
  <si>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</si>
  <si>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</si>
  <si>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</si>
  <si>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</si>
  <si>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</si>
  <si>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</si>
  <si>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</si>
  <si>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</si>
  <si>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</si>
  <si>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</si>
  <si>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</si>
  <si>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</si>
  <si>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</si>
  <si>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 前年度繰上充用金</t>
  </si>
  <si>
    <t>Ｏ</t>
  </si>
  <si>
    <t xml:space="preserve">  形式収支Ｌ-Ｍ+Ｎ-Ｏ</t>
  </si>
  <si>
    <t>Ｐ</t>
  </si>
  <si>
    <t xml:space="preserve">  未収入特定財源</t>
  </si>
  <si>
    <t xml:space="preserve">  翌年度に繰越すべき財源</t>
  </si>
  <si>
    <t>Ｑ</t>
  </si>
  <si>
    <t>　収益的収支比率     　       （％）</t>
  </si>
  <si>
    <t>　企業債現在高</t>
  </si>
  <si>
    <t>２．簡易水道事業</t>
  </si>
  <si>
    <t>表番号</t>
  </si>
  <si>
    <t>　　　　　　　　　　   　団      体      名
　　　項　　　　　目</t>
  </si>
  <si>
    <t>欄№</t>
  </si>
  <si>
    <t>計算式</t>
  </si>
  <si>
    <t>供給単価</t>
  </si>
  <si>
    <t>給水原価</t>
  </si>
  <si>
    <r>
      <t>料　金　収　入</t>
    </r>
    <r>
      <rPr>
        <sz val="11"/>
        <rFont val="ＭＳ 明朝"/>
        <family val="1"/>
      </rPr>
      <t xml:space="preserve">
年間総有収水量</t>
    </r>
  </si>
  <si>
    <t>　黒    字</t>
  </si>
  <si>
    <t>　実質収支</t>
  </si>
  <si>
    <t>Ｐ－Ｑ</t>
  </si>
  <si>
    <t>　赤　  字（△）</t>
  </si>
  <si>
    <t>収益的収支比率</t>
  </si>
  <si>
    <r>
      <t>総　　収　　益</t>
    </r>
    <r>
      <rPr>
        <sz val="11"/>
        <rFont val="ＭＳ 明朝"/>
        <family val="1"/>
      </rPr>
      <t xml:space="preserve">
総費用＋地方債償還金</t>
    </r>
  </si>
  <si>
    <r>
      <t>（26-01-01）</t>
    </r>
    <r>
      <rPr>
        <sz val="11"/>
        <rFont val="ＭＳ 明朝"/>
        <family val="1"/>
      </rPr>
      <t xml:space="preserve">
（26-01-12)＋(26-01-49）</t>
    </r>
  </si>
  <si>
    <r>
      <t>（26-01-03)×1,000</t>
    </r>
    <r>
      <rPr>
        <sz val="11"/>
        <rFont val="ＭＳ 明朝"/>
        <family val="1"/>
      </rPr>
      <t xml:space="preserve">
（29-01-16）</t>
    </r>
  </si>
  <si>
    <t>（単位：千円）</t>
  </si>
  <si>
    <t>津市</t>
  </si>
  <si>
    <t>松阪市</t>
  </si>
  <si>
    <t>名張市</t>
  </si>
  <si>
    <t>熊野市</t>
  </si>
  <si>
    <t>伊賀市</t>
  </si>
  <si>
    <t>大台町</t>
  </si>
  <si>
    <t>度会町</t>
  </si>
  <si>
    <t>大紀町</t>
  </si>
  <si>
    <t>南伊勢町</t>
  </si>
  <si>
    <t xml:space="preserve"> (１) 配   水   能   力       (㎥/日)</t>
  </si>
  <si>
    <t xml:space="preserve"> (２) 年 間 総 配 水 量          (㎥)</t>
  </si>
  <si>
    <t xml:space="preserve"> (３) １日最大配水量          (㎥/日)</t>
  </si>
  <si>
    <t xml:space="preserve"> (４) 年間総有収水量             (㎥)</t>
  </si>
  <si>
    <t xml:space="preserve"> (１) 給   水   原   価       (円/㎥)</t>
  </si>
  <si>
    <r>
      <t xml:space="preserve"> (２) 供   給   単   価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(円/㎥)</t>
    </r>
  </si>
  <si>
    <t xml:space="preserve"> (３) 家庭用１ケ月10㎥当り料金   (円)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</si>
  <si>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</si>
  <si>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</si>
  <si>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</si>
  <si>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</si>
  <si>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</si>
  <si>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</si>
  <si>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</si>
  <si>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</si>
  <si>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</si>
  <si>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>計</t>
  </si>
  <si>
    <t xml:space="preserve"> 収  益  勘  定  繰  入  金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</si>
  <si>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</si>
  <si>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財政再建及び準用再建のた</t>
  </si>
  <si>
    <t>　</t>
  </si>
  <si>
    <t>特定用地の先行取得</t>
  </si>
  <si>
    <t>他会計出資金・補助金</t>
  </si>
  <si>
    <t xml:space="preserve"> 繰  入  金  計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</si>
  <si>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</si>
  <si>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</si>
  <si>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</si>
  <si>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</si>
  <si>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収益勘定他会計借入金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</si>
  <si>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</si>
  <si>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t>（支払利息）</t>
  </si>
  <si>
    <t>簡易水道未普及解消緊急対策</t>
  </si>
  <si>
    <t>（元金償還）</t>
  </si>
  <si>
    <t>簡易水道事業</t>
  </si>
  <si>
    <t>Ｊ</t>
  </si>
  <si>
    <t>S.34.8.20</t>
  </si>
  <si>
    <t>S.29.2.15</t>
  </si>
  <si>
    <t>S.45.9.9</t>
  </si>
  <si>
    <t>S.34.8.5</t>
  </si>
  <si>
    <t>S.29.2.6</t>
  </si>
  <si>
    <t>S.29.1.12</t>
  </si>
  <si>
    <t>S.45.2.1</t>
  </si>
  <si>
    <t>S.34.8.6</t>
  </si>
  <si>
    <t>S.30.4.1</t>
  </si>
  <si>
    <t>S.36.3.1</t>
  </si>
  <si>
    <t>S.35.2.1</t>
  </si>
  <si>
    <t>S.29.4.1</t>
  </si>
  <si>
    <t>S.33.4.1</t>
  </si>
  <si>
    <t>S.45.4.1</t>
  </si>
  <si>
    <t>S.35.4.1</t>
  </si>
  <si>
    <t>S.31.4.1</t>
  </si>
  <si>
    <t>H.6.4.1</t>
  </si>
  <si>
    <t>S.57.4.1</t>
  </si>
  <si>
    <t>H.9.4.1</t>
  </si>
  <si>
    <t>H.12.4.1</t>
  </si>
  <si>
    <t>H.17.2.14</t>
  </si>
  <si>
    <t>建設改良に要する経費</t>
  </si>
  <si>
    <t>（臨時措置分に係る支払利息）</t>
  </si>
  <si>
    <r>
      <t>高料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>策</t>
    </r>
  </si>
  <si>
    <t>地方公営企業法の適用</t>
  </si>
  <si>
    <t>及び統合に要する経費</t>
  </si>
  <si>
    <t>めの繰入れに要する経費</t>
  </si>
  <si>
    <t>児童手当に要する経費</t>
  </si>
  <si>
    <t>臨時財政特例債等の償還に</t>
  </si>
  <si>
    <t>要する経費（支払利息）</t>
  </si>
  <si>
    <t>に要する経費</t>
  </si>
  <si>
    <t>その他</t>
  </si>
  <si>
    <t>（臨時措置分に係る元金償還）</t>
  </si>
  <si>
    <t>要する経費（元金償還）</t>
  </si>
  <si>
    <r>
      <t>総費用－受託工事費＋地方債償還金（繰上償還金分を除く）</t>
    </r>
    <r>
      <rPr>
        <sz val="11"/>
        <rFont val="ＭＳ 明朝"/>
        <family val="1"/>
      </rPr>
      <t xml:space="preserve">
年間総有収水量</t>
    </r>
  </si>
  <si>
    <r>
      <t>((26-01-12)－(26-01-15)＋(26-01-49)－(26-01-50～52))×1,000</t>
    </r>
    <r>
      <rPr>
        <sz val="11"/>
        <rFont val="ＭＳ 明朝"/>
        <family val="1"/>
      </rPr>
      <t xml:space="preserve">
（29-01-16）</t>
    </r>
  </si>
  <si>
    <t>S.46.8.5</t>
  </si>
  <si>
    <t>H.20.4.1</t>
  </si>
  <si>
    <t>H.21.1.1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</si>
</sst>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_ 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0.000000"/>
    <numFmt numFmtId="185" formatCode="0.0000"/>
    <numFmt numFmtId="186" formatCode="0.000"/>
    <numFmt numFmtId="187" formatCode="0.00000"/>
    <numFmt numFmtId="188" formatCode="#,##0.000"/>
    <numFmt numFmtId="189" formatCode="0.000_);[Red]\(0.000\)"/>
    <numFmt numFmtId="190" formatCode="#,##0.00_ "/>
    <numFmt numFmtId="191" formatCode="#,##0.000_ "/>
    <numFmt numFmtId="192" formatCode="#,##0_ "/>
    <numFmt numFmtId="193" formatCode="0.0%"/>
    <numFmt numFmtId="194" formatCode="#,##0.0"/>
    <numFmt numFmtId="195" formatCode="0.000%"/>
    <numFmt numFmtId="196" formatCode="0.00_ "/>
    <numFmt numFmtId="197" formatCode="0.00000000_);[Red]\(0.00000000\)"/>
    <numFmt numFmtId="198" formatCode="#,##0.00_);[Red]\(#,##0.00\)"/>
    <numFmt numFmtId="199" formatCode="0.00_);[Red]\(0.00\)"/>
    <numFmt numFmtId="200" formatCode="0_ ;[Red]\-0\ "/>
    <numFmt numFmtId="201" formatCode="0.0_ ;[Red]\-0.0\ "/>
    <numFmt numFmtId="202" formatCode="0.00_ ;[Red]\-0.00\ "/>
    <numFmt numFmtId="203" formatCode="#,##0.00_ ;[Red]\-#,##0.00\ "/>
  </numFmts>
  <fonts count="12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name val="ＭＳ Ｐゴシック"/>
      <family val="3"/>
    </font>
    <font>
      <sz val="14"/>
      <color indexed="8"/>
      <name val=""/>
      <family val="1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7" xfId="0" applyNumberFormat="1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37" fontId="0" fillId="0" borderId="0" xfId="23">
      <alignment/>
      <protection/>
    </xf>
    <xf numFmtId="37" fontId="0" fillId="0" borderId="1" xfId="23" applyBorder="1">
      <alignment/>
      <protection/>
    </xf>
    <xf numFmtId="37" fontId="0" fillId="0" borderId="1" xfId="23" applyBorder="1" applyAlignment="1">
      <alignment horizontal="right"/>
      <protection/>
    </xf>
    <xf numFmtId="37" fontId="0" fillId="0" borderId="2" xfId="23" applyBorder="1">
      <alignment/>
      <protection/>
    </xf>
    <xf numFmtId="37" fontId="0" fillId="0" borderId="3" xfId="23" applyBorder="1">
      <alignment/>
      <protection/>
    </xf>
    <xf numFmtId="37" fontId="0" fillId="0" borderId="4" xfId="23" applyBorder="1">
      <alignment/>
      <protection/>
    </xf>
    <xf numFmtId="37" fontId="0" fillId="0" borderId="2" xfId="23" applyBorder="1" applyAlignment="1">
      <alignment horizontal="center"/>
      <protection/>
    </xf>
    <xf numFmtId="37" fontId="0" fillId="0" borderId="3" xfId="23" applyBorder="1" applyAlignment="1">
      <alignment horizontal="center"/>
      <protection/>
    </xf>
    <xf numFmtId="37" fontId="0" fillId="0" borderId="4" xfId="23" applyBorder="1" applyAlignment="1">
      <alignment horizontal="center"/>
      <protection/>
    </xf>
    <xf numFmtId="37" fontId="0" fillId="0" borderId="5" xfId="23" applyBorder="1">
      <alignment/>
      <protection/>
    </xf>
    <xf numFmtId="176" fontId="0" fillId="0" borderId="5" xfId="23" applyNumberFormat="1" applyBorder="1" applyProtection="1">
      <alignment/>
      <protection/>
    </xf>
    <xf numFmtId="176" fontId="0" fillId="0" borderId="6" xfId="23" applyNumberFormat="1" applyBorder="1" applyProtection="1">
      <alignment/>
      <protection/>
    </xf>
    <xf numFmtId="37" fontId="0" fillId="0" borderId="15" xfId="23" applyBorder="1">
      <alignment/>
      <protection/>
    </xf>
    <xf numFmtId="37" fontId="0" fillId="0" borderId="11" xfId="23" applyBorder="1">
      <alignment/>
      <protection/>
    </xf>
    <xf numFmtId="37" fontId="0" fillId="0" borderId="11" xfId="23" applyBorder="1" applyAlignment="1">
      <alignment horizontal="center"/>
      <protection/>
    </xf>
    <xf numFmtId="37" fontId="0" fillId="0" borderId="14" xfId="23" applyNumberFormat="1" applyBorder="1" applyProtection="1">
      <alignment/>
      <protection/>
    </xf>
    <xf numFmtId="37" fontId="0" fillId="0" borderId="7" xfId="23" applyNumberFormat="1" applyBorder="1" applyProtection="1">
      <alignment/>
      <protection/>
    </xf>
    <xf numFmtId="37" fontId="0" fillId="0" borderId="12" xfId="23" applyNumberFormat="1" applyBorder="1" applyProtection="1">
      <alignment/>
      <protection/>
    </xf>
    <xf numFmtId="37" fontId="0" fillId="0" borderId="10" xfId="23" applyBorder="1">
      <alignment/>
      <protection/>
    </xf>
    <xf numFmtId="37" fontId="0" fillId="0" borderId="9" xfId="23" applyBorder="1">
      <alignment/>
      <protection/>
    </xf>
    <xf numFmtId="37" fontId="0" fillId="0" borderId="8" xfId="23" applyNumberFormat="1" applyBorder="1" applyProtection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13" xfId="23" applyNumberFormat="1" applyBorder="1" applyProtection="1">
      <alignment/>
      <protection/>
    </xf>
    <xf numFmtId="37" fontId="0" fillId="0" borderId="8" xfId="23" applyBorder="1">
      <alignment/>
      <protection/>
    </xf>
    <xf numFmtId="37" fontId="0" fillId="0" borderId="9" xfId="23" applyBorder="1" applyAlignment="1">
      <alignment horizontal="center"/>
      <protection/>
    </xf>
    <xf numFmtId="177" fontId="0" fillId="0" borderId="8" xfId="23" applyNumberFormat="1" applyBorder="1" applyProtection="1">
      <alignment/>
      <protection/>
    </xf>
    <xf numFmtId="37" fontId="0" fillId="0" borderId="5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15" xfId="23" applyNumberFormat="1" applyBorder="1" applyProtection="1">
      <alignment/>
      <protection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78" fontId="0" fillId="0" borderId="12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37" fontId="4" fillId="0" borderId="0" xfId="23" applyFont="1">
      <alignment/>
      <protection/>
    </xf>
    <xf numFmtId="37" fontId="0" fillId="0" borderId="0" xfId="24">
      <alignment/>
      <protection/>
    </xf>
    <xf numFmtId="37" fontId="5" fillId="0" borderId="0" xfId="24" applyFont="1" applyAlignment="1">
      <alignment wrapText="1"/>
      <protection/>
    </xf>
    <xf numFmtId="37" fontId="5" fillId="0" borderId="0" xfId="24" applyFont="1" applyAlignment="1">
      <alignment vertical="center"/>
      <protection/>
    </xf>
    <xf numFmtId="37" fontId="5" fillId="0" borderId="18" xfId="24" applyFont="1" applyBorder="1" applyAlignment="1">
      <alignment horizontal="center" vertical="center"/>
      <protection/>
    </xf>
    <xf numFmtId="37" fontId="5" fillId="0" borderId="18" xfId="24" applyFont="1" applyBorder="1" applyAlignment="1">
      <alignment horizontal="center" vertical="center" wrapText="1"/>
      <protection/>
    </xf>
    <xf numFmtId="0" fontId="5" fillId="0" borderId="18" xfId="26" applyFont="1" applyBorder="1" applyAlignment="1">
      <alignment horizontal="center" vertical="center"/>
      <protection/>
    </xf>
    <xf numFmtId="37" fontId="5" fillId="0" borderId="0" xfId="24" applyFont="1" applyAlignment="1">
      <alignment horizontal="center" vertical="center"/>
      <protection/>
    </xf>
    <xf numFmtId="37" fontId="0" fillId="0" borderId="18" xfId="24" applyBorder="1" applyAlignment="1">
      <alignment horizontal="center" vertical="center"/>
      <protection/>
    </xf>
    <xf numFmtId="0" fontId="6" fillId="0" borderId="18" xfId="26" applyFont="1" applyBorder="1" applyAlignment="1">
      <alignment horizontal="center" vertical="center" wrapText="1"/>
      <protection/>
    </xf>
    <xf numFmtId="37" fontId="0" fillId="0" borderId="9" xfId="23" applyBorder="1" applyAlignment="1">
      <alignment/>
      <protection/>
    </xf>
    <xf numFmtId="37" fontId="0" fillId="0" borderId="0" xfId="23" applyFont="1">
      <alignment/>
      <protection/>
    </xf>
    <xf numFmtId="37" fontId="0" fillId="0" borderId="19" xfId="23" applyBorder="1">
      <alignment/>
      <protection/>
    </xf>
    <xf numFmtId="0" fontId="0" fillId="0" borderId="1" xfId="0" applyBorder="1" applyAlignment="1">
      <alignment horizontal="right"/>
    </xf>
    <xf numFmtId="37" fontId="0" fillId="0" borderId="3" xfId="23" applyFont="1" applyBorder="1" applyAlignment="1">
      <alignment horizontal="center"/>
      <protection/>
    </xf>
    <xf numFmtId="37" fontId="0" fillId="0" borderId="0" xfId="24" applyFont="1" applyAlignment="1">
      <alignment horizontal="right"/>
      <protection/>
    </xf>
    <xf numFmtId="39" fontId="0" fillId="0" borderId="20" xfId="0" applyNumberFormat="1" applyBorder="1" applyAlignment="1" applyProtection="1">
      <alignment/>
      <protection/>
    </xf>
    <xf numFmtId="177" fontId="0" fillId="0" borderId="18" xfId="23" applyNumberFormat="1" applyBorder="1" applyProtection="1">
      <alignment/>
      <protection/>
    </xf>
    <xf numFmtId="177" fontId="0" fillId="0" borderId="21" xfId="23" applyNumberFormat="1" applyBorder="1" applyProtection="1">
      <alignment/>
      <protection/>
    </xf>
    <xf numFmtId="37" fontId="0" fillId="0" borderId="7" xfId="23" applyNumberFormat="1" applyBorder="1" applyProtection="1">
      <alignment/>
      <protection locked="0"/>
    </xf>
    <xf numFmtId="37" fontId="0" fillId="0" borderId="10" xfId="23" applyNumberFormat="1" applyBorder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7" fontId="0" fillId="0" borderId="14" xfId="0" applyNumberFormat="1" applyBorder="1" applyAlignment="1" applyProtection="1">
      <alignment/>
      <protection locked="0"/>
    </xf>
    <xf numFmtId="37" fontId="0" fillId="0" borderId="7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0" fillId="0" borderId="7" xfId="0" applyNumberFormat="1" applyBorder="1" applyAlignment="1" applyProtection="1">
      <alignment/>
      <protection locked="0"/>
    </xf>
    <xf numFmtId="37" fontId="0" fillId="0" borderId="8" xfId="0" applyNumberFormat="1" applyBorder="1" applyAlignment="1" applyProtection="1">
      <alignment/>
      <protection locked="0"/>
    </xf>
    <xf numFmtId="37" fontId="0" fillId="0" borderId="10" xfId="0" applyNumberForma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57" fontId="0" fillId="0" borderId="8" xfId="0" applyNumberFormat="1" applyBorder="1" applyAlignment="1" applyProtection="1">
      <alignment horizontal="center"/>
      <protection locked="0"/>
    </xf>
    <xf numFmtId="37" fontId="0" fillId="0" borderId="0" xfId="25">
      <alignment/>
      <protection/>
    </xf>
    <xf numFmtId="37" fontId="0" fillId="0" borderId="1" xfId="25" applyBorder="1">
      <alignment/>
      <protection/>
    </xf>
    <xf numFmtId="37" fontId="0" fillId="0" borderId="1" xfId="25" applyBorder="1" applyAlignment="1">
      <alignment horizontal="right"/>
      <protection/>
    </xf>
    <xf numFmtId="37" fontId="0" fillId="0" borderId="1" xfId="25" applyBorder="1" applyAlignment="1">
      <alignment horizontal="center"/>
      <protection/>
    </xf>
    <xf numFmtId="37" fontId="0" fillId="0" borderId="2" xfId="25" applyBorder="1">
      <alignment/>
      <protection/>
    </xf>
    <xf numFmtId="37" fontId="0" fillId="0" borderId="22" xfId="25" applyBorder="1">
      <alignment/>
      <protection/>
    </xf>
    <xf numFmtId="37" fontId="0" fillId="0" borderId="23" xfId="25" applyBorder="1">
      <alignment/>
      <protection/>
    </xf>
    <xf numFmtId="37" fontId="0" fillId="0" borderId="3" xfId="25" applyBorder="1">
      <alignment/>
      <protection/>
    </xf>
    <xf numFmtId="37" fontId="0" fillId="0" borderId="24" xfId="25" applyBorder="1">
      <alignment/>
      <protection/>
    </xf>
    <xf numFmtId="37" fontId="0" fillId="0" borderId="25" xfId="25" applyBorder="1">
      <alignment/>
      <protection/>
    </xf>
    <xf numFmtId="37" fontId="0" fillId="0" borderId="24" xfId="25" applyFont="1" applyBorder="1" applyAlignment="1">
      <alignment horizontal="center"/>
      <protection/>
    </xf>
    <xf numFmtId="37" fontId="0" fillId="0" borderId="25" xfId="25" applyBorder="1" applyAlignment="1">
      <alignment horizontal="center"/>
      <protection/>
    </xf>
    <xf numFmtId="37" fontId="0" fillId="0" borderId="3" xfId="25" applyBorder="1" applyAlignment="1">
      <alignment horizontal="center"/>
      <protection/>
    </xf>
    <xf numFmtId="37" fontId="0" fillId="0" borderId="5" xfId="25" applyBorder="1">
      <alignment/>
      <protection/>
    </xf>
    <xf numFmtId="37" fontId="0" fillId="0" borderId="26" xfId="25" applyBorder="1">
      <alignment/>
      <protection/>
    </xf>
    <xf numFmtId="37" fontId="0" fillId="0" borderId="27" xfId="25" applyBorder="1">
      <alignment/>
      <protection/>
    </xf>
    <xf numFmtId="176" fontId="0" fillId="0" borderId="6" xfId="25" applyNumberFormat="1" applyBorder="1" applyProtection="1">
      <alignment/>
      <protection/>
    </xf>
    <xf numFmtId="37" fontId="0" fillId="0" borderId="2" xfId="25" applyFont="1" applyBorder="1">
      <alignment/>
      <protection/>
    </xf>
    <xf numFmtId="37" fontId="0" fillId="0" borderId="25" xfId="25" applyNumberFormat="1" applyBorder="1" applyProtection="1">
      <alignment/>
      <protection/>
    </xf>
    <xf numFmtId="37" fontId="0" fillId="0" borderId="0" xfId="25" applyFont="1">
      <alignment/>
      <protection/>
    </xf>
    <xf numFmtId="37" fontId="0" fillId="0" borderId="11" xfId="25" applyBorder="1" applyAlignment="1">
      <alignment horizontal="center"/>
      <protection/>
    </xf>
    <xf numFmtId="37" fontId="0" fillId="0" borderId="28" xfId="25" applyBorder="1">
      <alignment/>
      <protection/>
    </xf>
    <xf numFmtId="37" fontId="0" fillId="0" borderId="29" xfId="25" applyNumberFormat="1" applyBorder="1" applyProtection="1">
      <alignment/>
      <protection/>
    </xf>
    <xf numFmtId="37" fontId="0" fillId="0" borderId="29" xfId="25" applyBorder="1">
      <alignment/>
      <protection/>
    </xf>
    <xf numFmtId="37" fontId="0" fillId="0" borderId="7" xfId="25" applyNumberFormat="1" applyBorder="1" applyProtection="1">
      <alignment/>
      <protection/>
    </xf>
    <xf numFmtId="38" fontId="7" fillId="0" borderId="0" xfId="22" applyNumberFormat="1" applyFont="1">
      <alignment/>
      <protection/>
    </xf>
    <xf numFmtId="37" fontId="0" fillId="0" borderId="9" xfId="25" applyBorder="1">
      <alignment/>
      <protection/>
    </xf>
    <xf numFmtId="37" fontId="0" fillId="0" borderId="9" xfId="25" applyBorder="1" applyAlignment="1">
      <alignment horizontal="center"/>
      <protection/>
    </xf>
    <xf numFmtId="37" fontId="0" fillId="0" borderId="30" xfId="25" applyBorder="1">
      <alignment/>
      <protection/>
    </xf>
    <xf numFmtId="37" fontId="0" fillId="0" borderId="31" xfId="25" applyNumberFormat="1" applyBorder="1" applyProtection="1">
      <alignment/>
      <protection/>
    </xf>
    <xf numFmtId="37" fontId="0" fillId="0" borderId="31" xfId="25" applyBorder="1">
      <alignment/>
      <protection/>
    </xf>
    <xf numFmtId="37" fontId="0" fillId="0" borderId="10" xfId="25" applyNumberFormat="1" applyBorder="1" applyProtection="1">
      <alignment/>
      <protection/>
    </xf>
    <xf numFmtId="37" fontId="0" fillId="0" borderId="8" xfId="25" applyBorder="1">
      <alignment/>
      <protection/>
    </xf>
    <xf numFmtId="37" fontId="0" fillId="0" borderId="9" xfId="25" applyFont="1" applyBorder="1">
      <alignment/>
      <protection/>
    </xf>
    <xf numFmtId="37" fontId="5" fillId="0" borderId="0" xfId="25" applyFont="1" applyAlignment="1">
      <alignment vertical="center"/>
      <protection/>
    </xf>
    <xf numFmtId="37" fontId="9" fillId="0" borderId="9" xfId="25" applyFont="1" applyBorder="1">
      <alignment/>
      <protection/>
    </xf>
    <xf numFmtId="37" fontId="9" fillId="0" borderId="0" xfId="25" applyFont="1">
      <alignment/>
      <protection/>
    </xf>
    <xf numFmtId="37" fontId="0" fillId="0" borderId="3" xfId="25" applyNumberFormat="1" applyBorder="1" applyProtection="1">
      <alignment/>
      <protection/>
    </xf>
    <xf numFmtId="37" fontId="0" fillId="0" borderId="32" xfId="25" applyNumberFormat="1" applyBorder="1" applyProtection="1">
      <alignment/>
      <protection/>
    </xf>
    <xf numFmtId="37" fontId="0" fillId="0" borderId="33" xfId="25" applyNumberFormat="1" applyBorder="1" applyProtection="1">
      <alignment/>
      <protection/>
    </xf>
    <xf numFmtId="37" fontId="0" fillId="0" borderId="34" xfId="25" applyBorder="1">
      <alignment/>
      <protection/>
    </xf>
    <xf numFmtId="0" fontId="0" fillId="0" borderId="0" xfId="21">
      <alignment/>
      <protection/>
    </xf>
    <xf numFmtId="0" fontId="0" fillId="0" borderId="9" xfId="21" applyBorder="1">
      <alignment/>
      <protection/>
    </xf>
    <xf numFmtId="37" fontId="0" fillId="0" borderId="11" xfId="25" applyBorder="1">
      <alignment/>
      <protection/>
    </xf>
    <xf numFmtId="37" fontId="0" fillId="0" borderId="35" xfId="25" applyBorder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36" xfId="25" applyBorder="1">
      <alignment/>
      <protection/>
    </xf>
    <xf numFmtId="37" fontId="0" fillId="0" borderId="37" xfId="25" applyNumberFormat="1" applyBorder="1" applyProtection="1">
      <alignment/>
      <protection/>
    </xf>
    <xf numFmtId="37" fontId="0" fillId="0" borderId="38" xfId="25" applyBorder="1">
      <alignment/>
      <protection/>
    </xf>
    <xf numFmtId="37" fontId="0" fillId="0" borderId="39" xfId="25" applyBorder="1">
      <alignment/>
      <protection/>
    </xf>
    <xf numFmtId="37" fontId="0" fillId="0" borderId="32" xfId="25" applyBorder="1">
      <alignment/>
      <protection/>
    </xf>
    <xf numFmtId="37" fontId="0" fillId="0" borderId="40" xfId="25" applyBorder="1">
      <alignment/>
      <protection/>
    </xf>
    <xf numFmtId="37" fontId="0" fillId="0" borderId="41" xfId="25" applyBorder="1">
      <alignment/>
      <protection/>
    </xf>
    <xf numFmtId="37" fontId="0" fillId="0" borderId="42" xfId="25" applyBorder="1">
      <alignment/>
      <protection/>
    </xf>
    <xf numFmtId="37" fontId="0" fillId="0" borderId="43" xfId="25" applyBorder="1">
      <alignment/>
      <protection/>
    </xf>
    <xf numFmtId="37" fontId="0" fillId="0" borderId="23" xfId="23" applyBorder="1">
      <alignment/>
      <protection/>
    </xf>
    <xf numFmtId="37" fontId="0" fillId="0" borderId="25" xfId="23" applyBorder="1">
      <alignment/>
      <protection/>
    </xf>
    <xf numFmtId="37" fontId="0" fillId="0" borderId="25" xfId="23" applyBorder="1" applyAlignment="1">
      <alignment horizontal="center"/>
      <protection/>
    </xf>
    <xf numFmtId="176" fontId="0" fillId="0" borderId="27" xfId="23" applyNumberFormat="1" applyBorder="1" applyProtection="1">
      <alignment/>
      <protection/>
    </xf>
    <xf numFmtId="37" fontId="0" fillId="0" borderId="29" xfId="23" applyNumberFormat="1" applyBorder="1" applyProtection="1">
      <alignment/>
      <protection locked="0"/>
    </xf>
    <xf numFmtId="37" fontId="0" fillId="0" borderId="31" xfId="23" applyNumberFormat="1" applyBorder="1" applyProtection="1">
      <alignment/>
      <protection locked="0"/>
    </xf>
    <xf numFmtId="177" fontId="0" fillId="0" borderId="31" xfId="23" applyNumberFormat="1" applyBorder="1" applyProtection="1">
      <alignment/>
      <protection/>
    </xf>
    <xf numFmtId="37" fontId="0" fillId="0" borderId="27" xfId="23" applyNumberFormat="1" applyBorder="1" applyProtection="1">
      <alignment/>
      <protection/>
    </xf>
    <xf numFmtId="37" fontId="0" fillId="0" borderId="27" xfId="23" applyNumberFormat="1" applyBorder="1" applyProtection="1">
      <alignment/>
      <protection locked="0"/>
    </xf>
    <xf numFmtId="37" fontId="0" fillId="0" borderId="44" xfId="23" applyNumberFormat="1" applyBorder="1" applyProtection="1">
      <alignment/>
      <protection locked="0"/>
    </xf>
    <xf numFmtId="37" fontId="0" fillId="0" borderId="11" xfId="23" applyFont="1" applyBorder="1" applyAlignment="1">
      <alignment horizontal="center"/>
      <protection/>
    </xf>
    <xf numFmtId="37" fontId="0" fillId="0" borderId="45" xfId="23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37" fontId="0" fillId="0" borderId="9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39" fontId="0" fillId="0" borderId="11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176" fontId="0" fillId="0" borderId="48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7" fontId="0" fillId="0" borderId="49" xfId="0" applyNumberFormat="1" applyBorder="1" applyAlignment="1" applyProtection="1">
      <alignment/>
      <protection locked="0"/>
    </xf>
    <xf numFmtId="177" fontId="0" fillId="0" borderId="49" xfId="0" applyNumberFormat="1" applyBorder="1" applyAlignment="1" applyProtection="1">
      <alignment/>
      <protection locked="0"/>
    </xf>
    <xf numFmtId="37" fontId="0" fillId="0" borderId="50" xfId="0" applyNumberFormat="1" applyBorder="1" applyAlignment="1" applyProtection="1">
      <alignment/>
      <protection locked="0"/>
    </xf>
    <xf numFmtId="177" fontId="0" fillId="0" borderId="50" xfId="0" applyNumberFormat="1" applyBorder="1" applyAlignment="1" applyProtection="1">
      <alignment/>
      <protection locked="0"/>
    </xf>
    <xf numFmtId="39" fontId="0" fillId="0" borderId="49" xfId="0" applyNumberFormat="1" applyBorder="1" applyAlignment="1" applyProtection="1">
      <alignment/>
      <protection/>
    </xf>
    <xf numFmtId="0" fontId="0" fillId="0" borderId="5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7" fontId="9" fillId="0" borderId="9" xfId="25" applyFont="1" applyBorder="1" applyAlignment="1">
      <alignment shrinkToFit="1"/>
      <protection/>
    </xf>
    <xf numFmtId="37" fontId="9" fillId="0" borderId="0" xfId="25" applyFont="1" applyAlignment="1">
      <alignment shrinkToFit="1"/>
      <protection/>
    </xf>
    <xf numFmtId="37" fontId="0" fillId="0" borderId="0" xfId="25" applyFont="1" applyAlignment="1">
      <alignment/>
      <protection/>
    </xf>
    <xf numFmtId="37" fontId="0" fillId="0" borderId="0" xfId="25" applyFont="1" applyAlignment="1">
      <alignment shrinkToFit="1"/>
      <protection/>
    </xf>
    <xf numFmtId="37" fontId="0" fillId="0" borderId="51" xfId="25" applyBorder="1">
      <alignment/>
      <protection/>
    </xf>
    <xf numFmtId="37" fontId="0" fillId="0" borderId="43" xfId="25" applyFont="1" applyBorder="1" applyAlignment="1">
      <alignment horizontal="center"/>
      <protection/>
    </xf>
    <xf numFmtId="37" fontId="0" fillId="0" borderId="52" xfId="25" applyBorder="1">
      <alignment/>
      <protection/>
    </xf>
    <xf numFmtId="37" fontId="0" fillId="0" borderId="0" xfId="25" applyFont="1" applyBorder="1">
      <alignment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37" fontId="0" fillId="0" borderId="9" xfId="23" applyFont="1" applyBorder="1" applyAlignment="1">
      <alignment horizontal="right"/>
      <protection/>
    </xf>
    <xf numFmtId="37" fontId="0" fillId="0" borderId="9" xfId="23" applyBorder="1" applyAlignment="1">
      <alignment horizontal="right"/>
      <protection/>
    </xf>
    <xf numFmtId="37" fontId="0" fillId="0" borderId="62" xfId="23" applyFont="1" applyBorder="1" applyAlignment="1">
      <alignment/>
      <protection/>
    </xf>
    <xf numFmtId="37" fontId="0" fillId="0" borderId="63" xfId="23" applyFont="1" applyBorder="1" applyAlignment="1">
      <alignment/>
      <protection/>
    </xf>
    <xf numFmtId="37" fontId="0" fillId="0" borderId="64" xfId="23" applyFont="1" applyBorder="1" applyAlignment="1">
      <alignment/>
      <protection/>
    </xf>
    <xf numFmtId="37" fontId="0" fillId="0" borderId="65" xfId="23" applyFont="1" applyBorder="1" applyAlignment="1">
      <alignment/>
      <protection/>
    </xf>
    <xf numFmtId="0" fontId="4" fillId="0" borderId="0" xfId="27" applyFont="1" applyAlignment="1" applyProtection="1">
      <alignment horizontal="left" vertical="center" shrinkToFi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統計資料（ ８．公共下水道）" xfId="21"/>
    <cellStyle name="標準_46010データ・法適（上水道）" xfId="22"/>
    <cellStyle name="標準_簡水歳１" xfId="23"/>
    <cellStyle name="標準_決算概況（上水）" xfId="24"/>
    <cellStyle name="標準_公共繰入" xfId="25"/>
    <cellStyle name="標準_水道経１" xfId="26"/>
    <cellStyle name="標準_水道損益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tabSelected="1" zoomScale="50" zoomScaleNormal="5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8.66015625" defaultRowHeight="18"/>
  <cols>
    <col min="1" max="1" width="6.66015625" style="0" customWidth="1"/>
    <col min="2" max="2" width="14.58203125" style="0" customWidth="1"/>
    <col min="3" max="3" width="24.58203125" style="0" customWidth="1"/>
    <col min="4" max="13" width="12.66015625" style="0" customWidth="1"/>
  </cols>
  <sheetData>
    <row r="1" spans="1:3" ht="51" customHeight="1">
      <c r="A1" s="51" t="s">
        <v>111</v>
      </c>
      <c r="B1" s="51"/>
      <c r="C1" s="51"/>
    </row>
    <row r="2" spans="1:3" ht="13.5" customHeight="1">
      <c r="A2" s="51"/>
      <c r="B2" s="51"/>
      <c r="C2" s="51"/>
    </row>
    <row r="3" spans="1:13" ht="18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73"/>
      <c r="L3" s="1"/>
      <c r="M3" s="73" t="s">
        <v>127</v>
      </c>
    </row>
    <row r="4" spans="1:13" ht="17.25">
      <c r="A4" s="206" t="s">
        <v>113</v>
      </c>
      <c r="B4" s="207"/>
      <c r="C4" s="208"/>
      <c r="D4" s="2"/>
      <c r="E4" s="3"/>
      <c r="F4" s="3"/>
      <c r="G4" s="3"/>
      <c r="H4" s="3"/>
      <c r="I4" s="3"/>
      <c r="J4" s="3"/>
      <c r="K4" s="180"/>
      <c r="L4" s="168"/>
      <c r="M4" s="52"/>
    </row>
    <row r="5" spans="1:13" ht="17.25">
      <c r="A5" s="209"/>
      <c r="B5" s="210"/>
      <c r="C5" s="211"/>
      <c r="D5" s="2"/>
      <c r="E5" s="3"/>
      <c r="F5" s="3"/>
      <c r="G5" s="3"/>
      <c r="H5" s="3"/>
      <c r="I5" s="3"/>
      <c r="J5" s="3"/>
      <c r="K5" s="181"/>
      <c r="L5" s="168"/>
      <c r="M5" s="4"/>
    </row>
    <row r="6" spans="1:13" ht="17.25" customHeight="1">
      <c r="A6" s="209"/>
      <c r="B6" s="210"/>
      <c r="C6" s="211"/>
      <c r="D6" s="18" t="s">
        <v>128</v>
      </c>
      <c r="E6" s="19" t="s">
        <v>129</v>
      </c>
      <c r="F6" s="19" t="s">
        <v>130</v>
      </c>
      <c r="G6" s="19" t="s">
        <v>131</v>
      </c>
      <c r="H6" s="19" t="s">
        <v>132</v>
      </c>
      <c r="I6" s="19" t="s">
        <v>133</v>
      </c>
      <c r="J6" s="19" t="s">
        <v>134</v>
      </c>
      <c r="K6" s="182" t="s">
        <v>135</v>
      </c>
      <c r="L6" s="169" t="s">
        <v>136</v>
      </c>
      <c r="M6" s="20" t="s">
        <v>2</v>
      </c>
    </row>
    <row r="7" spans="1:13" ht="17.25" customHeight="1">
      <c r="A7" s="209"/>
      <c r="B7" s="210"/>
      <c r="C7" s="211"/>
      <c r="D7" s="2"/>
      <c r="E7" s="3"/>
      <c r="F7" s="3"/>
      <c r="G7" s="3"/>
      <c r="H7" s="3"/>
      <c r="I7" s="3"/>
      <c r="J7" s="3"/>
      <c r="K7" s="181"/>
      <c r="L7" s="168"/>
      <c r="M7" s="4"/>
    </row>
    <row r="8" spans="1:13" ht="18" thickBot="1">
      <c r="A8" s="212"/>
      <c r="B8" s="213"/>
      <c r="C8" s="214"/>
      <c r="D8" s="6">
        <v>242047</v>
      </c>
      <c r="E8" s="7">
        <v>242080</v>
      </c>
      <c r="F8" s="7"/>
      <c r="G8" s="7">
        <v>243418</v>
      </c>
      <c r="H8" s="7">
        <v>243833</v>
      </c>
      <c r="I8" s="7">
        <v>244422</v>
      </c>
      <c r="J8" s="7">
        <v>244431</v>
      </c>
      <c r="K8" s="183">
        <v>244457</v>
      </c>
      <c r="L8" s="170">
        <v>244651</v>
      </c>
      <c r="M8" s="53"/>
    </row>
    <row r="9" spans="1:13" ht="30" customHeight="1">
      <c r="A9" s="18" t="s">
        <v>3</v>
      </c>
      <c r="B9" t="s">
        <v>4</v>
      </c>
      <c r="C9" s="8" t="s">
        <v>5</v>
      </c>
      <c r="D9" s="193" t="s">
        <v>172</v>
      </c>
      <c r="E9" s="194" t="s">
        <v>173</v>
      </c>
      <c r="F9" s="194" t="s">
        <v>174</v>
      </c>
      <c r="G9" s="194" t="s">
        <v>175</v>
      </c>
      <c r="H9" s="194" t="s">
        <v>176</v>
      </c>
      <c r="I9" s="194" t="s">
        <v>177</v>
      </c>
      <c r="J9" s="194" t="s">
        <v>178</v>
      </c>
      <c r="K9" s="195" t="s">
        <v>179</v>
      </c>
      <c r="L9" s="196" t="s">
        <v>180</v>
      </c>
      <c r="M9" s="59"/>
    </row>
    <row r="10" spans="1:13" ht="30" customHeight="1">
      <c r="A10" s="10"/>
      <c r="B10" s="11"/>
      <c r="C10" s="12" t="s">
        <v>6</v>
      </c>
      <c r="D10" s="197" t="s">
        <v>181</v>
      </c>
      <c r="E10" s="93" t="s">
        <v>180</v>
      </c>
      <c r="F10" s="93" t="s">
        <v>208</v>
      </c>
      <c r="G10" s="93" t="s">
        <v>182</v>
      </c>
      <c r="H10" s="93" t="s">
        <v>183</v>
      </c>
      <c r="I10" s="93" t="s">
        <v>184</v>
      </c>
      <c r="J10" s="93" t="s">
        <v>185</v>
      </c>
      <c r="K10" s="191" t="s">
        <v>186</v>
      </c>
      <c r="L10" s="178" t="s">
        <v>187</v>
      </c>
      <c r="M10" s="54"/>
    </row>
    <row r="11" spans="1:13" ht="30" customHeight="1">
      <c r="A11" s="2"/>
      <c r="B11" s="8" t="s">
        <v>7</v>
      </c>
      <c r="C11" s="13"/>
      <c r="D11" s="85">
        <v>291646</v>
      </c>
      <c r="E11" s="86">
        <v>170883</v>
      </c>
      <c r="F11" s="86">
        <v>83247</v>
      </c>
      <c r="G11" s="86">
        <v>20544</v>
      </c>
      <c r="H11" s="86">
        <v>101092</v>
      </c>
      <c r="I11" s="86">
        <v>10852</v>
      </c>
      <c r="J11" s="86">
        <v>9140</v>
      </c>
      <c r="K11" s="186">
        <v>10681</v>
      </c>
      <c r="L11" s="173">
        <v>16610</v>
      </c>
      <c r="M11" s="14">
        <f>SUM(D11:L11)</f>
        <v>714695</v>
      </c>
    </row>
    <row r="12" spans="1:13" ht="30" customHeight="1">
      <c r="A12" s="18" t="s">
        <v>8</v>
      </c>
      <c r="B12" s="8" t="s">
        <v>9</v>
      </c>
      <c r="C12" s="13"/>
      <c r="D12" s="85">
        <v>14207</v>
      </c>
      <c r="E12" s="86">
        <v>8726</v>
      </c>
      <c r="F12" s="86">
        <v>1651</v>
      </c>
      <c r="G12" s="86">
        <v>1585</v>
      </c>
      <c r="H12" s="86">
        <v>27458</v>
      </c>
      <c r="I12" s="86">
        <v>12421</v>
      </c>
      <c r="J12" s="86">
        <v>10380</v>
      </c>
      <c r="K12" s="186">
        <v>12167</v>
      </c>
      <c r="L12" s="173">
        <v>10714</v>
      </c>
      <c r="M12" s="14">
        <f>SUM(D12:L12)</f>
        <v>99309</v>
      </c>
    </row>
    <row r="13" spans="1:13" ht="30" customHeight="1">
      <c r="A13" s="2"/>
      <c r="B13" s="8" t="s">
        <v>10</v>
      </c>
      <c r="C13" s="13"/>
      <c r="D13" s="85">
        <v>7900</v>
      </c>
      <c r="E13" s="86">
        <v>5970</v>
      </c>
      <c r="F13" s="86">
        <v>886</v>
      </c>
      <c r="G13" s="86">
        <v>1253</v>
      </c>
      <c r="H13" s="86">
        <v>21076</v>
      </c>
      <c r="I13" s="86">
        <v>10749</v>
      </c>
      <c r="J13" s="86">
        <v>9123</v>
      </c>
      <c r="K13" s="186">
        <v>10497</v>
      </c>
      <c r="L13" s="173">
        <v>7155</v>
      </c>
      <c r="M13" s="14">
        <f>SUM(D13:L13)</f>
        <v>74609</v>
      </c>
    </row>
    <row r="14" spans="1:13" ht="30" customHeight="1">
      <c r="A14" s="18" t="s">
        <v>11</v>
      </c>
      <c r="B14" s="3" t="s">
        <v>12</v>
      </c>
      <c r="C14" s="13" t="s">
        <v>13</v>
      </c>
      <c r="D14" s="87">
        <f aca="true" t="shared" si="0" ref="D14:M14">ROUND(D13/D11*100,1)</f>
        <v>2.7</v>
      </c>
      <c r="E14" s="88">
        <f t="shared" si="0"/>
        <v>3.5</v>
      </c>
      <c r="F14" s="88">
        <f t="shared" si="0"/>
        <v>1.1</v>
      </c>
      <c r="G14" s="88">
        <f t="shared" si="0"/>
        <v>6.1</v>
      </c>
      <c r="H14" s="88">
        <f t="shared" si="0"/>
        <v>20.8</v>
      </c>
      <c r="I14" s="88">
        <f t="shared" si="0"/>
        <v>99.1</v>
      </c>
      <c r="J14" s="88">
        <f t="shared" si="0"/>
        <v>99.8</v>
      </c>
      <c r="K14" s="187">
        <f t="shared" si="0"/>
        <v>98.3</v>
      </c>
      <c r="L14" s="174">
        <f t="shared" si="0"/>
        <v>43.1</v>
      </c>
      <c r="M14" s="55">
        <f t="shared" si="0"/>
        <v>10.4</v>
      </c>
    </row>
    <row r="15" spans="1:13" ht="30" customHeight="1">
      <c r="A15" s="2"/>
      <c r="B15" s="8"/>
      <c r="C15" s="13" t="s">
        <v>14</v>
      </c>
      <c r="D15" s="87">
        <f>ROUND(D13/D12*100,1)</f>
        <v>55.6</v>
      </c>
      <c r="E15" s="88">
        <f aca="true" t="shared" si="1" ref="E15:M15">ROUND(E13/E12*100,1)</f>
        <v>68.4</v>
      </c>
      <c r="F15" s="88">
        <f t="shared" si="1"/>
        <v>53.7</v>
      </c>
      <c r="G15" s="88">
        <f t="shared" si="1"/>
        <v>79.1</v>
      </c>
      <c r="H15" s="88">
        <f t="shared" si="1"/>
        <v>76.8</v>
      </c>
      <c r="I15" s="88">
        <f t="shared" si="1"/>
        <v>86.5</v>
      </c>
      <c r="J15" s="88">
        <f t="shared" si="1"/>
        <v>87.9</v>
      </c>
      <c r="K15" s="187">
        <f t="shared" si="1"/>
        <v>86.3</v>
      </c>
      <c r="L15" s="174">
        <f t="shared" si="1"/>
        <v>66.8</v>
      </c>
      <c r="M15" s="55">
        <f t="shared" si="1"/>
        <v>75.1</v>
      </c>
    </row>
    <row r="16" spans="1:13" ht="30" customHeight="1">
      <c r="A16" s="2"/>
      <c r="B16" s="8" t="s">
        <v>15</v>
      </c>
      <c r="C16" s="13"/>
      <c r="D16" s="85">
        <v>16362</v>
      </c>
      <c r="E16" s="86">
        <v>10372</v>
      </c>
      <c r="F16" s="86">
        <v>2356</v>
      </c>
      <c r="G16" s="86">
        <v>3960</v>
      </c>
      <c r="H16" s="86">
        <v>9131</v>
      </c>
      <c r="I16" s="86">
        <v>14422</v>
      </c>
      <c r="J16" s="86">
        <v>11657</v>
      </c>
      <c r="K16" s="186">
        <v>15057</v>
      </c>
      <c r="L16" s="173">
        <v>0</v>
      </c>
      <c r="M16" s="14">
        <f>SUM(D16:L16)</f>
        <v>83317</v>
      </c>
    </row>
    <row r="17" spans="1:13" ht="30" customHeight="1">
      <c r="A17" s="2"/>
      <c r="B17" s="8" t="s">
        <v>16</v>
      </c>
      <c r="C17" s="13"/>
      <c r="D17" s="85">
        <v>14588</v>
      </c>
      <c r="E17" s="86">
        <v>3483</v>
      </c>
      <c r="F17" s="86">
        <v>1468</v>
      </c>
      <c r="G17" s="86">
        <v>11494</v>
      </c>
      <c r="H17" s="86">
        <v>15760</v>
      </c>
      <c r="I17" s="86">
        <v>21216</v>
      </c>
      <c r="J17" s="86">
        <v>3338</v>
      </c>
      <c r="K17" s="186">
        <v>6042</v>
      </c>
      <c r="L17" s="173">
        <v>11410</v>
      </c>
      <c r="M17" s="14">
        <f>SUM(D17:L17)</f>
        <v>88799</v>
      </c>
    </row>
    <row r="18" spans="1:13" ht="30" customHeight="1">
      <c r="A18" s="2"/>
      <c r="B18" s="8" t="s">
        <v>17</v>
      </c>
      <c r="C18" s="13"/>
      <c r="D18" s="85">
        <v>183635</v>
      </c>
      <c r="E18" s="86">
        <v>119913</v>
      </c>
      <c r="F18" s="86">
        <v>24373</v>
      </c>
      <c r="G18" s="86">
        <v>42808</v>
      </c>
      <c r="H18" s="86">
        <v>263128</v>
      </c>
      <c r="I18" s="86">
        <v>192096</v>
      </c>
      <c r="J18" s="86">
        <v>105203</v>
      </c>
      <c r="K18" s="186">
        <v>162450</v>
      </c>
      <c r="L18" s="173">
        <v>87105</v>
      </c>
      <c r="M18" s="14">
        <f>SUM(D18:L18)</f>
        <v>1180711</v>
      </c>
    </row>
    <row r="19" spans="1:13" ht="30" customHeight="1">
      <c r="A19" s="18" t="s">
        <v>18</v>
      </c>
      <c r="B19" s="8" t="s">
        <v>19</v>
      </c>
      <c r="C19" s="13"/>
      <c r="D19" s="85">
        <v>20</v>
      </c>
      <c r="E19" s="86">
        <v>13</v>
      </c>
      <c r="F19" s="86">
        <v>3</v>
      </c>
      <c r="G19" s="86">
        <v>7</v>
      </c>
      <c r="H19" s="86">
        <v>14</v>
      </c>
      <c r="I19" s="86">
        <v>11</v>
      </c>
      <c r="J19" s="86">
        <v>6</v>
      </c>
      <c r="K19" s="186">
        <v>13</v>
      </c>
      <c r="L19" s="173">
        <v>0</v>
      </c>
      <c r="M19" s="14">
        <f>SUM(D19:L19)</f>
        <v>87</v>
      </c>
    </row>
    <row r="20" spans="1:13" ht="30" customHeight="1">
      <c r="A20" s="10"/>
      <c r="B20" s="12" t="s">
        <v>20</v>
      </c>
      <c r="C20" s="11"/>
      <c r="D20" s="89">
        <v>32</v>
      </c>
      <c r="E20" s="90">
        <v>26</v>
      </c>
      <c r="F20" s="90">
        <v>5</v>
      </c>
      <c r="G20" s="90">
        <v>12</v>
      </c>
      <c r="H20" s="90">
        <v>31</v>
      </c>
      <c r="I20" s="90">
        <v>14</v>
      </c>
      <c r="J20" s="90">
        <v>24</v>
      </c>
      <c r="K20" s="188">
        <v>14</v>
      </c>
      <c r="L20" s="175">
        <v>9</v>
      </c>
      <c r="M20" s="15">
        <f>SUM(D20:L20)</f>
        <v>167</v>
      </c>
    </row>
    <row r="21" spans="1:13" ht="30" customHeight="1">
      <c r="A21" s="18" t="s">
        <v>21</v>
      </c>
      <c r="B21" s="8" t="s">
        <v>137</v>
      </c>
      <c r="C21" s="13"/>
      <c r="D21" s="85">
        <v>6176</v>
      </c>
      <c r="E21" s="86">
        <v>3503</v>
      </c>
      <c r="F21" s="86">
        <v>760</v>
      </c>
      <c r="G21" s="86">
        <v>801</v>
      </c>
      <c r="H21" s="86">
        <v>12852</v>
      </c>
      <c r="I21" s="86">
        <v>4930</v>
      </c>
      <c r="J21" s="86">
        <v>3890</v>
      </c>
      <c r="K21" s="186">
        <v>7157</v>
      </c>
      <c r="L21" s="173">
        <v>3473</v>
      </c>
      <c r="M21" s="14">
        <f>SUM(D21:L21)</f>
        <v>43542</v>
      </c>
    </row>
    <row r="22" spans="1:13" ht="30" customHeight="1">
      <c r="A22" s="18" t="s">
        <v>22</v>
      </c>
      <c r="B22" s="8" t="s">
        <v>138</v>
      </c>
      <c r="C22" s="13"/>
      <c r="D22" s="85">
        <v>851446</v>
      </c>
      <c r="E22" s="86">
        <v>1115440</v>
      </c>
      <c r="F22" s="86">
        <v>140756</v>
      </c>
      <c r="G22" s="86">
        <v>151041</v>
      </c>
      <c r="H22" s="86">
        <v>3048155</v>
      </c>
      <c r="I22" s="86">
        <v>1649946</v>
      </c>
      <c r="J22" s="86">
        <v>1204711</v>
      </c>
      <c r="K22" s="186">
        <v>1696791</v>
      </c>
      <c r="L22" s="173">
        <v>1317485</v>
      </c>
      <c r="M22" s="14">
        <f>SUM(D22:L22)</f>
        <v>11175771</v>
      </c>
    </row>
    <row r="23" spans="1:13" ht="30" customHeight="1">
      <c r="A23" s="2"/>
      <c r="B23" s="8" t="s">
        <v>139</v>
      </c>
      <c r="C23" s="13"/>
      <c r="D23" s="85">
        <v>2530</v>
      </c>
      <c r="E23" s="86">
        <v>3215</v>
      </c>
      <c r="F23" s="86">
        <v>625</v>
      </c>
      <c r="G23" s="86">
        <v>562</v>
      </c>
      <c r="H23" s="86">
        <v>11320</v>
      </c>
      <c r="I23" s="86">
        <v>5715</v>
      </c>
      <c r="J23" s="86">
        <v>4324</v>
      </c>
      <c r="K23" s="186">
        <v>7157</v>
      </c>
      <c r="L23" s="173">
        <v>4308</v>
      </c>
      <c r="M23" s="14">
        <f>SUM(D23:L23)</f>
        <v>39756</v>
      </c>
    </row>
    <row r="24" spans="1:13" ht="30" customHeight="1">
      <c r="A24" s="2"/>
      <c r="B24" s="8" t="s">
        <v>140</v>
      </c>
      <c r="C24" s="13"/>
      <c r="D24" s="85">
        <v>716760</v>
      </c>
      <c r="E24" s="86">
        <v>925312</v>
      </c>
      <c r="F24" s="86">
        <v>121233</v>
      </c>
      <c r="G24" s="86">
        <v>146509</v>
      </c>
      <c r="H24" s="86">
        <v>2391796</v>
      </c>
      <c r="I24" s="86">
        <v>1310059</v>
      </c>
      <c r="J24" s="86">
        <v>1000360</v>
      </c>
      <c r="K24" s="186">
        <v>1327880</v>
      </c>
      <c r="L24" s="173">
        <v>1045396</v>
      </c>
      <c r="M24" s="14">
        <f>SUM(D24:L24)</f>
        <v>8985305</v>
      </c>
    </row>
    <row r="25" spans="1:13" ht="30" customHeight="1">
      <c r="A25" s="21" t="s">
        <v>23</v>
      </c>
      <c r="B25" s="12" t="s">
        <v>24</v>
      </c>
      <c r="C25" s="11"/>
      <c r="D25" s="91">
        <f aca="true" t="shared" si="2" ref="D25:M25">ROUND(D24/D22*100,1)</f>
        <v>84.2</v>
      </c>
      <c r="E25" s="92">
        <f t="shared" si="2"/>
        <v>83</v>
      </c>
      <c r="F25" s="92">
        <f t="shared" si="2"/>
        <v>86.1</v>
      </c>
      <c r="G25" s="92">
        <f t="shared" si="2"/>
        <v>97</v>
      </c>
      <c r="H25" s="92">
        <f t="shared" si="2"/>
        <v>78.5</v>
      </c>
      <c r="I25" s="92">
        <f t="shared" si="2"/>
        <v>79.4</v>
      </c>
      <c r="J25" s="92">
        <f t="shared" si="2"/>
        <v>83</v>
      </c>
      <c r="K25" s="189">
        <f t="shared" si="2"/>
        <v>78.3</v>
      </c>
      <c r="L25" s="176">
        <f t="shared" si="2"/>
        <v>79.3</v>
      </c>
      <c r="M25" s="56">
        <f t="shared" si="2"/>
        <v>80.4</v>
      </c>
    </row>
    <row r="26" spans="1:13" s="98" customFormat="1" ht="30" customHeight="1">
      <c r="A26" s="96" t="s">
        <v>25</v>
      </c>
      <c r="B26" s="9" t="s">
        <v>141</v>
      </c>
      <c r="C26" s="97"/>
      <c r="D26" s="76">
        <v>608.11</v>
      </c>
      <c r="E26" s="17">
        <v>99.21</v>
      </c>
      <c r="F26" s="17">
        <v>193.66</v>
      </c>
      <c r="G26" s="17">
        <v>289.23</v>
      </c>
      <c r="H26" s="17">
        <v>213.68</v>
      </c>
      <c r="I26" s="17">
        <v>247.72</v>
      </c>
      <c r="J26" s="17">
        <v>101.89</v>
      </c>
      <c r="K26" s="190">
        <v>206.9</v>
      </c>
      <c r="L26" s="177">
        <v>127.26</v>
      </c>
      <c r="M26" s="57">
        <v>215.78</v>
      </c>
    </row>
    <row r="27" spans="1:13" s="98" customFormat="1" ht="30" customHeight="1">
      <c r="A27" s="96" t="s">
        <v>26</v>
      </c>
      <c r="B27" s="99" t="s">
        <v>142</v>
      </c>
      <c r="C27" s="97"/>
      <c r="D27" s="16">
        <v>161.85</v>
      </c>
      <c r="E27" s="17">
        <v>18.9</v>
      </c>
      <c r="F27" s="17">
        <v>130.78</v>
      </c>
      <c r="G27" s="17">
        <v>96.54</v>
      </c>
      <c r="H27" s="17">
        <v>167.92</v>
      </c>
      <c r="I27" s="17">
        <v>143.55</v>
      </c>
      <c r="J27" s="17">
        <v>124.83</v>
      </c>
      <c r="K27" s="190">
        <v>111.38</v>
      </c>
      <c r="L27" s="177">
        <v>89.12</v>
      </c>
      <c r="M27" s="57">
        <v>124.55</v>
      </c>
    </row>
    <row r="28" spans="1:13" ht="30" customHeight="1">
      <c r="A28" s="18" t="s">
        <v>27</v>
      </c>
      <c r="B28" s="8" t="s">
        <v>143</v>
      </c>
      <c r="C28" s="13"/>
      <c r="D28" s="85">
        <v>1134</v>
      </c>
      <c r="E28" s="86">
        <v>1260</v>
      </c>
      <c r="F28" s="86">
        <v>1100</v>
      </c>
      <c r="G28" s="86">
        <v>500</v>
      </c>
      <c r="H28" s="86">
        <v>1360</v>
      </c>
      <c r="I28" s="86">
        <v>1050</v>
      </c>
      <c r="J28" s="86">
        <v>1780</v>
      </c>
      <c r="K28" s="186">
        <v>1350</v>
      </c>
      <c r="L28" s="173">
        <v>730</v>
      </c>
      <c r="M28" s="14"/>
    </row>
    <row r="29" spans="1:13" ht="30" customHeight="1">
      <c r="A29" s="10"/>
      <c r="B29" s="12" t="s">
        <v>28</v>
      </c>
      <c r="C29" s="11"/>
      <c r="D29" s="100" t="s">
        <v>209</v>
      </c>
      <c r="E29" s="93" t="s">
        <v>210</v>
      </c>
      <c r="F29" s="93" t="s">
        <v>188</v>
      </c>
      <c r="G29" s="93" t="s">
        <v>189</v>
      </c>
      <c r="H29" s="93" t="s">
        <v>190</v>
      </c>
      <c r="I29" s="93" t="s">
        <v>190</v>
      </c>
      <c r="J29" s="93" t="s">
        <v>191</v>
      </c>
      <c r="K29" s="191" t="s">
        <v>192</v>
      </c>
      <c r="L29" s="178" t="s">
        <v>190</v>
      </c>
      <c r="M29" s="15"/>
    </row>
    <row r="30" spans="1:13" ht="30" customHeight="1">
      <c r="A30" s="18" t="s">
        <v>29</v>
      </c>
      <c r="B30" s="8" t="s">
        <v>30</v>
      </c>
      <c r="C30" s="13"/>
      <c r="D30" s="81">
        <v>6</v>
      </c>
      <c r="E30" s="82">
        <v>5</v>
      </c>
      <c r="F30" s="82">
        <v>0</v>
      </c>
      <c r="G30" s="82">
        <v>0</v>
      </c>
      <c r="H30" s="82">
        <v>16</v>
      </c>
      <c r="I30" s="82">
        <v>9</v>
      </c>
      <c r="J30" s="82">
        <v>4</v>
      </c>
      <c r="K30" s="184">
        <v>4</v>
      </c>
      <c r="L30" s="171">
        <v>3</v>
      </c>
      <c r="M30" s="14">
        <f>SUM(D30:L30)</f>
        <v>47</v>
      </c>
    </row>
    <row r="31" spans="1:13" ht="30" customHeight="1">
      <c r="A31" s="18" t="s">
        <v>31</v>
      </c>
      <c r="B31" s="8" t="s">
        <v>32</v>
      </c>
      <c r="C31" s="13"/>
      <c r="D31" s="81">
        <v>6</v>
      </c>
      <c r="E31" s="82">
        <v>3</v>
      </c>
      <c r="F31" s="82">
        <v>0</v>
      </c>
      <c r="G31" s="82">
        <v>0</v>
      </c>
      <c r="H31" s="82">
        <v>16</v>
      </c>
      <c r="I31" s="82">
        <v>9</v>
      </c>
      <c r="J31" s="82">
        <v>4</v>
      </c>
      <c r="K31" s="184">
        <v>4</v>
      </c>
      <c r="L31" s="171">
        <v>2</v>
      </c>
      <c r="M31" s="14">
        <f>SUM(D31:L31)</f>
        <v>44</v>
      </c>
    </row>
    <row r="32" spans="1:13" ht="30" customHeight="1">
      <c r="A32" s="21" t="s">
        <v>33</v>
      </c>
      <c r="B32" s="12" t="s">
        <v>34</v>
      </c>
      <c r="C32" s="11"/>
      <c r="D32" s="83">
        <v>0</v>
      </c>
      <c r="E32" s="84">
        <v>2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185">
        <v>0</v>
      </c>
      <c r="L32" s="172">
        <v>1</v>
      </c>
      <c r="M32" s="15">
        <f>SUM(D32:L32)</f>
        <v>3</v>
      </c>
    </row>
    <row r="33" spans="1:13" ht="30" customHeight="1" thickBot="1">
      <c r="A33" s="5" t="s">
        <v>35</v>
      </c>
      <c r="B33" s="1"/>
      <c r="C33" s="1"/>
      <c r="D33" s="94">
        <v>19</v>
      </c>
      <c r="E33" s="95">
        <v>4</v>
      </c>
      <c r="F33" s="95">
        <v>3</v>
      </c>
      <c r="G33" s="95">
        <v>5</v>
      </c>
      <c r="H33" s="95">
        <v>9</v>
      </c>
      <c r="I33" s="95">
        <v>10</v>
      </c>
      <c r="J33" s="95">
        <v>5</v>
      </c>
      <c r="K33" s="192">
        <v>10</v>
      </c>
      <c r="L33" s="179">
        <v>8</v>
      </c>
      <c r="M33" s="58">
        <f>SUM(D33:L33)</f>
        <v>73</v>
      </c>
    </row>
  </sheetData>
  <mergeCells count="1">
    <mergeCell ref="A4:C8"/>
  </mergeCells>
  <printOptions horizont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defaultGridColor="0" view="pageBreakPreview" zoomScale="50" zoomScaleNormal="75" zoomScaleSheetLayoutView="50" colorId="7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"/>
    </sheetView>
  </sheetViews>
  <sheetFormatPr defaultColWidth="8.66015625" defaultRowHeight="18"/>
  <cols>
    <col min="1" max="1" width="4.5" style="0" customWidth="1"/>
    <col min="2" max="3" width="5.66015625" style="0" customWidth="1"/>
    <col min="4" max="4" width="7.83203125" style="0" customWidth="1"/>
    <col min="5" max="5" width="14.5" style="0" customWidth="1"/>
    <col min="6" max="6" width="4.5" style="0" customWidth="1"/>
    <col min="7" max="16" width="12.66015625" style="0" customWidth="1"/>
  </cols>
  <sheetData>
    <row r="1" spans="1:16" ht="21">
      <c r="A1" s="60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7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" thickBo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3"/>
      <c r="P3" s="24" t="s">
        <v>37</v>
      </c>
    </row>
    <row r="4" spans="1:16" ht="17.25">
      <c r="A4" s="25"/>
      <c r="B4" s="22"/>
      <c r="C4" s="22"/>
      <c r="D4" s="22"/>
      <c r="E4" s="22"/>
      <c r="F4" s="22"/>
      <c r="G4" s="25"/>
      <c r="H4" s="26"/>
      <c r="I4" s="26"/>
      <c r="J4" s="26"/>
      <c r="K4" s="26"/>
      <c r="L4" s="26"/>
      <c r="M4" s="26"/>
      <c r="N4" s="156"/>
      <c r="O4" s="156"/>
      <c r="P4" s="27"/>
    </row>
    <row r="5" spans="1:16" ht="17.25">
      <c r="A5" s="25"/>
      <c r="B5" s="22"/>
      <c r="C5" s="22"/>
      <c r="D5" s="22" t="s">
        <v>38</v>
      </c>
      <c r="E5" s="22"/>
      <c r="F5" s="22"/>
      <c r="G5" s="25"/>
      <c r="H5" s="26"/>
      <c r="I5" s="26"/>
      <c r="J5" s="26"/>
      <c r="K5" s="26"/>
      <c r="L5" s="26"/>
      <c r="M5" s="26"/>
      <c r="N5" s="157"/>
      <c r="O5" s="157"/>
      <c r="P5" s="27"/>
    </row>
    <row r="6" spans="1:16" ht="17.25">
      <c r="A6" s="25"/>
      <c r="B6" s="22"/>
      <c r="C6" s="22"/>
      <c r="D6" s="22"/>
      <c r="E6" s="22"/>
      <c r="F6" s="22"/>
      <c r="G6" s="28" t="s">
        <v>128</v>
      </c>
      <c r="H6" s="29" t="s">
        <v>129</v>
      </c>
      <c r="I6" s="74" t="s">
        <v>130</v>
      </c>
      <c r="J6" s="29" t="s">
        <v>131</v>
      </c>
      <c r="K6" s="29" t="s">
        <v>132</v>
      </c>
      <c r="L6" s="29" t="s">
        <v>133</v>
      </c>
      <c r="M6" s="29" t="s">
        <v>134</v>
      </c>
      <c r="N6" s="158" t="s">
        <v>135</v>
      </c>
      <c r="O6" s="158" t="s">
        <v>136</v>
      </c>
      <c r="P6" s="30" t="s">
        <v>39</v>
      </c>
    </row>
    <row r="7" spans="1:16" ht="17.25">
      <c r="A7" s="25"/>
      <c r="B7" s="22" t="s">
        <v>40</v>
      </c>
      <c r="C7" s="22"/>
      <c r="D7" s="22"/>
      <c r="E7" s="22"/>
      <c r="F7" s="22"/>
      <c r="G7" s="25"/>
      <c r="H7" s="26"/>
      <c r="I7" s="26"/>
      <c r="J7" s="26"/>
      <c r="K7" s="26"/>
      <c r="L7" s="26"/>
      <c r="M7" s="26"/>
      <c r="N7" s="157"/>
      <c r="O7" s="157"/>
      <c r="P7" s="27"/>
    </row>
    <row r="8" spans="1:16" ht="18" thickBot="1">
      <c r="A8" s="31"/>
      <c r="B8" s="23"/>
      <c r="C8" s="23"/>
      <c r="D8" s="23"/>
      <c r="E8" s="23"/>
      <c r="F8" s="23"/>
      <c r="G8" s="32">
        <v>242047</v>
      </c>
      <c r="H8" s="33">
        <v>242080</v>
      </c>
      <c r="I8" s="33">
        <v>242063</v>
      </c>
      <c r="J8" s="33">
        <v>243418</v>
      </c>
      <c r="K8" s="33">
        <v>243833</v>
      </c>
      <c r="L8" s="33">
        <v>244422</v>
      </c>
      <c r="M8" s="33">
        <v>244431</v>
      </c>
      <c r="N8" s="159">
        <v>244457</v>
      </c>
      <c r="O8" s="159">
        <v>244651</v>
      </c>
      <c r="P8" s="34"/>
    </row>
    <row r="9" spans="1:16" ht="17.25">
      <c r="A9" s="25"/>
      <c r="B9" s="26" t="s">
        <v>41</v>
      </c>
      <c r="C9" s="35"/>
      <c r="D9" s="35"/>
      <c r="E9" s="35"/>
      <c r="F9" s="36" t="s">
        <v>42</v>
      </c>
      <c r="G9" s="37">
        <v>230349</v>
      </c>
      <c r="H9" s="38">
        <v>69969</v>
      </c>
      <c r="I9" s="38">
        <v>20386</v>
      </c>
      <c r="J9" s="38">
        <v>16929</v>
      </c>
      <c r="K9" s="38">
        <v>492021</v>
      </c>
      <c r="L9" s="79">
        <v>216692</v>
      </c>
      <c r="M9" s="79">
        <v>140980</v>
      </c>
      <c r="N9" s="160">
        <v>187625</v>
      </c>
      <c r="O9" s="160">
        <v>102137</v>
      </c>
      <c r="P9" s="39">
        <f>SUM(G9:O9)</f>
        <v>1477088</v>
      </c>
    </row>
    <row r="10" spans="1:16" ht="17.25">
      <c r="A10" s="25"/>
      <c r="B10" s="26"/>
      <c r="C10" s="22" t="s">
        <v>43</v>
      </c>
      <c r="D10" s="35"/>
      <c r="E10" s="35"/>
      <c r="F10" s="36" t="s">
        <v>44</v>
      </c>
      <c r="G10" s="37">
        <v>116530</v>
      </c>
      <c r="H10" s="38">
        <v>17496</v>
      </c>
      <c r="I10" s="38">
        <v>15861</v>
      </c>
      <c r="J10" s="38">
        <v>14224</v>
      </c>
      <c r="K10" s="38">
        <v>408323</v>
      </c>
      <c r="L10" s="79">
        <v>193025</v>
      </c>
      <c r="M10" s="79">
        <v>133928</v>
      </c>
      <c r="N10" s="160">
        <v>151085</v>
      </c>
      <c r="O10" s="160">
        <v>93568</v>
      </c>
      <c r="P10" s="39">
        <f>SUM(G10:O10)</f>
        <v>1144040</v>
      </c>
    </row>
    <row r="11" spans="1:16" ht="17.25">
      <c r="A11" s="25"/>
      <c r="B11" s="26"/>
      <c r="C11" s="22"/>
      <c r="D11" s="35" t="s">
        <v>45</v>
      </c>
      <c r="E11" s="35"/>
      <c r="F11" s="35"/>
      <c r="G11" s="37">
        <v>116006</v>
      </c>
      <c r="H11" s="38">
        <v>17492</v>
      </c>
      <c r="I11" s="38">
        <v>15855</v>
      </c>
      <c r="J11" s="38">
        <v>14144</v>
      </c>
      <c r="K11" s="38">
        <v>401624</v>
      </c>
      <c r="L11" s="79">
        <v>188059</v>
      </c>
      <c r="M11" s="79">
        <v>124876</v>
      </c>
      <c r="N11" s="160">
        <v>147901</v>
      </c>
      <c r="O11" s="160">
        <v>93163</v>
      </c>
      <c r="P11" s="39">
        <f>SUM(G11:O11)</f>
        <v>1119120</v>
      </c>
    </row>
    <row r="12" spans="1:16" ht="17.25">
      <c r="A12" s="28">
        <v>1</v>
      </c>
      <c r="B12" s="26"/>
      <c r="C12" s="22"/>
      <c r="D12" s="35" t="s">
        <v>46</v>
      </c>
      <c r="E12" s="35"/>
      <c r="F12" s="35"/>
      <c r="G12" s="37">
        <v>0</v>
      </c>
      <c r="H12" s="38">
        <v>0</v>
      </c>
      <c r="I12" s="38">
        <v>0</v>
      </c>
      <c r="J12" s="38">
        <v>0</v>
      </c>
      <c r="K12" s="38">
        <v>1222</v>
      </c>
      <c r="L12" s="79">
        <v>4631</v>
      </c>
      <c r="M12" s="79">
        <v>0</v>
      </c>
      <c r="N12" s="160">
        <v>0</v>
      </c>
      <c r="O12" s="160">
        <v>0</v>
      </c>
      <c r="P12" s="39">
        <f>SUM(G12:O12)</f>
        <v>5853</v>
      </c>
    </row>
    <row r="13" spans="1:16" ht="17.25">
      <c r="A13" s="25"/>
      <c r="B13" s="26"/>
      <c r="C13" s="35"/>
      <c r="D13" s="35" t="s">
        <v>47</v>
      </c>
      <c r="E13" s="35"/>
      <c r="F13" s="35"/>
      <c r="G13" s="37">
        <v>524</v>
      </c>
      <c r="H13" s="38">
        <v>4</v>
      </c>
      <c r="I13" s="38">
        <v>6</v>
      </c>
      <c r="J13" s="38">
        <v>80</v>
      </c>
      <c r="K13" s="38">
        <v>5477</v>
      </c>
      <c r="L13" s="79">
        <v>335</v>
      </c>
      <c r="M13" s="79">
        <v>9052</v>
      </c>
      <c r="N13" s="160">
        <v>3184</v>
      </c>
      <c r="O13" s="160">
        <v>405</v>
      </c>
      <c r="P13" s="39">
        <f>SUM(G13:O13)</f>
        <v>19067</v>
      </c>
    </row>
    <row r="14" spans="1:16" ht="17.25">
      <c r="A14" s="25"/>
      <c r="B14" s="26"/>
      <c r="C14" s="22" t="s">
        <v>48</v>
      </c>
      <c r="D14" s="35"/>
      <c r="E14" s="35"/>
      <c r="F14" s="36" t="s">
        <v>49</v>
      </c>
      <c r="G14" s="37">
        <v>113819</v>
      </c>
      <c r="H14" s="38">
        <v>52473</v>
      </c>
      <c r="I14" s="38">
        <v>4525</v>
      </c>
      <c r="J14" s="38">
        <v>2705</v>
      </c>
      <c r="K14" s="38">
        <v>83698</v>
      </c>
      <c r="L14" s="79">
        <v>23667</v>
      </c>
      <c r="M14" s="79">
        <v>7052</v>
      </c>
      <c r="N14" s="160">
        <v>36540</v>
      </c>
      <c r="O14" s="160">
        <v>8569</v>
      </c>
      <c r="P14" s="39">
        <f>SUM(G14:O14)</f>
        <v>333048</v>
      </c>
    </row>
    <row r="15" spans="1:16" ht="17.25">
      <c r="A15" s="28" t="s">
        <v>50</v>
      </c>
      <c r="B15" s="26"/>
      <c r="C15" s="22"/>
      <c r="D15" s="35" t="s">
        <v>51</v>
      </c>
      <c r="E15" s="35"/>
      <c r="F15" s="35"/>
      <c r="G15" s="37">
        <v>0</v>
      </c>
      <c r="H15" s="38">
        <v>0</v>
      </c>
      <c r="I15" s="38">
        <v>0</v>
      </c>
      <c r="J15" s="38">
        <v>0</v>
      </c>
      <c r="K15" s="38">
        <v>0</v>
      </c>
      <c r="L15" s="79">
        <v>0</v>
      </c>
      <c r="M15" s="79">
        <v>0</v>
      </c>
      <c r="N15" s="160">
        <v>0</v>
      </c>
      <c r="O15" s="160">
        <v>0</v>
      </c>
      <c r="P15" s="39">
        <f>SUM(G15:O15)</f>
        <v>0</v>
      </c>
    </row>
    <row r="16" spans="1:16" ht="17.25">
      <c r="A16" s="25"/>
      <c r="B16" s="26"/>
      <c r="C16" s="22"/>
      <c r="D16" s="35" t="s">
        <v>52</v>
      </c>
      <c r="E16" s="35"/>
      <c r="F16" s="35"/>
      <c r="G16" s="37">
        <v>0</v>
      </c>
      <c r="H16" s="38">
        <v>0</v>
      </c>
      <c r="I16" s="38">
        <v>0</v>
      </c>
      <c r="J16" s="38">
        <v>0</v>
      </c>
      <c r="K16" s="38">
        <v>0</v>
      </c>
      <c r="L16" s="79">
        <v>0</v>
      </c>
      <c r="M16" s="79">
        <v>0</v>
      </c>
      <c r="N16" s="160">
        <v>0</v>
      </c>
      <c r="O16" s="160">
        <v>0</v>
      </c>
      <c r="P16" s="39">
        <f>SUM(G16:O16)</f>
        <v>0</v>
      </c>
    </row>
    <row r="17" spans="1:16" ht="17.25">
      <c r="A17" s="25"/>
      <c r="B17" s="26"/>
      <c r="C17" s="22"/>
      <c r="D17" s="35" t="s">
        <v>53</v>
      </c>
      <c r="E17" s="35"/>
      <c r="F17" s="35"/>
      <c r="G17" s="37">
        <v>112407</v>
      </c>
      <c r="H17" s="38">
        <v>51298</v>
      </c>
      <c r="I17" s="38">
        <v>4318</v>
      </c>
      <c r="J17" s="38">
        <v>2705</v>
      </c>
      <c r="K17" s="38">
        <v>60689</v>
      </c>
      <c r="L17" s="79">
        <v>23534</v>
      </c>
      <c r="M17" s="79">
        <v>6537</v>
      </c>
      <c r="N17" s="160">
        <v>36132</v>
      </c>
      <c r="O17" s="160">
        <v>8569</v>
      </c>
      <c r="P17" s="39">
        <f>SUM(G17:O17)</f>
        <v>306189</v>
      </c>
    </row>
    <row r="18" spans="1:16" ht="17.25">
      <c r="A18" s="28" t="s">
        <v>54</v>
      </c>
      <c r="B18" s="40"/>
      <c r="C18" s="41"/>
      <c r="D18" s="41" t="s">
        <v>55</v>
      </c>
      <c r="E18" s="41"/>
      <c r="F18" s="41"/>
      <c r="G18" s="42">
        <v>1412</v>
      </c>
      <c r="H18" s="43">
        <v>1175</v>
      </c>
      <c r="I18" s="43">
        <v>207</v>
      </c>
      <c r="J18" s="43">
        <v>0</v>
      </c>
      <c r="K18" s="43">
        <v>23009</v>
      </c>
      <c r="L18" s="80">
        <v>133</v>
      </c>
      <c r="M18" s="80">
        <v>515</v>
      </c>
      <c r="N18" s="161">
        <v>408</v>
      </c>
      <c r="O18" s="161">
        <v>0</v>
      </c>
      <c r="P18" s="44">
        <f>SUM(G18:O18)</f>
        <v>26859</v>
      </c>
    </row>
    <row r="19" spans="1:16" ht="17.25">
      <c r="A19" s="25"/>
      <c r="B19" s="26" t="s">
        <v>56</v>
      </c>
      <c r="C19" s="35"/>
      <c r="D19" s="35"/>
      <c r="E19" s="35"/>
      <c r="F19" s="36" t="s">
        <v>57</v>
      </c>
      <c r="G19" s="37">
        <v>254797</v>
      </c>
      <c r="H19" s="38">
        <v>69862</v>
      </c>
      <c r="I19" s="38">
        <v>17000</v>
      </c>
      <c r="J19" s="38">
        <v>19581</v>
      </c>
      <c r="K19" s="38">
        <v>379102</v>
      </c>
      <c r="L19" s="79">
        <v>183439</v>
      </c>
      <c r="M19" s="79">
        <v>79974</v>
      </c>
      <c r="N19" s="160">
        <v>127766</v>
      </c>
      <c r="O19" s="160">
        <v>75727</v>
      </c>
      <c r="P19" s="39">
        <f>SUM(G19:O19)</f>
        <v>1207248</v>
      </c>
    </row>
    <row r="20" spans="1:16" ht="17.25">
      <c r="A20" s="25"/>
      <c r="B20" s="26"/>
      <c r="C20" s="22" t="s">
        <v>58</v>
      </c>
      <c r="D20" s="35"/>
      <c r="E20" s="35"/>
      <c r="F20" s="36" t="s">
        <v>59</v>
      </c>
      <c r="G20" s="37">
        <v>164090</v>
      </c>
      <c r="H20" s="38">
        <v>49205</v>
      </c>
      <c r="I20" s="38">
        <v>11287</v>
      </c>
      <c r="J20" s="38">
        <v>7823</v>
      </c>
      <c r="K20" s="38">
        <v>279265</v>
      </c>
      <c r="L20" s="79">
        <v>124213</v>
      </c>
      <c r="M20" s="79">
        <v>74850</v>
      </c>
      <c r="N20" s="160">
        <v>55253</v>
      </c>
      <c r="O20" s="160">
        <v>59626</v>
      </c>
      <c r="P20" s="39">
        <f>SUM(G20:O20)</f>
        <v>825612</v>
      </c>
    </row>
    <row r="21" spans="1:16" ht="17.25">
      <c r="A21" s="28" t="s">
        <v>60</v>
      </c>
      <c r="B21" s="26"/>
      <c r="C21" s="22"/>
      <c r="D21" s="35" t="s">
        <v>61</v>
      </c>
      <c r="E21" s="35"/>
      <c r="F21" s="35"/>
      <c r="G21" s="37">
        <v>0</v>
      </c>
      <c r="H21" s="38">
        <v>20991</v>
      </c>
      <c r="I21" s="38">
        <v>0</v>
      </c>
      <c r="J21" s="38">
        <v>0</v>
      </c>
      <c r="K21" s="38">
        <v>117126</v>
      </c>
      <c r="L21" s="79">
        <v>47551</v>
      </c>
      <c r="M21" s="79">
        <v>13268</v>
      </c>
      <c r="N21" s="160">
        <v>22574</v>
      </c>
      <c r="O21" s="160">
        <v>8454</v>
      </c>
      <c r="P21" s="39">
        <f>SUM(G21:O21)</f>
        <v>229964</v>
      </c>
    </row>
    <row r="22" spans="1:16" ht="17.25">
      <c r="A22" s="25"/>
      <c r="B22" s="26"/>
      <c r="C22" s="22"/>
      <c r="D22" s="35" t="s">
        <v>62</v>
      </c>
      <c r="E22" s="35"/>
      <c r="F22" s="35"/>
      <c r="G22" s="37">
        <v>0</v>
      </c>
      <c r="H22" s="38">
        <v>0</v>
      </c>
      <c r="I22" s="38">
        <v>0</v>
      </c>
      <c r="J22" s="38">
        <v>0</v>
      </c>
      <c r="K22" s="38">
        <v>7044</v>
      </c>
      <c r="L22" s="79">
        <v>0</v>
      </c>
      <c r="M22" s="79">
        <v>0</v>
      </c>
      <c r="N22" s="160">
        <v>0</v>
      </c>
      <c r="O22" s="160">
        <v>0</v>
      </c>
      <c r="P22" s="39">
        <f>SUM(G22:O22)</f>
        <v>7044</v>
      </c>
    </row>
    <row r="23" spans="1:16" ht="17.25">
      <c r="A23" s="25"/>
      <c r="B23" s="26"/>
      <c r="C23" s="35"/>
      <c r="D23" s="35" t="s">
        <v>47</v>
      </c>
      <c r="E23" s="35"/>
      <c r="F23" s="35"/>
      <c r="G23" s="37">
        <v>164090</v>
      </c>
      <c r="H23" s="38">
        <v>28214</v>
      </c>
      <c r="I23" s="38">
        <v>11287</v>
      </c>
      <c r="J23" s="38">
        <v>7823</v>
      </c>
      <c r="K23" s="38">
        <v>155095</v>
      </c>
      <c r="L23" s="79">
        <v>76662</v>
      </c>
      <c r="M23" s="79">
        <v>61582</v>
      </c>
      <c r="N23" s="160">
        <v>32679</v>
      </c>
      <c r="O23" s="160">
        <v>51172</v>
      </c>
      <c r="P23" s="39">
        <f>SUM(G23:O23)</f>
        <v>588604</v>
      </c>
    </row>
    <row r="24" spans="1:16" ht="17.25">
      <c r="A24" s="28" t="s">
        <v>50</v>
      </c>
      <c r="B24" s="26"/>
      <c r="C24" s="22" t="s">
        <v>63</v>
      </c>
      <c r="D24" s="35"/>
      <c r="E24" s="35"/>
      <c r="F24" s="36" t="s">
        <v>64</v>
      </c>
      <c r="G24" s="37">
        <v>90707</v>
      </c>
      <c r="H24" s="38">
        <v>20657</v>
      </c>
      <c r="I24" s="38">
        <v>5713</v>
      </c>
      <c r="J24" s="38">
        <v>11758</v>
      </c>
      <c r="K24" s="38">
        <v>99837</v>
      </c>
      <c r="L24" s="79">
        <v>59226</v>
      </c>
      <c r="M24" s="79">
        <v>5124</v>
      </c>
      <c r="N24" s="160">
        <v>72513</v>
      </c>
      <c r="O24" s="160">
        <v>16101</v>
      </c>
      <c r="P24" s="39">
        <f>SUM(G24:O24)</f>
        <v>381636</v>
      </c>
    </row>
    <row r="25" spans="1:16" ht="17.25">
      <c r="A25" s="25"/>
      <c r="B25" s="26"/>
      <c r="C25" s="22"/>
      <c r="D25" s="167" t="s">
        <v>65</v>
      </c>
      <c r="E25" s="35"/>
      <c r="F25" s="35"/>
      <c r="G25" s="37">
        <v>90707</v>
      </c>
      <c r="H25" s="38">
        <v>20657</v>
      </c>
      <c r="I25" s="38">
        <v>5413</v>
      </c>
      <c r="J25" s="38">
        <v>11758</v>
      </c>
      <c r="K25" s="38">
        <v>99837</v>
      </c>
      <c r="L25" s="79">
        <v>59226</v>
      </c>
      <c r="M25" s="79">
        <v>5124</v>
      </c>
      <c r="N25" s="160">
        <v>72513</v>
      </c>
      <c r="O25" s="160">
        <v>15680</v>
      </c>
      <c r="P25" s="39">
        <f>SUM(G25:O25)</f>
        <v>380915</v>
      </c>
    </row>
    <row r="26" spans="1:16" ht="17.25">
      <c r="A26" s="25"/>
      <c r="B26" s="26"/>
      <c r="C26" s="22"/>
      <c r="D26" s="35" t="s">
        <v>66</v>
      </c>
      <c r="E26" s="35"/>
      <c r="F26" s="35"/>
      <c r="G26" s="37">
        <v>90707</v>
      </c>
      <c r="H26" s="38">
        <v>20657</v>
      </c>
      <c r="I26" s="38">
        <v>5413</v>
      </c>
      <c r="J26" s="38">
        <v>11758</v>
      </c>
      <c r="K26" s="38">
        <v>99837</v>
      </c>
      <c r="L26" s="79">
        <v>59226</v>
      </c>
      <c r="M26" s="79">
        <v>5124</v>
      </c>
      <c r="N26" s="160">
        <v>72264</v>
      </c>
      <c r="O26" s="160">
        <v>15680</v>
      </c>
      <c r="P26" s="39">
        <f>SUM(G26:O26)</f>
        <v>380666</v>
      </c>
    </row>
    <row r="27" spans="1:16" ht="17.25">
      <c r="A27" s="28" t="s">
        <v>67</v>
      </c>
      <c r="B27" s="26"/>
      <c r="C27" s="22"/>
      <c r="D27" s="35" t="s">
        <v>68</v>
      </c>
      <c r="E27" s="35"/>
      <c r="F27" s="35"/>
      <c r="G27" s="37">
        <v>0</v>
      </c>
      <c r="H27" s="38">
        <v>0</v>
      </c>
      <c r="I27" s="38">
        <v>0</v>
      </c>
      <c r="J27" s="38">
        <v>0</v>
      </c>
      <c r="K27" s="38">
        <v>0</v>
      </c>
      <c r="L27" s="79">
        <v>0</v>
      </c>
      <c r="M27" s="79">
        <v>0</v>
      </c>
      <c r="N27" s="160">
        <v>249</v>
      </c>
      <c r="O27" s="160">
        <v>0</v>
      </c>
      <c r="P27" s="39">
        <f>SUM(G27:O27)</f>
        <v>249</v>
      </c>
    </row>
    <row r="28" spans="1:16" ht="17.25">
      <c r="A28" s="25"/>
      <c r="B28" s="40"/>
      <c r="C28" s="41"/>
      <c r="D28" s="41" t="s">
        <v>69</v>
      </c>
      <c r="E28" s="41"/>
      <c r="F28" s="41"/>
      <c r="G28" s="42">
        <v>0</v>
      </c>
      <c r="H28" s="43">
        <v>0</v>
      </c>
      <c r="I28" s="43">
        <v>300</v>
      </c>
      <c r="J28" s="43">
        <v>0</v>
      </c>
      <c r="K28" s="43">
        <v>0</v>
      </c>
      <c r="L28" s="80">
        <v>0</v>
      </c>
      <c r="M28" s="80">
        <v>0</v>
      </c>
      <c r="N28" s="161">
        <v>0</v>
      </c>
      <c r="O28" s="161">
        <v>421</v>
      </c>
      <c r="P28" s="44">
        <f>SUM(G28:O28)</f>
        <v>721</v>
      </c>
    </row>
    <row r="29" spans="1:16" ht="17.25">
      <c r="A29" s="45"/>
      <c r="B29" s="40" t="s">
        <v>70</v>
      </c>
      <c r="C29" s="41"/>
      <c r="D29" s="41"/>
      <c r="E29" s="41"/>
      <c r="F29" s="46" t="s">
        <v>71</v>
      </c>
      <c r="G29" s="42">
        <v>-24448</v>
      </c>
      <c r="H29" s="43">
        <v>107</v>
      </c>
      <c r="I29" s="43">
        <v>3386</v>
      </c>
      <c r="J29" s="43">
        <v>-2652</v>
      </c>
      <c r="K29" s="43">
        <v>112919</v>
      </c>
      <c r="L29" s="80">
        <v>33253</v>
      </c>
      <c r="M29" s="80">
        <v>61006</v>
      </c>
      <c r="N29" s="161">
        <v>59859</v>
      </c>
      <c r="O29" s="161">
        <v>26410</v>
      </c>
      <c r="P29" s="44">
        <f>SUM(G29:O29)</f>
        <v>269840</v>
      </c>
    </row>
    <row r="30" spans="1:16" ht="17.25">
      <c r="A30" s="25"/>
      <c r="B30" s="26" t="s">
        <v>72</v>
      </c>
      <c r="C30" s="35"/>
      <c r="D30" s="35"/>
      <c r="E30" s="35"/>
      <c r="F30" s="36" t="s">
        <v>73</v>
      </c>
      <c r="G30" s="37">
        <v>560774</v>
      </c>
      <c r="H30" s="38">
        <v>369080</v>
      </c>
      <c r="I30" s="38">
        <v>56221</v>
      </c>
      <c r="J30" s="38">
        <v>22794</v>
      </c>
      <c r="K30" s="38">
        <v>373975</v>
      </c>
      <c r="L30" s="79">
        <v>171523</v>
      </c>
      <c r="M30" s="79">
        <v>0</v>
      </c>
      <c r="N30" s="160">
        <v>508641</v>
      </c>
      <c r="O30" s="160">
        <v>153212</v>
      </c>
      <c r="P30" s="39">
        <f>SUM(G30:O30)</f>
        <v>2216220</v>
      </c>
    </row>
    <row r="31" spans="1:16" ht="17.25">
      <c r="A31" s="25"/>
      <c r="B31" s="26"/>
      <c r="C31" s="35" t="s">
        <v>74</v>
      </c>
      <c r="D31" s="35"/>
      <c r="E31" s="35"/>
      <c r="F31" s="35"/>
      <c r="G31" s="37">
        <v>192300</v>
      </c>
      <c r="H31" s="38">
        <v>209000</v>
      </c>
      <c r="I31" s="38">
        <v>39500</v>
      </c>
      <c r="J31" s="38">
        <v>0</v>
      </c>
      <c r="K31" s="38">
        <v>172900</v>
      </c>
      <c r="L31" s="79">
        <v>38600</v>
      </c>
      <c r="M31" s="79">
        <v>0</v>
      </c>
      <c r="N31" s="160">
        <v>259600</v>
      </c>
      <c r="O31" s="160">
        <v>66700</v>
      </c>
      <c r="P31" s="39">
        <f>SUM(G31:O31)</f>
        <v>978600</v>
      </c>
    </row>
    <row r="32" spans="1:16" ht="17.25">
      <c r="A32" s="28" t="s">
        <v>8</v>
      </c>
      <c r="B32" s="26"/>
      <c r="C32" s="35" t="s">
        <v>75</v>
      </c>
      <c r="D32" s="35"/>
      <c r="E32" s="35"/>
      <c r="F32" s="35"/>
      <c r="G32" s="37">
        <v>0</v>
      </c>
      <c r="H32" s="38">
        <v>0</v>
      </c>
      <c r="I32" s="38">
        <v>0</v>
      </c>
      <c r="J32" s="38">
        <v>0</v>
      </c>
      <c r="K32" s="38">
        <v>0</v>
      </c>
      <c r="L32" s="79">
        <v>0</v>
      </c>
      <c r="M32" s="79">
        <v>0</v>
      </c>
      <c r="N32" s="160">
        <v>0</v>
      </c>
      <c r="O32" s="160">
        <v>0</v>
      </c>
      <c r="P32" s="39">
        <f>SUM(G32:O32)</f>
        <v>0</v>
      </c>
    </row>
    <row r="33" spans="1:16" ht="17.25">
      <c r="A33" s="25"/>
      <c r="B33" s="26"/>
      <c r="C33" s="35" t="s">
        <v>76</v>
      </c>
      <c r="D33" s="35"/>
      <c r="E33" s="35"/>
      <c r="F33" s="35"/>
      <c r="G33" s="37">
        <v>204593</v>
      </c>
      <c r="H33" s="38">
        <v>63414</v>
      </c>
      <c r="I33" s="38">
        <v>3545</v>
      </c>
      <c r="J33" s="38">
        <v>22794</v>
      </c>
      <c r="K33" s="38">
        <v>75426</v>
      </c>
      <c r="L33" s="79">
        <v>110523</v>
      </c>
      <c r="M33" s="79">
        <v>0</v>
      </c>
      <c r="N33" s="160">
        <v>128579</v>
      </c>
      <c r="O33" s="160">
        <v>43570</v>
      </c>
      <c r="P33" s="39">
        <f>SUM(G33:O33)</f>
        <v>652444</v>
      </c>
    </row>
    <row r="34" spans="1:16" ht="17.25">
      <c r="A34" s="25"/>
      <c r="B34" s="26"/>
      <c r="C34" s="35" t="s">
        <v>77</v>
      </c>
      <c r="D34" s="35"/>
      <c r="E34" s="35"/>
      <c r="F34" s="35"/>
      <c r="G34" s="37">
        <v>0</v>
      </c>
      <c r="H34" s="38">
        <v>0</v>
      </c>
      <c r="I34" s="38">
        <v>0</v>
      </c>
      <c r="J34" s="38">
        <v>0</v>
      </c>
      <c r="K34" s="38">
        <v>0</v>
      </c>
      <c r="L34" s="79">
        <v>0</v>
      </c>
      <c r="M34" s="79">
        <v>0</v>
      </c>
      <c r="N34" s="160">
        <v>0</v>
      </c>
      <c r="O34" s="160">
        <v>0</v>
      </c>
      <c r="P34" s="39">
        <f>SUM(G34:O34)</f>
        <v>0</v>
      </c>
    </row>
    <row r="35" spans="1:16" ht="17.25">
      <c r="A35" s="28" t="s">
        <v>78</v>
      </c>
      <c r="B35" s="26"/>
      <c r="C35" s="35" t="s">
        <v>79</v>
      </c>
      <c r="D35" s="35"/>
      <c r="E35" s="35"/>
      <c r="F35" s="35"/>
      <c r="G35" s="37">
        <v>0</v>
      </c>
      <c r="H35" s="38">
        <v>0</v>
      </c>
      <c r="I35" s="38">
        <v>0</v>
      </c>
      <c r="J35" s="38">
        <v>0</v>
      </c>
      <c r="K35" s="38">
        <v>0</v>
      </c>
      <c r="L35" s="79">
        <v>0</v>
      </c>
      <c r="M35" s="79">
        <v>0</v>
      </c>
      <c r="N35" s="160">
        <v>0</v>
      </c>
      <c r="O35" s="160">
        <v>0</v>
      </c>
      <c r="P35" s="39">
        <f>SUM(G35:O35)</f>
        <v>0</v>
      </c>
    </row>
    <row r="36" spans="1:16" ht="17.25">
      <c r="A36" s="25"/>
      <c r="B36" s="26"/>
      <c r="C36" s="35" t="s">
        <v>80</v>
      </c>
      <c r="D36" s="35"/>
      <c r="E36" s="35"/>
      <c r="F36" s="35"/>
      <c r="G36" s="37">
        <v>134457</v>
      </c>
      <c r="H36" s="38">
        <v>87891</v>
      </c>
      <c r="I36" s="38">
        <v>13176</v>
      </c>
      <c r="J36" s="38">
        <v>0</v>
      </c>
      <c r="K36" s="38">
        <v>72565</v>
      </c>
      <c r="L36" s="79">
        <v>22400</v>
      </c>
      <c r="M36" s="79">
        <v>0</v>
      </c>
      <c r="N36" s="160">
        <v>106161</v>
      </c>
      <c r="O36" s="160">
        <v>42123</v>
      </c>
      <c r="P36" s="39">
        <f>SUM(G36:O36)</f>
        <v>478773</v>
      </c>
    </row>
    <row r="37" spans="1:16" ht="17.25">
      <c r="A37" s="25"/>
      <c r="B37" s="26"/>
      <c r="C37" s="35" t="s">
        <v>81</v>
      </c>
      <c r="D37" s="35"/>
      <c r="E37" s="35"/>
      <c r="F37" s="35"/>
      <c r="G37" s="37">
        <v>0</v>
      </c>
      <c r="H37" s="38">
        <v>0</v>
      </c>
      <c r="I37" s="38">
        <v>0</v>
      </c>
      <c r="J37" s="38">
        <v>0</v>
      </c>
      <c r="K37" s="38">
        <v>0</v>
      </c>
      <c r="L37" s="79">
        <v>0</v>
      </c>
      <c r="M37" s="79">
        <v>0</v>
      </c>
      <c r="N37" s="160">
        <v>0</v>
      </c>
      <c r="O37" s="160">
        <v>0</v>
      </c>
      <c r="P37" s="39">
        <f>SUM(G37:O37)</f>
        <v>0</v>
      </c>
    </row>
    <row r="38" spans="1:16" ht="17.25">
      <c r="A38" s="28" t="s">
        <v>82</v>
      </c>
      <c r="B38" s="26"/>
      <c r="C38" s="35" t="s">
        <v>83</v>
      </c>
      <c r="D38" s="35"/>
      <c r="E38" s="35"/>
      <c r="F38" s="35"/>
      <c r="G38" s="37">
        <v>27312</v>
      </c>
      <c r="H38" s="38">
        <v>1147</v>
      </c>
      <c r="I38" s="38">
        <v>0</v>
      </c>
      <c r="J38" s="38">
        <v>0</v>
      </c>
      <c r="K38" s="38">
        <v>0</v>
      </c>
      <c r="L38" s="79">
        <v>0</v>
      </c>
      <c r="M38" s="79">
        <v>0</v>
      </c>
      <c r="N38" s="160">
        <v>0</v>
      </c>
      <c r="O38" s="160">
        <v>819</v>
      </c>
      <c r="P38" s="39">
        <f>SUM(G38:O38)</f>
        <v>29278</v>
      </c>
    </row>
    <row r="39" spans="1:16" ht="17.25">
      <c r="A39" s="25"/>
      <c r="B39" s="40"/>
      <c r="C39" s="41" t="s">
        <v>84</v>
      </c>
      <c r="D39" s="41"/>
      <c r="E39" s="41"/>
      <c r="F39" s="41"/>
      <c r="G39" s="42">
        <v>2112</v>
      </c>
      <c r="H39" s="43">
        <v>7628</v>
      </c>
      <c r="I39" s="43">
        <v>0</v>
      </c>
      <c r="J39" s="43">
        <v>0</v>
      </c>
      <c r="K39" s="43">
        <v>53084</v>
      </c>
      <c r="L39" s="80">
        <v>0</v>
      </c>
      <c r="M39" s="80">
        <v>0</v>
      </c>
      <c r="N39" s="161">
        <v>14301</v>
      </c>
      <c r="O39" s="161">
        <v>0</v>
      </c>
      <c r="P39" s="44">
        <f>SUM(G39:O39)</f>
        <v>77125</v>
      </c>
    </row>
    <row r="40" spans="1:16" ht="17.25">
      <c r="A40" s="25"/>
      <c r="B40" s="26" t="s">
        <v>85</v>
      </c>
      <c r="C40" s="35"/>
      <c r="D40" s="35"/>
      <c r="E40" s="35"/>
      <c r="F40" s="36" t="s">
        <v>86</v>
      </c>
      <c r="G40" s="37">
        <v>560774</v>
      </c>
      <c r="H40" s="38">
        <v>367682</v>
      </c>
      <c r="I40" s="38">
        <v>59190</v>
      </c>
      <c r="J40" s="38">
        <v>22794</v>
      </c>
      <c r="K40" s="38">
        <v>442608</v>
      </c>
      <c r="L40" s="79">
        <v>210695</v>
      </c>
      <c r="M40" s="79">
        <v>21954</v>
      </c>
      <c r="N40" s="160">
        <v>540585</v>
      </c>
      <c r="O40" s="160">
        <v>173692</v>
      </c>
      <c r="P40" s="39">
        <f>SUM(G40:O40)</f>
        <v>2399974</v>
      </c>
    </row>
    <row r="41" spans="1:16" ht="17.25">
      <c r="A41" s="28" t="s">
        <v>60</v>
      </c>
      <c r="B41" s="26"/>
      <c r="C41" s="22" t="s">
        <v>87</v>
      </c>
      <c r="D41" s="35"/>
      <c r="E41" s="35"/>
      <c r="F41" s="35"/>
      <c r="G41" s="37">
        <v>379701</v>
      </c>
      <c r="H41" s="38">
        <v>312326</v>
      </c>
      <c r="I41" s="38">
        <v>52712</v>
      </c>
      <c r="J41" s="38">
        <v>0</v>
      </c>
      <c r="K41" s="38">
        <v>237628</v>
      </c>
      <c r="L41" s="79">
        <v>69609</v>
      </c>
      <c r="M41" s="79">
        <v>0</v>
      </c>
      <c r="N41" s="160">
        <v>362010</v>
      </c>
      <c r="O41" s="160">
        <v>116386</v>
      </c>
      <c r="P41" s="39">
        <f>SUM(G41:O41)</f>
        <v>1530372</v>
      </c>
    </row>
    <row r="42" spans="1:16" ht="17.25">
      <c r="A42" s="25"/>
      <c r="B42" s="26"/>
      <c r="C42" s="22"/>
      <c r="D42" s="35" t="s">
        <v>88</v>
      </c>
      <c r="E42" s="35"/>
      <c r="F42" s="35"/>
      <c r="G42" s="37">
        <v>0</v>
      </c>
      <c r="H42" s="38">
        <v>23839</v>
      </c>
      <c r="I42" s="38">
        <v>0</v>
      </c>
      <c r="J42" s="38">
        <v>0</v>
      </c>
      <c r="K42" s="38">
        <v>1302</v>
      </c>
      <c r="L42" s="79">
        <v>0</v>
      </c>
      <c r="M42" s="79">
        <v>0</v>
      </c>
      <c r="N42" s="160">
        <v>0</v>
      </c>
      <c r="O42" s="160">
        <v>6968</v>
      </c>
      <c r="P42" s="39">
        <f>SUM(G42:O42)</f>
        <v>32109</v>
      </c>
    </row>
    <row r="43" spans="1:16" ht="17.25">
      <c r="A43" s="25"/>
      <c r="B43" s="26"/>
      <c r="C43" s="35"/>
      <c r="D43" s="35" t="s">
        <v>89</v>
      </c>
      <c r="E43" s="35"/>
      <c r="F43" s="35"/>
      <c r="G43" s="37">
        <v>5195</v>
      </c>
      <c r="H43" s="38">
        <v>0</v>
      </c>
      <c r="I43" s="38">
        <v>0</v>
      </c>
      <c r="J43" s="38">
        <v>0</v>
      </c>
      <c r="K43" s="38">
        <v>0</v>
      </c>
      <c r="L43" s="79">
        <v>0</v>
      </c>
      <c r="M43" s="79">
        <v>0</v>
      </c>
      <c r="N43" s="160">
        <v>0</v>
      </c>
      <c r="O43" s="160">
        <v>0</v>
      </c>
      <c r="P43" s="39">
        <f>SUM(G43:O43)</f>
        <v>5195</v>
      </c>
    </row>
    <row r="44" spans="1:16" ht="17.25">
      <c r="A44" s="28" t="s">
        <v>50</v>
      </c>
      <c r="B44" s="26"/>
      <c r="C44" s="35" t="s">
        <v>90</v>
      </c>
      <c r="D44" s="35"/>
      <c r="E44" s="35"/>
      <c r="F44" s="166" t="s">
        <v>171</v>
      </c>
      <c r="G44" s="37">
        <v>181073</v>
      </c>
      <c r="H44" s="38">
        <v>55356</v>
      </c>
      <c r="I44" s="38">
        <v>6478</v>
      </c>
      <c r="J44" s="38">
        <v>22794</v>
      </c>
      <c r="K44" s="38">
        <v>204980</v>
      </c>
      <c r="L44" s="79">
        <v>141086</v>
      </c>
      <c r="M44" s="79">
        <v>21954</v>
      </c>
      <c r="N44" s="160">
        <v>178575</v>
      </c>
      <c r="O44" s="160">
        <v>57306</v>
      </c>
      <c r="P44" s="39">
        <f>SUM(G44:O44)</f>
        <v>869602</v>
      </c>
    </row>
    <row r="45" spans="1:16" ht="17.25">
      <c r="A45" s="25"/>
      <c r="B45" s="26"/>
      <c r="C45" s="35" t="s">
        <v>91</v>
      </c>
      <c r="D45" s="35"/>
      <c r="E45" s="35"/>
      <c r="F45" s="36"/>
      <c r="G45" s="37">
        <v>0</v>
      </c>
      <c r="H45" s="38">
        <v>0</v>
      </c>
      <c r="I45" s="38">
        <v>0</v>
      </c>
      <c r="J45" s="38">
        <v>0</v>
      </c>
      <c r="K45" s="38">
        <v>0</v>
      </c>
      <c r="L45" s="79">
        <v>0</v>
      </c>
      <c r="M45" s="79">
        <v>0</v>
      </c>
      <c r="N45" s="160">
        <v>0</v>
      </c>
      <c r="O45" s="160">
        <v>0</v>
      </c>
      <c r="P45" s="39">
        <f>SUM(G45:O45)</f>
        <v>0</v>
      </c>
    </row>
    <row r="46" spans="1:16" ht="17.25">
      <c r="A46" s="25"/>
      <c r="B46" s="26"/>
      <c r="C46" s="35" t="s">
        <v>92</v>
      </c>
      <c r="D46" s="35"/>
      <c r="E46" s="35"/>
      <c r="F46" s="35"/>
      <c r="G46" s="37">
        <v>0</v>
      </c>
      <c r="H46" s="38">
        <v>0</v>
      </c>
      <c r="I46" s="38">
        <v>0</v>
      </c>
      <c r="J46" s="38">
        <v>0</v>
      </c>
      <c r="K46" s="38">
        <v>0</v>
      </c>
      <c r="L46" s="79">
        <v>0</v>
      </c>
      <c r="M46" s="79">
        <v>0</v>
      </c>
      <c r="N46" s="160">
        <v>0</v>
      </c>
      <c r="O46" s="160">
        <v>0</v>
      </c>
      <c r="P46" s="39">
        <f>SUM(G46:O46)</f>
        <v>0</v>
      </c>
    </row>
    <row r="47" spans="1:16" ht="17.25">
      <c r="A47" s="28" t="s">
        <v>67</v>
      </c>
      <c r="B47" s="40"/>
      <c r="C47" s="41" t="s">
        <v>93</v>
      </c>
      <c r="D47" s="41"/>
      <c r="E47" s="41"/>
      <c r="F47" s="41"/>
      <c r="G47" s="42">
        <v>0</v>
      </c>
      <c r="H47" s="43">
        <v>0</v>
      </c>
      <c r="I47" s="43">
        <v>0</v>
      </c>
      <c r="J47" s="43">
        <v>0</v>
      </c>
      <c r="K47" s="43">
        <v>0</v>
      </c>
      <c r="L47" s="80">
        <v>0</v>
      </c>
      <c r="M47" s="80">
        <v>0</v>
      </c>
      <c r="N47" s="161">
        <v>0</v>
      </c>
      <c r="O47" s="161">
        <v>0</v>
      </c>
      <c r="P47" s="44">
        <f>SUM(G47:O47)</f>
        <v>0</v>
      </c>
    </row>
    <row r="48" spans="1:16" ht="17.25">
      <c r="A48" s="45"/>
      <c r="B48" s="40" t="s">
        <v>94</v>
      </c>
      <c r="C48" s="41"/>
      <c r="D48" s="41"/>
      <c r="E48" s="41"/>
      <c r="F48" s="46" t="s">
        <v>95</v>
      </c>
      <c r="G48" s="42">
        <v>0</v>
      </c>
      <c r="H48" s="43">
        <v>1398</v>
      </c>
      <c r="I48" s="43">
        <v>-2969</v>
      </c>
      <c r="J48" s="43">
        <v>0</v>
      </c>
      <c r="K48" s="43">
        <v>-68633</v>
      </c>
      <c r="L48" s="80">
        <v>-39172</v>
      </c>
      <c r="M48" s="80">
        <v>-21954</v>
      </c>
      <c r="N48" s="161">
        <v>-31944</v>
      </c>
      <c r="O48" s="161">
        <v>-20480</v>
      </c>
      <c r="P48" s="44">
        <f>SUM(G48:O48)</f>
        <v>-183754</v>
      </c>
    </row>
    <row r="49" spans="1:16" ht="17.25">
      <c r="A49" s="45">
        <v>3</v>
      </c>
      <c r="B49" s="41" t="s">
        <v>96</v>
      </c>
      <c r="C49" s="41"/>
      <c r="D49" s="41"/>
      <c r="E49" s="41"/>
      <c r="F49" s="46" t="s">
        <v>97</v>
      </c>
      <c r="G49" s="42">
        <v>-24448</v>
      </c>
      <c r="H49" s="43">
        <v>1505</v>
      </c>
      <c r="I49" s="43">
        <v>417</v>
      </c>
      <c r="J49" s="43">
        <v>-2652</v>
      </c>
      <c r="K49" s="43">
        <v>44286</v>
      </c>
      <c r="L49" s="80">
        <v>-5919</v>
      </c>
      <c r="M49" s="80">
        <v>39052</v>
      </c>
      <c r="N49" s="161">
        <v>27915</v>
      </c>
      <c r="O49" s="161">
        <v>5930</v>
      </c>
      <c r="P49" s="44">
        <f>SUM(G49:O49)</f>
        <v>86086</v>
      </c>
    </row>
    <row r="50" spans="1:16" ht="17.25">
      <c r="A50" s="45">
        <v>4</v>
      </c>
      <c r="B50" s="41" t="s">
        <v>98</v>
      </c>
      <c r="C50" s="41"/>
      <c r="D50" s="41"/>
      <c r="E50" s="41"/>
      <c r="F50" s="46" t="s">
        <v>99</v>
      </c>
      <c r="G50" s="42">
        <v>0</v>
      </c>
      <c r="H50" s="43">
        <v>0</v>
      </c>
      <c r="I50" s="43">
        <v>0</v>
      </c>
      <c r="J50" s="43">
        <v>0</v>
      </c>
      <c r="K50" s="43">
        <v>60367</v>
      </c>
      <c r="L50" s="80">
        <v>0</v>
      </c>
      <c r="M50" s="80">
        <v>5940</v>
      </c>
      <c r="N50" s="161">
        <v>32691</v>
      </c>
      <c r="O50" s="161">
        <v>1000</v>
      </c>
      <c r="P50" s="44">
        <f>SUM(G50:O50)</f>
        <v>99998</v>
      </c>
    </row>
    <row r="51" spans="1:16" ht="17.25">
      <c r="A51" s="45">
        <v>5</v>
      </c>
      <c r="B51" s="41" t="s">
        <v>100</v>
      </c>
      <c r="C51" s="41"/>
      <c r="D51" s="41"/>
      <c r="E51" s="41"/>
      <c r="F51" s="46" t="s">
        <v>101</v>
      </c>
      <c r="G51" s="42">
        <v>24952</v>
      </c>
      <c r="H51" s="43">
        <v>3547</v>
      </c>
      <c r="I51" s="43">
        <v>55772</v>
      </c>
      <c r="J51" s="43">
        <v>3095</v>
      </c>
      <c r="K51" s="43">
        <v>63601</v>
      </c>
      <c r="L51" s="80">
        <v>9815</v>
      </c>
      <c r="M51" s="80">
        <v>17264</v>
      </c>
      <c r="N51" s="161">
        <v>21252</v>
      </c>
      <c r="O51" s="161">
        <v>5782</v>
      </c>
      <c r="P51" s="44">
        <f>SUM(G51:O51)</f>
        <v>205080</v>
      </c>
    </row>
    <row r="52" spans="1:16" ht="17.25">
      <c r="A52" s="45">
        <v>6</v>
      </c>
      <c r="B52" s="41" t="s">
        <v>102</v>
      </c>
      <c r="C52" s="41"/>
      <c r="D52" s="41"/>
      <c r="E52" s="41"/>
      <c r="F52" s="46" t="s">
        <v>103</v>
      </c>
      <c r="G52" s="42">
        <v>0</v>
      </c>
      <c r="H52" s="43">
        <v>0</v>
      </c>
      <c r="I52" s="43">
        <v>0</v>
      </c>
      <c r="J52" s="43">
        <v>0</v>
      </c>
      <c r="K52" s="43">
        <v>0</v>
      </c>
      <c r="L52" s="80">
        <v>0</v>
      </c>
      <c r="M52" s="80">
        <v>0</v>
      </c>
      <c r="N52" s="161">
        <v>0</v>
      </c>
      <c r="O52" s="161">
        <v>0</v>
      </c>
      <c r="P52" s="44">
        <f>SUM(G52:O52)</f>
        <v>0</v>
      </c>
    </row>
    <row r="53" spans="1:16" ht="17.25">
      <c r="A53" s="45">
        <v>7</v>
      </c>
      <c r="B53" s="41" t="s">
        <v>104</v>
      </c>
      <c r="C53" s="41"/>
      <c r="D53" s="41"/>
      <c r="E53" s="41"/>
      <c r="F53" s="46" t="s">
        <v>105</v>
      </c>
      <c r="G53" s="42">
        <v>504</v>
      </c>
      <c r="H53" s="43">
        <v>5052</v>
      </c>
      <c r="I53" s="43">
        <v>56189</v>
      </c>
      <c r="J53" s="43">
        <v>443</v>
      </c>
      <c r="K53" s="43">
        <v>47520</v>
      </c>
      <c r="L53" s="80">
        <v>3896</v>
      </c>
      <c r="M53" s="80">
        <v>50376</v>
      </c>
      <c r="N53" s="161">
        <v>16476</v>
      </c>
      <c r="O53" s="161">
        <v>10712</v>
      </c>
      <c r="P53" s="44">
        <f>SUM(G53:O53)</f>
        <v>191168</v>
      </c>
    </row>
    <row r="54" spans="1:16" ht="17.25">
      <c r="A54" s="45">
        <v>8</v>
      </c>
      <c r="B54" s="41" t="s">
        <v>106</v>
      </c>
      <c r="C54" s="41"/>
      <c r="D54" s="41"/>
      <c r="E54" s="41"/>
      <c r="F54" s="41"/>
      <c r="G54" s="42">
        <v>0</v>
      </c>
      <c r="H54" s="43">
        <v>0</v>
      </c>
      <c r="I54" s="43">
        <v>44409</v>
      </c>
      <c r="J54" s="43">
        <v>0</v>
      </c>
      <c r="K54" s="43">
        <v>60560</v>
      </c>
      <c r="L54" s="80">
        <v>0</v>
      </c>
      <c r="M54" s="80">
        <v>0</v>
      </c>
      <c r="N54" s="161">
        <v>0</v>
      </c>
      <c r="O54" s="161">
        <v>27500</v>
      </c>
      <c r="P54" s="44">
        <f>SUM(G54:O54)</f>
        <v>132469</v>
      </c>
    </row>
    <row r="55" spans="1:16" ht="17.25">
      <c r="A55" s="45">
        <v>9</v>
      </c>
      <c r="B55" s="41" t="s">
        <v>107</v>
      </c>
      <c r="C55" s="41"/>
      <c r="D55" s="41"/>
      <c r="E55" s="70"/>
      <c r="F55" s="46" t="s">
        <v>108</v>
      </c>
      <c r="G55" s="42">
        <v>0</v>
      </c>
      <c r="H55" s="43">
        <v>0</v>
      </c>
      <c r="I55" s="43">
        <v>981</v>
      </c>
      <c r="J55" s="43">
        <v>0</v>
      </c>
      <c r="K55" s="43">
        <v>9380</v>
      </c>
      <c r="L55" s="80">
        <v>0</v>
      </c>
      <c r="M55" s="80">
        <v>0</v>
      </c>
      <c r="N55" s="161">
        <v>0</v>
      </c>
      <c r="O55" s="161">
        <v>1150</v>
      </c>
      <c r="P55" s="44">
        <f>SUM(G55:O55)</f>
        <v>11511</v>
      </c>
    </row>
    <row r="56" spans="1:16" ht="17.25">
      <c r="A56" s="25">
        <v>10</v>
      </c>
      <c r="B56" s="71" t="s">
        <v>120</v>
      </c>
      <c r="C56" s="22"/>
      <c r="D56" s="22"/>
      <c r="E56" s="217" t="s">
        <v>119</v>
      </c>
      <c r="F56" s="218"/>
      <c r="G56" s="37">
        <v>504</v>
      </c>
      <c r="H56" s="38">
        <v>5052</v>
      </c>
      <c r="I56" s="38">
        <v>55208</v>
      </c>
      <c r="J56" s="38">
        <v>443</v>
      </c>
      <c r="K56" s="38">
        <v>38140</v>
      </c>
      <c r="L56" s="79">
        <v>3896</v>
      </c>
      <c r="M56" s="79">
        <v>50376</v>
      </c>
      <c r="N56" s="165">
        <v>16476</v>
      </c>
      <c r="O56" s="165">
        <v>9562</v>
      </c>
      <c r="P56" s="39">
        <f>SUM(G56:O56)</f>
        <v>179657</v>
      </c>
    </row>
    <row r="57" spans="1:16" ht="17.25">
      <c r="A57" s="45"/>
      <c r="B57" s="215" t="s">
        <v>121</v>
      </c>
      <c r="C57" s="216"/>
      <c r="D57" s="72"/>
      <c r="E57" s="219" t="s">
        <v>122</v>
      </c>
      <c r="F57" s="220"/>
      <c r="G57" s="42">
        <v>0</v>
      </c>
      <c r="H57" s="43">
        <v>0</v>
      </c>
      <c r="I57" s="43">
        <v>0</v>
      </c>
      <c r="J57" s="43">
        <v>0</v>
      </c>
      <c r="K57" s="43">
        <v>0</v>
      </c>
      <c r="L57" s="80">
        <v>0</v>
      </c>
      <c r="M57" s="80">
        <v>0</v>
      </c>
      <c r="N57" s="161">
        <v>0</v>
      </c>
      <c r="O57" s="161">
        <v>0</v>
      </c>
      <c r="P57" s="44">
        <f>SUM(G57:O57)</f>
        <v>0</v>
      </c>
    </row>
    <row r="58" spans="1:16" ht="17.25">
      <c r="A58" s="45">
        <v>11</v>
      </c>
      <c r="B58" s="41" t="s">
        <v>109</v>
      </c>
      <c r="C58" s="41"/>
      <c r="D58" s="41"/>
      <c r="E58" s="41"/>
      <c r="F58" s="41"/>
      <c r="G58" s="47">
        <f aca="true" t="shared" si="0" ref="G58:P58">ROUND((G9/(G19+G44))*100,1)</f>
        <v>52.8</v>
      </c>
      <c r="H58" s="77">
        <f t="shared" si="0"/>
        <v>55.9</v>
      </c>
      <c r="I58" s="77">
        <f t="shared" si="0"/>
        <v>86.8</v>
      </c>
      <c r="J58" s="77">
        <f t="shared" si="0"/>
        <v>40</v>
      </c>
      <c r="K58" s="77">
        <f t="shared" si="0"/>
        <v>84.2</v>
      </c>
      <c r="L58" s="77">
        <f t="shared" si="0"/>
        <v>66.8</v>
      </c>
      <c r="M58" s="77">
        <f t="shared" si="0"/>
        <v>138.3</v>
      </c>
      <c r="N58" s="162">
        <f t="shared" si="0"/>
        <v>61.2</v>
      </c>
      <c r="O58" s="77">
        <f t="shared" si="0"/>
        <v>76.8</v>
      </c>
      <c r="P58" s="78">
        <f t="shared" si="0"/>
        <v>71.1</v>
      </c>
    </row>
    <row r="59" spans="1:16" ht="18" thickBot="1">
      <c r="A59" s="31">
        <v>12</v>
      </c>
      <c r="B59" s="23" t="s">
        <v>110</v>
      </c>
      <c r="C59" s="23"/>
      <c r="D59" s="23"/>
      <c r="E59" s="23"/>
      <c r="F59" s="23"/>
      <c r="G59" s="48">
        <v>5200826</v>
      </c>
      <c r="H59" s="49">
        <v>1192732</v>
      </c>
      <c r="I59" s="49">
        <v>179567</v>
      </c>
      <c r="J59" s="49">
        <v>631081</v>
      </c>
      <c r="K59" s="49">
        <v>4344429</v>
      </c>
      <c r="L59" s="49">
        <v>2849750</v>
      </c>
      <c r="M59" s="49">
        <v>60401</v>
      </c>
      <c r="N59" s="163">
        <v>3209064</v>
      </c>
      <c r="O59" s="164">
        <v>790443</v>
      </c>
      <c r="P59" s="50">
        <f>SUM(G59:O59)</f>
        <v>18458293</v>
      </c>
    </row>
  </sheetData>
  <sheetProtection/>
  <mergeCells count="3">
    <mergeCell ref="B57:C57"/>
    <mergeCell ref="E56:F56"/>
    <mergeCell ref="E57:F5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R55"/>
  <sheetViews>
    <sheetView showGridLines="0" showZeros="0" defaultGridColor="0" zoomScale="50" zoomScaleNormal="50" colorId="22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12.66015625" defaultRowHeight="18"/>
  <cols>
    <col min="1" max="1" width="1.66015625" style="101" customWidth="1"/>
    <col min="2" max="4" width="2.66015625" style="101" customWidth="1"/>
    <col min="5" max="5" width="20.66015625" style="101" customWidth="1"/>
    <col min="6" max="6" width="10.66015625" style="101" customWidth="1"/>
    <col min="7" max="16" width="12.66015625" style="101" customWidth="1"/>
    <col min="17" max="17" width="0.91796875" style="101" customWidth="1"/>
    <col min="18" max="16384" width="12.66015625" style="101" customWidth="1"/>
  </cols>
  <sheetData>
    <row r="1" spans="2:5" ht="21">
      <c r="B1" s="221" t="s">
        <v>170</v>
      </c>
      <c r="C1" s="221"/>
      <c r="D1" s="221"/>
      <c r="E1" s="221"/>
    </row>
    <row r="3" spans="2:16" ht="18" thickBot="1">
      <c r="B3" s="102" t="s">
        <v>144</v>
      </c>
      <c r="C3" s="102"/>
      <c r="D3" s="102"/>
      <c r="E3" s="102"/>
      <c r="F3" s="102"/>
      <c r="G3" s="102"/>
      <c r="H3" s="102"/>
      <c r="I3" s="102"/>
      <c r="J3" s="102"/>
      <c r="K3" s="103"/>
      <c r="L3" s="102"/>
      <c r="M3" s="102"/>
      <c r="N3" s="102"/>
      <c r="O3" s="102"/>
      <c r="P3" s="104" t="s">
        <v>145</v>
      </c>
    </row>
    <row r="4" spans="2:17" ht="17.25">
      <c r="B4" s="105"/>
      <c r="G4" s="106"/>
      <c r="H4" s="107"/>
      <c r="I4" s="107"/>
      <c r="J4" s="107"/>
      <c r="K4" s="107"/>
      <c r="L4" s="108"/>
      <c r="M4" s="108"/>
      <c r="N4" s="108"/>
      <c r="O4" s="108"/>
      <c r="P4" s="202"/>
      <c r="Q4" s="105"/>
    </row>
    <row r="5" spans="2:17" ht="17.25">
      <c r="B5" s="105"/>
      <c r="E5" s="101" t="s">
        <v>146</v>
      </c>
      <c r="G5" s="109"/>
      <c r="H5" s="110"/>
      <c r="I5" s="110"/>
      <c r="J5" s="110"/>
      <c r="K5" s="110"/>
      <c r="L5" s="108"/>
      <c r="M5" s="108"/>
      <c r="N5" s="108"/>
      <c r="O5" s="108"/>
      <c r="P5" s="155"/>
      <c r="Q5" s="105"/>
    </row>
    <row r="6" spans="2:17" ht="17.25">
      <c r="B6" s="105"/>
      <c r="G6" s="111" t="s">
        <v>128</v>
      </c>
      <c r="H6" s="112" t="s">
        <v>129</v>
      </c>
      <c r="I6" s="112" t="s">
        <v>130</v>
      </c>
      <c r="J6" s="112" t="s">
        <v>131</v>
      </c>
      <c r="K6" s="112" t="s">
        <v>132</v>
      </c>
      <c r="L6" s="113" t="s">
        <v>133</v>
      </c>
      <c r="M6" s="113" t="s">
        <v>134</v>
      </c>
      <c r="N6" s="113" t="s">
        <v>135</v>
      </c>
      <c r="O6" s="113" t="s">
        <v>136</v>
      </c>
      <c r="P6" s="203" t="s">
        <v>153</v>
      </c>
      <c r="Q6" s="105"/>
    </row>
    <row r="7" spans="2:17" ht="17.25">
      <c r="B7" s="105"/>
      <c r="C7" s="101" t="s">
        <v>147</v>
      </c>
      <c r="G7" s="109"/>
      <c r="H7" s="110"/>
      <c r="I7" s="110"/>
      <c r="J7" s="110"/>
      <c r="K7" s="110"/>
      <c r="L7" s="108"/>
      <c r="M7" s="108"/>
      <c r="N7" s="108"/>
      <c r="O7" s="108"/>
      <c r="P7" s="155"/>
      <c r="Q7" s="105"/>
    </row>
    <row r="8" spans="2:17" ht="18" thickBot="1">
      <c r="B8" s="114"/>
      <c r="C8" s="102"/>
      <c r="D8" s="102"/>
      <c r="E8" s="102"/>
      <c r="F8" s="102"/>
      <c r="G8" s="115"/>
      <c r="H8" s="116"/>
      <c r="I8" s="116"/>
      <c r="J8" s="116"/>
      <c r="K8" s="116"/>
      <c r="L8" s="117">
        <v>242071</v>
      </c>
      <c r="M8" s="117"/>
      <c r="N8" s="117">
        <v>242098</v>
      </c>
      <c r="O8" s="117">
        <v>242101</v>
      </c>
      <c r="P8" s="204"/>
      <c r="Q8" s="105"/>
    </row>
    <row r="9" spans="2:17" ht="17.25">
      <c r="B9" s="118" t="s">
        <v>154</v>
      </c>
      <c r="G9" s="109"/>
      <c r="H9" s="110"/>
      <c r="I9" s="110"/>
      <c r="J9" s="119"/>
      <c r="K9" s="110"/>
      <c r="L9" s="108"/>
      <c r="M9" s="108"/>
      <c r="N9" s="108"/>
      <c r="O9" s="108"/>
      <c r="P9" s="155"/>
      <c r="Q9" s="105"/>
    </row>
    <row r="10" spans="2:17" ht="17.25">
      <c r="B10" s="105"/>
      <c r="C10" s="101" t="s">
        <v>148</v>
      </c>
      <c r="G10" s="109"/>
      <c r="H10" s="110"/>
      <c r="I10" s="110"/>
      <c r="J10" s="119"/>
      <c r="K10" s="110"/>
      <c r="L10" s="108"/>
      <c r="M10" s="108"/>
      <c r="N10" s="108"/>
      <c r="O10" s="108"/>
      <c r="P10" s="155"/>
      <c r="Q10" s="105"/>
    </row>
    <row r="11" spans="2:18" ht="17.25">
      <c r="B11" s="105"/>
      <c r="C11" s="127"/>
      <c r="D11" s="134" t="s">
        <v>155</v>
      </c>
      <c r="E11" s="127"/>
      <c r="F11" s="128" t="s">
        <v>150</v>
      </c>
      <c r="G11" s="129">
        <v>0</v>
      </c>
      <c r="H11" s="130">
        <v>0</v>
      </c>
      <c r="I11" s="130">
        <v>0</v>
      </c>
      <c r="J11" s="130">
        <v>0</v>
      </c>
      <c r="K11" s="131">
        <v>0</v>
      </c>
      <c r="L11" s="132">
        <v>0</v>
      </c>
      <c r="M11" s="132">
        <v>0</v>
      </c>
      <c r="N11" s="132">
        <v>0</v>
      </c>
      <c r="O11" s="132">
        <v>0</v>
      </c>
      <c r="P11" s="154">
        <f>SUM(G11:O11)</f>
        <v>0</v>
      </c>
      <c r="Q11" s="105"/>
      <c r="R11" s="126"/>
    </row>
    <row r="12" spans="2:18" ht="17.25">
      <c r="B12" s="105"/>
      <c r="C12" s="101" t="s">
        <v>151</v>
      </c>
      <c r="G12" s="109"/>
      <c r="H12" s="110"/>
      <c r="I12" s="110"/>
      <c r="J12" s="119"/>
      <c r="K12" s="110"/>
      <c r="L12" s="108"/>
      <c r="M12" s="108"/>
      <c r="N12" s="108"/>
      <c r="O12" s="108"/>
      <c r="P12" s="155"/>
      <c r="Q12" s="105"/>
      <c r="R12" s="126"/>
    </row>
    <row r="13" spans="2:18" ht="17.25">
      <c r="B13" s="105"/>
      <c r="D13" s="120" t="s">
        <v>166</v>
      </c>
      <c r="F13" s="121" t="s">
        <v>149</v>
      </c>
      <c r="G13" s="122">
        <v>41930</v>
      </c>
      <c r="H13" s="123">
        <v>10328</v>
      </c>
      <c r="I13" s="123">
        <v>2706</v>
      </c>
      <c r="J13" s="123">
        <v>5879</v>
      </c>
      <c r="K13" s="124">
        <v>55701</v>
      </c>
      <c r="L13" s="125">
        <v>23534</v>
      </c>
      <c r="M13" s="125">
        <v>2562</v>
      </c>
      <c r="N13" s="125">
        <v>36132</v>
      </c>
      <c r="O13" s="125">
        <v>7281</v>
      </c>
      <c r="P13" s="153">
        <f>SUM(G13:O13)</f>
        <v>186053</v>
      </c>
      <c r="Q13" s="105"/>
      <c r="R13" s="126"/>
    </row>
    <row r="14" spans="2:18" ht="17.25">
      <c r="B14" s="105"/>
      <c r="D14" s="135"/>
      <c r="E14" s="127"/>
      <c r="F14" s="128" t="s">
        <v>150</v>
      </c>
      <c r="G14" s="129">
        <v>112407</v>
      </c>
      <c r="H14" s="130">
        <v>51298</v>
      </c>
      <c r="I14" s="130">
        <v>4318</v>
      </c>
      <c r="J14" s="130">
        <v>2705</v>
      </c>
      <c r="K14" s="131">
        <v>60689</v>
      </c>
      <c r="L14" s="132">
        <v>23534</v>
      </c>
      <c r="M14" s="132">
        <v>6537</v>
      </c>
      <c r="N14" s="132">
        <v>36132</v>
      </c>
      <c r="O14" s="132">
        <v>8569</v>
      </c>
      <c r="P14" s="154">
        <f>SUM(G14:O14)</f>
        <v>306189</v>
      </c>
      <c r="Q14" s="105"/>
      <c r="R14" s="126"/>
    </row>
    <row r="15" spans="2:18" ht="17.25">
      <c r="B15" s="105"/>
      <c r="E15" s="120" t="s">
        <v>193</v>
      </c>
      <c r="F15" s="121" t="s">
        <v>149</v>
      </c>
      <c r="G15" s="122">
        <v>1821</v>
      </c>
      <c r="H15" s="123">
        <v>0</v>
      </c>
      <c r="I15" s="123">
        <v>0</v>
      </c>
      <c r="J15" s="123">
        <v>0</v>
      </c>
      <c r="K15" s="124">
        <v>3566</v>
      </c>
      <c r="L15" s="125">
        <v>0</v>
      </c>
      <c r="M15" s="125">
        <v>0</v>
      </c>
      <c r="N15" s="125">
        <v>0</v>
      </c>
      <c r="O15" s="125">
        <v>0</v>
      </c>
      <c r="P15" s="153">
        <f>SUM(G15:O15)</f>
        <v>5387</v>
      </c>
      <c r="Q15" s="105"/>
      <c r="R15" s="126"/>
    </row>
    <row r="16" spans="2:18" ht="17.25">
      <c r="B16" s="105"/>
      <c r="E16" s="198" t="s">
        <v>194</v>
      </c>
      <c r="F16" s="128" t="s">
        <v>150</v>
      </c>
      <c r="G16" s="129">
        <v>1821</v>
      </c>
      <c r="H16" s="130">
        <v>0</v>
      </c>
      <c r="I16" s="130">
        <v>0</v>
      </c>
      <c r="J16" s="130">
        <v>0</v>
      </c>
      <c r="K16" s="131">
        <v>3566</v>
      </c>
      <c r="L16" s="132">
        <v>0</v>
      </c>
      <c r="M16" s="132">
        <v>0</v>
      </c>
      <c r="N16" s="132">
        <v>0</v>
      </c>
      <c r="O16" s="132">
        <v>0</v>
      </c>
      <c r="P16" s="154">
        <f>SUM(G16:O16)</f>
        <v>5387</v>
      </c>
      <c r="Q16" s="105"/>
      <c r="R16" s="126"/>
    </row>
    <row r="17" spans="2:18" ht="17.25">
      <c r="B17" s="105"/>
      <c r="E17" s="120" t="s">
        <v>193</v>
      </c>
      <c r="F17" s="121" t="s">
        <v>149</v>
      </c>
      <c r="G17" s="122">
        <v>37846</v>
      </c>
      <c r="H17" s="123">
        <v>10328</v>
      </c>
      <c r="I17" s="123">
        <v>2668</v>
      </c>
      <c r="J17" s="123">
        <v>5879</v>
      </c>
      <c r="K17" s="124">
        <v>48075</v>
      </c>
      <c r="L17" s="125">
        <v>23534</v>
      </c>
      <c r="M17" s="125">
        <v>2562</v>
      </c>
      <c r="N17" s="125">
        <v>36132</v>
      </c>
      <c r="O17" s="125">
        <v>6334</v>
      </c>
      <c r="P17" s="153">
        <f>SUM(G17:O17)</f>
        <v>173358</v>
      </c>
      <c r="Q17" s="105"/>
      <c r="R17" s="126"/>
    </row>
    <row r="18" spans="2:18" ht="17.25">
      <c r="B18" s="105"/>
      <c r="E18" s="136" t="s">
        <v>167</v>
      </c>
      <c r="F18" s="128" t="s">
        <v>150</v>
      </c>
      <c r="G18" s="129">
        <v>88641</v>
      </c>
      <c r="H18" s="130">
        <v>20657</v>
      </c>
      <c r="I18" s="130">
        <v>3245</v>
      </c>
      <c r="J18" s="130">
        <v>2705</v>
      </c>
      <c r="K18" s="131">
        <v>48075</v>
      </c>
      <c r="L18" s="132">
        <v>23534</v>
      </c>
      <c r="M18" s="132">
        <v>0</v>
      </c>
      <c r="N18" s="132">
        <v>36132</v>
      </c>
      <c r="O18" s="132">
        <v>6334</v>
      </c>
      <c r="P18" s="154">
        <f>SUM(G18:O18)</f>
        <v>229323</v>
      </c>
      <c r="Q18" s="105"/>
      <c r="R18" s="126"/>
    </row>
    <row r="19" spans="2:18" ht="17.25">
      <c r="B19" s="105"/>
      <c r="E19" s="120" t="s">
        <v>195</v>
      </c>
      <c r="F19" s="121" t="s">
        <v>149</v>
      </c>
      <c r="G19" s="122">
        <v>0</v>
      </c>
      <c r="H19" s="123">
        <v>0</v>
      </c>
      <c r="I19" s="123">
        <v>0</v>
      </c>
      <c r="J19" s="123">
        <v>0</v>
      </c>
      <c r="K19" s="124">
        <v>0</v>
      </c>
      <c r="L19" s="125">
        <v>0</v>
      </c>
      <c r="M19" s="125">
        <v>0</v>
      </c>
      <c r="N19" s="125">
        <v>0</v>
      </c>
      <c r="O19" s="125">
        <v>0</v>
      </c>
      <c r="P19" s="153">
        <f>SUM(G19:O19)</f>
        <v>0</v>
      </c>
      <c r="Q19" s="105"/>
      <c r="R19" s="126"/>
    </row>
    <row r="20" spans="2:18" ht="17.25">
      <c r="B20" s="105"/>
      <c r="E20" s="127"/>
      <c r="F20" s="128" t="s">
        <v>150</v>
      </c>
      <c r="G20" s="129">
        <v>0</v>
      </c>
      <c r="H20" s="130">
        <v>0</v>
      </c>
      <c r="I20" s="130">
        <v>0</v>
      </c>
      <c r="J20" s="130">
        <v>0</v>
      </c>
      <c r="K20" s="131">
        <v>0</v>
      </c>
      <c r="L20" s="132">
        <v>0</v>
      </c>
      <c r="M20" s="132">
        <v>0</v>
      </c>
      <c r="N20" s="132">
        <v>0</v>
      </c>
      <c r="O20" s="132">
        <v>0</v>
      </c>
      <c r="P20" s="154">
        <f>SUM(G20:O20)</f>
        <v>0</v>
      </c>
      <c r="Q20" s="105"/>
      <c r="R20" s="126"/>
    </row>
    <row r="21" spans="2:18" ht="17.25">
      <c r="B21" s="105"/>
      <c r="E21" s="199" t="s">
        <v>168</v>
      </c>
      <c r="F21" s="121" t="s">
        <v>149</v>
      </c>
      <c r="G21" s="122">
        <v>163</v>
      </c>
      <c r="H21" s="123">
        <v>0</v>
      </c>
      <c r="I21" s="123">
        <v>0</v>
      </c>
      <c r="J21" s="123">
        <v>0</v>
      </c>
      <c r="K21" s="124">
        <v>4060</v>
      </c>
      <c r="L21" s="125">
        <v>0</v>
      </c>
      <c r="M21" s="125">
        <v>0</v>
      </c>
      <c r="N21" s="125">
        <v>0</v>
      </c>
      <c r="O21" s="125">
        <v>947</v>
      </c>
      <c r="P21" s="153">
        <f>SUM(G21:O21)</f>
        <v>5170</v>
      </c>
      <c r="Q21" s="105"/>
      <c r="R21" s="126"/>
    </row>
    <row r="22" spans="2:18" ht="17.25">
      <c r="B22" s="105"/>
      <c r="E22" s="136" t="s">
        <v>167</v>
      </c>
      <c r="F22" s="128" t="s">
        <v>150</v>
      </c>
      <c r="G22" s="129">
        <v>245</v>
      </c>
      <c r="H22" s="130">
        <v>0</v>
      </c>
      <c r="I22" s="130">
        <v>0</v>
      </c>
      <c r="J22" s="130">
        <v>0</v>
      </c>
      <c r="K22" s="131">
        <v>4060</v>
      </c>
      <c r="L22" s="132">
        <v>0</v>
      </c>
      <c r="M22" s="132">
        <v>0</v>
      </c>
      <c r="N22" s="132">
        <v>0</v>
      </c>
      <c r="O22" s="132">
        <v>947</v>
      </c>
      <c r="P22" s="154">
        <f>SUM(G22:O22)</f>
        <v>5252</v>
      </c>
      <c r="Q22" s="105"/>
      <c r="R22" s="126"/>
    </row>
    <row r="23" spans="2:18" ht="17.25">
      <c r="B23" s="105"/>
      <c r="E23" s="200" t="s">
        <v>196</v>
      </c>
      <c r="F23" s="121" t="s">
        <v>149</v>
      </c>
      <c r="G23" s="122">
        <v>2100</v>
      </c>
      <c r="H23" s="123">
        <v>0</v>
      </c>
      <c r="I23" s="123">
        <v>38</v>
      </c>
      <c r="J23" s="123">
        <v>0</v>
      </c>
      <c r="K23" s="124">
        <v>0</v>
      </c>
      <c r="L23" s="125">
        <v>0</v>
      </c>
      <c r="M23" s="125">
        <v>0</v>
      </c>
      <c r="N23" s="125">
        <v>0</v>
      </c>
      <c r="O23" s="125">
        <v>0</v>
      </c>
      <c r="P23" s="153">
        <f>SUM(G23:O23)</f>
        <v>2138</v>
      </c>
      <c r="Q23" s="105"/>
      <c r="R23" s="126"/>
    </row>
    <row r="24" spans="2:18" ht="17.25">
      <c r="B24" s="105"/>
      <c r="E24" s="134" t="s">
        <v>197</v>
      </c>
      <c r="F24" s="128" t="s">
        <v>150</v>
      </c>
      <c r="G24" s="129">
        <v>4200</v>
      </c>
      <c r="H24" s="130">
        <v>0</v>
      </c>
      <c r="I24" s="130">
        <v>1073</v>
      </c>
      <c r="J24" s="130">
        <v>0</v>
      </c>
      <c r="K24" s="131">
        <v>0</v>
      </c>
      <c r="L24" s="132">
        <v>0</v>
      </c>
      <c r="M24" s="132">
        <v>0</v>
      </c>
      <c r="N24" s="132">
        <v>0</v>
      </c>
      <c r="O24" s="132">
        <v>0</v>
      </c>
      <c r="P24" s="154">
        <f>SUM(G24:O24)</f>
        <v>5273</v>
      </c>
      <c r="Q24" s="105"/>
      <c r="R24" s="126"/>
    </row>
    <row r="25" spans="2:18" ht="17.25">
      <c r="B25" s="105"/>
      <c r="E25" s="137" t="s">
        <v>156</v>
      </c>
      <c r="F25" s="121" t="s">
        <v>149</v>
      </c>
      <c r="G25" s="122">
        <v>0</v>
      </c>
      <c r="H25" s="123">
        <v>0</v>
      </c>
      <c r="I25" s="123">
        <v>0</v>
      </c>
      <c r="J25" s="123">
        <v>0</v>
      </c>
      <c r="K25" s="124">
        <v>0</v>
      </c>
      <c r="L25" s="125">
        <v>0</v>
      </c>
      <c r="M25" s="125">
        <v>0</v>
      </c>
      <c r="N25" s="125">
        <v>0</v>
      </c>
      <c r="O25" s="125">
        <v>0</v>
      </c>
      <c r="P25" s="153">
        <f>SUM(G25:O25)</f>
        <v>0</v>
      </c>
      <c r="Q25" s="105"/>
      <c r="R25" s="126"/>
    </row>
    <row r="26" spans="2:18" ht="17.25">
      <c r="B26" s="105"/>
      <c r="E26" s="136" t="s">
        <v>198</v>
      </c>
      <c r="F26" s="128" t="s">
        <v>150</v>
      </c>
      <c r="G26" s="129">
        <v>0</v>
      </c>
      <c r="H26" s="130">
        <v>0</v>
      </c>
      <c r="I26" s="130">
        <v>0</v>
      </c>
      <c r="J26" s="130">
        <v>0</v>
      </c>
      <c r="K26" s="131">
        <v>0</v>
      </c>
      <c r="L26" s="132">
        <v>0</v>
      </c>
      <c r="M26" s="132">
        <v>0</v>
      </c>
      <c r="N26" s="132">
        <v>0</v>
      </c>
      <c r="O26" s="132">
        <v>0</v>
      </c>
      <c r="P26" s="154">
        <f>SUM(G26:O26)</f>
        <v>0</v>
      </c>
      <c r="Q26" s="105"/>
      <c r="R26" s="126"/>
    </row>
    <row r="27" spans="2:18" ht="17.25">
      <c r="B27" s="105"/>
      <c r="E27" s="120" t="s">
        <v>199</v>
      </c>
      <c r="F27" s="121" t="s">
        <v>149</v>
      </c>
      <c r="G27" s="122">
        <v>0</v>
      </c>
      <c r="H27" s="123">
        <v>0</v>
      </c>
      <c r="I27" s="123">
        <v>0</v>
      </c>
      <c r="J27" s="123">
        <v>0</v>
      </c>
      <c r="K27" s="124">
        <v>0</v>
      </c>
      <c r="L27" s="125">
        <v>0</v>
      </c>
      <c r="M27" s="125">
        <v>0</v>
      </c>
      <c r="N27" s="125">
        <v>0</v>
      </c>
      <c r="O27" s="125">
        <v>0</v>
      </c>
      <c r="P27" s="153">
        <f>SUM(G27:O27)</f>
        <v>0</v>
      </c>
      <c r="Q27" s="105"/>
      <c r="R27" s="126"/>
    </row>
    <row r="28" spans="2:18" ht="17.25">
      <c r="B28" s="105"/>
      <c r="E28" s="134" t="s">
        <v>157</v>
      </c>
      <c r="F28" s="128" t="s">
        <v>150</v>
      </c>
      <c r="G28" s="129">
        <v>0</v>
      </c>
      <c r="H28" s="130">
        <v>0</v>
      </c>
      <c r="I28" s="130">
        <v>0</v>
      </c>
      <c r="J28" s="130">
        <v>0</v>
      </c>
      <c r="K28" s="131">
        <v>0</v>
      </c>
      <c r="L28" s="132">
        <v>0</v>
      </c>
      <c r="M28" s="132">
        <v>0</v>
      </c>
      <c r="N28" s="132">
        <v>0</v>
      </c>
      <c r="O28" s="132">
        <v>0</v>
      </c>
      <c r="P28" s="154">
        <f>SUM(G28:O28)</f>
        <v>0</v>
      </c>
      <c r="Q28" s="105"/>
      <c r="R28" s="126"/>
    </row>
    <row r="29" spans="2:18" ht="17.25">
      <c r="B29" s="105"/>
      <c r="E29" s="137" t="s">
        <v>200</v>
      </c>
      <c r="F29" s="121" t="s">
        <v>149</v>
      </c>
      <c r="G29" s="122">
        <v>0</v>
      </c>
      <c r="H29" s="123">
        <v>0</v>
      </c>
      <c r="I29" s="123">
        <v>0</v>
      </c>
      <c r="J29" s="123">
        <v>0</v>
      </c>
      <c r="K29" s="124">
        <v>0</v>
      </c>
      <c r="L29" s="125">
        <v>0</v>
      </c>
      <c r="M29" s="125">
        <v>0</v>
      </c>
      <c r="N29" s="125">
        <v>0</v>
      </c>
      <c r="O29" s="125">
        <v>0</v>
      </c>
      <c r="P29" s="153">
        <f>SUM(G29:O29)</f>
        <v>0</v>
      </c>
      <c r="Q29" s="105"/>
      <c r="R29" s="126"/>
    </row>
    <row r="30" spans="2:18" ht="17.25">
      <c r="B30" s="105"/>
      <c r="E30" s="136" t="s">
        <v>201</v>
      </c>
      <c r="F30" s="128" t="s">
        <v>150</v>
      </c>
      <c r="G30" s="129">
        <v>0</v>
      </c>
      <c r="H30" s="130">
        <v>0</v>
      </c>
      <c r="I30" s="130">
        <v>0</v>
      </c>
      <c r="J30" s="130">
        <v>0</v>
      </c>
      <c r="K30" s="131">
        <v>0</v>
      </c>
      <c r="L30" s="132">
        <v>0</v>
      </c>
      <c r="M30" s="132">
        <v>0</v>
      </c>
      <c r="N30" s="132">
        <v>0</v>
      </c>
      <c r="O30" s="132">
        <v>0</v>
      </c>
      <c r="P30" s="154">
        <f>SUM(G30:O30)</f>
        <v>0</v>
      </c>
      <c r="Q30" s="105"/>
      <c r="R30" s="126"/>
    </row>
    <row r="31" spans="2:18" ht="17.25">
      <c r="B31" s="105"/>
      <c r="E31" s="120" t="s">
        <v>158</v>
      </c>
      <c r="F31" s="121" t="s">
        <v>149</v>
      </c>
      <c r="G31" s="122">
        <v>0</v>
      </c>
      <c r="H31" s="123">
        <v>0</v>
      </c>
      <c r="I31" s="123">
        <v>0</v>
      </c>
      <c r="J31" s="123">
        <v>0</v>
      </c>
      <c r="K31" s="124">
        <v>0</v>
      </c>
      <c r="L31" s="125">
        <v>0</v>
      </c>
      <c r="M31" s="125">
        <v>0</v>
      </c>
      <c r="N31" s="125">
        <v>0</v>
      </c>
      <c r="O31" s="125">
        <v>0</v>
      </c>
      <c r="P31" s="153">
        <f>SUM(G31:O31)</f>
        <v>0</v>
      </c>
      <c r="Q31" s="105"/>
      <c r="R31" s="126"/>
    </row>
    <row r="32" spans="2:18" ht="17.25">
      <c r="B32" s="105"/>
      <c r="E32" s="134" t="s">
        <v>202</v>
      </c>
      <c r="F32" s="128" t="s">
        <v>150</v>
      </c>
      <c r="G32" s="129">
        <v>0</v>
      </c>
      <c r="H32" s="130">
        <v>0</v>
      </c>
      <c r="I32" s="130">
        <v>0</v>
      </c>
      <c r="J32" s="130">
        <v>0</v>
      </c>
      <c r="K32" s="131">
        <v>0</v>
      </c>
      <c r="L32" s="132">
        <v>0</v>
      </c>
      <c r="M32" s="132">
        <v>0</v>
      </c>
      <c r="N32" s="132">
        <v>0</v>
      </c>
      <c r="O32" s="132">
        <v>0</v>
      </c>
      <c r="P32" s="154">
        <f>SUM(G32:O32)</f>
        <v>0</v>
      </c>
      <c r="Q32" s="105"/>
      <c r="R32" s="126"/>
    </row>
    <row r="33" spans="2:18" ht="17.25">
      <c r="B33" s="105"/>
      <c r="E33" s="205" t="s">
        <v>203</v>
      </c>
      <c r="F33" s="121" t="s">
        <v>149</v>
      </c>
      <c r="G33" s="122">
        <v>0</v>
      </c>
      <c r="H33" s="123">
        <v>0</v>
      </c>
      <c r="I33" s="123">
        <v>0</v>
      </c>
      <c r="J33" s="123">
        <v>0</v>
      </c>
      <c r="K33" s="124">
        <v>0</v>
      </c>
      <c r="L33" s="125">
        <v>0</v>
      </c>
      <c r="M33" s="125">
        <v>0</v>
      </c>
      <c r="N33" s="125">
        <v>0</v>
      </c>
      <c r="O33" s="125">
        <v>0</v>
      </c>
      <c r="P33" s="153">
        <f>SUM(G33:O33)</f>
        <v>0</v>
      </c>
      <c r="Q33" s="105"/>
      <c r="R33" s="126"/>
    </row>
    <row r="34" spans="2:18" ht="17.25">
      <c r="B34" s="133"/>
      <c r="C34" s="127"/>
      <c r="D34" s="127"/>
      <c r="E34" s="134"/>
      <c r="F34" s="128" t="s">
        <v>150</v>
      </c>
      <c r="G34" s="129">
        <v>17500</v>
      </c>
      <c r="H34" s="130">
        <v>30641</v>
      </c>
      <c r="I34" s="130">
        <v>0</v>
      </c>
      <c r="J34" s="130">
        <v>0</v>
      </c>
      <c r="K34" s="131">
        <v>4988</v>
      </c>
      <c r="L34" s="132">
        <v>0</v>
      </c>
      <c r="M34" s="132">
        <v>6537</v>
      </c>
      <c r="N34" s="132">
        <v>0</v>
      </c>
      <c r="O34" s="132">
        <v>1288</v>
      </c>
      <c r="P34" s="154">
        <f>SUM(G34:O34)</f>
        <v>60954</v>
      </c>
      <c r="Q34" s="105"/>
      <c r="R34" s="126"/>
    </row>
    <row r="35" spans="2:18" ht="17.25">
      <c r="B35" s="105" t="s">
        <v>152</v>
      </c>
      <c r="G35" s="109"/>
      <c r="H35" s="110"/>
      <c r="I35" s="110"/>
      <c r="J35" s="119"/>
      <c r="K35" s="110"/>
      <c r="L35" s="108"/>
      <c r="M35" s="108"/>
      <c r="N35" s="108"/>
      <c r="O35" s="108"/>
      <c r="P35" s="155"/>
      <c r="Q35" s="105"/>
      <c r="R35" s="126"/>
    </row>
    <row r="36" spans="2:18" ht="17.25">
      <c r="B36" s="105"/>
      <c r="D36" s="120" t="s">
        <v>159</v>
      </c>
      <c r="F36" s="121" t="s">
        <v>149</v>
      </c>
      <c r="G36" s="122">
        <v>57151</v>
      </c>
      <c r="H36" s="123">
        <v>10967</v>
      </c>
      <c r="I36" s="123">
        <v>3239</v>
      </c>
      <c r="J36" s="123">
        <v>11397</v>
      </c>
      <c r="K36" s="124">
        <v>74426</v>
      </c>
      <c r="L36" s="125">
        <v>34613</v>
      </c>
      <c r="M36" s="125">
        <v>10977</v>
      </c>
      <c r="N36" s="125">
        <v>90446</v>
      </c>
      <c r="O36" s="125">
        <v>12283</v>
      </c>
      <c r="P36" s="153">
        <f>SUM(G36:O36)</f>
        <v>305499</v>
      </c>
      <c r="Q36" s="105"/>
      <c r="R36" s="126"/>
    </row>
    <row r="37" spans="2:18" ht="17.25">
      <c r="B37" s="105"/>
      <c r="D37" s="142"/>
      <c r="E37" s="143"/>
      <c r="F37" s="128" t="s">
        <v>150</v>
      </c>
      <c r="G37" s="129">
        <v>204593</v>
      </c>
      <c r="H37" s="130">
        <v>63414</v>
      </c>
      <c r="I37" s="130">
        <v>3545</v>
      </c>
      <c r="J37" s="130">
        <v>22794</v>
      </c>
      <c r="K37" s="131">
        <v>75426</v>
      </c>
      <c r="L37" s="132">
        <v>110523</v>
      </c>
      <c r="M37" s="132">
        <v>0</v>
      </c>
      <c r="N37" s="132">
        <v>128579</v>
      </c>
      <c r="O37" s="132">
        <v>43570</v>
      </c>
      <c r="P37" s="154">
        <f>SUM(G37:O37)</f>
        <v>652444</v>
      </c>
      <c r="Q37" s="105"/>
      <c r="R37" s="126"/>
    </row>
    <row r="38" spans="2:18" ht="17.25">
      <c r="B38" s="105"/>
      <c r="D38" s="142"/>
      <c r="E38" s="201" t="s">
        <v>193</v>
      </c>
      <c r="F38" s="121" t="s">
        <v>149</v>
      </c>
      <c r="G38" s="122">
        <v>874</v>
      </c>
      <c r="H38" s="123">
        <v>0</v>
      </c>
      <c r="I38" s="123">
        <v>0</v>
      </c>
      <c r="J38" s="123">
        <v>0</v>
      </c>
      <c r="K38" s="124">
        <v>1546</v>
      </c>
      <c r="L38" s="125">
        <v>0</v>
      </c>
      <c r="M38" s="125">
        <v>0</v>
      </c>
      <c r="N38" s="125">
        <v>0</v>
      </c>
      <c r="O38" s="125">
        <v>0</v>
      </c>
      <c r="P38" s="153">
        <f>SUM(G38:O38)</f>
        <v>2420</v>
      </c>
      <c r="Q38" s="105"/>
      <c r="R38" s="126"/>
    </row>
    <row r="39" spans="2:18" ht="17.25">
      <c r="B39" s="105"/>
      <c r="D39" s="142"/>
      <c r="E39" s="198" t="s">
        <v>204</v>
      </c>
      <c r="F39" s="128" t="s">
        <v>150</v>
      </c>
      <c r="G39" s="129">
        <v>874</v>
      </c>
      <c r="H39" s="130">
        <v>0</v>
      </c>
      <c r="I39" s="130">
        <v>0</v>
      </c>
      <c r="J39" s="130">
        <v>0</v>
      </c>
      <c r="K39" s="131">
        <v>1546</v>
      </c>
      <c r="L39" s="132">
        <v>0</v>
      </c>
      <c r="M39" s="132">
        <v>0</v>
      </c>
      <c r="N39" s="132">
        <v>0</v>
      </c>
      <c r="O39" s="132">
        <v>0</v>
      </c>
      <c r="P39" s="154">
        <f>SUM(G39:O39)</f>
        <v>2420</v>
      </c>
      <c r="Q39" s="105"/>
      <c r="R39" s="126"/>
    </row>
    <row r="40" spans="2:18" ht="17.25">
      <c r="B40" s="105"/>
      <c r="D40" s="142"/>
      <c r="E40" s="120" t="s">
        <v>193</v>
      </c>
      <c r="F40" s="121" t="s">
        <v>149</v>
      </c>
      <c r="G40" s="122">
        <v>54169</v>
      </c>
      <c r="H40" s="123">
        <v>10967</v>
      </c>
      <c r="I40" s="123">
        <v>3239</v>
      </c>
      <c r="J40" s="123">
        <v>11397</v>
      </c>
      <c r="K40" s="124">
        <v>68741</v>
      </c>
      <c r="L40" s="125">
        <v>34613</v>
      </c>
      <c r="M40" s="125">
        <v>10977</v>
      </c>
      <c r="N40" s="125">
        <v>90446</v>
      </c>
      <c r="O40" s="125">
        <v>10547</v>
      </c>
      <c r="P40" s="153">
        <f>SUM(G40:O40)</f>
        <v>295096</v>
      </c>
      <c r="Q40" s="105"/>
      <c r="R40" s="126"/>
    </row>
    <row r="41" spans="2:18" ht="17.25">
      <c r="B41" s="105"/>
      <c r="D41" s="142"/>
      <c r="E41" s="136" t="s">
        <v>169</v>
      </c>
      <c r="F41" s="128" t="s">
        <v>150</v>
      </c>
      <c r="G41" s="129">
        <v>182231</v>
      </c>
      <c r="H41" s="130">
        <v>22056</v>
      </c>
      <c r="I41" s="130">
        <v>3545</v>
      </c>
      <c r="J41" s="130">
        <v>22794</v>
      </c>
      <c r="K41" s="131">
        <v>68741</v>
      </c>
      <c r="L41" s="132">
        <v>69226</v>
      </c>
      <c r="M41" s="132">
        <v>0</v>
      </c>
      <c r="N41" s="132">
        <v>108909</v>
      </c>
      <c r="O41" s="132">
        <v>10547</v>
      </c>
      <c r="P41" s="154">
        <f>SUM(G41:O41)</f>
        <v>488049</v>
      </c>
      <c r="Q41" s="105"/>
      <c r="R41" s="126"/>
    </row>
    <row r="42" spans="2:18" ht="17.25">
      <c r="B42" s="105"/>
      <c r="D42" s="142"/>
      <c r="E42" s="199" t="s">
        <v>168</v>
      </c>
      <c r="F42" s="121" t="s">
        <v>149</v>
      </c>
      <c r="G42" s="122">
        <v>2108</v>
      </c>
      <c r="H42" s="123">
        <v>0</v>
      </c>
      <c r="I42" s="123">
        <v>0</v>
      </c>
      <c r="J42" s="123">
        <v>0</v>
      </c>
      <c r="K42" s="124">
        <v>4139</v>
      </c>
      <c r="L42" s="125">
        <v>0</v>
      </c>
      <c r="M42" s="125">
        <v>0</v>
      </c>
      <c r="N42" s="125">
        <v>0</v>
      </c>
      <c r="O42" s="125">
        <v>1736</v>
      </c>
      <c r="P42" s="153">
        <f>SUM(G42:O42)</f>
        <v>7983</v>
      </c>
      <c r="Q42" s="105"/>
      <c r="R42" s="126"/>
    </row>
    <row r="43" spans="2:18" ht="17.25">
      <c r="B43" s="105"/>
      <c r="D43" s="142"/>
      <c r="E43" s="136" t="s">
        <v>169</v>
      </c>
      <c r="F43" s="128" t="s">
        <v>150</v>
      </c>
      <c r="G43" s="129">
        <v>3163</v>
      </c>
      <c r="H43" s="130">
        <v>0</v>
      </c>
      <c r="I43" s="130">
        <v>0</v>
      </c>
      <c r="J43" s="130">
        <v>0</v>
      </c>
      <c r="K43" s="131">
        <v>4139</v>
      </c>
      <c r="L43" s="132">
        <v>0</v>
      </c>
      <c r="M43" s="132">
        <v>0</v>
      </c>
      <c r="N43" s="132">
        <v>0</v>
      </c>
      <c r="O43" s="132">
        <v>1736</v>
      </c>
      <c r="P43" s="154">
        <f>SUM(G43:O43)</f>
        <v>9038</v>
      </c>
      <c r="Q43" s="105"/>
      <c r="R43" s="126"/>
    </row>
    <row r="44" spans="2:18" ht="17.25">
      <c r="B44" s="105"/>
      <c r="D44" s="142"/>
      <c r="E44" s="137" t="s">
        <v>200</v>
      </c>
      <c r="F44" s="121" t="s">
        <v>149</v>
      </c>
      <c r="G44" s="122">
        <v>0</v>
      </c>
      <c r="H44" s="123">
        <v>0</v>
      </c>
      <c r="I44" s="123">
        <v>0</v>
      </c>
      <c r="J44" s="123">
        <v>0</v>
      </c>
      <c r="K44" s="124">
        <v>0</v>
      </c>
      <c r="L44" s="125">
        <v>0</v>
      </c>
      <c r="M44" s="125">
        <v>0</v>
      </c>
      <c r="N44" s="125">
        <v>0</v>
      </c>
      <c r="O44" s="125">
        <v>0</v>
      </c>
      <c r="P44" s="153">
        <f>SUM(G44:O44)</f>
        <v>0</v>
      </c>
      <c r="Q44" s="105"/>
      <c r="R44" s="126"/>
    </row>
    <row r="45" spans="2:18" ht="17.25">
      <c r="B45" s="105"/>
      <c r="D45" s="142"/>
      <c r="E45" s="136" t="s">
        <v>205</v>
      </c>
      <c r="F45" s="128" t="s">
        <v>150</v>
      </c>
      <c r="G45" s="150">
        <v>0</v>
      </c>
      <c r="H45" s="139">
        <v>0</v>
      </c>
      <c r="I45" s="139">
        <v>0</v>
      </c>
      <c r="J45" s="139">
        <v>0</v>
      </c>
      <c r="K45" s="151">
        <v>0</v>
      </c>
      <c r="L45" s="140">
        <v>0</v>
      </c>
      <c r="M45" s="140">
        <v>0</v>
      </c>
      <c r="N45" s="140">
        <v>0</v>
      </c>
      <c r="O45" s="140">
        <v>0</v>
      </c>
      <c r="P45" s="141">
        <f>SUM(G45:O45)</f>
        <v>0</v>
      </c>
      <c r="Q45" s="105"/>
      <c r="R45" s="126"/>
    </row>
    <row r="46" spans="2:16" ht="17.25">
      <c r="B46" s="133"/>
      <c r="C46" s="127"/>
      <c r="D46" s="143"/>
      <c r="E46" s="134" t="s">
        <v>203</v>
      </c>
      <c r="F46" s="128" t="s">
        <v>150</v>
      </c>
      <c r="G46" s="129">
        <v>18325</v>
      </c>
      <c r="H46" s="130">
        <v>41358</v>
      </c>
      <c r="I46" s="130">
        <v>0</v>
      </c>
      <c r="J46" s="130">
        <v>0</v>
      </c>
      <c r="K46" s="131">
        <v>1000</v>
      </c>
      <c r="L46" s="132">
        <v>41297</v>
      </c>
      <c r="M46" s="132">
        <v>0</v>
      </c>
      <c r="N46" s="132">
        <v>19670</v>
      </c>
      <c r="O46" s="132">
        <v>31287</v>
      </c>
      <c r="P46" s="152">
        <f>SUM(G46:O46)</f>
        <v>152937</v>
      </c>
    </row>
    <row r="47" spans="2:16" ht="17.25">
      <c r="B47" s="105" t="s">
        <v>160</v>
      </c>
      <c r="F47" s="121" t="s">
        <v>149</v>
      </c>
      <c r="G47" s="122">
        <v>99081</v>
      </c>
      <c r="H47" s="123">
        <v>21295</v>
      </c>
      <c r="I47" s="123">
        <v>5945</v>
      </c>
      <c r="J47" s="123">
        <v>17276</v>
      </c>
      <c r="K47" s="124">
        <v>130127</v>
      </c>
      <c r="L47" s="125">
        <v>58147</v>
      </c>
      <c r="M47" s="125">
        <v>13539</v>
      </c>
      <c r="N47" s="125">
        <v>126578</v>
      </c>
      <c r="O47" s="125">
        <v>19564</v>
      </c>
      <c r="P47" s="153">
        <f>SUM(G47:O47)</f>
        <v>491552</v>
      </c>
    </row>
    <row r="48" spans="2:16" ht="17.25">
      <c r="B48" s="133"/>
      <c r="C48" s="127"/>
      <c r="D48" s="127"/>
      <c r="E48" s="127"/>
      <c r="F48" s="128" t="s">
        <v>150</v>
      </c>
      <c r="G48" s="129">
        <v>317000</v>
      </c>
      <c r="H48" s="130">
        <v>114712</v>
      </c>
      <c r="I48" s="130">
        <v>7863</v>
      </c>
      <c r="J48" s="130">
        <v>25499</v>
      </c>
      <c r="K48" s="131">
        <v>136115</v>
      </c>
      <c r="L48" s="132">
        <v>134057</v>
      </c>
      <c r="M48" s="132">
        <v>6537</v>
      </c>
      <c r="N48" s="132">
        <v>164711</v>
      </c>
      <c r="O48" s="132">
        <v>52139</v>
      </c>
      <c r="P48" s="154">
        <f>SUM(G48:O48)</f>
        <v>958633</v>
      </c>
    </row>
    <row r="49" spans="2:16" ht="17.25">
      <c r="B49" s="118" t="s">
        <v>165</v>
      </c>
      <c r="G49" s="109"/>
      <c r="H49" s="119"/>
      <c r="I49" s="119"/>
      <c r="J49" s="119"/>
      <c r="K49" s="119"/>
      <c r="L49" s="138"/>
      <c r="M49" s="138"/>
      <c r="N49" s="138"/>
      <c r="O49" s="138"/>
      <c r="P49" s="155"/>
    </row>
    <row r="50" spans="2:16" ht="17.25">
      <c r="B50" s="105"/>
      <c r="E50" s="101" t="s">
        <v>161</v>
      </c>
      <c r="F50" s="144"/>
      <c r="G50" s="122">
        <v>0</v>
      </c>
      <c r="H50" s="123">
        <v>0</v>
      </c>
      <c r="I50" s="123">
        <v>0</v>
      </c>
      <c r="J50" s="123">
        <v>0</v>
      </c>
      <c r="K50" s="124">
        <v>0</v>
      </c>
      <c r="L50" s="125">
        <v>0</v>
      </c>
      <c r="M50" s="125">
        <v>0</v>
      </c>
      <c r="N50" s="125">
        <v>0</v>
      </c>
      <c r="O50" s="125">
        <v>0</v>
      </c>
      <c r="P50" s="153">
        <f>SUM(G50:O50)</f>
        <v>0</v>
      </c>
    </row>
    <row r="51" spans="2:16" ht="17.25">
      <c r="B51" s="133"/>
      <c r="C51" s="127"/>
      <c r="D51" s="127"/>
      <c r="E51" s="127"/>
      <c r="F51" s="128" t="s">
        <v>162</v>
      </c>
      <c r="G51" s="129">
        <v>0</v>
      </c>
      <c r="H51" s="130">
        <v>0</v>
      </c>
      <c r="I51" s="130">
        <v>0</v>
      </c>
      <c r="J51" s="130">
        <v>0</v>
      </c>
      <c r="K51" s="131">
        <v>0</v>
      </c>
      <c r="L51" s="132">
        <v>0</v>
      </c>
      <c r="M51" s="132">
        <v>0</v>
      </c>
      <c r="N51" s="132">
        <v>0</v>
      </c>
      <c r="O51" s="132">
        <v>0</v>
      </c>
      <c r="P51" s="154">
        <f>SUM(G51:O51)</f>
        <v>0</v>
      </c>
    </row>
    <row r="52" spans="2:16" ht="17.25">
      <c r="B52" s="105" t="s">
        <v>163</v>
      </c>
      <c r="G52" s="109"/>
      <c r="H52" s="119"/>
      <c r="I52" s="119"/>
      <c r="J52" s="119"/>
      <c r="K52" s="119"/>
      <c r="L52" s="138"/>
      <c r="M52" s="138"/>
      <c r="N52" s="138"/>
      <c r="O52" s="138"/>
      <c r="P52" s="155"/>
    </row>
    <row r="53" spans="2:16" ht="17.25">
      <c r="B53" s="105"/>
      <c r="E53" s="101" t="s">
        <v>161</v>
      </c>
      <c r="F53" s="144"/>
      <c r="G53" s="122">
        <v>0</v>
      </c>
      <c r="H53" s="124">
        <v>0</v>
      </c>
      <c r="I53" s="124">
        <v>0</v>
      </c>
      <c r="J53" s="123">
        <v>0</v>
      </c>
      <c r="K53" s="124">
        <v>0</v>
      </c>
      <c r="L53" s="125">
        <v>0</v>
      </c>
      <c r="M53" s="125">
        <v>0</v>
      </c>
      <c r="N53" s="125">
        <v>0</v>
      </c>
      <c r="O53" s="125">
        <v>0</v>
      </c>
      <c r="P53" s="153">
        <f>SUM(G53:O53)</f>
        <v>0</v>
      </c>
    </row>
    <row r="54" spans="2:16" ht="17.25">
      <c r="B54" s="133"/>
      <c r="C54" s="127"/>
      <c r="D54" s="127"/>
      <c r="E54" s="127"/>
      <c r="F54" s="128" t="s">
        <v>162</v>
      </c>
      <c r="G54" s="129">
        <v>0</v>
      </c>
      <c r="H54" s="131">
        <v>0</v>
      </c>
      <c r="I54" s="131">
        <v>0</v>
      </c>
      <c r="J54" s="130">
        <v>0</v>
      </c>
      <c r="K54" s="131">
        <v>0</v>
      </c>
      <c r="L54" s="132">
        <v>0</v>
      </c>
      <c r="M54" s="132">
        <v>0</v>
      </c>
      <c r="N54" s="132">
        <v>0</v>
      </c>
      <c r="O54" s="132">
        <v>0</v>
      </c>
      <c r="P54" s="154">
        <f>SUM(G54:O54)</f>
        <v>0</v>
      </c>
    </row>
    <row r="55" spans="2:16" ht="18" thickBot="1">
      <c r="B55" s="114" t="s">
        <v>164</v>
      </c>
      <c r="C55" s="102"/>
      <c r="D55" s="102"/>
      <c r="E55" s="102"/>
      <c r="F55" s="102"/>
      <c r="G55" s="145">
        <v>217919</v>
      </c>
      <c r="H55" s="146">
        <v>93417</v>
      </c>
      <c r="I55" s="146">
        <v>1918</v>
      </c>
      <c r="J55" s="146">
        <v>22794</v>
      </c>
      <c r="K55" s="147">
        <v>5988</v>
      </c>
      <c r="L55" s="148">
        <v>75910</v>
      </c>
      <c r="M55" s="148">
        <v>6537</v>
      </c>
      <c r="N55" s="148">
        <v>38133</v>
      </c>
      <c r="O55" s="148">
        <v>32575</v>
      </c>
      <c r="P55" s="149">
        <f>SUM(G55:O55)</f>
        <v>495191</v>
      </c>
    </row>
  </sheetData>
  <mergeCells count="1">
    <mergeCell ref="B1:E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SheetLayoutView="100" workbookViewId="0" topLeftCell="A1">
      <pane ySplit="2" topLeftCell="BM3" activePane="bottomLeft" state="frozen"/>
      <selection pane="topLeft" activeCell="A1" sqref="A1"/>
      <selection pane="bottomLeft" activeCell="C7" sqref="C7"/>
    </sheetView>
  </sheetViews>
  <sheetFormatPr defaultColWidth="8.66015625" defaultRowHeight="18"/>
  <cols>
    <col min="1" max="1" width="3.33203125" style="61" customWidth="1"/>
    <col min="2" max="2" width="12.16015625" style="62" customWidth="1"/>
    <col min="3" max="4" width="55.66015625" style="61" customWidth="1"/>
    <col min="5" max="5" width="12.58203125" style="63" bestFit="1" customWidth="1"/>
    <col min="6" max="16384" width="8.83203125" style="61" customWidth="1"/>
  </cols>
  <sheetData>
    <row r="1" ht="17.25">
      <c r="D1" s="75"/>
    </row>
    <row r="2" spans="1:4" s="67" customFormat="1" ht="21" customHeight="1">
      <c r="A2" s="64" t="s">
        <v>114</v>
      </c>
      <c r="B2" s="65"/>
      <c r="C2" s="66" t="s">
        <v>115</v>
      </c>
      <c r="D2" s="66" t="s">
        <v>112</v>
      </c>
    </row>
    <row r="3" spans="1:4" ht="34.5" customHeight="1">
      <c r="A3" s="68">
        <v>1</v>
      </c>
      <c r="B3" s="65" t="s">
        <v>117</v>
      </c>
      <c r="C3" s="69" t="s">
        <v>206</v>
      </c>
      <c r="D3" s="69" t="s">
        <v>207</v>
      </c>
    </row>
    <row r="4" spans="1:4" ht="34.5" customHeight="1">
      <c r="A4" s="68">
        <v>2</v>
      </c>
      <c r="B4" s="65" t="s">
        <v>116</v>
      </c>
      <c r="C4" s="69" t="s">
        <v>118</v>
      </c>
      <c r="D4" s="69" t="s">
        <v>126</v>
      </c>
    </row>
    <row r="5" spans="1:4" ht="34.5" customHeight="1">
      <c r="A5" s="68">
        <v>3</v>
      </c>
      <c r="B5" s="65" t="s">
        <v>123</v>
      </c>
      <c r="C5" s="69" t="s">
        <v>124</v>
      </c>
      <c r="D5" s="69" t="s">
        <v>125</v>
      </c>
    </row>
  </sheetData>
  <printOptions horizontalCentered="1"/>
  <pageMargins left="0.3937007874015748" right="0.3937007874015748" top="0.984251968503937" bottom="0.5118110236220472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2009-12-21T07:35:28Z</cp:lastPrinted>
  <dcterms:created xsi:type="dcterms:W3CDTF">2002-12-04T06:39:27Z</dcterms:created>
  <dcterms:modified xsi:type="dcterms:W3CDTF">2009-12-21T07:35:32Z</dcterms:modified>
  <cp:category/>
  <cp:version/>
  <cp:contentType/>
  <cp:contentStatus/>
</cp:coreProperties>
</file>