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activeTab="0"/>
  </bookViews>
  <sheets>
    <sheet name="業務概要" sheetId="1" r:id="rId1"/>
    <sheet name="歳入歳出" sheetId="2" r:id="rId2"/>
    <sheet name="繰入金調" sheetId="3" r:id="rId3"/>
  </sheets>
  <definedNames>
    <definedName name="_xlnm.Print_Area" localSheetId="0">'業務概要'!$A$1:$I$73</definedName>
    <definedName name="_xlnm.Print_Area" localSheetId="2">'繰入金調'!$A$1:$J$58</definedName>
    <definedName name="_xlnm.Print_Area" localSheetId="1">'歳入歳出'!$B$1:$J$63</definedName>
    <definedName name="Print_Area_MI" localSheetId="0">'業務概要'!$F$9:$F$22</definedName>
    <definedName name="Print_Area_MI" localSheetId="2">'繰入金調'!$G$14:$I$41</definedName>
  </definedNames>
  <calcPr fullCalcOnLoad="1"/>
</workbook>
</file>

<file path=xl/sharedStrings.xml><?xml version="1.0" encoding="utf-8"?>
<sst xmlns="http://schemas.openxmlformats.org/spreadsheetml/2006/main" count="308" uniqueCount="241">
  <si>
    <t>漁業集落排水事業</t>
  </si>
  <si>
    <t>施設及び業務概況</t>
  </si>
  <si>
    <t xml:space="preserve">            団      体      名</t>
  </si>
  <si>
    <t>計</t>
  </si>
  <si>
    <t xml:space="preserve">    項          目</t>
  </si>
  <si>
    <t xml:space="preserve"> １ 建 設 事 業 開 始 年 月 日</t>
  </si>
  <si>
    <t xml:space="preserve"> ２ 供  用  開  始  年  月  日</t>
  </si>
  <si>
    <t xml:space="preserve"> ３ 特 別 会 計 設 置 年 月 日　</t>
  </si>
  <si>
    <t xml:space="preserve"> (１) 行政区域内人口                 (人)</t>
  </si>
  <si>
    <t>４</t>
  </si>
  <si>
    <t xml:space="preserve"> (２) 市 街 地 人 口                 (人)</t>
  </si>
  <si>
    <t xml:space="preserve"> (３) 全 体 計 画 人 口              (人)</t>
  </si>
  <si>
    <t>普</t>
  </si>
  <si>
    <t xml:space="preserve"> (４) 現在排水区域内人口             (人)</t>
  </si>
  <si>
    <t xml:space="preserve"> (５) 現在処理区域内人口             (人)</t>
  </si>
  <si>
    <t>及</t>
  </si>
  <si>
    <t xml:space="preserve"> (６) 現在水洗便所設置済人口         (人)</t>
  </si>
  <si>
    <t xml:space="preserve"> (７) 行 政 区 域 面 積              (ha)</t>
  </si>
  <si>
    <t>状</t>
  </si>
  <si>
    <t xml:space="preserve"> (８) 市 街 地 面 積                 (ha)</t>
  </si>
  <si>
    <t xml:space="preserve"> (９) 全 体 計 画 面 積              (ha)</t>
  </si>
  <si>
    <t>況</t>
  </si>
  <si>
    <t xml:space="preserve"> (10) 現在排水区域面積               (ha)</t>
  </si>
  <si>
    <t xml:space="preserve"> (11) 現在処理区域面積               (ha)</t>
  </si>
  <si>
    <t xml:space="preserve"> (１) 総  事  業  費               (千円)</t>
  </si>
  <si>
    <t xml:space="preserve"> 総</t>
  </si>
  <si>
    <t xml:space="preserve"> ア 国 庫 補 助 金           (千円)</t>
  </si>
  <si>
    <t>５</t>
  </si>
  <si>
    <t xml:space="preserve"> 事</t>
  </si>
  <si>
    <t xml:space="preserve"> イ 地   方   債             (千円)</t>
  </si>
  <si>
    <t>業財</t>
  </si>
  <si>
    <t xml:space="preserve"> ウ 受益者負担金             (千円)</t>
  </si>
  <si>
    <t>費源</t>
  </si>
  <si>
    <t xml:space="preserve"> エ 流域下水道</t>
  </si>
  <si>
    <t>事</t>
  </si>
  <si>
    <t>の内</t>
  </si>
  <si>
    <t xml:space="preserve">      建設費負担金           (千円)</t>
  </si>
  <si>
    <t xml:space="preserve">   訳</t>
  </si>
  <si>
    <t xml:space="preserve"> オ そ   の   他             (千円)</t>
  </si>
  <si>
    <t xml:space="preserve"> ア 管   渠   費             (千円)</t>
  </si>
  <si>
    <t>業</t>
  </si>
  <si>
    <t xml:space="preserve"> イ ポ ン プ 場 費           (千円)</t>
  </si>
  <si>
    <t>業使</t>
  </si>
  <si>
    <t xml:space="preserve"> ウ 処 理 場 費              (千円)</t>
  </si>
  <si>
    <t>費途</t>
  </si>
  <si>
    <t>費</t>
  </si>
  <si>
    <t xml:space="preserve"> (２) 補助対象事業費               (千円)</t>
  </si>
  <si>
    <t xml:space="preserve"> (１) 下水管布設延長                 (km)</t>
  </si>
  <si>
    <t>６</t>
  </si>
  <si>
    <t>種延</t>
  </si>
  <si>
    <t xml:space="preserve"> ア 汚   水   管               (km)</t>
  </si>
  <si>
    <t xml:space="preserve"> イ 雨   水   管               (km)</t>
  </si>
  <si>
    <t>管</t>
  </si>
  <si>
    <t>別長</t>
  </si>
  <si>
    <t xml:space="preserve"> ウ 合   流   管               (km)</t>
  </si>
  <si>
    <t>う未</t>
  </si>
  <si>
    <t>渠</t>
  </si>
  <si>
    <t>ち供</t>
  </si>
  <si>
    <t xml:space="preserve">   用</t>
  </si>
  <si>
    <t xml:space="preserve"> (１) 終  末  処  理  場  数       (カ所)</t>
  </si>
  <si>
    <t xml:space="preserve"> (２) 処  理  方  法  別  内  訳</t>
  </si>
  <si>
    <t>７</t>
  </si>
  <si>
    <t xml:space="preserve"> ア 高   度   処   理        (カ所)</t>
  </si>
  <si>
    <t xml:space="preserve"> イ 高   級   処   理        (カ所)</t>
  </si>
  <si>
    <t xml:space="preserve"> ウ 中   級   処   理        (カ所)</t>
  </si>
  <si>
    <t xml:space="preserve"> エ 簡  易  処  理  等       (カ所)</t>
  </si>
  <si>
    <t>処</t>
  </si>
  <si>
    <t xml:space="preserve"> (４)</t>
  </si>
  <si>
    <t>現在</t>
  </si>
  <si>
    <t xml:space="preserve">   処理能力</t>
  </si>
  <si>
    <t xml:space="preserve"> (５)</t>
  </si>
  <si>
    <t>現在最大</t>
  </si>
  <si>
    <t xml:space="preserve">   処理水量</t>
  </si>
  <si>
    <t>理</t>
  </si>
  <si>
    <t>内</t>
  </si>
  <si>
    <t>訳</t>
  </si>
  <si>
    <t>場</t>
  </si>
  <si>
    <t xml:space="preserve"> (９) 有     収     率               (％)</t>
  </si>
  <si>
    <t xml:space="preserve"> (10)</t>
  </si>
  <si>
    <t>汚泥処理能力</t>
  </si>
  <si>
    <t xml:space="preserve"> 含   水   率      (％)</t>
  </si>
  <si>
    <t xml:space="preserve"> ８</t>
  </si>
  <si>
    <t xml:space="preserve"> (１) ポ  ン  プ  場  数           (カ所)</t>
  </si>
  <si>
    <t>ポプ</t>
  </si>
  <si>
    <t xml:space="preserve"> (２) 排 水 能 力</t>
  </si>
  <si>
    <t>ン場</t>
  </si>
  <si>
    <t xml:space="preserve"> (１) 損 益 勘 定 所 属 職 員        (人)</t>
  </si>
  <si>
    <t>９</t>
  </si>
  <si>
    <t xml:space="preserve"> ア 管   渠   部   門          (人)</t>
  </si>
  <si>
    <t xml:space="preserve"> イ ポ ン プ 場 部 門          (人)</t>
  </si>
  <si>
    <t>職</t>
  </si>
  <si>
    <t xml:space="preserve"> ウ 処  理  場  部  門         (人)</t>
  </si>
  <si>
    <t>員</t>
  </si>
  <si>
    <t xml:space="preserve"> エ そ の 他(総務管理部門)     (人)</t>
  </si>
  <si>
    <t>数</t>
  </si>
  <si>
    <t xml:space="preserve"> (２) 資 本 勘 定 所 属 職 員        (人)</t>
  </si>
  <si>
    <t>繰入金に関する調</t>
  </si>
  <si>
    <t>(単位：千円)</t>
  </si>
  <si>
    <t xml:space="preserve">     　   団     体     名</t>
  </si>
  <si>
    <t xml:space="preserve"> 項        目</t>
  </si>
  <si>
    <t xml:space="preserve"> 収  益  勘  定  繰  入  金</t>
  </si>
  <si>
    <t xml:space="preserve"> 営   業   収   益</t>
  </si>
  <si>
    <t xml:space="preserve"> 雨 水 処 理 負 担 金</t>
  </si>
  <si>
    <t>基 準 額</t>
  </si>
  <si>
    <t>実繰入額</t>
  </si>
  <si>
    <t xml:space="preserve"> 営  業  外  収  益</t>
  </si>
  <si>
    <t xml:space="preserve"> 他 会 計 繰 入 金</t>
  </si>
  <si>
    <t xml:space="preserve"> 水 質 規 制 費</t>
  </si>
  <si>
    <t xml:space="preserve"> 水洗便所等普及費</t>
  </si>
  <si>
    <t xml:space="preserve"> 不 明 水 処 理 費</t>
  </si>
  <si>
    <t xml:space="preserve"> 高 度 処 理 費</t>
  </si>
  <si>
    <t xml:space="preserve"> 高資本費対策経費</t>
  </si>
  <si>
    <t xml:space="preserve"> 災 害 復 旧 費</t>
  </si>
  <si>
    <t xml:space="preserve"> 臨時財政特例債等</t>
  </si>
  <si>
    <t xml:space="preserve"> そ  の  他</t>
  </si>
  <si>
    <t xml:space="preserve"> 資　本  勘  定  繰  入  金</t>
  </si>
  <si>
    <t xml:space="preserve"> 他 会 計 補 助 金</t>
  </si>
  <si>
    <t xml:space="preserve"> 雨水処理費</t>
  </si>
  <si>
    <t xml:space="preserve"> 流域下水道建設費等</t>
  </si>
  <si>
    <t xml:space="preserve"> 災害復旧費</t>
  </si>
  <si>
    <t xml:space="preserve"> 繰  入  金  計</t>
  </si>
  <si>
    <t xml:space="preserve"> 収益勘定他会計借入金</t>
  </si>
  <si>
    <t xml:space="preserve"> 　　　繰出基準等に基づくもの</t>
  </si>
  <si>
    <t>そ の 他</t>
  </si>
  <si>
    <t xml:space="preserve"> 資本勘定他会計借入金</t>
  </si>
  <si>
    <t xml:space="preserve"> 基 準 外 繰 入 金    合   計</t>
  </si>
  <si>
    <t>歳入歳出決算に関する調</t>
  </si>
  <si>
    <t>団     体     名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</si>
  <si>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</si>
  <si>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</si>
  <si>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</si>
  <si>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</si>
  <si>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</si>
  <si>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</si>
  <si>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>１</t>
  </si>
  <si>
    <t xml:space="preserve"> (イ) 雨水処理負担金</t>
  </si>
  <si>
    <t xml:space="preserve"> (ウ) 受託工事収益</t>
  </si>
  <si>
    <t xml:space="preserve"> (エ)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</si>
  <si>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</si>
  <si>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</si>
  <si>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</si>
  <si>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</si>
  <si>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</si>
  <si>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</si>
  <si>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</si>
  <si>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</si>
  <si>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</si>
  <si>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</si>
  <si>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</si>
  <si>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</si>
  <si>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</si>
  <si>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</si>
  <si>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(ウ) そ  の  他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</si>
  <si>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</si>
  <si>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</si>
  <si>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</si>
  <si>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</si>
  <si>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</si>
  <si>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</si>
  <si>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</si>
  <si>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</si>
  <si>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</si>
  <si>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</si>
  <si>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</si>
  <si>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</si>
  <si>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</si>
  <si>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</si>
  <si>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</si>
  <si>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</si>
  <si>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</si>
  <si>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</si>
  <si>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</si>
  <si>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</si>
  <si>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</si>
  <si>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</si>
  <si>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</si>
  <si>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</si>
  <si>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</si>
  <si>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</si>
  <si>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</si>
  <si>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</si>
  <si>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</si>
  <si>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</si>
  <si>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</si>
  <si>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</si>
  <si>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</si>
  <si>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</si>
  <si>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</si>
  <si>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</si>
  <si>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</si>
  <si>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</si>
  <si>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</si>
  <si>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</si>
  <si>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</si>
  <si>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</si>
  <si>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</si>
  <si>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</si>
  <si>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</si>
  <si>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</si>
  <si>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</si>
  <si>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　実質収支</t>
  </si>
  <si>
    <t>　収益的収支比率     　　  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</si>
  <si>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</si>
  <si>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</si>
  <si>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</si>
  <si>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</si>
  <si>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</si>
  <si>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 xml:space="preserve">Ｐ－Ｑ　 </t>
  </si>
  <si>
    <t xml:space="preserve"> そ　　の　　他</t>
  </si>
  <si>
    <t>11　　漁業集落排水事業</t>
  </si>
  <si>
    <t>志 摩 市</t>
  </si>
  <si>
    <t>南伊勢町</t>
  </si>
  <si>
    <t>H 4. 6.25</t>
  </si>
  <si>
    <t>H10. 4. 1</t>
  </si>
  <si>
    <t>H 2. 7.16</t>
  </si>
  <si>
    <t xml:space="preserve">  H13. 4. 1  </t>
  </si>
  <si>
    <t>南伊勢町</t>
  </si>
  <si>
    <t>Ｑ</t>
  </si>
  <si>
    <t xml:space="preserve"> (３) 計  画  処  理  能  力     (㎥/日)</t>
  </si>
  <si>
    <t xml:space="preserve"> ア 晴天時一日 (㎥/日)</t>
  </si>
  <si>
    <t xml:space="preserve"> イ 雨天時一分間(㎥/分)</t>
  </si>
  <si>
    <t xml:space="preserve"> (６) 現在晴天時平均処理水量     (㎥/日)</t>
  </si>
  <si>
    <t xml:space="preserve"> (７) 年 間 総 処 理 水 量        (千㎥)</t>
  </si>
  <si>
    <t xml:space="preserve"> ア 汚 水 処 理 水 量       (千㎥)</t>
  </si>
  <si>
    <t xml:space="preserve"> イ 雨 水 処 理 水 量       (千㎥)</t>
  </si>
  <si>
    <t xml:space="preserve"> (８) 年  間  有  収  水  量      (千㎥)</t>
  </si>
  <si>
    <t xml:space="preserve"> 汚   泥   量  (㎥/日)</t>
  </si>
  <si>
    <t xml:space="preserve"> (11) 年 間 総 汚 泥 処 分 量       (㎥)</t>
  </si>
  <si>
    <t xml:space="preserve"> 分流式下水道等に要</t>
  </si>
  <si>
    <t xml:space="preserve"> する経費</t>
  </si>
  <si>
    <t xml:space="preserve"> 緊急下水道整備特定</t>
  </si>
  <si>
    <r>
      <t xml:space="preserve">  ウ  合 　  流　   管　　　　　　　　　　　  </t>
    </r>
    <r>
      <rPr>
        <sz val="14"/>
        <color indexed="8"/>
        <rFont val="ＭＳ 明朝"/>
        <family val="1"/>
      </rPr>
      <t>(km)</t>
    </r>
  </si>
  <si>
    <t>　黒    字</t>
  </si>
  <si>
    <t>　赤　  字 （△）</t>
  </si>
  <si>
    <t>Ｊ</t>
  </si>
  <si>
    <t xml:space="preserve"> 普及特別対策に要す</t>
  </si>
  <si>
    <t xml:space="preserve"> る経費</t>
  </si>
  <si>
    <t xml:space="preserve"> 事業等に要する経費</t>
  </si>
  <si>
    <t>計・平均</t>
  </si>
  <si>
    <t>H 3. 4. 1</t>
  </si>
  <si>
    <t>H 2. 4. 1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</si>
</sst>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.0;\-#,##0.0"/>
    <numFmt numFmtId="178" formatCode="0.0_);[Red]\(0.0\)"/>
  </numFmts>
  <fonts count="7">
    <font>
      <sz val="14"/>
      <name val="ＭＳ 明朝"/>
      <family val="1"/>
    </font>
    <font>
      <sz val="12"/>
      <name val="ＭＳ Ｐゴシック"/>
      <family val="3"/>
    </font>
    <font>
      <sz val="14"/>
      <color indexed="8"/>
      <name val=""/>
      <family val="1"/>
    </font>
    <font>
      <sz val="7"/>
      <name val="ＭＳ Ｐ明朝"/>
      <family val="1"/>
    </font>
    <font>
      <sz val="12"/>
      <name val="ＭＳ 明朝"/>
      <family val="1"/>
    </font>
    <font>
      <sz val="34"/>
      <name val="ＭＳ Ｐゴシック"/>
      <family val="3"/>
    </font>
    <font>
      <sz val="14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37" fontId="0" fillId="0" borderId="0">
      <alignment/>
      <protection/>
    </xf>
    <xf numFmtId="0" fontId="0" fillId="0" borderId="0">
      <alignment/>
      <protection/>
    </xf>
  </cellStyleXfs>
  <cellXfs count="79">
    <xf numFmtId="37" fontId="0" fillId="0" borderId="0" xfId="0" applyAlignment="1">
      <alignment/>
    </xf>
    <xf numFmtId="37" fontId="0" fillId="0" borderId="1" xfId="0" applyBorder="1" applyAlignment="1">
      <alignment/>
    </xf>
    <xf numFmtId="37" fontId="2" fillId="2" borderId="1" xfId="0" applyFont="1" applyFill="1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3" xfId="0" applyBorder="1" applyAlignment="1">
      <alignment horizontal="center"/>
    </xf>
    <xf numFmtId="176" fontId="0" fillId="0" borderId="0" xfId="0" applyNumberFormat="1" applyAlignment="1" applyProtection="1">
      <alignment/>
      <protection/>
    </xf>
    <xf numFmtId="37" fontId="0" fillId="0" borderId="4" xfId="0" applyBorder="1" applyAlignment="1">
      <alignment/>
    </xf>
    <xf numFmtId="176" fontId="0" fillId="0" borderId="4" xfId="0" applyNumberFormat="1" applyBorder="1" applyAlignment="1" applyProtection="1">
      <alignment/>
      <protection/>
    </xf>
    <xf numFmtId="176" fontId="0" fillId="0" borderId="5" xfId="0" applyNumberFormat="1" applyBorder="1" applyAlignment="1" applyProtection="1">
      <alignment/>
      <protection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0" xfId="0" applyNumberFormat="1" applyAlignment="1" applyProtection="1">
      <alignment/>
      <protection/>
    </xf>
    <xf numFmtId="37" fontId="0" fillId="0" borderId="6" xfId="0" applyNumberFormat="1" applyBorder="1" applyAlignment="1" applyProtection="1">
      <alignment/>
      <protection/>
    </xf>
    <xf numFmtId="37" fontId="0" fillId="0" borderId="8" xfId="0" applyNumberFormat="1" applyBorder="1" applyAlignment="1" applyProtection="1">
      <alignment/>
      <protection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2" fillId="2" borderId="10" xfId="0" applyFont="1" applyFill="1" applyBorder="1" applyAlignment="1">
      <alignment/>
    </xf>
    <xf numFmtId="37" fontId="0" fillId="0" borderId="11" xfId="0" applyNumberFormat="1" applyBorder="1" applyAlignment="1" applyProtection="1">
      <alignment/>
      <protection/>
    </xf>
    <xf numFmtId="37" fontId="0" fillId="0" borderId="9" xfId="0" applyNumberFormat="1" applyBorder="1" applyAlignment="1" applyProtection="1">
      <alignment/>
      <protection/>
    </xf>
    <xf numFmtId="37" fontId="0" fillId="0" borderId="11" xfId="0" applyBorder="1" applyAlignment="1">
      <alignment/>
    </xf>
    <xf numFmtId="37" fontId="2" fillId="2" borderId="7" xfId="0" applyFont="1" applyFill="1" applyBorder="1" applyAlignment="1">
      <alignment/>
    </xf>
    <xf numFmtId="37" fontId="2" fillId="2" borderId="0" xfId="0" applyFont="1" applyFill="1" applyAlignment="1">
      <alignment/>
    </xf>
    <xf numFmtId="37" fontId="2" fillId="2" borderId="6" xfId="0" applyFont="1" applyFill="1" applyBorder="1" applyAlignment="1">
      <alignment/>
    </xf>
    <xf numFmtId="37" fontId="2" fillId="2" borderId="8" xfId="0" applyFont="1" applyFill="1" applyBorder="1" applyAlignment="1">
      <alignment/>
    </xf>
    <xf numFmtId="37" fontId="2" fillId="2" borderId="6" xfId="0" applyNumberFormat="1" applyFont="1" applyFill="1" applyBorder="1" applyAlignment="1" applyProtection="1">
      <alignment/>
      <protection/>
    </xf>
    <xf numFmtId="37" fontId="2" fillId="2" borderId="8" xfId="0" applyNumberFormat="1" applyFont="1" applyFill="1" applyBorder="1" applyAlignment="1" applyProtection="1">
      <alignment/>
      <protection/>
    </xf>
    <xf numFmtId="37" fontId="0" fillId="0" borderId="10" xfId="0" applyBorder="1" applyAlignment="1">
      <alignment/>
    </xf>
    <xf numFmtId="177" fontId="0" fillId="0" borderId="6" xfId="0" applyNumberFormat="1" applyBorder="1" applyAlignment="1" applyProtection="1">
      <alignment/>
      <protection/>
    </xf>
    <xf numFmtId="177" fontId="0" fillId="0" borderId="8" xfId="0" applyNumberFormat="1" applyBorder="1" applyAlignment="1" applyProtection="1">
      <alignment/>
      <protection/>
    </xf>
    <xf numFmtId="37" fontId="0" fillId="0" borderId="5" xfId="0" applyBorder="1" applyAlignment="1">
      <alignment/>
    </xf>
    <xf numFmtId="37" fontId="0" fillId="0" borderId="4" xfId="0" applyNumberFormat="1" applyBorder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37" fontId="0" fillId="0" borderId="2" xfId="0" applyBorder="1" applyAlignment="1">
      <alignment horizontal="center"/>
    </xf>
    <xf numFmtId="37" fontId="0" fillId="0" borderId="8" xfId="0" applyBorder="1" applyAlignment="1">
      <alignment horizontal="center"/>
    </xf>
    <xf numFmtId="37" fontId="0" fillId="0" borderId="6" xfId="0" applyBorder="1" applyAlignment="1">
      <alignment horizontal="center"/>
    </xf>
    <xf numFmtId="37" fontId="0" fillId="0" borderId="10" xfId="0" applyBorder="1" applyAlignment="1">
      <alignment horizontal="center"/>
    </xf>
    <xf numFmtId="37" fontId="0" fillId="0" borderId="7" xfId="0" applyBorder="1" applyAlignment="1">
      <alignment horizontal="center"/>
    </xf>
    <xf numFmtId="37" fontId="0" fillId="0" borderId="2" xfId="0" applyNumberFormat="1" applyBorder="1" applyAlignment="1" applyProtection="1">
      <alignment/>
      <protection/>
    </xf>
    <xf numFmtId="37" fontId="0" fillId="0" borderId="3" xfId="0" applyNumberFormat="1" applyBorder="1" applyAlignment="1" applyProtection="1">
      <alignment/>
      <protection/>
    </xf>
    <xf numFmtId="37" fontId="0" fillId="0" borderId="12" xfId="0" applyBorder="1" applyAlignment="1">
      <alignment/>
    </xf>
    <xf numFmtId="37" fontId="0" fillId="0" borderId="12" xfId="0" applyBorder="1" applyAlignment="1">
      <alignment horizontal="center"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0" fillId="0" borderId="7" xfId="0" applyBorder="1" applyAlignment="1">
      <alignment horizontal="right"/>
    </xf>
    <xf numFmtId="39" fontId="0" fillId="0" borderId="6" xfId="0" applyNumberFormat="1" applyBorder="1" applyAlignment="1" applyProtection="1">
      <alignment/>
      <protection/>
    </xf>
    <xf numFmtId="39" fontId="0" fillId="0" borderId="8" xfId="0" applyNumberFormat="1" applyBorder="1" applyAlignment="1" applyProtection="1">
      <alignment/>
      <protection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37" fontId="0" fillId="0" borderId="18" xfId="0" applyBorder="1" applyAlignment="1">
      <alignment/>
    </xf>
    <xf numFmtId="37" fontId="4" fillId="0" borderId="16" xfId="0" applyFont="1" applyBorder="1" applyAlignment="1" quotePrefix="1">
      <alignment horizontal="left"/>
    </xf>
    <xf numFmtId="37" fontId="5" fillId="0" borderId="0" xfId="0" applyFont="1" applyAlignment="1">
      <alignment/>
    </xf>
    <xf numFmtId="37" fontId="0" fillId="0" borderId="19" xfId="0" applyBorder="1" applyAlignment="1">
      <alignment/>
    </xf>
    <xf numFmtId="37" fontId="0" fillId="0" borderId="20" xfId="0" applyBorder="1" applyAlignment="1">
      <alignment/>
    </xf>
    <xf numFmtId="37" fontId="0" fillId="0" borderId="21" xfId="0" applyBorder="1" applyAlignment="1">
      <alignment/>
    </xf>
    <xf numFmtId="37" fontId="0" fillId="0" borderId="22" xfId="0" applyBorder="1" applyAlignment="1">
      <alignment/>
    </xf>
    <xf numFmtId="37" fontId="0" fillId="0" borderId="23" xfId="0" applyBorder="1" applyAlignment="1">
      <alignment/>
    </xf>
    <xf numFmtId="37" fontId="0" fillId="0" borderId="24" xfId="0" applyBorder="1" applyAlignment="1">
      <alignment/>
    </xf>
    <xf numFmtId="37" fontId="0" fillId="0" borderId="25" xfId="0" applyBorder="1" applyAlignment="1">
      <alignment/>
    </xf>
    <xf numFmtId="37" fontId="0" fillId="0" borderId="26" xfId="0" applyBorder="1" applyAlignment="1">
      <alignment/>
    </xf>
    <xf numFmtId="37" fontId="0" fillId="0" borderId="27" xfId="0" applyBorder="1" applyAlignment="1">
      <alignment/>
    </xf>
    <xf numFmtId="37" fontId="0" fillId="0" borderId="28" xfId="0" applyBorder="1" applyAlignment="1">
      <alignment/>
    </xf>
    <xf numFmtId="37" fontId="0" fillId="0" borderId="29" xfId="0" applyBorder="1" applyAlignment="1">
      <alignment/>
    </xf>
    <xf numFmtId="37" fontId="0" fillId="0" borderId="30" xfId="0" applyBorder="1" applyAlignment="1">
      <alignment/>
    </xf>
    <xf numFmtId="37" fontId="0" fillId="0" borderId="6" xfId="0" applyBorder="1" applyAlignment="1" applyProtection="1">
      <alignment horizontal="center"/>
      <protection/>
    </xf>
    <xf numFmtId="37" fontId="0" fillId="0" borderId="8" xfId="0" applyBorder="1" applyAlignment="1" applyProtection="1">
      <alignment horizontal="center"/>
      <protection/>
    </xf>
    <xf numFmtId="37" fontId="0" fillId="0" borderId="6" xfId="0" applyNumberFormat="1" applyBorder="1" applyAlignment="1" applyProtection="1">
      <alignment horizontal="center"/>
      <protection/>
    </xf>
    <xf numFmtId="37" fontId="0" fillId="0" borderId="8" xfId="0" applyNumberFormat="1" applyBorder="1" applyAlignment="1" applyProtection="1">
      <alignment horizontal="center"/>
      <protection/>
    </xf>
    <xf numFmtId="37" fontId="0" fillId="0" borderId="0" xfId="20" applyFont="1">
      <alignment/>
      <protection/>
    </xf>
    <xf numFmtId="37" fontId="0" fillId="0" borderId="31" xfId="0" applyBorder="1" applyAlignment="1">
      <alignment horizontal="center"/>
    </xf>
    <xf numFmtId="37" fontId="0" fillId="0" borderId="7" xfId="20" applyFont="1" applyBorder="1">
      <alignment/>
      <protection/>
    </xf>
    <xf numFmtId="37" fontId="0" fillId="0" borderId="32" xfId="0" applyBorder="1" applyAlignment="1">
      <alignment horizontal="center"/>
    </xf>
    <xf numFmtId="37" fontId="0" fillId="0" borderId="16" xfId="0" applyFont="1" applyBorder="1" applyAlignment="1">
      <alignment/>
    </xf>
    <xf numFmtId="37" fontId="0" fillId="0" borderId="7" xfId="0" applyFont="1" applyBorder="1" applyAlignment="1">
      <alignment/>
    </xf>
    <xf numFmtId="37" fontId="2" fillId="2" borderId="33" xfId="0" applyFont="1" applyFill="1" applyBorder="1" applyAlignment="1">
      <alignment/>
    </xf>
    <xf numFmtId="37" fontId="0" fillId="0" borderId="7" xfId="0" applyBorder="1" applyAlignment="1">
      <alignment/>
    </xf>
    <xf numFmtId="37" fontId="0" fillId="0" borderId="10" xfId="0" applyBorder="1" applyAlignment="1">
      <alignment/>
    </xf>
    <xf numFmtId="37" fontId="0" fillId="0" borderId="34" xfId="0" applyBorder="1" applyAlignment="1">
      <alignment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公共繰入" xfId="20"/>
    <cellStyle name="未定義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I73"/>
  <sheetViews>
    <sheetView showGridLines="0" showZeros="0" tabSelected="1" zoomScale="75" zoomScaleNormal="75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77" sqref="F77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3" width="6.66015625" style="0" customWidth="1"/>
    <col min="5" max="5" width="24.66015625" style="0" customWidth="1"/>
    <col min="6" max="7" width="14.66015625" style="0" customWidth="1"/>
    <col min="8" max="8" width="15.16015625" style="0" customWidth="1"/>
    <col min="9" max="9" width="1.66015625" style="0" customWidth="1"/>
    <col min="10" max="230" width="10.66015625" style="0" customWidth="1"/>
  </cols>
  <sheetData>
    <row r="1" ht="54.75" customHeight="1">
      <c r="B1" s="52" t="s">
        <v>209</v>
      </c>
    </row>
    <row r="2" ht="26.25" customHeight="1"/>
    <row r="3" spans="2:8" ht="33.75" customHeight="1" thickBot="1">
      <c r="B3" s="1" t="s">
        <v>1</v>
      </c>
      <c r="C3" s="1"/>
      <c r="D3" s="1"/>
      <c r="E3" s="1"/>
      <c r="F3" s="2"/>
      <c r="G3" s="2"/>
      <c r="H3" s="2"/>
    </row>
    <row r="4" spans="2:9" ht="20.25" customHeight="1">
      <c r="B4" s="3"/>
      <c r="F4" s="3"/>
      <c r="G4" s="4"/>
      <c r="H4" s="3"/>
      <c r="I4" s="3"/>
    </row>
    <row r="5" spans="2:9" ht="20.25" customHeight="1">
      <c r="B5" s="3"/>
      <c r="C5" t="s">
        <v>2</v>
      </c>
      <c r="F5" s="3"/>
      <c r="G5" s="4"/>
      <c r="H5" s="3"/>
      <c r="I5" s="3"/>
    </row>
    <row r="6" spans="2:9" ht="20.25" customHeight="1">
      <c r="B6" s="3"/>
      <c r="F6" s="33" t="s">
        <v>210</v>
      </c>
      <c r="G6" s="5" t="s">
        <v>211</v>
      </c>
      <c r="H6" s="33" t="s">
        <v>238</v>
      </c>
      <c r="I6" s="3"/>
    </row>
    <row r="7" spans="2:9" ht="20.25" customHeight="1">
      <c r="B7" s="3" t="s">
        <v>4</v>
      </c>
      <c r="F7" s="3"/>
      <c r="G7" s="4"/>
      <c r="H7" s="3"/>
      <c r="I7" s="3"/>
    </row>
    <row r="8" spans="2:9" ht="20.25" customHeight="1" thickBot="1">
      <c r="B8" s="7"/>
      <c r="C8" s="1"/>
      <c r="D8" s="1"/>
      <c r="E8" s="1"/>
      <c r="F8" s="8">
        <v>244643</v>
      </c>
      <c r="G8" s="9"/>
      <c r="H8" s="7"/>
      <c r="I8" s="3"/>
    </row>
    <row r="9" spans="2:9" ht="20.25" customHeight="1">
      <c r="B9" s="10" t="s">
        <v>5</v>
      </c>
      <c r="C9" s="11"/>
      <c r="D9" s="11"/>
      <c r="E9" s="11"/>
      <c r="F9" s="65" t="s">
        <v>212</v>
      </c>
      <c r="G9" s="66" t="s">
        <v>214</v>
      </c>
      <c r="H9" s="10"/>
      <c r="I9" s="3"/>
    </row>
    <row r="10" spans="2:9" ht="20.25" customHeight="1">
      <c r="B10" s="10" t="s">
        <v>6</v>
      </c>
      <c r="C10" s="11"/>
      <c r="D10" s="11"/>
      <c r="E10" s="11"/>
      <c r="F10" s="65" t="s">
        <v>215</v>
      </c>
      <c r="G10" s="66" t="s">
        <v>213</v>
      </c>
      <c r="H10" s="10"/>
      <c r="I10" s="3"/>
    </row>
    <row r="11" spans="2:9" ht="20.25" customHeight="1">
      <c r="B11" s="10" t="s">
        <v>7</v>
      </c>
      <c r="C11" s="11"/>
      <c r="D11" s="11"/>
      <c r="E11" s="11"/>
      <c r="F11" s="67" t="s">
        <v>239</v>
      </c>
      <c r="G11" s="68" t="s">
        <v>240</v>
      </c>
      <c r="H11" s="10"/>
      <c r="I11" s="3"/>
    </row>
    <row r="12" spans="2:9" ht="20.25" customHeight="1">
      <c r="B12" s="3"/>
      <c r="C12" s="15" t="s">
        <v>8</v>
      </c>
      <c r="D12" s="11"/>
      <c r="E12" s="11"/>
      <c r="F12" s="13">
        <v>59027</v>
      </c>
      <c r="G12" s="14">
        <v>16610</v>
      </c>
      <c r="H12" s="10">
        <f aca="true" t="shared" si="0" ref="H12:H44">SUM(F12:G12)</f>
        <v>75637</v>
      </c>
      <c r="I12" s="3"/>
    </row>
    <row r="13" spans="2:9" ht="20.25" customHeight="1">
      <c r="B13" s="33" t="s">
        <v>9</v>
      </c>
      <c r="C13" s="15" t="s">
        <v>10</v>
      </c>
      <c r="D13" s="11"/>
      <c r="E13" s="11"/>
      <c r="F13" s="13">
        <v>0</v>
      </c>
      <c r="G13" s="14">
        <v>0</v>
      </c>
      <c r="H13" s="10">
        <f t="shared" si="0"/>
        <v>0</v>
      </c>
      <c r="I13" s="3"/>
    </row>
    <row r="14" spans="2:9" ht="20.25" customHeight="1">
      <c r="B14" s="3"/>
      <c r="C14" s="15" t="s">
        <v>11</v>
      </c>
      <c r="D14" s="11"/>
      <c r="E14" s="11"/>
      <c r="F14" s="13">
        <v>3450</v>
      </c>
      <c r="G14" s="14">
        <v>12504</v>
      </c>
      <c r="H14" s="10">
        <f t="shared" si="0"/>
        <v>15954</v>
      </c>
      <c r="I14" s="3"/>
    </row>
    <row r="15" spans="2:9" ht="20.25" customHeight="1">
      <c r="B15" s="33" t="s">
        <v>12</v>
      </c>
      <c r="C15" s="15" t="s">
        <v>13</v>
      </c>
      <c r="D15" s="11"/>
      <c r="E15" s="11"/>
      <c r="F15" s="13">
        <v>1960</v>
      </c>
      <c r="G15" s="14">
        <v>3975</v>
      </c>
      <c r="H15" s="10">
        <f t="shared" si="0"/>
        <v>5935</v>
      </c>
      <c r="I15" s="3"/>
    </row>
    <row r="16" spans="2:9" ht="20.25" customHeight="1">
      <c r="B16" s="3"/>
      <c r="C16" s="15" t="s">
        <v>14</v>
      </c>
      <c r="D16" s="11"/>
      <c r="E16" s="11"/>
      <c r="F16" s="13">
        <v>1960</v>
      </c>
      <c r="G16" s="14">
        <v>3975</v>
      </c>
      <c r="H16" s="10">
        <f t="shared" si="0"/>
        <v>5935</v>
      </c>
      <c r="I16" s="3"/>
    </row>
    <row r="17" spans="2:9" ht="20.25" customHeight="1">
      <c r="B17" s="33" t="s">
        <v>15</v>
      </c>
      <c r="C17" s="15" t="s">
        <v>16</v>
      </c>
      <c r="D17" s="11"/>
      <c r="E17" s="11"/>
      <c r="F17" s="13">
        <v>987</v>
      </c>
      <c r="G17" s="14">
        <v>3600</v>
      </c>
      <c r="H17" s="10">
        <f t="shared" si="0"/>
        <v>4587</v>
      </c>
      <c r="I17" s="3"/>
    </row>
    <row r="18" spans="2:9" ht="20.25" customHeight="1">
      <c r="B18" s="3"/>
      <c r="C18" s="15" t="s">
        <v>17</v>
      </c>
      <c r="D18" s="11"/>
      <c r="E18" s="11"/>
      <c r="F18" s="13">
        <v>17963</v>
      </c>
      <c r="G18" s="14">
        <v>24293</v>
      </c>
      <c r="H18" s="10">
        <f t="shared" si="0"/>
        <v>42256</v>
      </c>
      <c r="I18" s="3"/>
    </row>
    <row r="19" spans="2:9" ht="20.25" customHeight="1">
      <c r="B19" s="33" t="s">
        <v>18</v>
      </c>
      <c r="C19" s="15" t="s">
        <v>19</v>
      </c>
      <c r="D19" s="11"/>
      <c r="E19" s="11"/>
      <c r="F19" s="13">
        <v>0</v>
      </c>
      <c r="G19" s="14">
        <v>0</v>
      </c>
      <c r="H19" s="10">
        <f t="shared" si="0"/>
        <v>0</v>
      </c>
      <c r="I19" s="3"/>
    </row>
    <row r="20" spans="2:9" ht="20.25" customHeight="1">
      <c r="B20" s="3"/>
      <c r="C20" s="15" t="s">
        <v>20</v>
      </c>
      <c r="D20" s="11"/>
      <c r="E20" s="11"/>
      <c r="F20" s="13">
        <v>48</v>
      </c>
      <c r="G20" s="14">
        <v>288</v>
      </c>
      <c r="H20" s="10">
        <f t="shared" si="0"/>
        <v>336</v>
      </c>
      <c r="I20" s="3"/>
    </row>
    <row r="21" spans="2:9" ht="20.25" customHeight="1">
      <c r="B21" s="33" t="s">
        <v>21</v>
      </c>
      <c r="C21" s="15" t="s">
        <v>22</v>
      </c>
      <c r="D21" s="11"/>
      <c r="E21" s="11"/>
      <c r="F21" s="13">
        <v>48</v>
      </c>
      <c r="G21" s="14">
        <v>91</v>
      </c>
      <c r="H21" s="10">
        <f t="shared" si="0"/>
        <v>139</v>
      </c>
      <c r="I21" s="3"/>
    </row>
    <row r="22" spans="2:9" ht="20.25" customHeight="1">
      <c r="B22" s="10"/>
      <c r="C22" s="15" t="s">
        <v>23</v>
      </c>
      <c r="D22" s="11"/>
      <c r="E22" s="11"/>
      <c r="F22" s="13">
        <v>48</v>
      </c>
      <c r="G22" s="14">
        <v>91</v>
      </c>
      <c r="H22" s="10">
        <f t="shared" si="0"/>
        <v>139</v>
      </c>
      <c r="I22" s="3"/>
    </row>
    <row r="23" spans="2:9" ht="20.25" customHeight="1">
      <c r="B23" s="3"/>
      <c r="C23" s="15" t="s">
        <v>24</v>
      </c>
      <c r="D23" s="11"/>
      <c r="E23" s="11"/>
      <c r="F23" s="13">
        <v>3751313</v>
      </c>
      <c r="G23" s="14">
        <v>8019792</v>
      </c>
      <c r="H23" s="10">
        <f t="shared" si="0"/>
        <v>11771105</v>
      </c>
      <c r="I23" s="3"/>
    </row>
    <row r="24" spans="2:9" ht="20.25" customHeight="1">
      <c r="B24" s="3"/>
      <c r="C24" s="4" t="s">
        <v>25</v>
      </c>
      <c r="D24" s="16" t="s">
        <v>26</v>
      </c>
      <c r="E24" s="17"/>
      <c r="F24" s="18">
        <v>1609970</v>
      </c>
      <c r="G24" s="19">
        <v>3791967</v>
      </c>
      <c r="H24" s="20">
        <f t="shared" si="0"/>
        <v>5401937</v>
      </c>
      <c r="I24" s="3"/>
    </row>
    <row r="25" spans="2:9" ht="20.25" customHeight="1">
      <c r="B25" s="33" t="s">
        <v>27</v>
      </c>
      <c r="C25" s="4" t="s">
        <v>28</v>
      </c>
      <c r="D25" s="16" t="s">
        <v>29</v>
      </c>
      <c r="E25" s="17"/>
      <c r="F25" s="18">
        <v>1100600</v>
      </c>
      <c r="G25" s="19">
        <v>2325926</v>
      </c>
      <c r="H25" s="20">
        <f t="shared" si="0"/>
        <v>3426526</v>
      </c>
      <c r="I25" s="3"/>
    </row>
    <row r="26" spans="2:9" ht="20.25" customHeight="1">
      <c r="B26" s="3"/>
      <c r="C26" s="5" t="s">
        <v>30</v>
      </c>
      <c r="D26" s="16" t="s">
        <v>31</v>
      </c>
      <c r="E26" s="17"/>
      <c r="F26" s="18">
        <v>75954</v>
      </c>
      <c r="G26" s="19">
        <v>132442</v>
      </c>
      <c r="H26" s="20">
        <f t="shared" si="0"/>
        <v>208396</v>
      </c>
      <c r="I26" s="3"/>
    </row>
    <row r="27" spans="2:9" ht="20.25" customHeight="1">
      <c r="B27" s="3"/>
      <c r="C27" s="5" t="s">
        <v>32</v>
      </c>
      <c r="D27" s="4" t="s">
        <v>33</v>
      </c>
      <c r="E27" s="75"/>
      <c r="F27" s="3"/>
      <c r="G27" s="4"/>
      <c r="H27" s="3"/>
      <c r="I27" s="3"/>
    </row>
    <row r="28" spans="2:9" ht="20.25" customHeight="1">
      <c r="B28" s="33" t="s">
        <v>34</v>
      </c>
      <c r="C28" s="5" t="s">
        <v>35</v>
      </c>
      <c r="D28" s="16" t="s">
        <v>36</v>
      </c>
      <c r="E28" s="17"/>
      <c r="F28" s="18">
        <v>0</v>
      </c>
      <c r="G28" s="19">
        <v>0</v>
      </c>
      <c r="H28" s="20">
        <f t="shared" si="0"/>
        <v>0</v>
      </c>
      <c r="I28" s="3"/>
    </row>
    <row r="29" spans="2:9" ht="20.25" customHeight="1">
      <c r="B29" s="3"/>
      <c r="C29" s="15" t="s">
        <v>37</v>
      </c>
      <c r="D29" s="15" t="s">
        <v>38</v>
      </c>
      <c r="E29" s="21"/>
      <c r="F29" s="13">
        <v>964789</v>
      </c>
      <c r="G29" s="14">
        <v>1769457</v>
      </c>
      <c r="H29" s="10">
        <f t="shared" si="0"/>
        <v>2734246</v>
      </c>
      <c r="I29" s="3"/>
    </row>
    <row r="30" spans="2:9" ht="20.25" customHeight="1">
      <c r="B30" s="3"/>
      <c r="C30" s="4" t="s">
        <v>25</v>
      </c>
      <c r="D30" s="16" t="s">
        <v>39</v>
      </c>
      <c r="E30" s="17"/>
      <c r="F30" s="18">
        <v>1543404</v>
      </c>
      <c r="G30" s="19">
        <v>4421961</v>
      </c>
      <c r="H30" s="20">
        <f t="shared" si="0"/>
        <v>5965365</v>
      </c>
      <c r="I30" s="3"/>
    </row>
    <row r="31" spans="2:9" ht="20.25" customHeight="1">
      <c r="B31" s="33" t="s">
        <v>40</v>
      </c>
      <c r="C31" s="4" t="s">
        <v>28</v>
      </c>
      <c r="D31" s="16" t="s">
        <v>41</v>
      </c>
      <c r="E31" s="17"/>
      <c r="F31" s="18">
        <v>281257</v>
      </c>
      <c r="G31" s="19">
        <v>0</v>
      </c>
      <c r="H31" s="20">
        <f t="shared" si="0"/>
        <v>281257</v>
      </c>
      <c r="I31" s="3"/>
    </row>
    <row r="32" spans="2:9" ht="20.25" customHeight="1">
      <c r="B32" s="3"/>
      <c r="C32" s="5" t="s">
        <v>42</v>
      </c>
      <c r="D32" s="16" t="s">
        <v>43</v>
      </c>
      <c r="E32" s="17"/>
      <c r="F32" s="18">
        <v>1529287</v>
      </c>
      <c r="G32" s="19">
        <v>3575742</v>
      </c>
      <c r="H32" s="20">
        <f t="shared" si="0"/>
        <v>5105029</v>
      </c>
      <c r="I32" s="3"/>
    </row>
    <row r="33" spans="2:9" ht="20.25" customHeight="1">
      <c r="B33" s="3"/>
      <c r="C33" s="5" t="s">
        <v>44</v>
      </c>
      <c r="D33" s="4" t="s">
        <v>33</v>
      </c>
      <c r="E33" s="22"/>
      <c r="F33" s="3"/>
      <c r="G33" s="4"/>
      <c r="H33" s="3"/>
      <c r="I33" s="3"/>
    </row>
    <row r="34" spans="2:9" ht="20.25" customHeight="1">
      <c r="B34" s="33" t="s">
        <v>45</v>
      </c>
      <c r="C34" s="5" t="s">
        <v>35</v>
      </c>
      <c r="D34" s="16" t="s">
        <v>36</v>
      </c>
      <c r="E34" s="17"/>
      <c r="F34" s="18">
        <v>0</v>
      </c>
      <c r="G34" s="19">
        <v>0</v>
      </c>
      <c r="H34" s="3">
        <f t="shared" si="0"/>
        <v>0</v>
      </c>
      <c r="I34" s="3"/>
    </row>
    <row r="35" spans="2:9" ht="20.25" customHeight="1">
      <c r="B35" s="3"/>
      <c r="C35" s="15" t="s">
        <v>37</v>
      </c>
      <c r="D35" s="15" t="s">
        <v>38</v>
      </c>
      <c r="E35" s="21"/>
      <c r="F35" s="13">
        <v>397365</v>
      </c>
      <c r="G35" s="14">
        <v>22089</v>
      </c>
      <c r="H35" s="50">
        <f t="shared" si="0"/>
        <v>419454</v>
      </c>
      <c r="I35" s="3"/>
    </row>
    <row r="36" spans="2:9" ht="20.25" customHeight="1">
      <c r="B36" s="10"/>
      <c r="C36" s="15" t="s">
        <v>46</v>
      </c>
      <c r="D36" s="11"/>
      <c r="E36" s="21"/>
      <c r="F36" s="13">
        <v>3198940</v>
      </c>
      <c r="G36" s="14">
        <v>7486544</v>
      </c>
      <c r="H36" s="10">
        <f t="shared" si="0"/>
        <v>10685484</v>
      </c>
      <c r="I36" s="3"/>
    </row>
    <row r="37" spans="2:9" ht="20.25" customHeight="1">
      <c r="B37" s="3"/>
      <c r="C37" s="15" t="s">
        <v>47</v>
      </c>
      <c r="D37" s="11"/>
      <c r="E37" s="21"/>
      <c r="F37" s="13">
        <v>20</v>
      </c>
      <c r="G37" s="14">
        <v>49</v>
      </c>
      <c r="H37" s="10">
        <f t="shared" si="0"/>
        <v>69</v>
      </c>
      <c r="I37" s="3"/>
    </row>
    <row r="38" spans="2:9" ht="20.25" customHeight="1">
      <c r="B38" s="33" t="s">
        <v>48</v>
      </c>
      <c r="C38" s="5" t="s">
        <v>49</v>
      </c>
      <c r="D38" s="16" t="s">
        <v>50</v>
      </c>
      <c r="E38" s="17"/>
      <c r="F38" s="18">
        <v>20</v>
      </c>
      <c r="G38" s="19">
        <v>49</v>
      </c>
      <c r="H38" s="20">
        <f t="shared" si="0"/>
        <v>69</v>
      </c>
      <c r="I38" s="3"/>
    </row>
    <row r="39" spans="2:9" ht="20.25" customHeight="1">
      <c r="B39" s="3"/>
      <c r="C39" s="4"/>
      <c r="D39" s="16" t="s">
        <v>51</v>
      </c>
      <c r="E39" s="17"/>
      <c r="F39" s="18">
        <v>0</v>
      </c>
      <c r="G39" s="19">
        <v>0</v>
      </c>
      <c r="H39" s="20">
        <f t="shared" si="0"/>
        <v>0</v>
      </c>
      <c r="I39" s="3"/>
    </row>
    <row r="40" spans="2:9" ht="20.25" customHeight="1">
      <c r="B40" s="33" t="s">
        <v>52</v>
      </c>
      <c r="C40" s="34" t="s">
        <v>53</v>
      </c>
      <c r="D40" s="15" t="s">
        <v>54</v>
      </c>
      <c r="E40" s="21"/>
      <c r="F40" s="13">
        <v>0</v>
      </c>
      <c r="G40" s="14">
        <v>0</v>
      </c>
      <c r="H40" s="10">
        <f t="shared" si="0"/>
        <v>0</v>
      </c>
      <c r="I40" s="3"/>
    </row>
    <row r="41" spans="2:9" ht="20.25" customHeight="1">
      <c r="B41" s="3"/>
      <c r="C41" s="5" t="s">
        <v>55</v>
      </c>
      <c r="D41" s="16" t="s">
        <v>50</v>
      </c>
      <c r="E41" s="17"/>
      <c r="F41" s="18">
        <v>0</v>
      </c>
      <c r="G41" s="19">
        <v>12</v>
      </c>
      <c r="H41" s="20">
        <f t="shared" si="0"/>
        <v>12</v>
      </c>
      <c r="I41" s="3"/>
    </row>
    <row r="42" spans="2:9" ht="20.25" customHeight="1">
      <c r="B42" s="33" t="s">
        <v>56</v>
      </c>
      <c r="C42" s="5" t="s">
        <v>57</v>
      </c>
      <c r="D42" s="16" t="s">
        <v>51</v>
      </c>
      <c r="E42" s="17"/>
      <c r="F42" s="18">
        <v>0</v>
      </c>
      <c r="G42" s="19">
        <v>0</v>
      </c>
      <c r="H42" s="20">
        <f t="shared" si="0"/>
        <v>0</v>
      </c>
      <c r="I42" s="3"/>
    </row>
    <row r="43" spans="2:9" ht="20.25" customHeight="1">
      <c r="B43" s="23"/>
      <c r="C43" s="24" t="s">
        <v>58</v>
      </c>
      <c r="D43" s="24" t="s">
        <v>231</v>
      </c>
      <c r="E43" s="21"/>
      <c r="F43" s="25">
        <v>0</v>
      </c>
      <c r="G43" s="26">
        <v>0</v>
      </c>
      <c r="H43" s="23">
        <f t="shared" si="0"/>
        <v>0</v>
      </c>
      <c r="I43" s="3"/>
    </row>
    <row r="44" spans="2:9" ht="20.25" customHeight="1">
      <c r="B44" s="3"/>
      <c r="C44" s="15" t="s">
        <v>59</v>
      </c>
      <c r="D44" s="11"/>
      <c r="E44" s="11"/>
      <c r="F44" s="13">
        <v>1</v>
      </c>
      <c r="G44" s="14">
        <v>4</v>
      </c>
      <c r="H44" s="10">
        <f t="shared" si="0"/>
        <v>5</v>
      </c>
      <c r="I44" s="3"/>
    </row>
    <row r="45" spans="2:9" ht="20.25" customHeight="1">
      <c r="B45" s="3"/>
      <c r="C45" s="4" t="s">
        <v>60</v>
      </c>
      <c r="D45" s="11"/>
      <c r="E45" s="11"/>
      <c r="F45" s="13"/>
      <c r="G45" s="14"/>
      <c r="H45" s="10"/>
      <c r="I45" s="3"/>
    </row>
    <row r="46" spans="2:9" ht="20.25" customHeight="1">
      <c r="B46" s="33" t="s">
        <v>61</v>
      </c>
      <c r="C46" s="4"/>
      <c r="D46" s="16" t="s">
        <v>62</v>
      </c>
      <c r="E46" s="27"/>
      <c r="F46" s="18">
        <v>1</v>
      </c>
      <c r="G46" s="19">
        <v>0</v>
      </c>
      <c r="H46" s="20">
        <f aca="true" t="shared" si="1" ref="H46:H73">SUM(F46:G46)</f>
        <v>1</v>
      </c>
      <c r="I46" s="3"/>
    </row>
    <row r="47" spans="2:9" ht="20.25" customHeight="1">
      <c r="B47" s="3"/>
      <c r="C47" s="4"/>
      <c r="D47" s="16" t="s">
        <v>63</v>
      </c>
      <c r="E47" s="27"/>
      <c r="F47" s="18">
        <v>0</v>
      </c>
      <c r="G47" s="19">
        <v>0</v>
      </c>
      <c r="H47" s="20">
        <f t="shared" si="1"/>
        <v>0</v>
      </c>
      <c r="I47" s="3"/>
    </row>
    <row r="48" spans="2:9" ht="20.25" customHeight="1">
      <c r="B48" s="3"/>
      <c r="C48" s="4"/>
      <c r="D48" s="16" t="s">
        <v>64</v>
      </c>
      <c r="E48" s="27"/>
      <c r="F48" s="18">
        <v>0</v>
      </c>
      <c r="G48" s="19">
        <v>4</v>
      </c>
      <c r="H48" s="20">
        <f t="shared" si="1"/>
        <v>4</v>
      </c>
      <c r="I48" s="3"/>
    </row>
    <row r="49" spans="2:9" ht="20.25" customHeight="1">
      <c r="B49" s="3"/>
      <c r="C49" s="15"/>
      <c r="D49" s="15" t="s">
        <v>65</v>
      </c>
      <c r="E49" s="11"/>
      <c r="F49" s="13">
        <v>0</v>
      </c>
      <c r="G49" s="14">
        <v>0</v>
      </c>
      <c r="H49" s="10">
        <f t="shared" si="1"/>
        <v>0</v>
      </c>
      <c r="I49" s="3"/>
    </row>
    <row r="50" spans="2:9" ht="20.25" customHeight="1">
      <c r="B50" s="33" t="s">
        <v>66</v>
      </c>
      <c r="C50" s="15" t="s">
        <v>218</v>
      </c>
      <c r="D50" s="11"/>
      <c r="E50" s="11"/>
      <c r="F50" s="13">
        <v>932</v>
      </c>
      <c r="G50" s="14">
        <v>2055</v>
      </c>
      <c r="H50" s="10">
        <f>SUM(F50:G50)/(COUNTA(F50:G50)-COUNTIF(F50:G50,0))</f>
        <v>1493.5</v>
      </c>
      <c r="I50" s="3"/>
    </row>
    <row r="51" spans="2:9" ht="20.25" customHeight="1">
      <c r="B51" s="3"/>
      <c r="C51" s="4" t="s">
        <v>67</v>
      </c>
      <c r="D51" t="s">
        <v>68</v>
      </c>
      <c r="E51" s="16" t="s">
        <v>219</v>
      </c>
      <c r="F51" s="18">
        <v>932</v>
      </c>
      <c r="G51" s="19">
        <v>2055</v>
      </c>
      <c r="H51" s="20">
        <f>SUM(F51:G51)/(COUNTA(F51:G51)-COUNTIF(F51:G51,0))</f>
        <v>1493.5</v>
      </c>
      <c r="I51" s="3"/>
    </row>
    <row r="52" spans="2:9" ht="20.25" customHeight="1">
      <c r="B52" s="3"/>
      <c r="C52" s="15"/>
      <c r="D52" s="11" t="s">
        <v>69</v>
      </c>
      <c r="E52" s="15" t="s">
        <v>220</v>
      </c>
      <c r="F52" s="13">
        <v>0</v>
      </c>
      <c r="G52" s="14">
        <v>0</v>
      </c>
      <c r="H52" s="10"/>
      <c r="I52" s="3"/>
    </row>
    <row r="53" spans="2:9" ht="20.25" customHeight="1">
      <c r="B53" s="3"/>
      <c r="C53" s="4" t="s">
        <v>70</v>
      </c>
      <c r="D53" t="s">
        <v>71</v>
      </c>
      <c r="E53" s="16" t="s">
        <v>219</v>
      </c>
      <c r="F53" s="18">
        <v>387</v>
      </c>
      <c r="G53" s="19">
        <v>1362</v>
      </c>
      <c r="H53" s="20">
        <f>SUM(F53:G53)/(COUNTA(F53:G53)-COUNTIF(F53:G53,0))</f>
        <v>874.5</v>
      </c>
      <c r="I53" s="3"/>
    </row>
    <row r="54" spans="2:9" ht="20.25" customHeight="1">
      <c r="B54" s="3"/>
      <c r="C54" s="15"/>
      <c r="D54" s="11" t="s">
        <v>72</v>
      </c>
      <c r="E54" s="15" t="s">
        <v>220</v>
      </c>
      <c r="F54" s="13">
        <v>0</v>
      </c>
      <c r="G54" s="14">
        <v>0</v>
      </c>
      <c r="H54" s="10"/>
      <c r="I54" s="3"/>
    </row>
    <row r="55" spans="2:9" ht="20.25" customHeight="1">
      <c r="B55" s="33" t="s">
        <v>73</v>
      </c>
      <c r="C55" s="15" t="s">
        <v>221</v>
      </c>
      <c r="D55" s="11"/>
      <c r="E55" s="11"/>
      <c r="F55" s="13">
        <v>231</v>
      </c>
      <c r="G55" s="14">
        <v>808</v>
      </c>
      <c r="H55" s="10">
        <f>SUM(F55:G55)/(COUNTA(F55:G55)-COUNTIF(F55:G55,0))</f>
        <v>519.5</v>
      </c>
      <c r="I55" s="3"/>
    </row>
    <row r="56" spans="2:9" ht="20.25" customHeight="1">
      <c r="B56" s="3"/>
      <c r="C56" s="15" t="s">
        <v>222</v>
      </c>
      <c r="D56" s="11"/>
      <c r="E56" s="11"/>
      <c r="F56" s="13">
        <v>83493</v>
      </c>
      <c r="G56" s="14">
        <v>300965</v>
      </c>
      <c r="H56" s="10">
        <f t="shared" si="1"/>
        <v>384458</v>
      </c>
      <c r="I56" s="3"/>
    </row>
    <row r="57" spans="2:9" ht="20.25" customHeight="1">
      <c r="B57" s="3"/>
      <c r="C57" s="5" t="s">
        <v>74</v>
      </c>
      <c r="D57" s="16" t="s">
        <v>223</v>
      </c>
      <c r="E57" s="27"/>
      <c r="F57" s="18">
        <v>83493</v>
      </c>
      <c r="G57" s="19">
        <v>300965</v>
      </c>
      <c r="H57" s="20">
        <f t="shared" si="1"/>
        <v>384458</v>
      </c>
      <c r="I57" s="3"/>
    </row>
    <row r="58" spans="2:9" ht="20.25" customHeight="1">
      <c r="B58" s="3"/>
      <c r="C58" s="34" t="s">
        <v>75</v>
      </c>
      <c r="D58" s="15" t="s">
        <v>224</v>
      </c>
      <c r="E58" s="11"/>
      <c r="F58" s="13">
        <v>0</v>
      </c>
      <c r="G58" s="14">
        <v>0</v>
      </c>
      <c r="H58" s="10">
        <f t="shared" si="1"/>
        <v>0</v>
      </c>
      <c r="I58" s="3"/>
    </row>
    <row r="59" spans="2:9" ht="20.25" customHeight="1">
      <c r="B59" s="3"/>
      <c r="C59" s="15" t="s">
        <v>225</v>
      </c>
      <c r="D59" s="11"/>
      <c r="E59" s="11"/>
      <c r="F59" s="13">
        <v>86053</v>
      </c>
      <c r="G59" s="14">
        <v>297052</v>
      </c>
      <c r="H59" s="10">
        <f t="shared" si="1"/>
        <v>383105</v>
      </c>
      <c r="I59" s="3"/>
    </row>
    <row r="60" spans="2:9" ht="20.25" customHeight="1">
      <c r="B60" s="33" t="s">
        <v>76</v>
      </c>
      <c r="C60" s="15" t="s">
        <v>77</v>
      </c>
      <c r="D60" s="11"/>
      <c r="E60" s="11"/>
      <c r="F60" s="28">
        <f>IF(F57=0,0,ROUND((F59/F57)*100,1))</f>
        <v>103.1</v>
      </c>
      <c r="G60" s="29">
        <f>IF(G57=0,0,ROUND((G59/G57)*100,1))</f>
        <v>98.7</v>
      </c>
      <c r="H60" s="28">
        <f>IF(H57=0,0,ROUND((H59/H57)*100,1))</f>
        <v>99.6</v>
      </c>
      <c r="I60" s="3"/>
    </row>
    <row r="61" spans="2:9" ht="20.25" customHeight="1">
      <c r="B61" s="3"/>
      <c r="C61" s="4" t="s">
        <v>78</v>
      </c>
      <c r="D61" t="s">
        <v>79</v>
      </c>
      <c r="E61" s="16" t="s">
        <v>226</v>
      </c>
      <c r="F61" s="18">
        <v>11</v>
      </c>
      <c r="G61" s="19">
        <v>39</v>
      </c>
      <c r="H61" s="20">
        <f>SUM(F61:G61)/(COUNTA(F61:G61)-COUNTIF(F61:G61,0))</f>
        <v>25</v>
      </c>
      <c r="I61" s="3"/>
    </row>
    <row r="62" spans="2:9" ht="20.25" customHeight="1">
      <c r="B62" s="3"/>
      <c r="C62" s="15"/>
      <c r="D62" s="11"/>
      <c r="E62" s="15" t="s">
        <v>80</v>
      </c>
      <c r="F62" s="13">
        <v>98</v>
      </c>
      <c r="G62" s="14">
        <v>82</v>
      </c>
      <c r="H62" s="10">
        <f>SUM(F62:G62)/(COUNTA(F62:G62)-COUNTIF(F62:G62,0))</f>
        <v>90</v>
      </c>
      <c r="I62" s="3"/>
    </row>
    <row r="63" spans="2:9" ht="20.25" customHeight="1">
      <c r="B63" s="10"/>
      <c r="C63" s="15" t="s">
        <v>227</v>
      </c>
      <c r="D63" s="11"/>
      <c r="E63" s="11"/>
      <c r="F63" s="13">
        <v>390</v>
      </c>
      <c r="G63" s="14">
        <v>200</v>
      </c>
      <c r="H63" s="10">
        <f t="shared" si="1"/>
        <v>590</v>
      </c>
      <c r="I63" s="3"/>
    </row>
    <row r="64" spans="2:9" ht="20.25" customHeight="1">
      <c r="B64" s="3" t="s">
        <v>81</v>
      </c>
      <c r="C64" s="15" t="s">
        <v>82</v>
      </c>
      <c r="D64" s="11"/>
      <c r="E64" s="11"/>
      <c r="F64" s="13">
        <v>0</v>
      </c>
      <c r="G64" s="14">
        <v>0</v>
      </c>
      <c r="H64" s="10">
        <f t="shared" si="1"/>
        <v>0</v>
      </c>
      <c r="I64" s="3"/>
    </row>
    <row r="65" spans="2:9" ht="20.25" customHeight="1">
      <c r="B65" s="33" t="s">
        <v>83</v>
      </c>
      <c r="C65" s="4" t="s">
        <v>84</v>
      </c>
      <c r="E65" s="16" t="s">
        <v>219</v>
      </c>
      <c r="F65" s="18">
        <v>0</v>
      </c>
      <c r="G65" s="19">
        <v>0</v>
      </c>
      <c r="H65" s="20"/>
      <c r="I65" s="3"/>
    </row>
    <row r="66" spans="2:9" ht="20.25" customHeight="1">
      <c r="B66" s="35" t="s">
        <v>85</v>
      </c>
      <c r="C66" s="15"/>
      <c r="D66" s="11"/>
      <c r="E66" s="15" t="s">
        <v>220</v>
      </c>
      <c r="F66" s="13">
        <v>0</v>
      </c>
      <c r="G66" s="14">
        <v>0</v>
      </c>
      <c r="H66" s="10"/>
      <c r="I66" s="3"/>
    </row>
    <row r="67" spans="2:9" ht="20.25" customHeight="1">
      <c r="B67" s="3"/>
      <c r="C67" s="15" t="s">
        <v>86</v>
      </c>
      <c r="D67" s="11"/>
      <c r="E67" s="11"/>
      <c r="F67" s="13">
        <v>1</v>
      </c>
      <c r="G67" s="14">
        <v>1</v>
      </c>
      <c r="H67" s="10">
        <f t="shared" si="1"/>
        <v>2</v>
      </c>
      <c r="I67" s="3"/>
    </row>
    <row r="68" spans="2:9" ht="20.25" customHeight="1">
      <c r="B68" s="33" t="s">
        <v>87</v>
      </c>
      <c r="C68" s="5" t="s">
        <v>74</v>
      </c>
      <c r="D68" s="16" t="s">
        <v>88</v>
      </c>
      <c r="E68" s="27"/>
      <c r="F68" s="18">
        <v>0</v>
      </c>
      <c r="G68" s="19">
        <v>0</v>
      </c>
      <c r="H68" s="20">
        <f t="shared" si="1"/>
        <v>0</v>
      </c>
      <c r="I68" s="3"/>
    </row>
    <row r="69" spans="2:9" ht="20.25" customHeight="1">
      <c r="B69" s="3"/>
      <c r="C69" s="4"/>
      <c r="D69" s="16" t="s">
        <v>89</v>
      </c>
      <c r="E69" s="27"/>
      <c r="F69" s="18">
        <v>0</v>
      </c>
      <c r="G69" s="19">
        <v>0</v>
      </c>
      <c r="H69" s="20">
        <f t="shared" si="1"/>
        <v>0</v>
      </c>
      <c r="I69" s="3"/>
    </row>
    <row r="70" spans="2:9" ht="20.25" customHeight="1">
      <c r="B70" s="33" t="s">
        <v>90</v>
      </c>
      <c r="C70" s="4"/>
      <c r="D70" s="16" t="s">
        <v>91</v>
      </c>
      <c r="E70" s="27"/>
      <c r="F70" s="18">
        <v>0</v>
      </c>
      <c r="G70" s="19">
        <v>0</v>
      </c>
      <c r="H70" s="20">
        <f t="shared" si="1"/>
        <v>0</v>
      </c>
      <c r="I70" s="3"/>
    </row>
    <row r="71" spans="2:9" ht="20.25" customHeight="1">
      <c r="B71" s="33" t="s">
        <v>92</v>
      </c>
      <c r="C71" s="34" t="s">
        <v>75</v>
      </c>
      <c r="D71" s="15" t="s">
        <v>93</v>
      </c>
      <c r="E71" s="11"/>
      <c r="F71" s="10">
        <v>1</v>
      </c>
      <c r="G71" s="15">
        <v>1</v>
      </c>
      <c r="H71" s="10">
        <f t="shared" si="1"/>
        <v>2</v>
      </c>
      <c r="I71" s="3"/>
    </row>
    <row r="72" spans="2:9" ht="20.25" customHeight="1">
      <c r="B72" s="33" t="s">
        <v>94</v>
      </c>
      <c r="C72" s="15" t="s">
        <v>95</v>
      </c>
      <c r="D72" s="11"/>
      <c r="E72" s="11"/>
      <c r="F72" s="13">
        <v>0</v>
      </c>
      <c r="G72" s="14">
        <v>3</v>
      </c>
      <c r="H72" s="10">
        <f t="shared" si="1"/>
        <v>3</v>
      </c>
      <c r="I72" s="3"/>
    </row>
    <row r="73" spans="2:9" ht="20.25" customHeight="1" thickBot="1">
      <c r="B73" s="7"/>
      <c r="C73" s="30"/>
      <c r="D73" s="1"/>
      <c r="E73" s="1" t="s">
        <v>3</v>
      </c>
      <c r="F73" s="31">
        <v>1</v>
      </c>
      <c r="G73" s="32">
        <v>4</v>
      </c>
      <c r="H73" s="7">
        <f t="shared" si="1"/>
        <v>5</v>
      </c>
      <c r="I73" s="3"/>
    </row>
  </sheetData>
  <printOptions/>
  <pageMargins left="0.9448818897637796" right="0.7874015748031497" top="0.7086614173228347" bottom="0.5905511811023623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2:K64"/>
  <sheetViews>
    <sheetView showGridLines="0" showZeros="0" zoomScale="75" zoomScaleNormal="75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63" sqref="H63:I63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66015625" style="0" customWidth="1"/>
    <col min="7" max="7" width="4.66015625" style="0" customWidth="1"/>
  </cols>
  <sheetData>
    <row r="1" ht="54.75" customHeight="1"/>
    <row r="2" ht="26.25" customHeight="1">
      <c r="B2" t="s">
        <v>0</v>
      </c>
    </row>
    <row r="3" spans="2:10" ht="33" customHeight="1" thickBot="1">
      <c r="B3" s="1" t="s">
        <v>126</v>
      </c>
      <c r="C3" s="1"/>
      <c r="D3" s="1"/>
      <c r="E3" s="1"/>
      <c r="F3" s="1"/>
      <c r="G3" s="1"/>
      <c r="H3" s="1"/>
      <c r="I3" s="1"/>
      <c r="J3" s="1" t="s">
        <v>97</v>
      </c>
    </row>
    <row r="4" spans="2:11" ht="17.25">
      <c r="B4" s="3"/>
      <c r="H4" s="3"/>
      <c r="I4" s="4"/>
      <c r="J4" s="40"/>
      <c r="K4" s="3"/>
    </row>
    <row r="5" spans="2:11" ht="17.25">
      <c r="B5" s="3"/>
      <c r="E5" t="s">
        <v>127</v>
      </c>
      <c r="H5" s="3"/>
      <c r="I5" s="4"/>
      <c r="J5" s="40"/>
      <c r="K5" s="3"/>
    </row>
    <row r="6" spans="2:11" ht="17.25">
      <c r="B6" s="3"/>
      <c r="H6" s="33" t="s">
        <v>210</v>
      </c>
      <c r="I6" s="5" t="s">
        <v>216</v>
      </c>
      <c r="J6" s="41" t="s">
        <v>3</v>
      </c>
      <c r="K6" s="3"/>
    </row>
    <row r="7" spans="2:11" ht="17.25">
      <c r="B7" s="3"/>
      <c r="C7" t="s">
        <v>128</v>
      </c>
      <c r="H7" s="3"/>
      <c r="I7" s="4"/>
      <c r="J7" s="40"/>
      <c r="K7" s="3"/>
    </row>
    <row r="8" spans="2:11" ht="18" thickBot="1">
      <c r="B8" s="7"/>
      <c r="C8" s="1"/>
      <c r="D8" s="1"/>
      <c r="E8" s="1"/>
      <c r="F8" s="1"/>
      <c r="G8" s="1"/>
      <c r="H8" s="8">
        <v>244643</v>
      </c>
      <c r="I8" s="9"/>
      <c r="J8" s="42"/>
      <c r="K8" s="3"/>
    </row>
    <row r="9" spans="2:11" ht="17.25">
      <c r="B9" s="3"/>
      <c r="C9" s="4" t="s">
        <v>129</v>
      </c>
      <c r="D9" s="27"/>
      <c r="E9" s="27"/>
      <c r="F9" s="27"/>
      <c r="G9" s="36" t="s">
        <v>130</v>
      </c>
      <c r="H9" s="18">
        <v>66330</v>
      </c>
      <c r="I9" s="19">
        <v>181940</v>
      </c>
      <c r="J9" s="43">
        <f aca="true" t="shared" si="0" ref="J9:J40">SUM(H9:I9)</f>
        <v>248270</v>
      </c>
      <c r="K9" s="3"/>
    </row>
    <row r="10" spans="2:11" ht="17.25">
      <c r="B10" s="3"/>
      <c r="C10" s="4"/>
      <c r="D10" t="s">
        <v>131</v>
      </c>
      <c r="E10" s="27"/>
      <c r="F10" s="27"/>
      <c r="G10" s="36" t="s">
        <v>132</v>
      </c>
      <c r="H10" s="18">
        <v>17233</v>
      </c>
      <c r="I10" s="19">
        <v>43885</v>
      </c>
      <c r="J10" s="43">
        <f t="shared" si="0"/>
        <v>61118</v>
      </c>
      <c r="K10" s="3"/>
    </row>
    <row r="11" spans="2:11" ht="17.25">
      <c r="B11" s="3"/>
      <c r="C11" s="4"/>
      <c r="E11" s="27" t="s">
        <v>133</v>
      </c>
      <c r="F11" s="27"/>
      <c r="G11" s="27"/>
      <c r="H11" s="18">
        <v>17233</v>
      </c>
      <c r="I11" s="19">
        <v>43885</v>
      </c>
      <c r="J11" s="43">
        <f t="shared" si="0"/>
        <v>61118</v>
      </c>
      <c r="K11" s="3"/>
    </row>
    <row r="12" spans="2:11" ht="17.25">
      <c r="B12" s="33" t="s">
        <v>134</v>
      </c>
      <c r="C12" s="4"/>
      <c r="E12" s="27" t="s">
        <v>135</v>
      </c>
      <c r="F12" s="27"/>
      <c r="G12" s="27"/>
      <c r="H12" s="18">
        <v>0</v>
      </c>
      <c r="I12" s="19">
        <v>0</v>
      </c>
      <c r="J12" s="43">
        <f t="shared" si="0"/>
        <v>0</v>
      </c>
      <c r="K12" s="3"/>
    </row>
    <row r="13" spans="2:11" ht="17.25">
      <c r="B13" s="3"/>
      <c r="C13" s="4"/>
      <c r="E13" s="27" t="s">
        <v>136</v>
      </c>
      <c r="F13" s="27"/>
      <c r="G13" s="27"/>
      <c r="H13" s="18">
        <v>0</v>
      </c>
      <c r="I13" s="19">
        <v>0</v>
      </c>
      <c r="J13" s="43">
        <f t="shared" si="0"/>
        <v>0</v>
      </c>
      <c r="K13" s="3"/>
    </row>
    <row r="14" spans="2:11" ht="17.25">
      <c r="B14" s="3"/>
      <c r="C14" s="4"/>
      <c r="D14" s="27"/>
      <c r="E14" s="27" t="s">
        <v>137</v>
      </c>
      <c r="F14" s="27"/>
      <c r="G14" s="27"/>
      <c r="H14" s="18">
        <v>0</v>
      </c>
      <c r="I14" s="19">
        <v>0</v>
      </c>
      <c r="J14" s="43">
        <f t="shared" si="0"/>
        <v>0</v>
      </c>
      <c r="K14" s="3"/>
    </row>
    <row r="15" spans="2:11" ht="17.25">
      <c r="B15" s="3"/>
      <c r="C15" s="4"/>
      <c r="D15" t="s">
        <v>138</v>
      </c>
      <c r="E15" s="27"/>
      <c r="F15" s="27"/>
      <c r="G15" s="36" t="s">
        <v>139</v>
      </c>
      <c r="H15" s="18">
        <v>49097</v>
      </c>
      <c r="I15" s="19">
        <v>138055</v>
      </c>
      <c r="J15" s="43">
        <f t="shared" si="0"/>
        <v>187152</v>
      </c>
      <c r="K15" s="3"/>
    </row>
    <row r="16" spans="2:11" ht="17.25">
      <c r="B16" s="33" t="s">
        <v>140</v>
      </c>
      <c r="C16" s="4"/>
      <c r="E16" s="27" t="s">
        <v>141</v>
      </c>
      <c r="F16" s="27"/>
      <c r="G16" s="27"/>
      <c r="H16" s="18">
        <v>0</v>
      </c>
      <c r="I16" s="19">
        <v>0</v>
      </c>
      <c r="J16" s="43">
        <f t="shared" si="0"/>
        <v>0</v>
      </c>
      <c r="K16" s="3"/>
    </row>
    <row r="17" spans="2:11" ht="17.25">
      <c r="B17" s="3"/>
      <c r="C17" s="4"/>
      <c r="E17" s="27" t="s">
        <v>142</v>
      </c>
      <c r="F17" s="27"/>
      <c r="G17" s="27"/>
      <c r="H17" s="18">
        <v>0</v>
      </c>
      <c r="I17" s="19">
        <v>0</v>
      </c>
      <c r="J17" s="43">
        <f t="shared" si="0"/>
        <v>0</v>
      </c>
      <c r="K17" s="3"/>
    </row>
    <row r="18" spans="2:11" ht="17.25">
      <c r="B18" s="3"/>
      <c r="C18" s="4"/>
      <c r="E18" s="27" t="s">
        <v>143</v>
      </c>
      <c r="F18" s="27"/>
      <c r="G18" s="27"/>
      <c r="H18" s="18">
        <v>48718</v>
      </c>
      <c r="I18" s="19">
        <v>132357</v>
      </c>
      <c r="J18" s="43">
        <f t="shared" si="0"/>
        <v>181075</v>
      </c>
      <c r="K18" s="3"/>
    </row>
    <row r="19" spans="2:11" ht="17.25">
      <c r="B19" s="33" t="s">
        <v>144</v>
      </c>
      <c r="C19" s="15"/>
      <c r="D19" s="11"/>
      <c r="E19" s="11" t="s">
        <v>137</v>
      </c>
      <c r="F19" s="11"/>
      <c r="G19" s="11"/>
      <c r="H19" s="13">
        <v>379</v>
      </c>
      <c r="I19" s="14">
        <v>5698</v>
      </c>
      <c r="J19" s="44">
        <f t="shared" si="0"/>
        <v>6077</v>
      </c>
      <c r="K19" s="3"/>
    </row>
    <row r="20" spans="2:11" ht="17.25">
      <c r="B20" s="3"/>
      <c r="C20" s="4" t="s">
        <v>145</v>
      </c>
      <c r="D20" s="27"/>
      <c r="E20" s="27"/>
      <c r="F20" s="27"/>
      <c r="G20" s="36" t="s">
        <v>146</v>
      </c>
      <c r="H20" s="18">
        <v>55285</v>
      </c>
      <c r="I20" s="19">
        <v>98182</v>
      </c>
      <c r="J20" s="43">
        <f t="shared" si="0"/>
        <v>153467</v>
      </c>
      <c r="K20" s="3"/>
    </row>
    <row r="21" spans="2:11" ht="17.25">
      <c r="B21" s="3"/>
      <c r="C21" s="4"/>
      <c r="D21" t="s">
        <v>147</v>
      </c>
      <c r="E21" s="27"/>
      <c r="F21" s="27"/>
      <c r="G21" s="36" t="s">
        <v>148</v>
      </c>
      <c r="H21" s="18">
        <v>35682</v>
      </c>
      <c r="I21" s="19">
        <v>65844</v>
      </c>
      <c r="J21" s="43">
        <f t="shared" si="0"/>
        <v>101526</v>
      </c>
      <c r="K21" s="3"/>
    </row>
    <row r="22" spans="2:11" ht="17.25">
      <c r="B22" s="33" t="s">
        <v>149</v>
      </c>
      <c r="C22" s="4"/>
      <c r="E22" s="27" t="s">
        <v>150</v>
      </c>
      <c r="F22" s="27"/>
      <c r="G22" s="27"/>
      <c r="H22" s="18">
        <v>8397</v>
      </c>
      <c r="I22" s="19">
        <v>8264</v>
      </c>
      <c r="J22" s="43">
        <f t="shared" si="0"/>
        <v>16661</v>
      </c>
      <c r="K22" s="3"/>
    </row>
    <row r="23" spans="2:11" ht="17.25">
      <c r="B23" s="3"/>
      <c r="C23" s="4"/>
      <c r="E23" s="27" t="s">
        <v>151</v>
      </c>
      <c r="F23" s="27"/>
      <c r="G23" s="27"/>
      <c r="H23" s="18">
        <v>0</v>
      </c>
      <c r="I23" s="19">
        <v>0</v>
      </c>
      <c r="J23" s="43">
        <f t="shared" si="0"/>
        <v>0</v>
      </c>
      <c r="K23" s="3"/>
    </row>
    <row r="24" spans="2:11" ht="17.25">
      <c r="B24" s="3"/>
      <c r="C24" s="4"/>
      <c r="D24" s="27"/>
      <c r="E24" s="27" t="s">
        <v>152</v>
      </c>
      <c r="F24" s="27"/>
      <c r="G24" s="27"/>
      <c r="H24" s="18">
        <v>27285</v>
      </c>
      <c r="I24" s="19">
        <v>57580</v>
      </c>
      <c r="J24" s="43">
        <f t="shared" si="0"/>
        <v>84865</v>
      </c>
      <c r="K24" s="3"/>
    </row>
    <row r="25" spans="2:11" ht="17.25">
      <c r="B25" s="33" t="s">
        <v>140</v>
      </c>
      <c r="C25" s="4"/>
      <c r="D25" t="s">
        <v>153</v>
      </c>
      <c r="E25" s="27"/>
      <c r="F25" s="27"/>
      <c r="G25" s="36" t="s">
        <v>154</v>
      </c>
      <c r="H25" s="18">
        <v>19603</v>
      </c>
      <c r="I25" s="19">
        <v>32338</v>
      </c>
      <c r="J25" s="43">
        <f t="shared" si="0"/>
        <v>51941</v>
      </c>
      <c r="K25" s="3"/>
    </row>
    <row r="26" spans="2:11" ht="17.25">
      <c r="B26" s="3"/>
      <c r="C26" s="4"/>
      <c r="E26" s="78" t="s">
        <v>155</v>
      </c>
      <c r="F26" s="27"/>
      <c r="G26" s="27"/>
      <c r="H26" s="18">
        <v>19603</v>
      </c>
      <c r="I26" s="19">
        <v>32338</v>
      </c>
      <c r="J26" s="43">
        <f t="shared" si="0"/>
        <v>51941</v>
      </c>
      <c r="K26" s="3"/>
    </row>
    <row r="27" spans="2:11" ht="17.25">
      <c r="B27" s="3"/>
      <c r="C27" s="4"/>
      <c r="E27" s="27" t="s">
        <v>156</v>
      </c>
      <c r="F27" s="27"/>
      <c r="G27" s="27"/>
      <c r="H27" s="18">
        <v>19603</v>
      </c>
      <c r="I27" s="19">
        <v>32338</v>
      </c>
      <c r="J27" s="43">
        <f t="shared" si="0"/>
        <v>51941</v>
      </c>
      <c r="K27" s="3"/>
    </row>
    <row r="28" spans="2:11" ht="17.25">
      <c r="B28" s="33" t="s">
        <v>157</v>
      </c>
      <c r="C28" s="4"/>
      <c r="E28" s="27" t="s">
        <v>158</v>
      </c>
      <c r="F28" s="27"/>
      <c r="G28" s="27"/>
      <c r="H28" s="18">
        <v>0</v>
      </c>
      <c r="I28" s="19">
        <v>0</v>
      </c>
      <c r="J28" s="43">
        <f t="shared" si="0"/>
        <v>0</v>
      </c>
      <c r="K28" s="3"/>
    </row>
    <row r="29" spans="2:11" ht="17.25">
      <c r="B29" s="3"/>
      <c r="C29" s="15"/>
      <c r="D29" s="11"/>
      <c r="E29" s="11" t="s">
        <v>159</v>
      </c>
      <c r="F29" s="11"/>
      <c r="G29" s="11"/>
      <c r="H29" s="13">
        <v>0</v>
      </c>
      <c r="I29" s="14">
        <v>0</v>
      </c>
      <c r="J29" s="44">
        <f t="shared" si="0"/>
        <v>0</v>
      </c>
      <c r="K29" s="3"/>
    </row>
    <row r="30" spans="2:11" ht="17.25">
      <c r="B30" s="10"/>
      <c r="C30" s="15" t="s">
        <v>160</v>
      </c>
      <c r="D30" s="11"/>
      <c r="E30" s="11"/>
      <c r="F30" s="11"/>
      <c r="G30" s="37" t="s">
        <v>161</v>
      </c>
      <c r="H30" s="13">
        <v>11045</v>
      </c>
      <c r="I30" s="14">
        <v>83758</v>
      </c>
      <c r="J30" s="44">
        <f t="shared" si="0"/>
        <v>94803</v>
      </c>
      <c r="K30" s="3"/>
    </row>
    <row r="31" spans="2:11" ht="17.25">
      <c r="B31" s="3"/>
      <c r="C31" s="4" t="s">
        <v>162</v>
      </c>
      <c r="D31" s="27"/>
      <c r="E31" s="27"/>
      <c r="F31" s="27"/>
      <c r="G31" s="36" t="s">
        <v>163</v>
      </c>
      <c r="H31" s="18">
        <v>41049</v>
      </c>
      <c r="I31" s="19">
        <v>133263</v>
      </c>
      <c r="J31" s="43">
        <f t="shared" si="0"/>
        <v>174312</v>
      </c>
      <c r="K31" s="3"/>
    </row>
    <row r="32" spans="2:11" ht="17.25">
      <c r="B32" s="3"/>
      <c r="C32" s="4"/>
      <c r="D32" s="27" t="s">
        <v>164</v>
      </c>
      <c r="E32" s="27"/>
      <c r="F32" s="27"/>
      <c r="G32" s="27"/>
      <c r="H32" s="18">
        <v>0</v>
      </c>
      <c r="I32" s="19">
        <v>20900</v>
      </c>
      <c r="J32" s="43">
        <f t="shared" si="0"/>
        <v>20900</v>
      </c>
      <c r="K32" s="3"/>
    </row>
    <row r="33" spans="2:11" ht="17.25">
      <c r="B33" s="33" t="s">
        <v>165</v>
      </c>
      <c r="C33" s="4"/>
      <c r="D33" s="27" t="s">
        <v>166</v>
      </c>
      <c r="E33" s="27"/>
      <c r="F33" s="27"/>
      <c r="G33" s="27"/>
      <c r="H33" s="18">
        <v>0</v>
      </c>
      <c r="I33" s="19">
        <v>0</v>
      </c>
      <c r="J33" s="43">
        <f t="shared" si="0"/>
        <v>0</v>
      </c>
      <c r="K33" s="3"/>
    </row>
    <row r="34" spans="2:11" ht="17.25">
      <c r="B34" s="3"/>
      <c r="C34" s="4"/>
      <c r="D34" s="27" t="s">
        <v>167</v>
      </c>
      <c r="E34" s="27"/>
      <c r="F34" s="27"/>
      <c r="G34" s="27"/>
      <c r="H34" s="18">
        <v>40566</v>
      </c>
      <c r="I34" s="19">
        <v>55673</v>
      </c>
      <c r="J34" s="43">
        <f t="shared" si="0"/>
        <v>96239</v>
      </c>
      <c r="K34" s="3"/>
    </row>
    <row r="35" spans="2:11" ht="17.25">
      <c r="B35" s="3"/>
      <c r="C35" s="4"/>
      <c r="D35" s="27" t="s">
        <v>168</v>
      </c>
      <c r="E35" s="27"/>
      <c r="F35" s="27"/>
      <c r="G35" s="27"/>
      <c r="H35" s="18">
        <v>0</v>
      </c>
      <c r="I35" s="19">
        <v>0</v>
      </c>
      <c r="J35" s="43">
        <f t="shared" si="0"/>
        <v>0</v>
      </c>
      <c r="K35" s="3"/>
    </row>
    <row r="36" spans="2:11" ht="17.25">
      <c r="B36" s="33" t="s">
        <v>169</v>
      </c>
      <c r="C36" s="4"/>
      <c r="D36" s="27" t="s">
        <v>170</v>
      </c>
      <c r="E36" s="27"/>
      <c r="F36" s="27"/>
      <c r="G36" s="27"/>
      <c r="H36" s="18">
        <v>0</v>
      </c>
      <c r="I36" s="19">
        <v>0</v>
      </c>
      <c r="J36" s="43">
        <f t="shared" si="0"/>
        <v>0</v>
      </c>
      <c r="K36" s="3"/>
    </row>
    <row r="37" spans="2:11" ht="17.25">
      <c r="B37" s="3"/>
      <c r="C37" s="4"/>
      <c r="D37" s="27" t="s">
        <v>171</v>
      </c>
      <c r="E37" s="27"/>
      <c r="F37" s="27"/>
      <c r="G37" s="27"/>
      <c r="H37" s="18">
        <v>0</v>
      </c>
      <c r="I37" s="19">
        <v>54250</v>
      </c>
      <c r="J37" s="43">
        <f t="shared" si="0"/>
        <v>54250</v>
      </c>
      <c r="K37" s="3"/>
    </row>
    <row r="38" spans="2:11" ht="17.25">
      <c r="B38" s="3"/>
      <c r="C38" s="4"/>
      <c r="D38" s="27" t="s">
        <v>172</v>
      </c>
      <c r="E38" s="27"/>
      <c r="F38" s="27"/>
      <c r="G38" s="27"/>
      <c r="H38" s="18">
        <v>0</v>
      </c>
      <c r="I38" s="19">
        <v>0</v>
      </c>
      <c r="J38" s="43">
        <f t="shared" si="0"/>
        <v>0</v>
      </c>
      <c r="K38" s="3"/>
    </row>
    <row r="39" spans="2:11" ht="17.25">
      <c r="B39" s="33" t="s">
        <v>173</v>
      </c>
      <c r="C39" s="4"/>
      <c r="D39" s="27" t="s">
        <v>174</v>
      </c>
      <c r="E39" s="27"/>
      <c r="F39" s="27"/>
      <c r="G39" s="27"/>
      <c r="H39" s="18">
        <v>483</v>
      </c>
      <c r="I39" s="19">
        <v>2440</v>
      </c>
      <c r="J39" s="43">
        <f t="shared" si="0"/>
        <v>2923</v>
      </c>
      <c r="K39" s="3"/>
    </row>
    <row r="40" spans="2:11" ht="17.25">
      <c r="B40" s="3"/>
      <c r="C40" s="15"/>
      <c r="D40" s="11" t="s">
        <v>175</v>
      </c>
      <c r="E40" s="11"/>
      <c r="F40" s="11"/>
      <c r="G40" s="11"/>
      <c r="H40" s="13">
        <v>0</v>
      </c>
      <c r="I40" s="14">
        <v>0</v>
      </c>
      <c r="J40" s="44">
        <f t="shared" si="0"/>
        <v>0</v>
      </c>
      <c r="K40" s="3"/>
    </row>
    <row r="41" spans="2:11" ht="17.25">
      <c r="B41" s="3"/>
      <c r="C41" s="4" t="s">
        <v>176</v>
      </c>
      <c r="D41" s="27"/>
      <c r="E41" s="27"/>
      <c r="F41" s="27"/>
      <c r="G41" s="36" t="s">
        <v>177</v>
      </c>
      <c r="H41" s="18">
        <v>52094</v>
      </c>
      <c r="I41" s="19">
        <v>196971</v>
      </c>
      <c r="J41" s="43">
        <f aca="true" t="shared" si="1" ref="J41:J59">SUM(H41:I41)</f>
        <v>249065</v>
      </c>
      <c r="K41" s="3"/>
    </row>
    <row r="42" spans="2:11" ht="17.25">
      <c r="B42" s="33" t="s">
        <v>149</v>
      </c>
      <c r="C42" s="4"/>
      <c r="D42" t="s">
        <v>178</v>
      </c>
      <c r="E42" s="27"/>
      <c r="F42" s="27"/>
      <c r="G42" s="27"/>
      <c r="H42" s="18">
        <v>14</v>
      </c>
      <c r="I42" s="19">
        <v>85136</v>
      </c>
      <c r="J42" s="43">
        <f t="shared" si="1"/>
        <v>85150</v>
      </c>
      <c r="K42" s="3"/>
    </row>
    <row r="43" spans="2:11" ht="17.25">
      <c r="B43" s="3"/>
      <c r="C43" s="4"/>
      <c r="E43" s="27" t="s">
        <v>179</v>
      </c>
      <c r="F43" s="27"/>
      <c r="G43" s="27"/>
      <c r="H43" s="18">
        <v>0</v>
      </c>
      <c r="I43" s="19">
        <v>14748</v>
      </c>
      <c r="J43" s="43">
        <f t="shared" si="1"/>
        <v>14748</v>
      </c>
      <c r="K43" s="3"/>
    </row>
    <row r="44" spans="2:11" ht="17.25">
      <c r="B44" s="3"/>
      <c r="C44" s="4"/>
      <c r="D44" s="27"/>
      <c r="E44" s="27" t="s">
        <v>180</v>
      </c>
      <c r="F44" s="27"/>
      <c r="G44" s="27"/>
      <c r="H44" s="18">
        <v>0</v>
      </c>
      <c r="I44" s="19">
        <v>0</v>
      </c>
      <c r="J44" s="43">
        <f t="shared" si="1"/>
        <v>0</v>
      </c>
      <c r="K44" s="3"/>
    </row>
    <row r="45" spans="2:11" ht="17.25">
      <c r="B45" s="33" t="s">
        <v>140</v>
      </c>
      <c r="C45" s="4"/>
      <c r="D45" s="27" t="s">
        <v>181</v>
      </c>
      <c r="E45" s="27"/>
      <c r="F45" s="27"/>
      <c r="G45" s="36" t="s">
        <v>234</v>
      </c>
      <c r="H45" s="18">
        <v>52080</v>
      </c>
      <c r="I45" s="19">
        <v>111835</v>
      </c>
      <c r="J45" s="43">
        <f t="shared" si="1"/>
        <v>163915</v>
      </c>
      <c r="K45" s="3"/>
    </row>
    <row r="46" spans="2:11" ht="17.25">
      <c r="B46" s="3"/>
      <c r="C46" s="4"/>
      <c r="D46" s="27" t="s">
        <v>182</v>
      </c>
      <c r="E46" s="27"/>
      <c r="F46" s="27"/>
      <c r="G46" s="36"/>
      <c r="H46" s="18">
        <v>0</v>
      </c>
      <c r="I46" s="19">
        <v>0</v>
      </c>
      <c r="J46" s="43">
        <f t="shared" si="1"/>
        <v>0</v>
      </c>
      <c r="K46" s="3"/>
    </row>
    <row r="47" spans="2:11" ht="17.25">
      <c r="B47" s="3"/>
      <c r="C47" s="4"/>
      <c r="D47" s="27" t="s">
        <v>183</v>
      </c>
      <c r="E47" s="27"/>
      <c r="F47" s="27"/>
      <c r="G47" s="27"/>
      <c r="H47" s="18">
        <v>0</v>
      </c>
      <c r="I47" s="19">
        <v>0</v>
      </c>
      <c r="J47" s="43">
        <f t="shared" si="1"/>
        <v>0</v>
      </c>
      <c r="K47" s="3"/>
    </row>
    <row r="48" spans="2:11" ht="17.25">
      <c r="B48" s="33" t="s">
        <v>157</v>
      </c>
      <c r="C48" s="15"/>
      <c r="D48" s="11" t="s">
        <v>184</v>
      </c>
      <c r="E48" s="11"/>
      <c r="F48" s="11"/>
      <c r="G48" s="11"/>
      <c r="H48" s="13">
        <v>0</v>
      </c>
      <c r="I48" s="14">
        <v>0</v>
      </c>
      <c r="J48" s="44">
        <f t="shared" si="1"/>
        <v>0</v>
      </c>
      <c r="K48" s="3"/>
    </row>
    <row r="49" spans="2:11" ht="17.25">
      <c r="B49" s="10"/>
      <c r="C49" s="15" t="s">
        <v>185</v>
      </c>
      <c r="D49" s="11"/>
      <c r="E49" s="11"/>
      <c r="F49" s="11"/>
      <c r="G49" s="37" t="s">
        <v>186</v>
      </c>
      <c r="H49" s="13">
        <v>-11045</v>
      </c>
      <c r="I49" s="14">
        <v>-63708</v>
      </c>
      <c r="J49" s="44">
        <f t="shared" si="1"/>
        <v>-74753</v>
      </c>
      <c r="K49" s="3"/>
    </row>
    <row r="50" spans="2:11" ht="17.25">
      <c r="B50" s="10">
        <v>3</v>
      </c>
      <c r="C50" s="11" t="s">
        <v>187</v>
      </c>
      <c r="D50" s="11"/>
      <c r="E50" s="11"/>
      <c r="F50" s="11"/>
      <c r="G50" s="37" t="s">
        <v>188</v>
      </c>
      <c r="H50" s="13">
        <v>0</v>
      </c>
      <c r="I50" s="14">
        <v>20050</v>
      </c>
      <c r="J50" s="44">
        <f t="shared" si="1"/>
        <v>20050</v>
      </c>
      <c r="K50" s="3"/>
    </row>
    <row r="51" spans="2:11" ht="17.25">
      <c r="B51" s="10">
        <v>4</v>
      </c>
      <c r="C51" s="11" t="s">
        <v>189</v>
      </c>
      <c r="D51" s="11"/>
      <c r="E51" s="11"/>
      <c r="F51" s="11"/>
      <c r="G51" s="37" t="s">
        <v>190</v>
      </c>
      <c r="H51" s="13">
        <v>0</v>
      </c>
      <c r="I51" s="14">
        <v>0</v>
      </c>
      <c r="J51" s="44">
        <f t="shared" si="1"/>
        <v>0</v>
      </c>
      <c r="K51" s="3"/>
    </row>
    <row r="52" spans="2:11" ht="17.25">
      <c r="B52" s="3">
        <v>5</v>
      </c>
      <c r="C52" s="11" t="s">
        <v>191</v>
      </c>
      <c r="D52" s="11"/>
      <c r="E52" s="11"/>
      <c r="F52" s="11"/>
      <c r="G52" s="37" t="s">
        <v>192</v>
      </c>
      <c r="H52" s="13">
        <v>1229</v>
      </c>
      <c r="I52" s="14">
        <v>1200</v>
      </c>
      <c r="J52" s="44">
        <f t="shared" si="1"/>
        <v>2429</v>
      </c>
      <c r="K52" s="3"/>
    </row>
    <row r="53" spans="2:11" ht="17.25">
      <c r="B53" s="57"/>
      <c r="C53" s="11" t="s">
        <v>193</v>
      </c>
      <c r="D53" s="11"/>
      <c r="E53" s="11"/>
      <c r="F53" s="11"/>
      <c r="G53" s="11"/>
      <c r="H53" s="13">
        <v>0</v>
      </c>
      <c r="I53" s="14">
        <v>0</v>
      </c>
      <c r="J53" s="44">
        <f t="shared" si="1"/>
        <v>0</v>
      </c>
      <c r="K53" s="3"/>
    </row>
    <row r="54" spans="2:11" ht="17.25">
      <c r="B54" s="10">
        <v>6</v>
      </c>
      <c r="C54" s="11" t="s">
        <v>194</v>
      </c>
      <c r="D54" s="11"/>
      <c r="E54" s="11"/>
      <c r="F54" s="11"/>
      <c r="G54" s="37" t="s">
        <v>195</v>
      </c>
      <c r="H54" s="13">
        <v>0</v>
      </c>
      <c r="I54" s="14">
        <v>0</v>
      </c>
      <c r="J54" s="44">
        <f t="shared" si="1"/>
        <v>0</v>
      </c>
      <c r="K54" s="3"/>
    </row>
    <row r="55" spans="2:11" ht="17.25">
      <c r="B55" s="10">
        <v>7</v>
      </c>
      <c r="C55" s="11" t="s">
        <v>196</v>
      </c>
      <c r="D55" s="11"/>
      <c r="E55" s="11"/>
      <c r="F55" s="11"/>
      <c r="G55" s="37" t="s">
        <v>197</v>
      </c>
      <c r="H55" s="13">
        <v>1229</v>
      </c>
      <c r="I55" s="14">
        <v>21250</v>
      </c>
      <c r="J55" s="44">
        <f t="shared" si="1"/>
        <v>22479</v>
      </c>
      <c r="K55" s="3"/>
    </row>
    <row r="56" spans="2:11" ht="17.25">
      <c r="B56" s="10">
        <v>8</v>
      </c>
      <c r="C56" s="11" t="s">
        <v>198</v>
      </c>
      <c r="D56" s="11"/>
      <c r="E56" s="11"/>
      <c r="F56" s="11"/>
      <c r="G56" s="11"/>
      <c r="H56" s="13">
        <v>0</v>
      </c>
      <c r="I56" s="14">
        <v>25050</v>
      </c>
      <c r="J56" s="44">
        <f t="shared" si="1"/>
        <v>25050</v>
      </c>
      <c r="K56" s="3"/>
    </row>
    <row r="57" spans="2:11" ht="17.25">
      <c r="B57" s="10">
        <v>9</v>
      </c>
      <c r="C57" s="11" t="s">
        <v>199</v>
      </c>
      <c r="D57" s="11"/>
      <c r="E57" s="11"/>
      <c r="F57" s="11"/>
      <c r="G57" s="37" t="s">
        <v>217</v>
      </c>
      <c r="H57" s="13">
        <v>0</v>
      </c>
      <c r="I57" s="14">
        <v>21250</v>
      </c>
      <c r="J57" s="44">
        <f t="shared" si="1"/>
        <v>21250</v>
      </c>
      <c r="K57" s="3"/>
    </row>
    <row r="58" spans="2:11" ht="17.25">
      <c r="B58" s="3">
        <v>10</v>
      </c>
      <c r="C58" t="s">
        <v>200</v>
      </c>
      <c r="F58" s="77" t="s">
        <v>232</v>
      </c>
      <c r="G58" s="27"/>
      <c r="H58" s="18">
        <v>1229</v>
      </c>
      <c r="I58" s="19">
        <v>0</v>
      </c>
      <c r="J58" s="43">
        <f t="shared" si="1"/>
        <v>1229</v>
      </c>
      <c r="K58" s="3"/>
    </row>
    <row r="59" spans="2:11" ht="17.25">
      <c r="B59" s="10"/>
      <c r="C59" s="45"/>
      <c r="D59" s="45" t="s">
        <v>207</v>
      </c>
      <c r="E59" s="11"/>
      <c r="F59" s="76" t="s">
        <v>233</v>
      </c>
      <c r="G59" s="11"/>
      <c r="H59" s="46">
        <v>0</v>
      </c>
      <c r="I59" s="47">
        <v>0</v>
      </c>
      <c r="J59" s="44">
        <f t="shared" si="1"/>
        <v>0</v>
      </c>
      <c r="K59" s="3"/>
    </row>
    <row r="60" spans="2:11" ht="17.25">
      <c r="B60" s="10">
        <v>11</v>
      </c>
      <c r="C60" s="11" t="s">
        <v>201</v>
      </c>
      <c r="D60" s="11"/>
      <c r="E60" s="11"/>
      <c r="F60" s="11"/>
      <c r="G60" s="11"/>
      <c r="H60" s="28">
        <f>ROUND(H9/(H20+H45)*100,1)</f>
        <v>61.8</v>
      </c>
      <c r="I60" s="29">
        <f>ROUND(I9/(I20+I45)*100,1)</f>
        <v>86.6</v>
      </c>
      <c r="J60" s="29">
        <f>ROUND(J9/(J20+J45)*100,1)</f>
        <v>78.2</v>
      </c>
      <c r="K60" s="3"/>
    </row>
    <row r="61" spans="2:11" ht="17.25">
      <c r="B61" s="10">
        <v>12</v>
      </c>
      <c r="C61" s="11" t="s">
        <v>202</v>
      </c>
      <c r="D61" s="11"/>
      <c r="E61" s="11"/>
      <c r="F61" s="11"/>
      <c r="G61" s="37" t="s">
        <v>203</v>
      </c>
      <c r="H61" s="13">
        <v>0</v>
      </c>
      <c r="I61" s="14">
        <v>0</v>
      </c>
      <c r="J61" s="44">
        <f>SUM(H61:I61)</f>
        <v>0</v>
      </c>
      <c r="K61" s="3"/>
    </row>
    <row r="62" spans="2:11" ht="17.25">
      <c r="B62" s="10">
        <v>13</v>
      </c>
      <c r="C62" s="11" t="s">
        <v>204</v>
      </c>
      <c r="D62" s="11"/>
      <c r="E62" s="11"/>
      <c r="F62" s="11"/>
      <c r="G62" s="37" t="s">
        <v>205</v>
      </c>
      <c r="H62" s="13">
        <v>0</v>
      </c>
      <c r="I62" s="14">
        <v>0</v>
      </c>
      <c r="J62" s="44">
        <f>SUM(H62:I62)</f>
        <v>0</v>
      </c>
      <c r="K62" s="3"/>
    </row>
    <row r="63" spans="2:11" ht="18" thickBot="1">
      <c r="B63" s="7">
        <v>14</v>
      </c>
      <c r="C63" s="1" t="s">
        <v>206</v>
      </c>
      <c r="D63" s="1"/>
      <c r="E63" s="1"/>
      <c r="F63" s="1"/>
      <c r="G63" s="1"/>
      <c r="H63" s="31">
        <v>736495</v>
      </c>
      <c r="I63" s="32">
        <v>1654533</v>
      </c>
      <c r="J63" s="42">
        <f>SUM(H63:I63)</f>
        <v>2391028</v>
      </c>
      <c r="K63" s="3"/>
    </row>
    <row r="64" spans="8:9" ht="17.25">
      <c r="H64" s="6">
        <v>9.51</v>
      </c>
      <c r="I64" s="6">
        <v>0</v>
      </c>
    </row>
  </sheetData>
  <printOptions/>
  <pageMargins left="0.984251968503937" right="0.7874015748031497" top="0.7086614173228347" bottom="0.5905511811023623" header="0.5118110236220472" footer="0.5118110236220472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2:J62"/>
  <sheetViews>
    <sheetView showGridLines="0" showZeros="0" zoomScale="55" zoomScaleNormal="55" workbookViewId="0" topLeftCell="A1">
      <pane xSplit="6" ySplit="8" topLeftCell="G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55" sqref="H55"/>
    </sheetView>
  </sheetViews>
  <sheetFormatPr defaultColWidth="12.66015625" defaultRowHeight="18"/>
  <cols>
    <col min="1" max="1" width="1.66015625" style="0" customWidth="1"/>
    <col min="2" max="4" width="2.66015625" style="0" customWidth="1"/>
    <col min="5" max="5" width="20.66015625" style="0" customWidth="1"/>
    <col min="6" max="6" width="10.66015625" style="0" customWidth="1"/>
    <col min="10" max="10" width="1.66015625" style="0" customWidth="1"/>
  </cols>
  <sheetData>
    <row r="1" ht="54.75" customHeight="1"/>
    <row r="2" ht="26.25" customHeight="1">
      <c r="B2" t="s">
        <v>0</v>
      </c>
    </row>
    <row r="3" spans="2:9" ht="33" customHeight="1" thickBot="1">
      <c r="B3" s="1" t="s">
        <v>96</v>
      </c>
      <c r="C3" s="1"/>
      <c r="D3" s="1"/>
      <c r="E3" s="1"/>
      <c r="F3" s="1"/>
      <c r="G3" s="1"/>
      <c r="H3" s="1"/>
      <c r="I3" s="1" t="s">
        <v>97</v>
      </c>
    </row>
    <row r="4" spans="2:10" ht="18.75" customHeight="1">
      <c r="B4" s="3"/>
      <c r="G4" s="3"/>
      <c r="H4" s="4"/>
      <c r="I4" s="4"/>
      <c r="J4" s="3"/>
    </row>
    <row r="5" spans="2:10" ht="18.75" customHeight="1">
      <c r="B5" s="3"/>
      <c r="E5" t="s">
        <v>98</v>
      </c>
      <c r="G5" s="3"/>
      <c r="H5" s="4"/>
      <c r="I5" s="4"/>
      <c r="J5" s="3"/>
    </row>
    <row r="6" spans="2:10" ht="18.75" customHeight="1">
      <c r="B6" s="3"/>
      <c r="G6" s="33" t="s">
        <v>210</v>
      </c>
      <c r="H6" s="5" t="s">
        <v>216</v>
      </c>
      <c r="I6" s="5" t="s">
        <v>3</v>
      </c>
      <c r="J6" s="3"/>
    </row>
    <row r="7" spans="2:10" ht="18.75" customHeight="1">
      <c r="B7" s="3"/>
      <c r="C7" t="s">
        <v>99</v>
      </c>
      <c r="G7" s="3"/>
      <c r="H7" s="4"/>
      <c r="I7" s="4"/>
      <c r="J7" s="3"/>
    </row>
    <row r="8" spans="2:10" ht="18.75" customHeight="1" thickBot="1">
      <c r="B8" s="7"/>
      <c r="C8" s="1"/>
      <c r="D8" s="1"/>
      <c r="E8" s="1"/>
      <c r="F8" s="1"/>
      <c r="G8" s="8">
        <v>244643</v>
      </c>
      <c r="H8" s="9"/>
      <c r="I8" s="30"/>
      <c r="J8" s="3"/>
    </row>
    <row r="9" spans="2:10" ht="18.75" customHeight="1">
      <c r="B9" s="3" t="s">
        <v>100</v>
      </c>
      <c r="G9" s="3"/>
      <c r="H9" s="4"/>
      <c r="I9" s="4">
        <f aca="true" t="shared" si="0" ref="I9:I58">SUM(G9:H9)</f>
        <v>0</v>
      </c>
      <c r="J9" s="3"/>
    </row>
    <row r="10" spans="2:10" ht="18.75" customHeight="1">
      <c r="B10" s="3"/>
      <c r="C10" t="s">
        <v>101</v>
      </c>
      <c r="G10" s="3"/>
      <c r="H10" s="4"/>
      <c r="I10" s="4">
        <f t="shared" si="0"/>
        <v>0</v>
      </c>
      <c r="J10" s="3"/>
    </row>
    <row r="11" spans="2:10" ht="18.75" customHeight="1">
      <c r="B11" s="3"/>
      <c r="D11" t="s">
        <v>102</v>
      </c>
      <c r="F11" s="36" t="s">
        <v>103</v>
      </c>
      <c r="G11" s="18"/>
      <c r="H11" s="19"/>
      <c r="I11" s="16">
        <f t="shared" si="0"/>
        <v>0</v>
      </c>
      <c r="J11" s="3"/>
    </row>
    <row r="12" spans="2:10" ht="18.75" customHeight="1">
      <c r="B12" s="3"/>
      <c r="C12" s="11"/>
      <c r="D12" s="11"/>
      <c r="E12" s="11"/>
      <c r="F12" s="37" t="s">
        <v>104</v>
      </c>
      <c r="G12" s="13"/>
      <c r="H12" s="14"/>
      <c r="I12" s="15">
        <f t="shared" si="0"/>
        <v>0</v>
      </c>
      <c r="J12" s="3"/>
    </row>
    <row r="13" spans="2:10" ht="18.75" customHeight="1">
      <c r="B13" s="3"/>
      <c r="C13" t="s">
        <v>105</v>
      </c>
      <c r="G13" s="3"/>
      <c r="H13" s="4"/>
      <c r="I13" s="4">
        <f t="shared" si="0"/>
        <v>0</v>
      </c>
      <c r="J13" s="3"/>
    </row>
    <row r="14" spans="2:10" ht="18.75" customHeight="1">
      <c r="B14" s="3"/>
      <c r="D14" t="s">
        <v>106</v>
      </c>
      <c r="F14" s="36" t="s">
        <v>103</v>
      </c>
      <c r="G14" s="53">
        <v>48718</v>
      </c>
      <c r="H14" s="54">
        <v>132357</v>
      </c>
      <c r="I14" s="16">
        <f t="shared" si="0"/>
        <v>181075</v>
      </c>
      <c r="J14" s="3"/>
    </row>
    <row r="15" spans="2:10" ht="18.75" customHeight="1">
      <c r="B15" s="3"/>
      <c r="E15" s="11"/>
      <c r="F15" s="37" t="s">
        <v>104</v>
      </c>
      <c r="G15" s="63">
        <v>48718</v>
      </c>
      <c r="H15" s="64">
        <v>132357</v>
      </c>
      <c r="I15" s="15">
        <f t="shared" si="0"/>
        <v>181075</v>
      </c>
      <c r="J15" s="3"/>
    </row>
    <row r="16" spans="2:10" ht="18.75" customHeight="1">
      <c r="B16" s="3"/>
      <c r="E16" t="s">
        <v>107</v>
      </c>
      <c r="F16" s="36" t="s">
        <v>103</v>
      </c>
      <c r="G16" s="55">
        <v>0</v>
      </c>
      <c r="H16" s="56">
        <v>0</v>
      </c>
      <c r="I16" s="16">
        <f t="shared" si="0"/>
        <v>0</v>
      </c>
      <c r="J16" s="3"/>
    </row>
    <row r="17" spans="2:10" ht="18.75" customHeight="1">
      <c r="B17" s="3"/>
      <c r="E17" s="11"/>
      <c r="F17" s="37" t="s">
        <v>104</v>
      </c>
      <c r="G17" s="59">
        <v>0</v>
      </c>
      <c r="H17" s="60">
        <v>0</v>
      </c>
      <c r="I17" s="15">
        <f t="shared" si="0"/>
        <v>0</v>
      </c>
      <c r="J17" s="3"/>
    </row>
    <row r="18" spans="2:10" ht="18.75" customHeight="1">
      <c r="B18" s="3"/>
      <c r="E18" t="s">
        <v>108</v>
      </c>
      <c r="F18" s="36" t="s">
        <v>103</v>
      </c>
      <c r="G18" s="55">
        <v>0</v>
      </c>
      <c r="H18" s="56">
        <v>0</v>
      </c>
      <c r="I18" s="16">
        <f t="shared" si="0"/>
        <v>0</v>
      </c>
      <c r="J18" s="3"/>
    </row>
    <row r="19" spans="2:10" ht="18.75" customHeight="1">
      <c r="B19" s="3"/>
      <c r="E19" s="11"/>
      <c r="F19" s="37" t="s">
        <v>104</v>
      </c>
      <c r="G19" s="59">
        <v>0</v>
      </c>
      <c r="H19" s="60">
        <v>0</v>
      </c>
      <c r="I19" s="15">
        <f t="shared" si="0"/>
        <v>0</v>
      </c>
      <c r="J19" s="3"/>
    </row>
    <row r="20" spans="2:10" ht="18.75" customHeight="1">
      <c r="B20" s="3"/>
      <c r="E20" t="s">
        <v>109</v>
      </c>
      <c r="F20" s="36" t="s">
        <v>103</v>
      </c>
      <c r="G20" s="55">
        <v>0</v>
      </c>
      <c r="H20" s="56">
        <v>0</v>
      </c>
      <c r="I20" s="16">
        <f t="shared" si="0"/>
        <v>0</v>
      </c>
      <c r="J20" s="3"/>
    </row>
    <row r="21" spans="2:10" ht="18.75" customHeight="1">
      <c r="B21" s="3"/>
      <c r="E21" s="11"/>
      <c r="F21" s="37" t="s">
        <v>104</v>
      </c>
      <c r="G21" s="59">
        <v>0</v>
      </c>
      <c r="H21" s="60">
        <v>0</v>
      </c>
      <c r="I21" s="15">
        <f t="shared" si="0"/>
        <v>0</v>
      </c>
      <c r="J21" s="3"/>
    </row>
    <row r="22" spans="2:10" ht="18.75" customHeight="1">
      <c r="B22" s="3"/>
      <c r="E22" t="s">
        <v>110</v>
      </c>
      <c r="F22" s="36" t="s">
        <v>103</v>
      </c>
      <c r="G22" s="55">
        <v>2675</v>
      </c>
      <c r="H22" s="56">
        <v>0</v>
      </c>
      <c r="I22" s="16">
        <f t="shared" si="0"/>
        <v>2675</v>
      </c>
      <c r="J22" s="3"/>
    </row>
    <row r="23" spans="2:10" ht="18.75" customHeight="1">
      <c r="B23" s="3"/>
      <c r="E23" s="11"/>
      <c r="F23" s="37" t="s">
        <v>104</v>
      </c>
      <c r="G23" s="59">
        <v>2675</v>
      </c>
      <c r="H23" s="60">
        <v>0</v>
      </c>
      <c r="I23" s="15">
        <f t="shared" si="0"/>
        <v>2675</v>
      </c>
      <c r="J23" s="3"/>
    </row>
    <row r="24" spans="2:10" ht="18.75" customHeight="1">
      <c r="B24" s="3"/>
      <c r="E24" t="s">
        <v>111</v>
      </c>
      <c r="F24" s="36" t="s">
        <v>103</v>
      </c>
      <c r="G24" s="61">
        <v>10921</v>
      </c>
      <c r="H24" s="62">
        <v>21063</v>
      </c>
      <c r="I24" s="16">
        <f t="shared" si="0"/>
        <v>31984</v>
      </c>
      <c r="J24" s="3"/>
    </row>
    <row r="25" spans="2:10" ht="18.75" customHeight="1">
      <c r="B25" s="3"/>
      <c r="E25" s="11"/>
      <c r="F25" s="37" t="s">
        <v>104</v>
      </c>
      <c r="G25" s="57">
        <v>10921</v>
      </c>
      <c r="H25" s="58">
        <v>21063</v>
      </c>
      <c r="I25" s="15">
        <f t="shared" si="0"/>
        <v>31984</v>
      </c>
      <c r="J25" s="3"/>
    </row>
    <row r="26" spans="2:10" ht="18.75" customHeight="1">
      <c r="B26" s="3"/>
      <c r="E26" t="s">
        <v>112</v>
      </c>
      <c r="F26" s="36" t="s">
        <v>103</v>
      </c>
      <c r="G26" s="61">
        <v>0</v>
      </c>
      <c r="H26" s="62">
        <v>0</v>
      </c>
      <c r="I26" s="16">
        <f t="shared" si="0"/>
        <v>0</v>
      </c>
      <c r="J26" s="3"/>
    </row>
    <row r="27" spans="2:10" ht="18.75" customHeight="1">
      <c r="B27" s="3"/>
      <c r="E27" s="11"/>
      <c r="F27" s="37" t="s">
        <v>104</v>
      </c>
      <c r="G27" s="57">
        <v>0</v>
      </c>
      <c r="H27" s="58">
        <v>0</v>
      </c>
      <c r="I27" s="15">
        <f t="shared" si="0"/>
        <v>0</v>
      </c>
      <c r="J27" s="3"/>
    </row>
    <row r="28" spans="2:10" ht="18.75" customHeight="1">
      <c r="B28" s="3"/>
      <c r="E28" t="s">
        <v>113</v>
      </c>
      <c r="F28" s="36" t="s">
        <v>103</v>
      </c>
      <c r="G28" s="61">
        <v>804</v>
      </c>
      <c r="H28" s="62">
        <v>821</v>
      </c>
      <c r="I28" s="16">
        <f t="shared" si="0"/>
        <v>1625</v>
      </c>
      <c r="J28" s="3"/>
    </row>
    <row r="29" spans="2:10" ht="18.75" customHeight="1">
      <c r="B29" s="3"/>
      <c r="E29" s="11"/>
      <c r="F29" s="37" t="s">
        <v>104</v>
      </c>
      <c r="G29" s="57">
        <v>804</v>
      </c>
      <c r="H29" s="58">
        <v>821</v>
      </c>
      <c r="I29" s="15">
        <f t="shared" si="0"/>
        <v>1625</v>
      </c>
      <c r="J29" s="3"/>
    </row>
    <row r="30" spans="2:10" ht="18.75" customHeight="1">
      <c r="B30" s="3"/>
      <c r="E30" s="48" t="s">
        <v>235</v>
      </c>
      <c r="F30" s="36" t="s">
        <v>103</v>
      </c>
      <c r="G30" s="61">
        <v>0</v>
      </c>
      <c r="H30" s="62">
        <v>0</v>
      </c>
      <c r="I30" s="16">
        <f t="shared" si="0"/>
        <v>0</v>
      </c>
      <c r="J30" s="3"/>
    </row>
    <row r="31" spans="2:10" ht="18.75" customHeight="1">
      <c r="B31" s="3"/>
      <c r="E31" s="11" t="s">
        <v>236</v>
      </c>
      <c r="F31" s="37" t="s">
        <v>104</v>
      </c>
      <c r="G31" s="57">
        <v>0</v>
      </c>
      <c r="H31" s="58">
        <v>0</v>
      </c>
      <c r="I31" s="49">
        <f t="shared" si="0"/>
        <v>0</v>
      </c>
      <c r="J31" s="3"/>
    </row>
    <row r="32" spans="2:10" ht="18.75" customHeight="1">
      <c r="B32" s="3"/>
      <c r="E32" s="73" t="s">
        <v>230</v>
      </c>
      <c r="F32" s="36" t="s">
        <v>103</v>
      </c>
      <c r="G32" s="55">
        <v>0</v>
      </c>
      <c r="H32" s="56">
        <v>0</v>
      </c>
      <c r="I32" s="16">
        <f t="shared" si="0"/>
        <v>0</v>
      </c>
      <c r="J32" s="3"/>
    </row>
    <row r="33" spans="2:10" ht="18.75" customHeight="1">
      <c r="B33" s="3"/>
      <c r="E33" s="74" t="s">
        <v>237</v>
      </c>
      <c r="F33" s="37" t="s">
        <v>104</v>
      </c>
      <c r="G33" s="59">
        <v>0</v>
      </c>
      <c r="H33" s="60">
        <v>0</v>
      </c>
      <c r="I33" s="49">
        <f t="shared" si="0"/>
        <v>0</v>
      </c>
      <c r="J33" s="3"/>
    </row>
    <row r="34" spans="2:10" ht="18.75" customHeight="1">
      <c r="B34" s="3"/>
      <c r="E34" s="69" t="s">
        <v>228</v>
      </c>
      <c r="F34" s="70" t="s">
        <v>103</v>
      </c>
      <c r="G34" s="55">
        <v>34318</v>
      </c>
      <c r="H34" s="56">
        <v>110473</v>
      </c>
      <c r="I34" s="16">
        <f>SUM(G34:H34)</f>
        <v>144791</v>
      </c>
      <c r="J34" s="3"/>
    </row>
    <row r="35" spans="2:10" ht="18.75" customHeight="1">
      <c r="B35" s="3"/>
      <c r="E35" s="71" t="s">
        <v>229</v>
      </c>
      <c r="F35" s="72" t="s">
        <v>104</v>
      </c>
      <c r="G35" s="59">
        <v>34318</v>
      </c>
      <c r="H35" s="60">
        <v>110473</v>
      </c>
      <c r="I35" s="49">
        <f>SUM(G35:H35)</f>
        <v>144791</v>
      </c>
      <c r="J35" s="3"/>
    </row>
    <row r="36" spans="2:10" ht="18.75" customHeight="1">
      <c r="B36" s="3"/>
      <c r="E36" s="51" t="s">
        <v>208</v>
      </c>
      <c r="F36" s="36" t="s">
        <v>103</v>
      </c>
      <c r="G36" s="61">
        <v>0</v>
      </c>
      <c r="H36" s="62">
        <v>0</v>
      </c>
      <c r="I36" s="16">
        <f>SUM(G36:H36)</f>
        <v>0</v>
      </c>
      <c r="J36" s="3"/>
    </row>
    <row r="37" spans="2:10" ht="18.75" customHeight="1">
      <c r="B37" s="10"/>
      <c r="C37" s="11"/>
      <c r="D37" s="11"/>
      <c r="E37" s="11"/>
      <c r="F37" s="37" t="s">
        <v>104</v>
      </c>
      <c r="G37" s="57">
        <v>0</v>
      </c>
      <c r="H37" s="58">
        <v>0</v>
      </c>
      <c r="I37" s="49">
        <f>SUM(G37:H37)</f>
        <v>0</v>
      </c>
      <c r="J37" s="3"/>
    </row>
    <row r="38" spans="2:10" ht="18.75" customHeight="1">
      <c r="B38" s="3" t="s">
        <v>115</v>
      </c>
      <c r="G38" s="3"/>
      <c r="H38" s="4"/>
      <c r="I38" s="4"/>
      <c r="J38" s="3"/>
    </row>
    <row r="39" spans="2:10" ht="18.75" customHeight="1">
      <c r="B39" s="3"/>
      <c r="D39" t="s">
        <v>116</v>
      </c>
      <c r="F39" s="36" t="s">
        <v>103</v>
      </c>
      <c r="G39" s="18">
        <v>11431</v>
      </c>
      <c r="H39" s="19">
        <v>11816</v>
      </c>
      <c r="I39" s="16">
        <f t="shared" si="0"/>
        <v>23247</v>
      </c>
      <c r="J39" s="3"/>
    </row>
    <row r="40" spans="2:10" ht="18.75" customHeight="1">
      <c r="B40" s="3"/>
      <c r="E40" s="11"/>
      <c r="F40" s="37" t="s">
        <v>104</v>
      </c>
      <c r="G40" s="13">
        <v>40566</v>
      </c>
      <c r="H40" s="14">
        <v>55673</v>
      </c>
      <c r="I40" s="15">
        <f t="shared" si="0"/>
        <v>96239</v>
      </c>
      <c r="J40" s="3"/>
    </row>
    <row r="41" spans="2:10" ht="18.75" customHeight="1">
      <c r="B41" s="3"/>
      <c r="E41" t="s">
        <v>117</v>
      </c>
      <c r="F41" s="36" t="s">
        <v>103</v>
      </c>
      <c r="G41" s="18">
        <v>0</v>
      </c>
      <c r="H41" s="19">
        <v>0</v>
      </c>
      <c r="I41" s="16">
        <f t="shared" si="0"/>
        <v>0</v>
      </c>
      <c r="J41" s="3"/>
    </row>
    <row r="42" spans="2:10" ht="18.75" customHeight="1">
      <c r="B42" s="3"/>
      <c r="E42" s="11"/>
      <c r="F42" s="37" t="s">
        <v>104</v>
      </c>
      <c r="G42" s="13">
        <v>0</v>
      </c>
      <c r="H42" s="14">
        <v>0</v>
      </c>
      <c r="I42" s="15">
        <f t="shared" si="0"/>
        <v>0</v>
      </c>
      <c r="J42" s="3"/>
    </row>
    <row r="43" spans="2:10" ht="18.75" customHeight="1">
      <c r="B43" s="3"/>
      <c r="E43" t="s">
        <v>118</v>
      </c>
      <c r="F43" s="36" t="s">
        <v>103</v>
      </c>
      <c r="G43" s="18">
        <v>0</v>
      </c>
      <c r="H43" s="19">
        <v>0</v>
      </c>
      <c r="I43" s="16">
        <f t="shared" si="0"/>
        <v>0</v>
      </c>
      <c r="J43" s="3"/>
    </row>
    <row r="44" spans="2:10" ht="18.75" customHeight="1">
      <c r="B44" s="3"/>
      <c r="E44" s="11"/>
      <c r="F44" s="37" t="s">
        <v>104</v>
      </c>
      <c r="G44" s="13">
        <v>0</v>
      </c>
      <c r="H44" s="14">
        <v>0</v>
      </c>
      <c r="I44" s="15">
        <f t="shared" si="0"/>
        <v>0</v>
      </c>
      <c r="J44" s="3"/>
    </row>
    <row r="45" spans="2:10" ht="18.75" customHeight="1">
      <c r="B45" s="3"/>
      <c r="E45" t="s">
        <v>119</v>
      </c>
      <c r="F45" s="36" t="s">
        <v>103</v>
      </c>
      <c r="G45" s="18">
        <v>0</v>
      </c>
      <c r="H45" s="19">
        <v>0</v>
      </c>
      <c r="I45" s="16">
        <f t="shared" si="0"/>
        <v>0</v>
      </c>
      <c r="J45" s="3"/>
    </row>
    <row r="46" spans="2:10" ht="18.75" customHeight="1">
      <c r="B46" s="3"/>
      <c r="E46" s="11"/>
      <c r="F46" s="37" t="s">
        <v>104</v>
      </c>
      <c r="G46" s="13">
        <v>0</v>
      </c>
      <c r="H46" s="14">
        <v>0</v>
      </c>
      <c r="I46" s="15">
        <f t="shared" si="0"/>
        <v>0</v>
      </c>
      <c r="J46" s="3"/>
    </row>
    <row r="47" spans="2:10" ht="18.75" customHeight="1">
      <c r="B47" s="3"/>
      <c r="E47" t="s">
        <v>113</v>
      </c>
      <c r="F47" s="36" t="s">
        <v>103</v>
      </c>
      <c r="G47" s="18">
        <v>11431</v>
      </c>
      <c r="H47" s="19">
        <v>11816</v>
      </c>
      <c r="I47" s="16">
        <f t="shared" si="0"/>
        <v>23247</v>
      </c>
      <c r="J47" s="3"/>
    </row>
    <row r="48" spans="2:10" ht="18.75" customHeight="1">
      <c r="B48" s="3"/>
      <c r="E48" s="11"/>
      <c r="F48" s="37" t="s">
        <v>104</v>
      </c>
      <c r="G48" s="13">
        <v>11431</v>
      </c>
      <c r="H48" s="14">
        <v>11816</v>
      </c>
      <c r="I48" s="15">
        <f t="shared" si="0"/>
        <v>23247</v>
      </c>
      <c r="J48" s="3"/>
    </row>
    <row r="49" spans="2:10" ht="18.75" customHeight="1">
      <c r="B49" s="10"/>
      <c r="C49" s="11"/>
      <c r="D49" s="11"/>
      <c r="E49" s="11" t="s">
        <v>114</v>
      </c>
      <c r="F49" s="37" t="s">
        <v>104</v>
      </c>
      <c r="G49" s="13">
        <v>29135</v>
      </c>
      <c r="H49" s="14">
        <v>43857</v>
      </c>
      <c r="I49" s="15">
        <f t="shared" si="0"/>
        <v>72992</v>
      </c>
      <c r="J49" s="3"/>
    </row>
    <row r="50" spans="2:10" ht="18.75" customHeight="1">
      <c r="B50" s="3" t="s">
        <v>120</v>
      </c>
      <c r="F50" s="36" t="s">
        <v>103</v>
      </c>
      <c r="G50" s="18">
        <v>60149</v>
      </c>
      <c r="H50" s="19">
        <v>144173</v>
      </c>
      <c r="I50" s="16">
        <f t="shared" si="0"/>
        <v>204322</v>
      </c>
      <c r="J50" s="3"/>
    </row>
    <row r="51" spans="2:10" ht="18.75" customHeight="1">
      <c r="B51" s="10"/>
      <c r="C51" s="11"/>
      <c r="D51" s="11"/>
      <c r="E51" s="11"/>
      <c r="F51" s="37" t="s">
        <v>104</v>
      </c>
      <c r="G51" s="13">
        <v>89284</v>
      </c>
      <c r="H51" s="14">
        <v>188030</v>
      </c>
      <c r="I51" s="15">
        <f t="shared" si="0"/>
        <v>277314</v>
      </c>
      <c r="J51" s="3"/>
    </row>
    <row r="52" spans="2:10" ht="18.75" customHeight="1">
      <c r="B52" s="3" t="s">
        <v>121</v>
      </c>
      <c r="G52" s="38"/>
      <c r="H52" s="39"/>
      <c r="I52" s="4"/>
      <c r="J52" s="3"/>
    </row>
    <row r="53" spans="2:10" ht="18.75" customHeight="1">
      <c r="B53" s="3"/>
      <c r="E53" t="s">
        <v>122</v>
      </c>
      <c r="F53" s="27"/>
      <c r="G53" s="18">
        <v>0</v>
      </c>
      <c r="H53" s="19">
        <v>0</v>
      </c>
      <c r="I53" s="16">
        <f t="shared" si="0"/>
        <v>0</v>
      </c>
      <c r="J53" s="3"/>
    </row>
    <row r="54" spans="2:10" ht="18.75" customHeight="1">
      <c r="B54" s="10"/>
      <c r="C54" s="11"/>
      <c r="D54" s="11"/>
      <c r="E54" s="11"/>
      <c r="F54" s="37" t="s">
        <v>123</v>
      </c>
      <c r="G54" s="13">
        <v>0</v>
      </c>
      <c r="H54" s="14">
        <v>0</v>
      </c>
      <c r="I54" s="15">
        <f t="shared" si="0"/>
        <v>0</v>
      </c>
      <c r="J54" s="3"/>
    </row>
    <row r="55" spans="2:10" ht="18.75" customHeight="1">
      <c r="B55" s="3" t="s">
        <v>124</v>
      </c>
      <c r="G55" s="38"/>
      <c r="H55" s="39"/>
      <c r="I55" s="4"/>
      <c r="J55" s="3"/>
    </row>
    <row r="56" spans="2:10" ht="18.75" customHeight="1">
      <c r="B56" s="3"/>
      <c r="E56" t="s">
        <v>122</v>
      </c>
      <c r="F56" s="27"/>
      <c r="G56" s="20">
        <v>0</v>
      </c>
      <c r="H56" s="16">
        <v>0</v>
      </c>
      <c r="I56" s="16">
        <f t="shared" si="0"/>
        <v>0</v>
      </c>
      <c r="J56" s="3"/>
    </row>
    <row r="57" spans="2:10" ht="18.75" customHeight="1">
      <c r="B57" s="10"/>
      <c r="C57" s="11"/>
      <c r="D57" s="11"/>
      <c r="E57" s="11"/>
      <c r="F57" s="37" t="s">
        <v>123</v>
      </c>
      <c r="G57" s="13">
        <v>0</v>
      </c>
      <c r="H57" s="14">
        <v>0</v>
      </c>
      <c r="I57" s="15">
        <f t="shared" si="0"/>
        <v>0</v>
      </c>
      <c r="J57" s="3"/>
    </row>
    <row r="58" spans="2:10" ht="18.75" customHeight="1" thickBot="1">
      <c r="B58" s="7" t="s">
        <v>125</v>
      </c>
      <c r="C58" s="1"/>
      <c r="D58" s="1"/>
      <c r="E58" s="1"/>
      <c r="F58" s="1"/>
      <c r="G58" s="31">
        <v>29135</v>
      </c>
      <c r="H58" s="32">
        <v>43857</v>
      </c>
      <c r="I58" s="30">
        <f t="shared" si="0"/>
        <v>72992</v>
      </c>
      <c r="J58" s="3"/>
    </row>
    <row r="59" spans="7:8" ht="17.25">
      <c r="G59" s="12"/>
      <c r="H59" s="12"/>
    </row>
    <row r="62" spans="7:8" ht="17.25">
      <c r="G62" s="12"/>
      <c r="H62" s="12"/>
    </row>
  </sheetData>
  <printOptions/>
  <pageMargins left="0.984251968503937" right="0.984251968503937" top="0.7086614173228347" bottom="0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2002-12-11T16:11:37Z</cp:lastPrinted>
  <dcterms:created xsi:type="dcterms:W3CDTF">2000-10-18T11:00:08Z</dcterms:created>
  <dcterms:modified xsi:type="dcterms:W3CDTF">2010-01-14T05:57:48Z</dcterms:modified>
  <cp:category/>
  <cp:version/>
  <cp:contentType/>
  <cp:contentStatus/>
</cp:coreProperties>
</file>