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20" windowWidth="7620" windowHeight="8820" tabRatio="599" activeTab="0"/>
  </bookViews>
  <sheets>
    <sheet name="収益・資本繰入" sheetId="1" r:id="rId1"/>
  </sheets>
  <definedNames>
    <definedName name="_xlnm.Print_Area" localSheetId="0">'収益・資本繰入'!$B$1:$Q$38</definedName>
  </definedNames>
  <calcPr fullCalcOnLoad="1"/>
</workbook>
</file>

<file path=xl/sharedStrings.xml><?xml version="1.0" encoding="utf-8"?>
<sst xmlns="http://schemas.openxmlformats.org/spreadsheetml/2006/main" count="124" uniqueCount="55">
  <si>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</si>
  <si>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</si>
  <si>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</si>
  <si>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</si>
  <si>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</si>
  <si>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</si>
  <si>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</si>
  <si>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</si>
  <si>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</si>
  <si>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</si>
  <si>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</si>
  <si>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</si>
  <si>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</si>
  <si>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</si>
  <si>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</si>
  <si>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</si>
  <si>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</si>
  <si>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</si>
  <si>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</si>
  <si>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</si>
  <si>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</si>
  <si>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</si>
  <si>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</si>
  <si>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</si>
  <si>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</si>
  <si>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</si>
  <si>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/>
  </si>
  <si>
    <t>その他（介護サービス）※</t>
  </si>
  <si>
    <t>その他（その他）</t>
  </si>
  <si>
    <t>電    気</t>
  </si>
  <si>
    <t>その他（介護サービス）</t>
  </si>
  <si>
    <t xml:space="preserve"> 　      (単位：百万円，％)</t>
  </si>
  <si>
    <t xml:space="preserve">   　区分 年度</t>
  </si>
  <si>
    <t xml:space="preserve">    合        計</t>
  </si>
  <si>
    <t>増減額</t>
  </si>
  <si>
    <t>１　下水道事業の他会計繰入金には、雨水処理負担金が含まれている。</t>
  </si>
  <si>
    <t>〔第８表　事業別他会計繰入金の状況（収益的収支・資本的収支別）〕</t>
  </si>
  <si>
    <t>(注)繰入率の収益的収支､資本的収支欄は､それぞれの収入に対する繰入金の割合である。</t>
  </si>
  <si>
    <t>下水道（農集）</t>
  </si>
  <si>
    <t>介護サービス</t>
  </si>
  <si>
    <t>収益的収支への繰入金</t>
  </si>
  <si>
    <t>資本的収支への繰入金</t>
  </si>
  <si>
    <t>２　各項目の数値は、表示単位未満を四捨五入したもので、その内訳を合計した数値は合計欄の数値と一致しない場合がある。</t>
  </si>
  <si>
    <t>21年度</t>
  </si>
  <si>
    <t>22年度</t>
  </si>
  <si>
    <t>20年度</t>
  </si>
  <si>
    <t>簡易水道</t>
  </si>
  <si>
    <t>その他（ｸﾞﾙｰﾌﾟﾎｰﾑ）</t>
  </si>
  <si>
    <t>※</t>
  </si>
  <si>
    <t>収益的収支への繰入金</t>
  </si>
  <si>
    <t>資本的収支への繰入金</t>
  </si>
  <si>
    <t>12年度</t>
  </si>
  <si>
    <t>13年度</t>
  </si>
  <si>
    <t>第８表　事業別他会計繰入金の状況（収益的収支・資本的収支別）</t>
  </si>
  <si>
    <t>20年度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</si>
</sst>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4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113">
    <xf numFmtId="37" fontId="0" fillId="0" borderId="0" xfId="0" applyAlignment="1">
      <alignment/>
    </xf>
    <xf numFmtId="37" fontId="5" fillId="0" borderId="0" xfId="0" applyFont="1" applyFill="1" applyAlignment="1" applyProtection="1">
      <alignment/>
      <protection/>
    </xf>
    <xf numFmtId="37" fontId="5" fillId="0" borderId="1" xfId="0" applyFont="1" applyFill="1" applyBorder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center"/>
      <protection/>
    </xf>
    <xf numFmtId="37" fontId="5" fillId="0" borderId="3" xfId="0" applyFont="1" applyFill="1" applyBorder="1" applyAlignment="1" applyProtection="1">
      <alignment/>
      <protection/>
    </xf>
    <xf numFmtId="37" fontId="5" fillId="0" borderId="4" xfId="0" applyFont="1" applyFill="1" applyBorder="1" applyAlignment="1" applyProtection="1">
      <alignment/>
      <protection/>
    </xf>
    <xf numFmtId="37" fontId="5" fillId="0" borderId="5" xfId="0" applyFont="1" applyFill="1" applyBorder="1" applyAlignment="1" applyProtection="1">
      <alignment/>
      <protection/>
    </xf>
    <xf numFmtId="37" fontId="5" fillId="0" borderId="6" xfId="0" applyFont="1" applyFill="1" applyBorder="1" applyAlignment="1" applyProtection="1" quotePrefix="1">
      <alignment horizontal="center"/>
      <protection/>
    </xf>
    <xf numFmtId="37" fontId="0" fillId="0" borderId="7" xfId="0" applyFont="1" applyFill="1" applyBorder="1" applyAlignment="1" applyProtection="1">
      <alignment horizontal="center"/>
      <protection/>
    </xf>
    <xf numFmtId="37" fontId="0" fillId="0" borderId="8" xfId="0" applyFont="1" applyFill="1" applyBorder="1" applyAlignment="1" applyProtection="1">
      <alignment horizontal="center"/>
      <protection/>
    </xf>
    <xf numFmtId="37" fontId="5" fillId="0" borderId="6" xfId="0" applyFont="1" applyFill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8" xfId="0" applyFont="1" applyFill="1" applyBorder="1" applyAlignment="1" applyProtection="1">
      <alignment/>
      <protection/>
    </xf>
    <xf numFmtId="37" fontId="5" fillId="0" borderId="9" xfId="0" applyFont="1" applyFill="1" applyBorder="1" applyAlignment="1" applyProtection="1">
      <alignment horizontal="left"/>
      <protection/>
    </xf>
    <xf numFmtId="37" fontId="5" fillId="0" borderId="10" xfId="0" applyFont="1" applyFill="1" applyBorder="1" applyAlignment="1" applyProtection="1">
      <alignment horizontal="left"/>
      <protection/>
    </xf>
    <xf numFmtId="37" fontId="5" fillId="0" borderId="11" xfId="0" applyFont="1" applyFill="1" applyBorder="1" applyAlignment="1" applyProtection="1" quotePrefix="1">
      <alignment horizontal="center"/>
      <protection/>
    </xf>
    <xf numFmtId="37" fontId="5" fillId="0" borderId="11" xfId="0" applyFont="1" applyFill="1" applyBorder="1" applyAlignment="1" applyProtection="1">
      <alignment horizontal="center"/>
      <protection/>
    </xf>
    <xf numFmtId="37" fontId="5" fillId="0" borderId="12" xfId="0" applyFont="1" applyFill="1" applyBorder="1" applyAlignment="1" applyProtection="1" quotePrefix="1">
      <alignment horizontal="center"/>
      <protection/>
    </xf>
    <xf numFmtId="37" fontId="5" fillId="0" borderId="13" xfId="0" applyFont="1" applyFill="1" applyBorder="1" applyAlignment="1" applyProtection="1">
      <alignment horizontal="center"/>
      <protection/>
    </xf>
    <xf numFmtId="37" fontId="5" fillId="0" borderId="14" xfId="0" applyFont="1" applyFill="1" applyBorder="1" applyAlignment="1" applyProtection="1">
      <alignment horizontal="center"/>
      <protection/>
    </xf>
    <xf numFmtId="37" fontId="5" fillId="0" borderId="1" xfId="0" applyFont="1" applyFill="1" applyBorder="1" applyAlignment="1" applyProtection="1" quotePrefix="1">
      <alignment horizontal="center"/>
      <protection/>
    </xf>
    <xf numFmtId="37" fontId="5" fillId="0" borderId="15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center"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37" fontId="5" fillId="0" borderId="2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 quotePrefix="1">
      <alignment horizontal="center"/>
      <protection/>
    </xf>
    <xf numFmtId="37" fontId="5" fillId="0" borderId="18" xfId="0" applyFont="1" applyFill="1" applyBorder="1" applyAlignment="1" applyProtection="1">
      <alignment horizontal="center"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20" xfId="0" applyNumberFormat="1" applyFont="1" applyFill="1" applyBorder="1" applyAlignment="1" applyProtection="1">
      <alignment/>
      <protection/>
    </xf>
    <xf numFmtId="37" fontId="5" fillId="0" borderId="9" xfId="0" applyFont="1" applyFill="1" applyBorder="1" applyAlignment="1" applyProtection="1">
      <alignment/>
      <protection/>
    </xf>
    <xf numFmtId="181" fontId="5" fillId="0" borderId="9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 horizontal="center"/>
      <protection/>
    </xf>
    <xf numFmtId="37" fontId="3" fillId="0" borderId="18" xfId="0" applyFont="1" applyFill="1" applyBorder="1" applyAlignment="1" applyProtection="1">
      <alignment horizontal="center" shrinkToFit="1"/>
      <protection/>
    </xf>
    <xf numFmtId="181" fontId="5" fillId="0" borderId="6" xfId="0" applyNumberFormat="1" applyFont="1" applyFill="1" applyBorder="1" applyAlignment="1" applyProtection="1">
      <alignment/>
      <protection/>
    </xf>
    <xf numFmtId="181" fontId="5" fillId="0" borderId="23" xfId="0" applyNumberFormat="1" applyFont="1" applyFill="1" applyBorder="1" applyAlignment="1" applyProtection="1">
      <alignment/>
      <protection/>
    </xf>
    <xf numFmtId="37" fontId="5" fillId="0" borderId="23" xfId="0" applyFont="1" applyFill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37" fontId="5" fillId="0" borderId="12" xfId="0" applyFont="1" applyFill="1" applyBorder="1" applyAlignment="1" applyProtection="1">
      <alignment horizontal="left"/>
      <protection/>
    </xf>
    <xf numFmtId="37" fontId="5" fillId="0" borderId="25" xfId="0" applyFont="1" applyFill="1" applyBorder="1" applyAlignment="1" applyProtection="1">
      <alignment horizontal="left"/>
      <protection/>
    </xf>
    <xf numFmtId="181" fontId="5" fillId="0" borderId="13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0" fontId="2" fillId="0" borderId="0" xfId="21" applyFont="1" applyFill="1" applyProtection="1">
      <alignment/>
      <protection/>
    </xf>
    <xf numFmtId="37" fontId="3" fillId="0" borderId="3" xfId="0" applyFont="1" applyFill="1" applyBorder="1" applyAlignment="1" applyProtection="1">
      <alignment/>
      <protection/>
    </xf>
    <xf numFmtId="37" fontId="3" fillId="0" borderId="5" xfId="0" applyFont="1" applyFill="1" applyBorder="1" applyAlignment="1" applyProtection="1">
      <alignment horizontal="center"/>
      <protection/>
    </xf>
    <xf numFmtId="37" fontId="3" fillId="0" borderId="4" xfId="0" applyFont="1" applyFill="1" applyBorder="1" applyAlignment="1" applyProtection="1">
      <alignment/>
      <protection/>
    </xf>
    <xf numFmtId="37" fontId="3" fillId="0" borderId="5" xfId="0" applyFont="1" applyFill="1" applyBorder="1" applyAlignment="1" applyProtection="1">
      <alignment/>
      <protection/>
    </xf>
    <xf numFmtId="37" fontId="3" fillId="0" borderId="2" xfId="0" applyFont="1" applyFill="1" applyBorder="1" applyAlignment="1" applyProtection="1">
      <alignment/>
      <protection/>
    </xf>
    <xf numFmtId="37" fontId="3" fillId="0" borderId="26" xfId="0" applyFont="1" applyFill="1" applyBorder="1" applyAlignment="1" applyProtection="1">
      <alignment/>
      <protection/>
    </xf>
    <xf numFmtId="37" fontId="3" fillId="0" borderId="8" xfId="0" applyFont="1" applyFill="1" applyBorder="1" applyAlignment="1" applyProtection="1">
      <alignment/>
      <protection/>
    </xf>
    <xf numFmtId="37" fontId="3" fillId="0" borderId="9" xfId="0" applyFont="1" applyFill="1" applyBorder="1" applyAlignment="1" applyProtection="1">
      <alignment horizontal="left"/>
      <protection/>
    </xf>
    <xf numFmtId="37" fontId="3" fillId="0" borderId="10" xfId="0" applyFont="1" applyFill="1" applyBorder="1" applyAlignment="1" applyProtection="1">
      <alignment horizontal="left"/>
      <protection/>
    </xf>
    <xf numFmtId="37" fontId="3" fillId="0" borderId="27" xfId="0" applyFont="1" applyFill="1" applyBorder="1" applyAlignment="1" applyProtection="1">
      <alignment horizontal="center"/>
      <protection/>
    </xf>
    <xf numFmtId="37" fontId="3" fillId="0" borderId="16" xfId="0" applyNumberFormat="1" applyFont="1" applyFill="1" applyBorder="1" applyAlignment="1" applyProtection="1">
      <alignment/>
      <protection/>
    </xf>
    <xf numFmtId="180" fontId="3" fillId="0" borderId="16" xfId="0" applyNumberFormat="1" applyFont="1" applyFill="1" applyBorder="1" applyAlignment="1" applyProtection="1">
      <alignment/>
      <protection/>
    </xf>
    <xf numFmtId="37" fontId="3" fillId="0" borderId="2" xfId="0" applyFont="1" applyFill="1" applyBorder="1" applyAlignment="1" applyProtection="1">
      <alignment horizontal="center"/>
      <protection/>
    </xf>
    <xf numFmtId="37" fontId="3" fillId="0" borderId="27" xfId="0" applyFont="1" applyFill="1" applyBorder="1" applyAlignment="1" applyProtection="1" quotePrefix="1">
      <alignment horizontal="center"/>
      <protection/>
    </xf>
    <xf numFmtId="37" fontId="2" fillId="0" borderId="20" xfId="0" applyFont="1" applyFill="1" applyBorder="1" applyAlignment="1" applyProtection="1">
      <alignment horizontal="center" shrinkToFit="1"/>
      <protection/>
    </xf>
    <xf numFmtId="37" fontId="5" fillId="0" borderId="28" xfId="0" applyFont="1" applyFill="1" applyBorder="1" applyAlignment="1" applyProtection="1">
      <alignment horizontal="center"/>
      <protection/>
    </xf>
    <xf numFmtId="37" fontId="3" fillId="0" borderId="23" xfId="0" applyNumberFormat="1" applyFont="1" applyFill="1" applyBorder="1" applyAlignment="1" applyProtection="1">
      <alignment/>
      <protection/>
    </xf>
    <xf numFmtId="180" fontId="3" fillId="0" borderId="23" xfId="0" applyNumberFormat="1" applyFont="1" applyFill="1" applyBorder="1" applyAlignment="1" applyProtection="1">
      <alignment/>
      <protection/>
    </xf>
    <xf numFmtId="37" fontId="3" fillId="0" borderId="9" xfId="0" applyFont="1" applyFill="1" applyBorder="1" applyAlignment="1" applyProtection="1">
      <alignment/>
      <protection/>
    </xf>
    <xf numFmtId="37" fontId="3" fillId="0" borderId="15" xfId="0" applyFont="1" applyFill="1" applyBorder="1" applyAlignment="1" applyProtection="1">
      <alignment horizontal="center"/>
      <protection/>
    </xf>
    <xf numFmtId="37" fontId="3" fillId="0" borderId="29" xfId="0" applyFont="1" applyFill="1" applyBorder="1" applyAlignment="1" applyProtection="1">
      <alignment/>
      <protection/>
    </xf>
    <xf numFmtId="37" fontId="3" fillId="0" borderId="11" xfId="0" applyFont="1" applyFill="1" applyBorder="1" applyAlignment="1" applyProtection="1">
      <alignment/>
      <protection/>
    </xf>
    <xf numFmtId="37" fontId="3" fillId="0" borderId="15" xfId="0" applyFont="1" applyFill="1" applyBorder="1" applyAlignment="1" applyProtection="1">
      <alignment/>
      <protection/>
    </xf>
    <xf numFmtId="37" fontId="3" fillId="0" borderId="1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37" fontId="3" fillId="0" borderId="30" xfId="0" applyNumberFormat="1" applyFont="1" applyFill="1" applyBorder="1" applyAlignment="1" applyProtection="1">
      <alignment/>
      <protection/>
    </xf>
    <xf numFmtId="37" fontId="3" fillId="0" borderId="31" xfId="0" applyFont="1" applyFill="1" applyBorder="1" applyAlignment="1" applyProtection="1">
      <alignment horizontal="center"/>
      <protection/>
    </xf>
    <xf numFmtId="37" fontId="3" fillId="0" borderId="28" xfId="0" applyFont="1" applyFill="1" applyBorder="1" applyAlignment="1" applyProtection="1">
      <alignment horizontal="center" shrinkToFit="1"/>
      <protection/>
    </xf>
    <xf numFmtId="37" fontId="3" fillId="0" borderId="7" xfId="0" applyNumberFormat="1" applyFont="1" applyFill="1" applyBorder="1" applyAlignment="1" applyProtection="1">
      <alignment/>
      <protection/>
    </xf>
    <xf numFmtId="37" fontId="3" fillId="0" borderId="6" xfId="0" applyFont="1" applyFill="1" applyBorder="1" applyAlignment="1" applyProtection="1">
      <alignment/>
      <protection/>
    </xf>
    <xf numFmtId="37" fontId="3" fillId="0" borderId="32" xfId="0" applyFont="1" applyFill="1" applyBorder="1" applyAlignment="1" applyProtection="1">
      <alignment horizontal="center"/>
      <protection/>
    </xf>
    <xf numFmtId="37" fontId="3" fillId="0" borderId="33" xfId="0" applyFont="1" applyFill="1" applyBorder="1" applyAlignment="1" applyProtection="1">
      <alignment/>
      <protection/>
    </xf>
    <xf numFmtId="37" fontId="3" fillId="0" borderId="23" xfId="0" applyFont="1" applyFill="1" applyBorder="1" applyAlignment="1" applyProtection="1">
      <alignment/>
      <protection/>
    </xf>
    <xf numFmtId="37" fontId="3" fillId="0" borderId="32" xfId="0" applyFont="1" applyFill="1" applyBorder="1" applyAlignment="1" applyProtection="1">
      <alignment/>
      <protection/>
    </xf>
    <xf numFmtId="37" fontId="3" fillId="0" borderId="12" xfId="0" applyFont="1" applyFill="1" applyBorder="1" applyAlignment="1" applyProtection="1">
      <alignment horizontal="left"/>
      <protection/>
    </xf>
    <xf numFmtId="37" fontId="3" fillId="0" borderId="34" xfId="0" applyFont="1" applyFill="1" applyBorder="1" applyAlignment="1" applyProtection="1">
      <alignment horizontal="left"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80" fontId="3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81" fontId="5" fillId="0" borderId="35" xfId="0" applyNumberFormat="1" applyFont="1" applyFill="1" applyBorder="1" applyAlignment="1" applyProtection="1">
      <alignment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0" xfId="0" applyNumberFormat="1" applyFont="1" applyFill="1" applyBorder="1" applyAlignment="1" applyProtection="1">
      <alignment/>
      <protection/>
    </xf>
    <xf numFmtId="184" fontId="5" fillId="0" borderId="27" xfId="0" applyNumberFormat="1" applyFont="1" applyFill="1" applyBorder="1" applyAlignment="1" applyProtection="1">
      <alignment horizontal="right"/>
      <protection/>
    </xf>
    <xf numFmtId="181" fontId="5" fillId="0" borderId="31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4" fontId="5" fillId="0" borderId="40" xfId="0" applyNumberFormat="1" applyFont="1" applyFill="1" applyBorder="1" applyAlignment="1" applyProtection="1">
      <alignment horizontal="right"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" xfId="0" applyNumberFormat="1" applyFont="1" applyFill="1" applyBorder="1" applyAlignment="1" applyProtection="1">
      <alignment/>
      <protection/>
    </xf>
    <xf numFmtId="184" fontId="5" fillId="0" borderId="14" xfId="0" applyNumberFormat="1" applyFont="1" applyFill="1" applyBorder="1" applyAlignment="1" applyProtection="1">
      <alignment horizontal="right"/>
      <protection/>
    </xf>
    <xf numFmtId="181" fontId="5" fillId="0" borderId="27" xfId="0" applyNumberFormat="1" applyFont="1" applyFill="1" applyBorder="1" applyAlignment="1" applyProtection="1">
      <alignment/>
      <protection/>
    </xf>
    <xf numFmtId="181" fontId="5" fillId="0" borderId="7" xfId="0" applyNumberFormat="1" applyFont="1" applyFill="1" applyBorder="1" applyAlignment="1" applyProtection="1">
      <alignment/>
      <protection/>
    </xf>
    <xf numFmtId="181" fontId="5" fillId="0" borderId="41" xfId="0" applyNumberFormat="1" applyFont="1" applyFill="1" applyBorder="1" applyAlignment="1" applyProtection="1">
      <alignment/>
      <protection/>
    </xf>
    <xf numFmtId="184" fontId="5" fillId="0" borderId="41" xfId="0" applyNumberFormat="1" applyFont="1" applyFill="1" applyBorder="1" applyAlignment="1" applyProtection="1">
      <alignment horizontal="right"/>
      <protection/>
    </xf>
    <xf numFmtId="37" fontId="0" fillId="0" borderId="2" xfId="0" applyFont="1" applyFill="1" applyBorder="1" applyAlignment="1" applyProtection="1">
      <alignment/>
      <protection/>
    </xf>
    <xf numFmtId="37" fontId="5" fillId="0" borderId="9" xfId="0" applyFont="1" applyFill="1" applyBorder="1" applyAlignment="1" applyProtection="1" quotePrefix="1">
      <alignment horizontal="center"/>
      <protection/>
    </xf>
    <xf numFmtId="37" fontId="3" fillId="0" borderId="17" xfId="0" applyFont="1" applyFill="1" applyBorder="1" applyAlignment="1" applyProtection="1">
      <alignment/>
      <protection/>
    </xf>
    <xf numFmtId="37" fontId="3" fillId="0" borderId="16" xfId="0" applyFont="1" applyFill="1" applyBorder="1" applyAlignment="1" applyProtection="1">
      <alignment/>
      <protection/>
    </xf>
    <xf numFmtId="37" fontId="3" fillId="0" borderId="27" xfId="0" applyFont="1" applyFill="1" applyBorder="1" applyAlignment="1" applyProtection="1">
      <alignment/>
      <protection/>
    </xf>
    <xf numFmtId="37" fontId="3" fillId="0" borderId="42" xfId="0" applyFont="1" applyFill="1" applyBorder="1" applyAlignment="1" applyProtection="1">
      <alignment/>
      <protection/>
    </xf>
    <xf numFmtId="37" fontId="3" fillId="0" borderId="22" xfId="0" applyFont="1" applyFill="1" applyBorder="1" applyAlignment="1" applyProtection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79"/>
  <sheetViews>
    <sheetView showGridLines="0" showZeros="0"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3" sqref="L13"/>
    </sheetView>
  </sheetViews>
  <sheetFormatPr defaultColWidth="10.66015625" defaultRowHeight="18"/>
  <cols>
    <col min="1" max="1" width="3.16015625" style="88" customWidth="1"/>
    <col min="2" max="2" width="4.66015625" style="88" customWidth="1"/>
    <col min="3" max="3" width="17.41015625" style="88" customWidth="1"/>
    <col min="4" max="16" width="10.5" style="88" customWidth="1"/>
    <col min="17" max="17" width="2.83203125" style="88" customWidth="1"/>
    <col min="18" max="16384" width="10.66015625" style="88" customWidth="1"/>
  </cols>
  <sheetData>
    <row r="1" spans="1:17" ht="17.25">
      <c r="A1" s="1"/>
      <c r="B1" s="1" t="s">
        <v>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31</v>
      </c>
      <c r="N2" s="2"/>
      <c r="O2" s="2"/>
      <c r="P2" s="2"/>
      <c r="Q2" s="1"/>
    </row>
    <row r="3" spans="1:18" ht="17.25">
      <c r="A3" s="1"/>
      <c r="B3" s="3"/>
      <c r="C3" s="4" t="s">
        <v>32</v>
      </c>
      <c r="D3" s="3"/>
      <c r="E3" s="1"/>
      <c r="F3" s="1"/>
      <c r="G3" s="1"/>
      <c r="H3" s="3"/>
      <c r="I3" s="1"/>
      <c r="J3" s="1"/>
      <c r="K3" s="1"/>
      <c r="L3" s="5"/>
      <c r="M3" s="6"/>
      <c r="N3" s="6"/>
      <c r="O3" s="6"/>
      <c r="P3" s="7"/>
      <c r="Q3" s="3"/>
      <c r="R3" s="89"/>
    </row>
    <row r="4" spans="1:18" ht="17.25">
      <c r="A4" s="1"/>
      <c r="B4" s="3"/>
      <c r="C4" s="1"/>
      <c r="D4" s="8" t="s">
        <v>40</v>
      </c>
      <c r="E4" s="9"/>
      <c r="F4" s="9"/>
      <c r="G4" s="10"/>
      <c r="H4" s="8" t="s">
        <v>41</v>
      </c>
      <c r="I4" s="9"/>
      <c r="J4" s="9"/>
      <c r="K4" s="9"/>
      <c r="L4" s="11"/>
      <c r="M4" s="12" t="s">
        <v>33</v>
      </c>
      <c r="N4" s="12"/>
      <c r="O4" s="12"/>
      <c r="P4" s="13"/>
      <c r="Q4" s="3"/>
      <c r="R4" s="89"/>
    </row>
    <row r="5" spans="1:18" ht="18" thickBot="1">
      <c r="A5" s="1"/>
      <c r="B5" s="14" t="s">
        <v>1</v>
      </c>
      <c r="C5" s="15"/>
      <c r="D5" s="16" t="s">
        <v>54</v>
      </c>
      <c r="E5" s="17" t="s">
        <v>43</v>
      </c>
      <c r="F5" s="17" t="s">
        <v>44</v>
      </c>
      <c r="G5" s="17" t="s">
        <v>34</v>
      </c>
      <c r="H5" s="18" t="s">
        <v>45</v>
      </c>
      <c r="I5" s="19" t="s">
        <v>43</v>
      </c>
      <c r="J5" s="19" t="s">
        <v>44</v>
      </c>
      <c r="K5" s="20" t="s">
        <v>34</v>
      </c>
      <c r="L5" s="21" t="s">
        <v>45</v>
      </c>
      <c r="M5" s="17" t="s">
        <v>43</v>
      </c>
      <c r="N5" s="17" t="s">
        <v>44</v>
      </c>
      <c r="O5" s="17" t="s">
        <v>34</v>
      </c>
      <c r="P5" s="22" t="s">
        <v>0</v>
      </c>
      <c r="Q5" s="3"/>
      <c r="R5" s="89"/>
    </row>
    <row r="6" spans="1:18" ht="17.25">
      <c r="A6" s="1"/>
      <c r="B6" s="3"/>
      <c r="C6" s="23" t="s">
        <v>2</v>
      </c>
      <c r="D6" s="90">
        <v>1095</v>
      </c>
      <c r="E6" s="91">
        <v>847</v>
      </c>
      <c r="F6" s="91">
        <v>654</v>
      </c>
      <c r="G6" s="92">
        <f>F6-E6</f>
        <v>-193</v>
      </c>
      <c r="H6" s="93">
        <v>1020</v>
      </c>
      <c r="I6" s="25">
        <v>1313</v>
      </c>
      <c r="J6" s="25">
        <v>1574</v>
      </c>
      <c r="K6" s="25">
        <f>J6-I6</f>
        <v>261</v>
      </c>
      <c r="L6" s="24">
        <f>SUM(D6,H6)</f>
        <v>2115</v>
      </c>
      <c r="M6" s="25">
        <f aca="true" t="shared" si="0" ref="M6:M36">SUM(E6,I6)</f>
        <v>2160</v>
      </c>
      <c r="N6" s="25">
        <f aca="true" t="shared" si="1" ref="N6:N36">SUM(F6,J6)</f>
        <v>2228</v>
      </c>
      <c r="O6" s="25">
        <f aca="true" t="shared" si="2" ref="O6:O36">SUM(G6,K6)</f>
        <v>68</v>
      </c>
      <c r="P6" s="94">
        <f>IF(AND(M6=0,N6&gt;0),"皆増　　",IF(AND(M6&gt;0,N6=0),"皆減　　",IF(AND(M6=0,N6=0),"",ROUND(O6/M6*100,1))))</f>
        <v>3.1</v>
      </c>
      <c r="Q6" s="3"/>
      <c r="R6" s="89"/>
    </row>
    <row r="7" spans="1:18" ht="17.25">
      <c r="A7" s="1"/>
      <c r="B7" s="3"/>
      <c r="C7" s="23" t="s">
        <v>46</v>
      </c>
      <c r="D7" s="24">
        <v>0</v>
      </c>
      <c r="E7" s="25">
        <v>0</v>
      </c>
      <c r="F7" s="25"/>
      <c r="G7" s="95">
        <f aca="true" t="shared" si="3" ref="G7:G36">F7-E7</f>
        <v>0</v>
      </c>
      <c r="H7" s="93">
        <v>0</v>
      </c>
      <c r="I7" s="25">
        <v>0</v>
      </c>
      <c r="J7" s="25"/>
      <c r="K7" s="25">
        <f aca="true" t="shared" si="4" ref="K7:K36">J7-I7</f>
        <v>0</v>
      </c>
      <c r="L7" s="24">
        <f aca="true" t="shared" si="5" ref="L7:L36">SUM(D7,H7)</f>
        <v>0</v>
      </c>
      <c r="M7" s="25">
        <f t="shared" si="0"/>
        <v>0</v>
      </c>
      <c r="N7" s="25">
        <f t="shared" si="1"/>
        <v>0</v>
      </c>
      <c r="O7" s="25">
        <f t="shared" si="2"/>
        <v>0</v>
      </c>
      <c r="P7" s="94">
        <f aca="true" t="shared" si="6" ref="P7:P36">IF(AND(M7=0,N7&gt;0),"皆増　　",IF(AND(M7&gt;0,N7=0),"皆減　　",IF(AND(M7=0,N7=0),"",ROUND(O7/M7*100,1))))</f>
      </c>
      <c r="Q7" s="3"/>
      <c r="R7" s="89"/>
    </row>
    <row r="8" spans="1:18" ht="17.25">
      <c r="A8" s="1"/>
      <c r="B8" s="3"/>
      <c r="C8" s="23" t="s">
        <v>4</v>
      </c>
      <c r="D8" s="24">
        <v>0</v>
      </c>
      <c r="E8" s="25">
        <v>0</v>
      </c>
      <c r="F8" s="25"/>
      <c r="G8" s="95">
        <f t="shared" si="3"/>
        <v>0</v>
      </c>
      <c r="H8" s="93">
        <v>0</v>
      </c>
      <c r="I8" s="25">
        <v>0</v>
      </c>
      <c r="J8" s="25"/>
      <c r="K8" s="25">
        <f t="shared" si="4"/>
        <v>0</v>
      </c>
      <c r="L8" s="24">
        <f t="shared" si="5"/>
        <v>0</v>
      </c>
      <c r="M8" s="25">
        <f t="shared" si="0"/>
        <v>0</v>
      </c>
      <c r="N8" s="25">
        <f t="shared" si="1"/>
        <v>0</v>
      </c>
      <c r="O8" s="25">
        <f t="shared" si="2"/>
        <v>0</v>
      </c>
      <c r="P8" s="94">
        <f t="shared" si="6"/>
      </c>
      <c r="Q8" s="3"/>
      <c r="R8" s="89"/>
    </row>
    <row r="9" spans="1:18" ht="17.25">
      <c r="A9" s="1"/>
      <c r="B9" s="26" t="s">
        <v>5</v>
      </c>
      <c r="C9" s="23" t="s">
        <v>6</v>
      </c>
      <c r="D9" s="24">
        <v>0</v>
      </c>
      <c r="E9" s="25">
        <v>0</v>
      </c>
      <c r="F9" s="25"/>
      <c r="G9" s="95">
        <f t="shared" si="3"/>
        <v>0</v>
      </c>
      <c r="H9" s="93">
        <v>0</v>
      </c>
      <c r="I9" s="25">
        <v>0</v>
      </c>
      <c r="J9" s="25"/>
      <c r="K9" s="25">
        <f t="shared" si="4"/>
        <v>0</v>
      </c>
      <c r="L9" s="24">
        <f t="shared" si="5"/>
        <v>0</v>
      </c>
      <c r="M9" s="25">
        <f t="shared" si="0"/>
        <v>0</v>
      </c>
      <c r="N9" s="25">
        <f t="shared" si="1"/>
        <v>0</v>
      </c>
      <c r="O9" s="25">
        <f t="shared" si="2"/>
        <v>0</v>
      </c>
      <c r="P9" s="94">
        <f t="shared" si="6"/>
      </c>
      <c r="Q9" s="3"/>
      <c r="R9" s="89"/>
    </row>
    <row r="10" spans="1:18" ht="17.25">
      <c r="A10" s="1"/>
      <c r="B10" s="3"/>
      <c r="C10" s="23" t="s">
        <v>7</v>
      </c>
      <c r="D10" s="24">
        <v>4306</v>
      </c>
      <c r="E10" s="25">
        <v>4482</v>
      </c>
      <c r="F10" s="25">
        <v>4738</v>
      </c>
      <c r="G10" s="95">
        <f t="shared" si="3"/>
        <v>256</v>
      </c>
      <c r="H10" s="93">
        <v>1916</v>
      </c>
      <c r="I10" s="25">
        <v>1935</v>
      </c>
      <c r="J10" s="25">
        <v>1881</v>
      </c>
      <c r="K10" s="25">
        <f t="shared" si="4"/>
        <v>-54</v>
      </c>
      <c r="L10" s="24">
        <f t="shared" si="5"/>
        <v>6222</v>
      </c>
      <c r="M10" s="25">
        <f t="shared" si="0"/>
        <v>6417</v>
      </c>
      <c r="N10" s="25">
        <f t="shared" si="1"/>
        <v>6619</v>
      </c>
      <c r="O10" s="25">
        <f t="shared" si="2"/>
        <v>202</v>
      </c>
      <c r="P10" s="94">
        <f t="shared" si="6"/>
        <v>3.1</v>
      </c>
      <c r="Q10" s="3"/>
      <c r="R10" s="89"/>
    </row>
    <row r="11" spans="1:18" ht="17.25">
      <c r="A11" s="1"/>
      <c r="B11" s="3"/>
      <c r="C11" s="23" t="s">
        <v>8</v>
      </c>
      <c r="D11" s="24">
        <v>9777</v>
      </c>
      <c r="E11" s="25">
        <v>9481</v>
      </c>
      <c r="F11" s="25">
        <v>10772</v>
      </c>
      <c r="G11" s="95">
        <f t="shared" si="3"/>
        <v>1291</v>
      </c>
      <c r="H11" s="93">
        <v>1124</v>
      </c>
      <c r="I11" s="25">
        <v>1928</v>
      </c>
      <c r="J11" s="25">
        <v>1905</v>
      </c>
      <c r="K11" s="25">
        <f t="shared" si="4"/>
        <v>-23</v>
      </c>
      <c r="L11" s="24">
        <f t="shared" si="5"/>
        <v>10901</v>
      </c>
      <c r="M11" s="25">
        <f t="shared" si="0"/>
        <v>11409</v>
      </c>
      <c r="N11" s="25">
        <f t="shared" si="1"/>
        <v>12677</v>
      </c>
      <c r="O11" s="25">
        <f t="shared" si="2"/>
        <v>1268</v>
      </c>
      <c r="P11" s="94">
        <f t="shared" si="6"/>
        <v>11.1</v>
      </c>
      <c r="Q11" s="3"/>
      <c r="R11" s="89"/>
    </row>
    <row r="12" spans="1:18" ht="17.25">
      <c r="A12" s="1"/>
      <c r="B12" s="26" t="s">
        <v>9</v>
      </c>
      <c r="C12" s="23" t="s">
        <v>10</v>
      </c>
      <c r="D12" s="24">
        <v>551</v>
      </c>
      <c r="E12" s="25">
        <v>531</v>
      </c>
      <c r="F12" s="25">
        <v>494</v>
      </c>
      <c r="G12" s="95">
        <f t="shared" si="3"/>
        <v>-37</v>
      </c>
      <c r="H12" s="93">
        <v>139</v>
      </c>
      <c r="I12" s="25">
        <v>250</v>
      </c>
      <c r="J12" s="25">
        <v>274</v>
      </c>
      <c r="K12" s="25">
        <f t="shared" si="4"/>
        <v>24</v>
      </c>
      <c r="L12" s="24">
        <f t="shared" si="5"/>
        <v>690</v>
      </c>
      <c r="M12" s="25">
        <f t="shared" si="0"/>
        <v>781</v>
      </c>
      <c r="N12" s="25">
        <f t="shared" si="1"/>
        <v>768</v>
      </c>
      <c r="O12" s="25">
        <f t="shared" si="2"/>
        <v>-13</v>
      </c>
      <c r="P12" s="94">
        <f t="shared" si="6"/>
        <v>-1.7</v>
      </c>
      <c r="Q12" s="3"/>
      <c r="R12" s="89"/>
    </row>
    <row r="13" spans="1:18" ht="17.25">
      <c r="A13" s="1"/>
      <c r="B13" s="26"/>
      <c r="C13" s="27" t="s">
        <v>38</v>
      </c>
      <c r="D13" s="24">
        <v>29</v>
      </c>
      <c r="E13" s="25">
        <v>29</v>
      </c>
      <c r="F13" s="25"/>
      <c r="G13" s="95">
        <f t="shared" si="3"/>
        <v>-29</v>
      </c>
      <c r="H13" s="93">
        <v>21</v>
      </c>
      <c r="I13" s="25">
        <v>21</v>
      </c>
      <c r="J13" s="25"/>
      <c r="K13" s="25">
        <f t="shared" si="4"/>
        <v>-21</v>
      </c>
      <c r="L13" s="24">
        <f t="shared" si="5"/>
        <v>50</v>
      </c>
      <c r="M13" s="25">
        <f t="shared" si="0"/>
        <v>50</v>
      </c>
      <c r="N13" s="25">
        <f t="shared" si="1"/>
        <v>0</v>
      </c>
      <c r="O13" s="25">
        <f t="shared" si="2"/>
        <v>-50</v>
      </c>
      <c r="P13" s="94" t="str">
        <f t="shared" si="6"/>
        <v>皆減　　</v>
      </c>
      <c r="Q13" s="3"/>
      <c r="R13" s="89"/>
    </row>
    <row r="14" spans="1:18" ht="17.25">
      <c r="A14" s="1"/>
      <c r="B14" s="3"/>
      <c r="C14" s="23" t="s">
        <v>11</v>
      </c>
      <c r="D14" s="24">
        <v>0</v>
      </c>
      <c r="E14" s="25">
        <v>0</v>
      </c>
      <c r="F14" s="25"/>
      <c r="G14" s="95">
        <f t="shared" si="3"/>
        <v>0</v>
      </c>
      <c r="H14" s="93">
        <v>0</v>
      </c>
      <c r="I14" s="25">
        <v>0</v>
      </c>
      <c r="J14" s="25"/>
      <c r="K14" s="25">
        <f t="shared" si="4"/>
        <v>0</v>
      </c>
      <c r="L14" s="24">
        <f t="shared" si="5"/>
        <v>0</v>
      </c>
      <c r="M14" s="25">
        <f t="shared" si="0"/>
        <v>0</v>
      </c>
      <c r="N14" s="25">
        <f t="shared" si="1"/>
        <v>0</v>
      </c>
      <c r="O14" s="25">
        <f t="shared" si="2"/>
        <v>0</v>
      </c>
      <c r="P14" s="94">
        <f t="shared" si="6"/>
      </c>
      <c r="Q14" s="3"/>
      <c r="R14" s="89"/>
    </row>
    <row r="15" spans="1:18" ht="17.25">
      <c r="A15" s="1"/>
      <c r="B15" s="26" t="s">
        <v>12</v>
      </c>
      <c r="C15" s="23" t="s">
        <v>13</v>
      </c>
      <c r="D15" s="24">
        <v>0</v>
      </c>
      <c r="E15" s="25">
        <v>0</v>
      </c>
      <c r="F15" s="25"/>
      <c r="G15" s="95">
        <f t="shared" si="3"/>
        <v>0</v>
      </c>
      <c r="H15" s="93">
        <v>0</v>
      </c>
      <c r="I15" s="25">
        <v>0</v>
      </c>
      <c r="J15" s="25"/>
      <c r="K15" s="25">
        <f t="shared" si="4"/>
        <v>0</v>
      </c>
      <c r="L15" s="24">
        <f t="shared" si="5"/>
        <v>0</v>
      </c>
      <c r="M15" s="25">
        <f t="shared" si="0"/>
        <v>0</v>
      </c>
      <c r="N15" s="25">
        <f t="shared" si="1"/>
        <v>0</v>
      </c>
      <c r="O15" s="25">
        <f t="shared" si="2"/>
        <v>0</v>
      </c>
      <c r="P15" s="94">
        <f t="shared" si="6"/>
      </c>
      <c r="Q15" s="3"/>
      <c r="R15" s="89"/>
    </row>
    <row r="16" spans="1:18" ht="17.25">
      <c r="A16" s="1"/>
      <c r="B16" s="3"/>
      <c r="C16" s="23" t="s">
        <v>39</v>
      </c>
      <c r="D16" s="24">
        <v>10</v>
      </c>
      <c r="E16" s="25">
        <v>8</v>
      </c>
      <c r="F16" s="25">
        <v>8</v>
      </c>
      <c r="G16" s="95">
        <f t="shared" si="3"/>
        <v>0</v>
      </c>
      <c r="H16" s="93">
        <v>8</v>
      </c>
      <c r="I16" s="25">
        <v>14</v>
      </c>
      <c r="J16" s="25">
        <v>10</v>
      </c>
      <c r="K16" s="25">
        <f t="shared" si="4"/>
        <v>-4</v>
      </c>
      <c r="L16" s="24">
        <f t="shared" si="5"/>
        <v>18</v>
      </c>
      <c r="M16" s="25">
        <f t="shared" si="0"/>
        <v>22</v>
      </c>
      <c r="N16" s="25">
        <f t="shared" si="1"/>
        <v>18</v>
      </c>
      <c r="O16" s="25">
        <f t="shared" si="2"/>
        <v>-4</v>
      </c>
      <c r="P16" s="94">
        <f t="shared" si="6"/>
        <v>-18.2</v>
      </c>
      <c r="Q16" s="3"/>
      <c r="R16" s="89"/>
    </row>
    <row r="17" spans="1:18" ht="17.25">
      <c r="A17" s="1"/>
      <c r="B17" s="3"/>
      <c r="C17" s="23" t="s">
        <v>14</v>
      </c>
      <c r="D17" s="24">
        <v>0</v>
      </c>
      <c r="E17" s="25">
        <v>0</v>
      </c>
      <c r="F17" s="25"/>
      <c r="G17" s="95">
        <f t="shared" si="3"/>
        <v>0</v>
      </c>
      <c r="H17" s="93">
        <v>0</v>
      </c>
      <c r="I17" s="25">
        <v>0</v>
      </c>
      <c r="J17" s="25"/>
      <c r="K17" s="25">
        <f t="shared" si="4"/>
        <v>0</v>
      </c>
      <c r="L17" s="24">
        <f t="shared" si="5"/>
        <v>0</v>
      </c>
      <c r="M17" s="25">
        <f t="shared" si="0"/>
        <v>0</v>
      </c>
      <c r="N17" s="25">
        <f t="shared" si="1"/>
        <v>0</v>
      </c>
      <c r="O17" s="25">
        <f t="shared" si="2"/>
        <v>0</v>
      </c>
      <c r="P17" s="94">
        <f t="shared" si="6"/>
      </c>
      <c r="Q17" s="3"/>
      <c r="R17" s="89"/>
    </row>
    <row r="18" spans="1:18" ht="17.25">
      <c r="A18" s="1"/>
      <c r="B18" s="3"/>
      <c r="C18" s="28" t="s">
        <v>47</v>
      </c>
      <c r="D18" s="29">
        <v>0</v>
      </c>
      <c r="E18" s="30">
        <v>0</v>
      </c>
      <c r="F18" s="30">
        <v>0</v>
      </c>
      <c r="G18" s="96">
        <f t="shared" si="3"/>
        <v>0</v>
      </c>
      <c r="H18" s="97">
        <v>0</v>
      </c>
      <c r="I18" s="30">
        <v>0</v>
      </c>
      <c r="J18" s="30"/>
      <c r="K18" s="31">
        <f t="shared" si="4"/>
        <v>0</v>
      </c>
      <c r="L18" s="29">
        <f t="shared" si="5"/>
        <v>0</v>
      </c>
      <c r="M18" s="30">
        <f t="shared" si="0"/>
        <v>0</v>
      </c>
      <c r="N18" s="30">
        <f t="shared" si="1"/>
        <v>0</v>
      </c>
      <c r="O18" s="31">
        <f t="shared" si="2"/>
        <v>0</v>
      </c>
      <c r="P18" s="98">
        <f t="shared" si="6"/>
      </c>
      <c r="Q18" s="3"/>
      <c r="R18" s="89"/>
    </row>
    <row r="19" spans="1:18" ht="18" thickBot="1">
      <c r="A19" s="1"/>
      <c r="B19" s="32"/>
      <c r="C19" s="17" t="s">
        <v>15</v>
      </c>
      <c r="D19" s="33">
        <f>SUM(D6:D18)</f>
        <v>15768</v>
      </c>
      <c r="E19" s="34">
        <f>SUM(E6:E18)</f>
        <v>15378</v>
      </c>
      <c r="F19" s="34">
        <f>SUM(F6:F18)</f>
        <v>16666</v>
      </c>
      <c r="G19" s="99">
        <f t="shared" si="3"/>
        <v>1288</v>
      </c>
      <c r="H19" s="100">
        <f>SUM(H6:H18)</f>
        <v>4228</v>
      </c>
      <c r="I19" s="34">
        <f>SUM(I6:I18)</f>
        <v>5461</v>
      </c>
      <c r="J19" s="34">
        <f>SUM(J6:J18)</f>
        <v>5644</v>
      </c>
      <c r="K19" s="99">
        <f t="shared" si="4"/>
        <v>183</v>
      </c>
      <c r="L19" s="33">
        <f t="shared" si="5"/>
        <v>19996</v>
      </c>
      <c r="M19" s="34">
        <f t="shared" si="0"/>
        <v>20839</v>
      </c>
      <c r="N19" s="34">
        <f t="shared" si="1"/>
        <v>22310</v>
      </c>
      <c r="O19" s="35">
        <f t="shared" si="2"/>
        <v>1471</v>
      </c>
      <c r="P19" s="101">
        <f t="shared" si="6"/>
        <v>7.1</v>
      </c>
      <c r="Q19" s="3"/>
      <c r="R19" s="89"/>
    </row>
    <row r="20" spans="1:18" ht="17.25">
      <c r="A20" s="1"/>
      <c r="B20" s="3"/>
      <c r="C20" s="23" t="s">
        <v>3</v>
      </c>
      <c r="D20" s="24">
        <v>306</v>
      </c>
      <c r="E20" s="25">
        <v>330</v>
      </c>
      <c r="F20" s="25">
        <v>269</v>
      </c>
      <c r="G20" s="102">
        <f t="shared" si="3"/>
        <v>-61</v>
      </c>
      <c r="H20" s="93">
        <v>652</v>
      </c>
      <c r="I20" s="25">
        <v>652</v>
      </c>
      <c r="J20" s="25">
        <v>724</v>
      </c>
      <c r="K20" s="25">
        <f t="shared" si="4"/>
        <v>72</v>
      </c>
      <c r="L20" s="24">
        <f t="shared" si="5"/>
        <v>958</v>
      </c>
      <c r="M20" s="25">
        <f t="shared" si="0"/>
        <v>982</v>
      </c>
      <c r="N20" s="25">
        <f t="shared" si="1"/>
        <v>993</v>
      </c>
      <c r="O20" s="25">
        <f t="shared" si="2"/>
        <v>11</v>
      </c>
      <c r="P20" s="94">
        <f t="shared" si="6"/>
        <v>1.1</v>
      </c>
      <c r="Q20" s="3"/>
      <c r="R20" s="89"/>
    </row>
    <row r="21" spans="1:18" ht="17.25">
      <c r="A21" s="1"/>
      <c r="B21" s="3"/>
      <c r="C21" s="23" t="s">
        <v>16</v>
      </c>
      <c r="D21" s="24">
        <v>120</v>
      </c>
      <c r="E21" s="25">
        <v>62</v>
      </c>
      <c r="F21" s="25">
        <v>95</v>
      </c>
      <c r="G21" s="95">
        <f t="shared" si="3"/>
        <v>33</v>
      </c>
      <c r="H21" s="93">
        <v>0</v>
      </c>
      <c r="I21" s="25">
        <v>0</v>
      </c>
      <c r="J21" s="25"/>
      <c r="K21" s="25">
        <f t="shared" si="4"/>
        <v>0</v>
      </c>
      <c r="L21" s="24">
        <f t="shared" si="5"/>
        <v>120</v>
      </c>
      <c r="M21" s="25">
        <f t="shared" si="0"/>
        <v>62</v>
      </c>
      <c r="N21" s="25">
        <f t="shared" si="1"/>
        <v>95</v>
      </c>
      <c r="O21" s="25">
        <f t="shared" si="2"/>
        <v>33</v>
      </c>
      <c r="P21" s="94">
        <f t="shared" si="6"/>
        <v>53.2</v>
      </c>
      <c r="Q21" s="3"/>
      <c r="R21" s="89"/>
    </row>
    <row r="22" spans="1:18" ht="17.25">
      <c r="A22" s="1"/>
      <c r="B22" s="3"/>
      <c r="C22" s="23" t="s">
        <v>29</v>
      </c>
      <c r="D22" s="24">
        <v>0</v>
      </c>
      <c r="E22" s="25">
        <v>0</v>
      </c>
      <c r="F22" s="25"/>
      <c r="G22" s="95">
        <f t="shared" si="3"/>
        <v>0</v>
      </c>
      <c r="H22" s="93">
        <v>0</v>
      </c>
      <c r="I22" s="25">
        <v>0</v>
      </c>
      <c r="J22" s="25"/>
      <c r="K22" s="25">
        <f t="shared" si="4"/>
        <v>0</v>
      </c>
      <c r="L22" s="24">
        <f t="shared" si="5"/>
        <v>0</v>
      </c>
      <c r="M22" s="25">
        <f t="shared" si="0"/>
        <v>0</v>
      </c>
      <c r="N22" s="25">
        <f t="shared" si="1"/>
        <v>0</v>
      </c>
      <c r="O22" s="25">
        <f t="shared" si="2"/>
        <v>0</v>
      </c>
      <c r="P22" s="94">
        <f t="shared" si="6"/>
      </c>
      <c r="Q22" s="3"/>
      <c r="R22" s="89"/>
    </row>
    <row r="23" spans="1:18" ht="17.25">
      <c r="A23" s="1"/>
      <c r="B23" s="3"/>
      <c r="C23" s="23" t="s">
        <v>8</v>
      </c>
      <c r="D23" s="24">
        <v>9097</v>
      </c>
      <c r="E23" s="25">
        <v>8336</v>
      </c>
      <c r="F23" s="25">
        <v>7559</v>
      </c>
      <c r="G23" s="95">
        <f t="shared" si="3"/>
        <v>-777</v>
      </c>
      <c r="H23" s="93">
        <v>3107</v>
      </c>
      <c r="I23" s="25">
        <v>3657</v>
      </c>
      <c r="J23" s="25">
        <v>2412</v>
      </c>
      <c r="K23" s="25">
        <f t="shared" si="4"/>
        <v>-1245</v>
      </c>
      <c r="L23" s="24">
        <f t="shared" si="5"/>
        <v>12204</v>
      </c>
      <c r="M23" s="25">
        <f t="shared" si="0"/>
        <v>11993</v>
      </c>
      <c r="N23" s="25">
        <f t="shared" si="1"/>
        <v>9971</v>
      </c>
      <c r="O23" s="25">
        <f t="shared" si="2"/>
        <v>-2022</v>
      </c>
      <c r="P23" s="94">
        <f t="shared" si="6"/>
        <v>-16.9</v>
      </c>
      <c r="Q23" s="3"/>
      <c r="R23" s="89"/>
    </row>
    <row r="24" spans="1:18" ht="17.25">
      <c r="A24" s="1"/>
      <c r="B24" s="26" t="s">
        <v>5</v>
      </c>
      <c r="C24" s="23" t="s">
        <v>10</v>
      </c>
      <c r="D24" s="24">
        <v>1586</v>
      </c>
      <c r="E24" s="25">
        <v>1644</v>
      </c>
      <c r="F24" s="25">
        <v>2033</v>
      </c>
      <c r="G24" s="95">
        <f t="shared" si="3"/>
        <v>389</v>
      </c>
      <c r="H24" s="93">
        <v>1092</v>
      </c>
      <c r="I24" s="25">
        <v>751</v>
      </c>
      <c r="J24" s="25">
        <v>774</v>
      </c>
      <c r="K24" s="25">
        <f t="shared" si="4"/>
        <v>23</v>
      </c>
      <c r="L24" s="24">
        <f t="shared" si="5"/>
        <v>2678</v>
      </c>
      <c r="M24" s="25">
        <f t="shared" si="0"/>
        <v>2395</v>
      </c>
      <c r="N24" s="25">
        <f t="shared" si="1"/>
        <v>2807</v>
      </c>
      <c r="O24" s="25">
        <f t="shared" si="2"/>
        <v>412</v>
      </c>
      <c r="P24" s="94">
        <f t="shared" si="6"/>
        <v>17.2</v>
      </c>
      <c r="Q24" s="3"/>
      <c r="R24" s="89"/>
    </row>
    <row r="25" spans="1:18" ht="17.25">
      <c r="A25" s="1"/>
      <c r="B25" s="3"/>
      <c r="C25" s="23" t="s">
        <v>17</v>
      </c>
      <c r="D25" s="24">
        <v>2140</v>
      </c>
      <c r="E25" s="25">
        <v>2111</v>
      </c>
      <c r="F25" s="25">
        <v>2038</v>
      </c>
      <c r="G25" s="95">
        <f t="shared" si="3"/>
        <v>-73</v>
      </c>
      <c r="H25" s="93">
        <v>886</v>
      </c>
      <c r="I25" s="25">
        <v>944</v>
      </c>
      <c r="J25" s="25">
        <v>956</v>
      </c>
      <c r="K25" s="25">
        <f t="shared" si="4"/>
        <v>12</v>
      </c>
      <c r="L25" s="24">
        <f t="shared" si="5"/>
        <v>3026</v>
      </c>
      <c r="M25" s="25">
        <f t="shared" si="0"/>
        <v>3055</v>
      </c>
      <c r="N25" s="25">
        <f t="shared" si="1"/>
        <v>2994</v>
      </c>
      <c r="O25" s="25">
        <f t="shared" si="2"/>
        <v>-61</v>
      </c>
      <c r="P25" s="94">
        <f t="shared" si="6"/>
        <v>-2</v>
      </c>
      <c r="Q25" s="3"/>
      <c r="R25" s="89"/>
    </row>
    <row r="26" spans="1:18" ht="17.25">
      <c r="A26" s="1"/>
      <c r="B26" s="26" t="s">
        <v>18</v>
      </c>
      <c r="C26" s="23" t="s">
        <v>19</v>
      </c>
      <c r="D26" s="24">
        <v>181</v>
      </c>
      <c r="E26" s="25">
        <v>188</v>
      </c>
      <c r="F26" s="25">
        <v>196</v>
      </c>
      <c r="G26" s="95">
        <f t="shared" si="3"/>
        <v>8</v>
      </c>
      <c r="H26" s="93">
        <v>96</v>
      </c>
      <c r="I26" s="25">
        <v>104</v>
      </c>
      <c r="J26" s="25">
        <v>63</v>
      </c>
      <c r="K26" s="25">
        <f t="shared" si="4"/>
        <v>-41</v>
      </c>
      <c r="L26" s="24">
        <f t="shared" si="5"/>
        <v>277</v>
      </c>
      <c r="M26" s="25">
        <f t="shared" si="0"/>
        <v>292</v>
      </c>
      <c r="N26" s="25">
        <f t="shared" si="1"/>
        <v>259</v>
      </c>
      <c r="O26" s="25">
        <f t="shared" si="2"/>
        <v>-33</v>
      </c>
      <c r="P26" s="94">
        <f t="shared" si="6"/>
        <v>-11.3</v>
      </c>
      <c r="Q26" s="3"/>
      <c r="R26" s="89"/>
    </row>
    <row r="27" spans="1:18" ht="17.25">
      <c r="A27" s="1"/>
      <c r="B27" s="3"/>
      <c r="C27" s="23" t="s">
        <v>20</v>
      </c>
      <c r="D27" s="24">
        <v>1</v>
      </c>
      <c r="E27" s="25">
        <v>1</v>
      </c>
      <c r="F27" s="25"/>
      <c r="G27" s="95">
        <f t="shared" si="3"/>
        <v>-1</v>
      </c>
      <c r="H27" s="93">
        <v>1</v>
      </c>
      <c r="I27" s="25">
        <v>1</v>
      </c>
      <c r="J27" s="25">
        <v>1</v>
      </c>
      <c r="K27" s="25">
        <f t="shared" si="4"/>
        <v>0</v>
      </c>
      <c r="L27" s="24">
        <f t="shared" si="5"/>
        <v>2</v>
      </c>
      <c r="M27" s="25">
        <f t="shared" si="0"/>
        <v>2</v>
      </c>
      <c r="N27" s="25">
        <f t="shared" si="1"/>
        <v>1</v>
      </c>
      <c r="O27" s="25">
        <f t="shared" si="2"/>
        <v>-1</v>
      </c>
      <c r="P27" s="94">
        <f t="shared" si="6"/>
        <v>-50</v>
      </c>
      <c r="Q27" s="3"/>
      <c r="R27" s="89"/>
    </row>
    <row r="28" spans="1:18" ht="17.25">
      <c r="A28" s="1"/>
      <c r="B28" s="26" t="s">
        <v>9</v>
      </c>
      <c r="C28" s="23" t="s">
        <v>21</v>
      </c>
      <c r="D28" s="24">
        <v>136</v>
      </c>
      <c r="E28" s="25">
        <v>118</v>
      </c>
      <c r="F28" s="25">
        <v>130</v>
      </c>
      <c r="G28" s="95">
        <f t="shared" si="3"/>
        <v>12</v>
      </c>
      <c r="H28" s="93">
        <v>37</v>
      </c>
      <c r="I28" s="25">
        <v>53</v>
      </c>
      <c r="J28" s="25">
        <v>63</v>
      </c>
      <c r="K28" s="25">
        <f t="shared" si="4"/>
        <v>10</v>
      </c>
      <c r="L28" s="24">
        <f t="shared" si="5"/>
        <v>173</v>
      </c>
      <c r="M28" s="25">
        <f t="shared" si="0"/>
        <v>171</v>
      </c>
      <c r="N28" s="25">
        <f t="shared" si="1"/>
        <v>193</v>
      </c>
      <c r="O28" s="25">
        <f t="shared" si="2"/>
        <v>22</v>
      </c>
      <c r="P28" s="94">
        <f t="shared" si="6"/>
        <v>12.9</v>
      </c>
      <c r="Q28" s="3"/>
      <c r="R28" s="89"/>
    </row>
    <row r="29" spans="1:18" ht="17.25">
      <c r="A29" s="1"/>
      <c r="B29" s="3"/>
      <c r="C29" s="23" t="s">
        <v>22</v>
      </c>
      <c r="D29" s="24">
        <v>107</v>
      </c>
      <c r="E29" s="25">
        <v>116</v>
      </c>
      <c r="F29" s="25">
        <v>123</v>
      </c>
      <c r="G29" s="95">
        <f t="shared" si="3"/>
        <v>7</v>
      </c>
      <c r="H29" s="93">
        <v>366</v>
      </c>
      <c r="I29" s="25">
        <v>440</v>
      </c>
      <c r="J29" s="25">
        <v>66</v>
      </c>
      <c r="K29" s="25">
        <f t="shared" si="4"/>
        <v>-374</v>
      </c>
      <c r="L29" s="24">
        <f t="shared" si="5"/>
        <v>473</v>
      </c>
      <c r="M29" s="25">
        <f t="shared" si="0"/>
        <v>556</v>
      </c>
      <c r="N29" s="25">
        <f t="shared" si="1"/>
        <v>189</v>
      </c>
      <c r="O29" s="25">
        <f t="shared" si="2"/>
        <v>-367</v>
      </c>
      <c r="P29" s="94">
        <f t="shared" si="6"/>
        <v>-66</v>
      </c>
      <c r="Q29" s="3"/>
      <c r="R29" s="89"/>
    </row>
    <row r="30" spans="1:18" ht="17.25">
      <c r="A30" s="1"/>
      <c r="B30" s="26" t="s">
        <v>12</v>
      </c>
      <c r="C30" s="23" t="s">
        <v>23</v>
      </c>
      <c r="D30" s="24">
        <v>98</v>
      </c>
      <c r="E30" s="25">
        <v>92</v>
      </c>
      <c r="F30" s="25">
        <v>122</v>
      </c>
      <c r="G30" s="95">
        <f t="shared" si="3"/>
        <v>30</v>
      </c>
      <c r="H30" s="93">
        <v>95</v>
      </c>
      <c r="I30" s="25">
        <v>100</v>
      </c>
      <c r="J30" s="25">
        <v>97</v>
      </c>
      <c r="K30" s="25">
        <f t="shared" si="4"/>
        <v>-3</v>
      </c>
      <c r="L30" s="24">
        <f t="shared" si="5"/>
        <v>193</v>
      </c>
      <c r="M30" s="25">
        <f t="shared" si="0"/>
        <v>192</v>
      </c>
      <c r="N30" s="25">
        <f t="shared" si="1"/>
        <v>219</v>
      </c>
      <c r="O30" s="25">
        <f t="shared" si="2"/>
        <v>27</v>
      </c>
      <c r="P30" s="94">
        <f t="shared" si="6"/>
        <v>14.1</v>
      </c>
      <c r="Q30" s="3"/>
      <c r="R30" s="89"/>
    </row>
    <row r="31" spans="1:18" ht="17.25">
      <c r="A31" s="1"/>
      <c r="B31" s="3"/>
      <c r="C31" s="23" t="s">
        <v>11</v>
      </c>
      <c r="D31" s="24">
        <v>0</v>
      </c>
      <c r="E31" s="25">
        <v>0</v>
      </c>
      <c r="F31" s="25"/>
      <c r="G31" s="95">
        <f t="shared" si="3"/>
        <v>0</v>
      </c>
      <c r="H31" s="93">
        <v>0</v>
      </c>
      <c r="I31" s="25">
        <v>0</v>
      </c>
      <c r="J31" s="25">
        <v>1</v>
      </c>
      <c r="K31" s="25">
        <f t="shared" si="4"/>
        <v>1</v>
      </c>
      <c r="L31" s="24">
        <f t="shared" si="5"/>
        <v>0</v>
      </c>
      <c r="M31" s="25">
        <f t="shared" si="0"/>
        <v>0</v>
      </c>
      <c r="N31" s="25">
        <f t="shared" si="1"/>
        <v>1</v>
      </c>
      <c r="O31" s="25">
        <f t="shared" si="2"/>
        <v>1</v>
      </c>
      <c r="P31" s="94" t="str">
        <f t="shared" si="6"/>
        <v>皆増　　</v>
      </c>
      <c r="Q31" s="3"/>
      <c r="R31" s="89"/>
    </row>
    <row r="32" spans="1:18" ht="17.25">
      <c r="A32" s="1"/>
      <c r="B32" s="3"/>
      <c r="C32" s="23" t="s">
        <v>24</v>
      </c>
      <c r="D32" s="24">
        <v>0</v>
      </c>
      <c r="E32" s="25">
        <v>1</v>
      </c>
      <c r="F32" s="25">
        <v>2</v>
      </c>
      <c r="G32" s="95">
        <f t="shared" si="3"/>
        <v>1</v>
      </c>
      <c r="H32" s="93">
        <v>16</v>
      </c>
      <c r="I32" s="25">
        <v>103</v>
      </c>
      <c r="J32" s="25">
        <v>410</v>
      </c>
      <c r="K32" s="25">
        <f t="shared" si="4"/>
        <v>307</v>
      </c>
      <c r="L32" s="24">
        <f t="shared" si="5"/>
        <v>16</v>
      </c>
      <c r="M32" s="25">
        <f t="shared" si="0"/>
        <v>104</v>
      </c>
      <c r="N32" s="25">
        <f t="shared" si="1"/>
        <v>412</v>
      </c>
      <c r="O32" s="25">
        <f t="shared" si="2"/>
        <v>308</v>
      </c>
      <c r="P32" s="94">
        <f t="shared" si="6"/>
        <v>296.2</v>
      </c>
      <c r="Q32" s="3"/>
      <c r="R32" s="89"/>
    </row>
    <row r="33" spans="1:18" ht="17.25">
      <c r="A33" s="1"/>
      <c r="B33" s="3"/>
      <c r="C33" s="36" t="s">
        <v>13</v>
      </c>
      <c r="D33" s="24">
        <v>0</v>
      </c>
      <c r="E33" s="25">
        <v>0</v>
      </c>
      <c r="F33" s="25"/>
      <c r="G33" s="95">
        <f t="shared" si="3"/>
        <v>0</v>
      </c>
      <c r="H33" s="93">
        <v>0</v>
      </c>
      <c r="I33" s="25">
        <v>0</v>
      </c>
      <c r="J33" s="25"/>
      <c r="K33" s="25">
        <f t="shared" si="4"/>
        <v>0</v>
      </c>
      <c r="L33" s="24">
        <f t="shared" si="5"/>
        <v>0</v>
      </c>
      <c r="M33" s="25">
        <f t="shared" si="0"/>
        <v>0</v>
      </c>
      <c r="N33" s="25">
        <f t="shared" si="1"/>
        <v>0</v>
      </c>
      <c r="O33" s="25">
        <f t="shared" si="2"/>
        <v>0</v>
      </c>
      <c r="P33" s="94">
        <f t="shared" si="6"/>
      </c>
      <c r="Q33" s="3"/>
      <c r="R33" s="89"/>
    </row>
    <row r="34" spans="1:18" ht="17.25">
      <c r="A34" s="1"/>
      <c r="B34" s="3"/>
      <c r="C34" s="37" t="s">
        <v>39</v>
      </c>
      <c r="D34" s="38">
        <v>34</v>
      </c>
      <c r="E34" s="39">
        <v>34</v>
      </c>
      <c r="F34" s="39">
        <v>44</v>
      </c>
      <c r="G34" s="96">
        <f t="shared" si="3"/>
        <v>10</v>
      </c>
      <c r="H34" s="103">
        <v>14</v>
      </c>
      <c r="I34" s="39">
        <v>19</v>
      </c>
      <c r="J34" s="39">
        <v>20</v>
      </c>
      <c r="K34" s="31">
        <f t="shared" si="4"/>
        <v>1</v>
      </c>
      <c r="L34" s="38">
        <f t="shared" si="5"/>
        <v>48</v>
      </c>
      <c r="M34" s="39">
        <f t="shared" si="0"/>
        <v>53</v>
      </c>
      <c r="N34" s="39">
        <f t="shared" si="1"/>
        <v>64</v>
      </c>
      <c r="O34" s="31">
        <f t="shared" si="2"/>
        <v>11</v>
      </c>
      <c r="P34" s="98">
        <f t="shared" si="6"/>
        <v>20.8</v>
      </c>
      <c r="Q34" s="3"/>
      <c r="R34" s="89"/>
    </row>
    <row r="35" spans="1:18" ht="17.25">
      <c r="A35" s="1"/>
      <c r="B35" s="11"/>
      <c r="C35" s="40" t="s">
        <v>15</v>
      </c>
      <c r="D35" s="38">
        <f>SUM(D20:D34)</f>
        <v>13806</v>
      </c>
      <c r="E35" s="39">
        <f>SUM(E20:E34)</f>
        <v>13033</v>
      </c>
      <c r="F35" s="39">
        <f>SUM(F20:F34)</f>
        <v>12611</v>
      </c>
      <c r="G35" s="104">
        <f t="shared" si="3"/>
        <v>-422</v>
      </c>
      <c r="H35" s="103">
        <f>SUM(H20:H34)</f>
        <v>6362</v>
      </c>
      <c r="I35" s="39">
        <f>SUM(I20:I34)</f>
        <v>6824</v>
      </c>
      <c r="J35" s="39">
        <f>SUM(J20:J34)</f>
        <v>5587</v>
      </c>
      <c r="K35" s="104">
        <f t="shared" si="4"/>
        <v>-1237</v>
      </c>
      <c r="L35" s="38">
        <f t="shared" si="5"/>
        <v>20168</v>
      </c>
      <c r="M35" s="39">
        <f t="shared" si="0"/>
        <v>19857</v>
      </c>
      <c r="N35" s="39">
        <f t="shared" si="1"/>
        <v>18198</v>
      </c>
      <c r="O35" s="41">
        <f t="shared" si="2"/>
        <v>-1659</v>
      </c>
      <c r="P35" s="105">
        <f t="shared" si="6"/>
        <v>-8.4</v>
      </c>
      <c r="Q35" s="3"/>
      <c r="R35" s="89"/>
    </row>
    <row r="36" spans="1:18" ht="18" thickBot="1">
      <c r="A36" s="1"/>
      <c r="B36" s="42" t="s">
        <v>25</v>
      </c>
      <c r="C36" s="43"/>
      <c r="D36" s="33">
        <f>SUM(D35,D19)</f>
        <v>29574</v>
      </c>
      <c r="E36" s="33">
        <f>SUM(E35,E19)</f>
        <v>28411</v>
      </c>
      <c r="F36" s="33">
        <f>SUM(F35,F19)</f>
        <v>29277</v>
      </c>
      <c r="G36" s="99">
        <f t="shared" si="3"/>
        <v>866</v>
      </c>
      <c r="H36" s="100">
        <f>SUM(H19,H35)</f>
        <v>10590</v>
      </c>
      <c r="I36" s="34">
        <f>SUM(I19,I35)</f>
        <v>12285</v>
      </c>
      <c r="J36" s="34">
        <f>SUM(J19,J35)</f>
        <v>11231</v>
      </c>
      <c r="K36" s="99">
        <f t="shared" si="4"/>
        <v>-1054</v>
      </c>
      <c r="L36" s="33">
        <f t="shared" si="5"/>
        <v>40164</v>
      </c>
      <c r="M36" s="34">
        <f t="shared" si="0"/>
        <v>40696</v>
      </c>
      <c r="N36" s="34">
        <f t="shared" si="1"/>
        <v>40508</v>
      </c>
      <c r="O36" s="44">
        <f t="shared" si="2"/>
        <v>-188</v>
      </c>
      <c r="P36" s="101">
        <f t="shared" si="6"/>
        <v>-0.5</v>
      </c>
      <c r="Q36" s="3"/>
      <c r="R36" s="89"/>
    </row>
    <row r="37" spans="1:17" ht="17.25">
      <c r="A37" s="1"/>
      <c r="B37" s="45" t="s">
        <v>48</v>
      </c>
      <c r="C37" s="45" t="s">
        <v>35</v>
      </c>
      <c r="D37" s="45"/>
      <c r="E37" s="45"/>
      <c r="F37" s="45"/>
      <c r="G37" s="45"/>
      <c r="H37" s="45"/>
      <c r="I37" s="45"/>
      <c r="J37" s="45"/>
      <c r="K37" s="1"/>
      <c r="L37" s="1"/>
      <c r="M37" s="1"/>
      <c r="N37" s="1"/>
      <c r="O37" s="1"/>
      <c r="P37" s="1"/>
      <c r="Q37" s="1"/>
    </row>
    <row r="38" spans="1:17" ht="17.25">
      <c r="A38" s="1"/>
      <c r="B38" s="45"/>
      <c r="C38" s="46" t="s">
        <v>42</v>
      </c>
      <c r="D38" s="45"/>
      <c r="E38" s="45"/>
      <c r="F38" s="45"/>
      <c r="G38" s="45"/>
      <c r="H38" s="45"/>
      <c r="I38" s="45"/>
      <c r="J38" s="45"/>
      <c r="K38" s="1"/>
      <c r="L38" s="1"/>
      <c r="M38" s="1"/>
      <c r="N38" s="1"/>
      <c r="O38" s="1"/>
      <c r="P38" s="1"/>
      <c r="Q38" s="1"/>
    </row>
    <row r="39" spans="1:17" ht="18" hidden="1" thickBot="1">
      <c r="A39" s="1"/>
      <c r="B39" s="1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17.25" hidden="1">
      <c r="B40" s="47"/>
      <c r="C40" s="48" t="s">
        <v>32</v>
      </c>
      <c r="D40" s="47"/>
      <c r="E40" s="49"/>
      <c r="F40" s="49"/>
      <c r="G40" s="50"/>
      <c r="H40" s="47"/>
      <c r="I40" s="49"/>
      <c r="J40" s="49"/>
      <c r="K40" s="50"/>
      <c r="L40" s="49"/>
      <c r="M40" s="49"/>
      <c r="N40" s="49"/>
      <c r="O40" s="49"/>
      <c r="P40" s="50"/>
      <c r="Q40" s="106"/>
      <c r="R40" s="89"/>
    </row>
    <row r="41" spans="2:18" ht="17.25" hidden="1">
      <c r="B41" s="51"/>
      <c r="C41" s="52"/>
      <c r="D41" s="8" t="s">
        <v>49</v>
      </c>
      <c r="E41" s="9"/>
      <c r="F41" s="9"/>
      <c r="G41" s="10"/>
      <c r="H41" s="8" t="s">
        <v>50</v>
      </c>
      <c r="I41" s="9"/>
      <c r="J41" s="9"/>
      <c r="K41" s="10"/>
      <c r="L41" s="12"/>
      <c r="M41" s="12" t="s">
        <v>33</v>
      </c>
      <c r="N41" s="12"/>
      <c r="O41" s="12"/>
      <c r="P41" s="53"/>
      <c r="Q41" s="106"/>
      <c r="R41" s="89"/>
    </row>
    <row r="42" spans="2:18" ht="18" hidden="1" thickBot="1">
      <c r="B42" s="54" t="s">
        <v>1</v>
      </c>
      <c r="C42" s="55"/>
      <c r="D42" s="107" t="s">
        <v>51</v>
      </c>
      <c r="E42" s="16" t="s">
        <v>52</v>
      </c>
      <c r="F42" s="16"/>
      <c r="G42" s="22" t="s">
        <v>34</v>
      </c>
      <c r="H42" s="107" t="s">
        <v>51</v>
      </c>
      <c r="I42" s="16" t="s">
        <v>52</v>
      </c>
      <c r="J42" s="16"/>
      <c r="K42" s="22" t="s">
        <v>34</v>
      </c>
      <c r="L42" s="21" t="s">
        <v>51</v>
      </c>
      <c r="M42" s="16" t="s">
        <v>52</v>
      </c>
      <c r="N42" s="16"/>
      <c r="O42" s="17" t="s">
        <v>34</v>
      </c>
      <c r="P42" s="66" t="s">
        <v>0</v>
      </c>
      <c r="Q42" s="106"/>
      <c r="R42" s="89"/>
    </row>
    <row r="43" spans="2:18" ht="17.25" hidden="1">
      <c r="B43" s="51"/>
      <c r="C43" s="56" t="s">
        <v>2</v>
      </c>
      <c r="D43" s="108">
        <v>1458776</v>
      </c>
      <c r="E43" s="109">
        <v>1311336</v>
      </c>
      <c r="F43" s="109"/>
      <c r="G43" s="110">
        <v>-147440</v>
      </c>
      <c r="H43" s="108">
        <v>1318686</v>
      </c>
      <c r="I43" s="109">
        <v>1060272</v>
      </c>
      <c r="J43" s="109"/>
      <c r="K43" s="110">
        <v>-258414</v>
      </c>
      <c r="L43" s="73">
        <v>2777462</v>
      </c>
      <c r="M43" s="57">
        <v>2371608</v>
      </c>
      <c r="N43" s="57"/>
      <c r="O43" s="57">
        <v>-405854</v>
      </c>
      <c r="P43" s="58">
        <v>-14.6</v>
      </c>
      <c r="Q43" s="106"/>
      <c r="R43" s="89"/>
    </row>
    <row r="44" spans="2:18" ht="17.25" hidden="1">
      <c r="B44" s="51"/>
      <c r="C44" s="56" t="s">
        <v>3</v>
      </c>
      <c r="D44" s="108"/>
      <c r="E44" s="109"/>
      <c r="F44" s="109"/>
      <c r="G44" s="110">
        <v>0</v>
      </c>
      <c r="H44" s="108"/>
      <c r="I44" s="109"/>
      <c r="J44" s="109"/>
      <c r="K44" s="110">
        <v>0</v>
      </c>
      <c r="L44" s="73">
        <v>0</v>
      </c>
      <c r="M44" s="57">
        <v>0</v>
      </c>
      <c r="N44" s="57"/>
      <c r="O44" s="57">
        <v>0</v>
      </c>
      <c r="P44" s="58" t="s">
        <v>26</v>
      </c>
      <c r="Q44" s="106"/>
      <c r="R44" s="89"/>
    </row>
    <row r="45" spans="2:18" ht="17.25" hidden="1">
      <c r="B45" s="51"/>
      <c r="C45" s="56" t="s">
        <v>4</v>
      </c>
      <c r="D45" s="108"/>
      <c r="E45" s="109"/>
      <c r="F45" s="109"/>
      <c r="G45" s="110">
        <v>0</v>
      </c>
      <c r="H45" s="108"/>
      <c r="I45" s="109"/>
      <c r="J45" s="109"/>
      <c r="K45" s="110">
        <v>0</v>
      </c>
      <c r="L45" s="73">
        <v>0</v>
      </c>
      <c r="M45" s="57">
        <v>0</v>
      </c>
      <c r="N45" s="57"/>
      <c r="O45" s="57">
        <v>0</v>
      </c>
      <c r="P45" s="58" t="s">
        <v>26</v>
      </c>
      <c r="Q45" s="106"/>
      <c r="R45" s="89"/>
    </row>
    <row r="46" spans="2:18" ht="17.25" hidden="1">
      <c r="B46" s="59" t="s">
        <v>5</v>
      </c>
      <c r="C46" s="56" t="s">
        <v>6</v>
      </c>
      <c r="D46" s="108">
        <v>57023</v>
      </c>
      <c r="E46" s="109">
        <v>250</v>
      </c>
      <c r="F46" s="109"/>
      <c r="G46" s="110">
        <v>-56773</v>
      </c>
      <c r="H46" s="108"/>
      <c r="I46" s="109"/>
      <c r="J46" s="109"/>
      <c r="K46" s="110">
        <v>0</v>
      </c>
      <c r="L46" s="73">
        <v>57023</v>
      </c>
      <c r="M46" s="57">
        <v>250</v>
      </c>
      <c r="N46" s="57"/>
      <c r="O46" s="57">
        <v>-56773</v>
      </c>
      <c r="P46" s="58">
        <v>-99.6</v>
      </c>
      <c r="Q46" s="106"/>
      <c r="R46" s="89"/>
    </row>
    <row r="47" spans="2:18" ht="17.25" hidden="1">
      <c r="B47" s="51"/>
      <c r="C47" s="56" t="s">
        <v>7</v>
      </c>
      <c r="D47" s="108">
        <v>4076648</v>
      </c>
      <c r="E47" s="109">
        <v>4049616</v>
      </c>
      <c r="F47" s="109"/>
      <c r="G47" s="110">
        <v>-27032</v>
      </c>
      <c r="H47" s="108">
        <v>2026390</v>
      </c>
      <c r="I47" s="109">
        <v>2000044</v>
      </c>
      <c r="J47" s="109"/>
      <c r="K47" s="110">
        <v>-26346</v>
      </c>
      <c r="L47" s="73">
        <v>6103038</v>
      </c>
      <c r="M47" s="57">
        <v>6049660</v>
      </c>
      <c r="N47" s="57"/>
      <c r="O47" s="57">
        <v>-53378</v>
      </c>
      <c r="P47" s="58">
        <v>-0.9</v>
      </c>
      <c r="Q47" s="106"/>
      <c r="R47" s="89"/>
    </row>
    <row r="48" spans="2:18" ht="17.25" hidden="1">
      <c r="B48" s="51"/>
      <c r="C48" s="56" t="s">
        <v>8</v>
      </c>
      <c r="D48" s="108">
        <v>202375</v>
      </c>
      <c r="E48" s="109">
        <v>233296</v>
      </c>
      <c r="F48" s="109"/>
      <c r="G48" s="110">
        <v>30921</v>
      </c>
      <c r="H48" s="108">
        <v>81959</v>
      </c>
      <c r="I48" s="109">
        <v>109224</v>
      </c>
      <c r="J48" s="109"/>
      <c r="K48" s="110">
        <v>27265</v>
      </c>
      <c r="L48" s="73">
        <v>284334</v>
      </c>
      <c r="M48" s="57">
        <v>342520</v>
      </c>
      <c r="N48" s="57"/>
      <c r="O48" s="57">
        <v>58186</v>
      </c>
      <c r="P48" s="58">
        <v>20.5</v>
      </c>
      <c r="Q48" s="106"/>
      <c r="R48" s="89"/>
    </row>
    <row r="49" spans="2:18" ht="17.25" hidden="1">
      <c r="B49" s="59" t="s">
        <v>9</v>
      </c>
      <c r="C49" s="56" t="s">
        <v>10</v>
      </c>
      <c r="D49" s="108"/>
      <c r="E49" s="109"/>
      <c r="F49" s="109"/>
      <c r="G49" s="110">
        <v>0</v>
      </c>
      <c r="H49" s="108">
        <v>76176</v>
      </c>
      <c r="I49" s="109">
        <v>52795</v>
      </c>
      <c r="J49" s="109"/>
      <c r="K49" s="110">
        <v>-23381</v>
      </c>
      <c r="L49" s="73">
        <v>76176</v>
      </c>
      <c r="M49" s="57">
        <v>52795</v>
      </c>
      <c r="N49" s="57"/>
      <c r="O49" s="57">
        <v>-23381</v>
      </c>
      <c r="P49" s="58">
        <v>-30.7</v>
      </c>
      <c r="Q49" s="106"/>
      <c r="R49" s="89"/>
    </row>
    <row r="50" spans="2:18" ht="17.25" hidden="1">
      <c r="B50" s="59"/>
      <c r="C50" s="60" t="s">
        <v>38</v>
      </c>
      <c r="D50" s="108">
        <v>46277</v>
      </c>
      <c r="E50" s="109">
        <v>38780</v>
      </c>
      <c r="F50" s="109"/>
      <c r="G50" s="110">
        <v>-7497</v>
      </c>
      <c r="H50" s="108">
        <v>15723</v>
      </c>
      <c r="I50" s="109">
        <v>15850</v>
      </c>
      <c r="J50" s="109"/>
      <c r="K50" s="110">
        <v>127</v>
      </c>
      <c r="L50" s="73">
        <v>62000</v>
      </c>
      <c r="M50" s="57">
        <v>54630</v>
      </c>
      <c r="N50" s="57"/>
      <c r="O50" s="57">
        <v>-7370</v>
      </c>
      <c r="P50" s="58">
        <v>-11.9</v>
      </c>
      <c r="Q50" s="106"/>
      <c r="R50" s="89"/>
    </row>
    <row r="51" spans="2:18" ht="17.25" hidden="1">
      <c r="B51" s="51"/>
      <c r="C51" s="56" t="s">
        <v>11</v>
      </c>
      <c r="D51" s="108"/>
      <c r="E51" s="109"/>
      <c r="F51" s="109"/>
      <c r="G51" s="110">
        <v>0</v>
      </c>
      <c r="H51" s="108"/>
      <c r="I51" s="109"/>
      <c r="J51" s="109"/>
      <c r="K51" s="110">
        <v>0</v>
      </c>
      <c r="L51" s="73">
        <v>0</v>
      </c>
      <c r="M51" s="57">
        <v>0</v>
      </c>
      <c r="N51" s="57"/>
      <c r="O51" s="57">
        <v>0</v>
      </c>
      <c r="P51" s="58" t="s">
        <v>26</v>
      </c>
      <c r="Q51" s="106"/>
      <c r="R51" s="89"/>
    </row>
    <row r="52" spans="2:18" ht="17.25" hidden="1">
      <c r="B52" s="51"/>
      <c r="C52" s="56" t="s">
        <v>24</v>
      </c>
      <c r="D52" s="108"/>
      <c r="E52" s="109"/>
      <c r="F52" s="109"/>
      <c r="G52" s="110">
        <v>0</v>
      </c>
      <c r="H52" s="108"/>
      <c r="I52" s="109"/>
      <c r="J52" s="109"/>
      <c r="K52" s="110">
        <v>0</v>
      </c>
      <c r="L52" s="73">
        <v>0</v>
      </c>
      <c r="M52" s="57">
        <v>0</v>
      </c>
      <c r="N52" s="57"/>
      <c r="O52" s="57">
        <v>0</v>
      </c>
      <c r="P52" s="58" t="s">
        <v>26</v>
      </c>
      <c r="Q52" s="106"/>
      <c r="R52" s="89"/>
    </row>
    <row r="53" spans="2:18" ht="17.25" hidden="1">
      <c r="B53" s="59" t="s">
        <v>12</v>
      </c>
      <c r="C53" s="56" t="s">
        <v>13</v>
      </c>
      <c r="D53" s="108"/>
      <c r="E53" s="109"/>
      <c r="F53" s="109"/>
      <c r="G53" s="110">
        <v>0</v>
      </c>
      <c r="H53" s="108">
        <v>110000</v>
      </c>
      <c r="I53" s="109"/>
      <c r="J53" s="109"/>
      <c r="K53" s="110">
        <v>-110000</v>
      </c>
      <c r="L53" s="73">
        <v>110000</v>
      </c>
      <c r="M53" s="57">
        <v>0</v>
      </c>
      <c r="N53" s="57"/>
      <c r="O53" s="57">
        <v>-110000</v>
      </c>
      <c r="P53" s="58">
        <v>-100</v>
      </c>
      <c r="Q53" s="106"/>
      <c r="R53" s="89"/>
    </row>
    <row r="54" spans="2:18" ht="17.25" hidden="1">
      <c r="B54" s="51"/>
      <c r="C54" s="56" t="s">
        <v>14</v>
      </c>
      <c r="D54" s="108"/>
      <c r="E54" s="109"/>
      <c r="F54" s="109"/>
      <c r="G54" s="110">
        <v>0</v>
      </c>
      <c r="H54" s="108"/>
      <c r="I54" s="109"/>
      <c r="J54" s="109"/>
      <c r="K54" s="110">
        <v>0</v>
      </c>
      <c r="L54" s="73">
        <v>0</v>
      </c>
      <c r="M54" s="57">
        <v>0</v>
      </c>
      <c r="N54" s="57"/>
      <c r="O54" s="57">
        <v>0</v>
      </c>
      <c r="P54" s="58" t="s">
        <v>26</v>
      </c>
      <c r="Q54" s="106"/>
      <c r="R54" s="89"/>
    </row>
    <row r="55" spans="2:18" ht="17.25" hidden="1">
      <c r="B55" s="51"/>
      <c r="C55" s="61" t="s">
        <v>27</v>
      </c>
      <c r="D55" s="108">
        <v>19000</v>
      </c>
      <c r="E55" s="109"/>
      <c r="F55" s="109"/>
      <c r="G55" s="110">
        <v>-19000</v>
      </c>
      <c r="H55" s="108"/>
      <c r="I55" s="109">
        <v>998</v>
      </c>
      <c r="J55" s="109"/>
      <c r="K55" s="110">
        <v>998</v>
      </c>
      <c r="L55" s="73">
        <v>19000</v>
      </c>
      <c r="M55" s="57">
        <v>998</v>
      </c>
      <c r="N55" s="57"/>
      <c r="O55" s="57">
        <v>-18002</v>
      </c>
      <c r="P55" s="58">
        <v>-94.7</v>
      </c>
      <c r="Q55" s="106"/>
      <c r="R55" s="89"/>
    </row>
    <row r="56" spans="2:18" ht="17.25" hidden="1">
      <c r="B56" s="51"/>
      <c r="C56" s="62" t="s">
        <v>28</v>
      </c>
      <c r="D56" s="77"/>
      <c r="E56" s="80"/>
      <c r="F56" s="80"/>
      <c r="G56" s="81">
        <v>0</v>
      </c>
      <c r="H56" s="77"/>
      <c r="I56" s="80"/>
      <c r="J56" s="80"/>
      <c r="K56" s="81">
        <v>0</v>
      </c>
      <c r="L56" s="76">
        <v>0</v>
      </c>
      <c r="M56" s="63">
        <v>0</v>
      </c>
      <c r="N56" s="63"/>
      <c r="O56" s="63">
        <v>0</v>
      </c>
      <c r="P56" s="64" t="s">
        <v>26</v>
      </c>
      <c r="Q56" s="106"/>
      <c r="R56" s="89"/>
    </row>
    <row r="57" spans="2:18" ht="18" hidden="1" thickBot="1">
      <c r="B57" s="65"/>
      <c r="C57" s="66" t="s">
        <v>15</v>
      </c>
      <c r="D57" s="67">
        <v>5860099</v>
      </c>
      <c r="E57" s="68">
        <v>5633278</v>
      </c>
      <c r="F57" s="68"/>
      <c r="G57" s="69">
        <v>-226821</v>
      </c>
      <c r="H57" s="65">
        <v>3628934</v>
      </c>
      <c r="I57" s="68">
        <v>3239183</v>
      </c>
      <c r="J57" s="68"/>
      <c r="K57" s="69">
        <v>-389751</v>
      </c>
      <c r="L57" s="70">
        <v>9489033</v>
      </c>
      <c r="M57" s="71">
        <v>8872461</v>
      </c>
      <c r="N57" s="71"/>
      <c r="O57" s="71">
        <v>-616572</v>
      </c>
      <c r="P57" s="72">
        <v>-6.5</v>
      </c>
      <c r="Q57" s="106"/>
      <c r="R57" s="89"/>
    </row>
    <row r="58" spans="2:18" ht="17.25" hidden="1">
      <c r="B58" s="51"/>
      <c r="C58" s="56" t="s">
        <v>3</v>
      </c>
      <c r="D58" s="108">
        <v>339407</v>
      </c>
      <c r="E58" s="109">
        <v>273313</v>
      </c>
      <c r="F58" s="109"/>
      <c r="G58" s="110">
        <v>-66094</v>
      </c>
      <c r="H58" s="108">
        <v>1001922</v>
      </c>
      <c r="I58" s="109">
        <v>808033</v>
      </c>
      <c r="J58" s="109"/>
      <c r="K58" s="110">
        <v>-193889</v>
      </c>
      <c r="L58" s="73">
        <v>1341329</v>
      </c>
      <c r="M58" s="57">
        <v>1081346</v>
      </c>
      <c r="N58" s="57"/>
      <c r="O58" s="57">
        <v>-259983</v>
      </c>
      <c r="P58" s="58">
        <v>-19.4</v>
      </c>
      <c r="Q58" s="106"/>
      <c r="R58" s="89"/>
    </row>
    <row r="59" spans="2:18" ht="17.25" hidden="1">
      <c r="B59" s="51"/>
      <c r="C59" s="56" t="s">
        <v>16</v>
      </c>
      <c r="D59" s="108">
        <v>46737</v>
      </c>
      <c r="E59" s="109">
        <v>81890</v>
      </c>
      <c r="F59" s="109"/>
      <c r="G59" s="110">
        <v>35153</v>
      </c>
      <c r="H59" s="108">
        <v>16027</v>
      </c>
      <c r="I59" s="109"/>
      <c r="J59" s="109"/>
      <c r="K59" s="110">
        <v>-16027</v>
      </c>
      <c r="L59" s="73">
        <v>62764</v>
      </c>
      <c r="M59" s="57">
        <v>81890</v>
      </c>
      <c r="N59" s="57"/>
      <c r="O59" s="57">
        <v>19126</v>
      </c>
      <c r="P59" s="58">
        <v>30.5</v>
      </c>
      <c r="Q59" s="106"/>
      <c r="R59" s="89"/>
    </row>
    <row r="60" spans="2:18" ht="17.25" hidden="1">
      <c r="B60" s="51"/>
      <c r="C60" s="56" t="s">
        <v>29</v>
      </c>
      <c r="D60" s="108"/>
      <c r="E60" s="109"/>
      <c r="F60" s="109"/>
      <c r="G60" s="110">
        <v>0</v>
      </c>
      <c r="H60" s="108"/>
      <c r="I60" s="109"/>
      <c r="J60" s="109"/>
      <c r="K60" s="110">
        <v>0</v>
      </c>
      <c r="L60" s="73">
        <v>0</v>
      </c>
      <c r="M60" s="57">
        <v>0</v>
      </c>
      <c r="N60" s="57"/>
      <c r="O60" s="57">
        <v>0</v>
      </c>
      <c r="P60" s="58" t="s">
        <v>26</v>
      </c>
      <c r="Q60" s="106"/>
      <c r="R60" s="89"/>
    </row>
    <row r="61" spans="2:18" ht="17.25" hidden="1">
      <c r="B61" s="51"/>
      <c r="C61" s="56" t="s">
        <v>8</v>
      </c>
      <c r="D61" s="108">
        <v>10117246</v>
      </c>
      <c r="E61" s="109">
        <v>10614873</v>
      </c>
      <c r="F61" s="109"/>
      <c r="G61" s="110">
        <v>497627</v>
      </c>
      <c r="H61" s="108">
        <v>9318226</v>
      </c>
      <c r="I61" s="109">
        <v>9499600</v>
      </c>
      <c r="J61" s="109"/>
      <c r="K61" s="110">
        <v>181374</v>
      </c>
      <c r="L61" s="73">
        <v>19435472</v>
      </c>
      <c r="M61" s="57">
        <v>20114473</v>
      </c>
      <c r="N61" s="57"/>
      <c r="O61" s="57">
        <v>679001</v>
      </c>
      <c r="P61" s="58">
        <v>3.5</v>
      </c>
      <c r="Q61" s="106"/>
      <c r="R61" s="89"/>
    </row>
    <row r="62" spans="2:18" ht="17.25" hidden="1">
      <c r="B62" s="59" t="s">
        <v>5</v>
      </c>
      <c r="C62" s="56" t="s">
        <v>10</v>
      </c>
      <c r="D62" s="108">
        <v>895861</v>
      </c>
      <c r="E62" s="109">
        <v>1145944</v>
      </c>
      <c r="F62" s="109"/>
      <c r="G62" s="110">
        <v>250083</v>
      </c>
      <c r="H62" s="108">
        <v>1725643</v>
      </c>
      <c r="I62" s="109">
        <v>1296481</v>
      </c>
      <c r="J62" s="109"/>
      <c r="K62" s="110">
        <v>-429162</v>
      </c>
      <c r="L62" s="73">
        <v>2621504</v>
      </c>
      <c r="M62" s="57">
        <v>2442425</v>
      </c>
      <c r="N62" s="57"/>
      <c r="O62" s="57">
        <v>-179079</v>
      </c>
      <c r="P62" s="58">
        <v>-6.8</v>
      </c>
      <c r="Q62" s="106"/>
      <c r="R62" s="89"/>
    </row>
    <row r="63" spans="2:18" ht="17.25" hidden="1">
      <c r="B63" s="51"/>
      <c r="C63" s="56" t="s">
        <v>17</v>
      </c>
      <c r="D63" s="108">
        <v>956193</v>
      </c>
      <c r="E63" s="109">
        <v>1063176</v>
      </c>
      <c r="F63" s="109"/>
      <c r="G63" s="110">
        <v>106983</v>
      </c>
      <c r="H63" s="108">
        <v>951211</v>
      </c>
      <c r="I63" s="109">
        <v>793207</v>
      </c>
      <c r="J63" s="109"/>
      <c r="K63" s="110">
        <v>-158004</v>
      </c>
      <c r="L63" s="73">
        <v>1907404</v>
      </c>
      <c r="M63" s="57">
        <v>1856383</v>
      </c>
      <c r="N63" s="57"/>
      <c r="O63" s="57">
        <v>-51021</v>
      </c>
      <c r="P63" s="58">
        <v>-2.7</v>
      </c>
      <c r="Q63" s="106"/>
      <c r="R63" s="89"/>
    </row>
    <row r="64" spans="2:18" ht="17.25" hidden="1">
      <c r="B64" s="59" t="s">
        <v>18</v>
      </c>
      <c r="C64" s="56" t="s">
        <v>19</v>
      </c>
      <c r="D64" s="108">
        <v>38964</v>
      </c>
      <c r="E64" s="109">
        <v>53906</v>
      </c>
      <c r="F64" s="109"/>
      <c r="G64" s="110">
        <v>14942</v>
      </c>
      <c r="H64" s="108">
        <v>93438</v>
      </c>
      <c r="I64" s="109">
        <v>154867</v>
      </c>
      <c r="J64" s="109"/>
      <c r="K64" s="110">
        <v>61429</v>
      </c>
      <c r="L64" s="73">
        <v>132402</v>
      </c>
      <c r="M64" s="57">
        <v>208773</v>
      </c>
      <c r="N64" s="57"/>
      <c r="O64" s="57">
        <v>76371</v>
      </c>
      <c r="P64" s="58">
        <v>57.7</v>
      </c>
      <c r="Q64" s="106"/>
      <c r="R64" s="89"/>
    </row>
    <row r="65" spans="2:18" ht="17.25" hidden="1">
      <c r="B65" s="51"/>
      <c r="C65" s="56" t="s">
        <v>20</v>
      </c>
      <c r="D65" s="108">
        <v>1028</v>
      </c>
      <c r="E65" s="109">
        <v>638</v>
      </c>
      <c r="F65" s="109"/>
      <c r="G65" s="110">
        <v>-390</v>
      </c>
      <c r="H65" s="108"/>
      <c r="I65" s="109"/>
      <c r="J65" s="109"/>
      <c r="K65" s="110">
        <v>0</v>
      </c>
      <c r="L65" s="73">
        <v>1028</v>
      </c>
      <c r="M65" s="57">
        <v>638</v>
      </c>
      <c r="N65" s="57"/>
      <c r="O65" s="57">
        <v>-390</v>
      </c>
      <c r="P65" s="58">
        <v>-37.9</v>
      </c>
      <c r="Q65" s="106"/>
      <c r="R65" s="89"/>
    </row>
    <row r="66" spans="2:18" ht="17.25" hidden="1">
      <c r="B66" s="59" t="s">
        <v>9</v>
      </c>
      <c r="C66" s="56" t="s">
        <v>21</v>
      </c>
      <c r="D66" s="108">
        <v>13109</v>
      </c>
      <c r="E66" s="109">
        <v>16776</v>
      </c>
      <c r="F66" s="109"/>
      <c r="G66" s="110">
        <v>3667</v>
      </c>
      <c r="H66" s="108">
        <v>32311</v>
      </c>
      <c r="I66" s="109">
        <v>37041</v>
      </c>
      <c r="J66" s="109"/>
      <c r="K66" s="110">
        <v>4730</v>
      </c>
      <c r="L66" s="73">
        <v>45420</v>
      </c>
      <c r="M66" s="57">
        <v>53817</v>
      </c>
      <c r="N66" s="57"/>
      <c r="O66" s="57">
        <v>8397</v>
      </c>
      <c r="P66" s="58">
        <v>18.5</v>
      </c>
      <c r="Q66" s="106"/>
      <c r="R66" s="89"/>
    </row>
    <row r="67" spans="2:18" ht="17.25" hidden="1">
      <c r="B67" s="51"/>
      <c r="C67" s="56" t="s">
        <v>22</v>
      </c>
      <c r="D67" s="108">
        <v>80033</v>
      </c>
      <c r="E67" s="109">
        <v>152324</v>
      </c>
      <c r="F67" s="109"/>
      <c r="G67" s="110">
        <v>72291</v>
      </c>
      <c r="H67" s="108">
        <v>48847</v>
      </c>
      <c r="I67" s="109">
        <v>28085</v>
      </c>
      <c r="J67" s="109"/>
      <c r="K67" s="110">
        <v>-20762</v>
      </c>
      <c r="L67" s="73">
        <v>128880</v>
      </c>
      <c r="M67" s="57">
        <v>180409</v>
      </c>
      <c r="N67" s="57"/>
      <c r="O67" s="57">
        <v>51529</v>
      </c>
      <c r="P67" s="58">
        <v>40</v>
      </c>
      <c r="Q67" s="106"/>
      <c r="R67" s="89"/>
    </row>
    <row r="68" spans="2:18" ht="17.25" hidden="1">
      <c r="B68" s="59" t="s">
        <v>12</v>
      </c>
      <c r="C68" s="56" t="s">
        <v>23</v>
      </c>
      <c r="D68" s="108">
        <v>97356</v>
      </c>
      <c r="E68" s="109">
        <v>141419</v>
      </c>
      <c r="F68" s="109"/>
      <c r="G68" s="110">
        <v>44063</v>
      </c>
      <c r="H68" s="108">
        <v>78131</v>
      </c>
      <c r="I68" s="109">
        <v>42936</v>
      </c>
      <c r="J68" s="109"/>
      <c r="K68" s="110">
        <v>-35195</v>
      </c>
      <c r="L68" s="73">
        <v>175487</v>
      </c>
      <c r="M68" s="57">
        <v>184355</v>
      </c>
      <c r="N68" s="57"/>
      <c r="O68" s="57">
        <v>8868</v>
      </c>
      <c r="P68" s="58">
        <v>5.1</v>
      </c>
      <c r="Q68" s="106"/>
      <c r="R68" s="89"/>
    </row>
    <row r="69" spans="2:18" ht="17.25" hidden="1">
      <c r="B69" s="51"/>
      <c r="C69" s="56" t="s">
        <v>11</v>
      </c>
      <c r="D69" s="108">
        <v>40</v>
      </c>
      <c r="E69" s="109">
        <v>42</v>
      </c>
      <c r="F69" s="109"/>
      <c r="G69" s="110">
        <v>2</v>
      </c>
      <c r="H69" s="108">
        <v>8190</v>
      </c>
      <c r="I69" s="109"/>
      <c r="J69" s="109"/>
      <c r="K69" s="110">
        <v>-8190</v>
      </c>
      <c r="L69" s="73">
        <v>8230</v>
      </c>
      <c r="M69" s="57">
        <v>42</v>
      </c>
      <c r="N69" s="57"/>
      <c r="O69" s="57">
        <v>-8188</v>
      </c>
      <c r="P69" s="58">
        <v>-99.5</v>
      </c>
      <c r="Q69" s="106"/>
      <c r="R69" s="89"/>
    </row>
    <row r="70" spans="2:18" ht="17.25" hidden="1">
      <c r="B70" s="51"/>
      <c r="C70" s="56" t="s">
        <v>24</v>
      </c>
      <c r="D70" s="108"/>
      <c r="E70" s="109"/>
      <c r="F70" s="109"/>
      <c r="G70" s="110">
        <v>0</v>
      </c>
      <c r="H70" s="108">
        <v>32837</v>
      </c>
      <c r="I70" s="109"/>
      <c r="J70" s="109"/>
      <c r="K70" s="110">
        <v>-32837</v>
      </c>
      <c r="L70" s="73">
        <v>32837</v>
      </c>
      <c r="M70" s="57">
        <v>0</v>
      </c>
      <c r="N70" s="57"/>
      <c r="O70" s="57">
        <v>-32837</v>
      </c>
      <c r="P70" s="58">
        <v>-100</v>
      </c>
      <c r="Q70" s="106"/>
      <c r="R70" s="89"/>
    </row>
    <row r="71" spans="2:18" ht="17.25" hidden="1">
      <c r="B71" s="51"/>
      <c r="C71" s="74" t="s">
        <v>13</v>
      </c>
      <c r="D71" s="111"/>
      <c r="E71" s="112"/>
      <c r="F71" s="109"/>
      <c r="G71" s="110">
        <v>0</v>
      </c>
      <c r="H71" s="111">
        <v>40926</v>
      </c>
      <c r="I71" s="112"/>
      <c r="J71" s="109"/>
      <c r="K71" s="110">
        <v>-40926</v>
      </c>
      <c r="L71" s="73">
        <v>40926</v>
      </c>
      <c r="M71" s="57">
        <v>0</v>
      </c>
      <c r="N71" s="57"/>
      <c r="O71" s="57">
        <v>-40926</v>
      </c>
      <c r="P71" s="58">
        <v>-100</v>
      </c>
      <c r="Q71" s="106"/>
      <c r="R71" s="89"/>
    </row>
    <row r="72" spans="2:18" ht="17.25" hidden="1">
      <c r="B72" s="51"/>
      <c r="C72" s="75" t="s">
        <v>30</v>
      </c>
      <c r="D72" s="77">
        <v>60557</v>
      </c>
      <c r="E72" s="80">
        <v>18869</v>
      </c>
      <c r="F72" s="80"/>
      <c r="G72" s="81">
        <v>-41688</v>
      </c>
      <c r="H72" s="77">
        <v>22056</v>
      </c>
      <c r="I72" s="80">
        <v>22775</v>
      </c>
      <c r="J72" s="80"/>
      <c r="K72" s="81">
        <v>719</v>
      </c>
      <c r="L72" s="76">
        <v>82613</v>
      </c>
      <c r="M72" s="63">
        <v>41644</v>
      </c>
      <c r="N72" s="63"/>
      <c r="O72" s="63">
        <v>-40969</v>
      </c>
      <c r="P72" s="64">
        <v>-49.6</v>
      </c>
      <c r="Q72" s="106"/>
      <c r="R72" s="89"/>
    </row>
    <row r="73" spans="2:18" ht="17.25" hidden="1">
      <c r="B73" s="77"/>
      <c r="C73" s="78" t="s">
        <v>15</v>
      </c>
      <c r="D73" s="79">
        <v>12646531</v>
      </c>
      <c r="E73" s="80">
        <v>13563170</v>
      </c>
      <c r="F73" s="80"/>
      <c r="G73" s="81">
        <v>916639</v>
      </c>
      <c r="H73" s="77">
        <v>13369765</v>
      </c>
      <c r="I73" s="80">
        <v>12683025</v>
      </c>
      <c r="J73" s="80"/>
      <c r="K73" s="81">
        <v>-686740</v>
      </c>
      <c r="L73" s="76">
        <v>26016296</v>
      </c>
      <c r="M73" s="63">
        <v>26246195</v>
      </c>
      <c r="N73" s="63"/>
      <c r="O73" s="63">
        <v>229899</v>
      </c>
      <c r="P73" s="64">
        <v>0.9</v>
      </c>
      <c r="Q73" s="106"/>
      <c r="R73" s="89"/>
    </row>
    <row r="74" spans="2:18" ht="18" hidden="1" thickBot="1">
      <c r="B74" s="82" t="s">
        <v>25</v>
      </c>
      <c r="C74" s="83"/>
      <c r="D74" s="67">
        <v>18506630</v>
      </c>
      <c r="E74" s="68">
        <v>19196448</v>
      </c>
      <c r="F74" s="68"/>
      <c r="G74" s="69">
        <v>689818</v>
      </c>
      <c r="H74" s="65">
        <v>16998699</v>
      </c>
      <c r="I74" s="68">
        <v>15922208</v>
      </c>
      <c r="J74" s="68"/>
      <c r="K74" s="69">
        <v>-1076491</v>
      </c>
      <c r="L74" s="70">
        <v>35505329</v>
      </c>
      <c r="M74" s="71">
        <v>35118656</v>
      </c>
      <c r="N74" s="71"/>
      <c r="O74" s="71">
        <v>-386673</v>
      </c>
      <c r="P74" s="72">
        <v>-1.1</v>
      </c>
      <c r="Q74" s="106"/>
      <c r="R74" s="89"/>
    </row>
    <row r="75" spans="2:16" ht="17.25" hidden="1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2:16" ht="17.25" hidden="1">
      <c r="B76" s="84" t="s">
        <v>37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2:16" ht="17.25" hidden="1">
      <c r="L77" s="84">
        <v>24565740</v>
      </c>
      <c r="M77" s="84">
        <v>25126454</v>
      </c>
      <c r="N77" s="84"/>
      <c r="O77" s="85">
        <v>560714</v>
      </c>
      <c r="P77" s="86">
        <v>2.3</v>
      </c>
    </row>
    <row r="78" spans="12:16" ht="17.25" hidden="1">
      <c r="L78" s="84"/>
      <c r="M78" s="87">
        <v>71.5473109221492</v>
      </c>
      <c r="N78" s="87"/>
      <c r="O78" s="84"/>
      <c r="P78" s="84"/>
    </row>
    <row r="79" spans="12:16" ht="17.25" hidden="1">
      <c r="L79" s="84">
        <v>4118791</v>
      </c>
      <c r="M79" s="84">
        <v>3452954</v>
      </c>
      <c r="N79" s="84"/>
      <c r="O79" s="85">
        <v>-665837</v>
      </c>
      <c r="P79" s="86">
        <v>-16.2</v>
      </c>
    </row>
  </sheetData>
  <sheetProtection/>
  <mergeCells count="8">
    <mergeCell ref="D4:G4"/>
    <mergeCell ref="H4:K4"/>
    <mergeCell ref="D41:G41"/>
    <mergeCell ref="H41:K41"/>
    <mergeCell ref="B5:C5"/>
    <mergeCell ref="B36:C36"/>
    <mergeCell ref="B42:C42"/>
    <mergeCell ref="B74:C74"/>
  </mergeCells>
  <printOptions/>
  <pageMargins left="0.7874015748031497" right="0" top="0.7874015748031497" bottom="0" header="0.5118110236220472" footer="0.5118110236220472"/>
  <pageSetup fitToHeight="1" fitToWidth="1" horizontalDpi="300" verticalDpi="300" orientation="landscape" paperSize="9" scale="6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2010-12-07T00:07:32Z</cp:lastPrinted>
  <dcterms:created xsi:type="dcterms:W3CDTF">2000-10-18T04:07:18Z</dcterms:created>
  <dcterms:modified xsi:type="dcterms:W3CDTF">2011-12-01T05:14:23Z</dcterms:modified>
  <cp:category/>
  <cp:version/>
  <cp:contentType/>
  <cp:contentStatus/>
</cp:coreProperties>
</file>