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65" windowHeight="9000" activeTab="1"/>
  </bookViews>
  <sheets>
    <sheet name="施設及び業務概要" sheetId="1" r:id="rId1"/>
    <sheet name="歳入歳出決算に関する調" sheetId="2" r:id="rId2"/>
    <sheet name="繰入金調" sheetId="3" r:id="rId3"/>
    <sheet name="計算式一覧" sheetId="4" r:id="rId4"/>
  </sheets>
  <definedNames>
    <definedName name="End">#REF!</definedName>
    <definedName name="_xlnm.Print_Area" localSheetId="2">'繰入金調'!$B$1:$O$55</definedName>
    <definedName name="_xlnm.Print_Area" localSheetId="3">'計算式一覧'!$A$1:$D$5</definedName>
    <definedName name="_xlnm.Print_Area" localSheetId="1">'歳入歳出決算に関する調'!$A$1:$N$59</definedName>
    <definedName name="_xlnm.Print_Area" localSheetId="0">'施設及び業務概要'!$A$1:$K$33</definedName>
    <definedName name="Print_Area_MI" localSheetId="2">'繰入金調'!$J$11:$N$41</definedName>
    <definedName name="_xlnm.Print_Titles" localSheetId="2">'繰入金調'!$A:$F</definedName>
    <definedName name="_xlnm.Print_Titles" localSheetId="3">'計算式一覧'!$2:$2</definedName>
    <definedName name="_xlnm.Print_Titles" localSheetId="1">'歳入歳出決算に関する調'!$A:$F</definedName>
    <definedName name="_xlnm.Print_Titles" localSheetId="0">'施設及び業務概要'!$A:$C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<sst xmlns="http://schemas.openxmlformats.org/spreadsheetml/2006/main" count="264" uniqueCount="201">
  <si>
    <t>簡易水道事業</t>
  </si>
  <si>
    <t>施設及び業務概要</t>
  </si>
  <si>
    <t>計・平均</t>
  </si>
  <si>
    <t>１</t>
  </si>
  <si>
    <t>事業開始年月日</t>
  </si>
  <si>
    <t xml:space="preserve"> (１) 事業創設認可年月日</t>
  </si>
  <si>
    <t xml:space="preserve"> (２) 供用開始年月日</t>
  </si>
  <si>
    <t xml:space="preserve"> (１) 行政区域内現在人口         (人)</t>
  </si>
  <si>
    <t>２</t>
  </si>
  <si>
    <t xml:space="preserve"> (２) 計 画 給 水 人 口          (人)</t>
  </si>
  <si>
    <t xml:space="preserve"> (３) 現 在 給 水 人 口          (人)</t>
  </si>
  <si>
    <t>施</t>
  </si>
  <si>
    <t xml:space="preserve"> 普   及   率</t>
  </si>
  <si>
    <t>(３)／(１)×100    (％)</t>
  </si>
  <si>
    <t>(３)／(２)×100    (％)</t>
  </si>
  <si>
    <t xml:space="preserve"> (４) 導  水  管  延  長         (ｍ)</t>
  </si>
  <si>
    <t xml:space="preserve"> (５) 送  水  管  延  長         (ｍ)</t>
  </si>
  <si>
    <t xml:space="preserve"> (６) 配  水  管  延  長         (ｍ)</t>
  </si>
  <si>
    <t>設</t>
  </si>
  <si>
    <t xml:space="preserve"> (７) 浄 水 場 設 置 数</t>
  </si>
  <si>
    <t xml:space="preserve"> (８) 配 水 池 設 置 数</t>
  </si>
  <si>
    <t>３</t>
  </si>
  <si>
    <t>業</t>
  </si>
  <si>
    <t>務</t>
  </si>
  <si>
    <t xml:space="preserve">   有  収  率  (４)／(２)×100   (％)</t>
  </si>
  <si>
    <t>４</t>
  </si>
  <si>
    <t xml:space="preserve"> (４) 現 行 料 金 実 施 年 月 日</t>
  </si>
  <si>
    <t xml:space="preserve">   職        員        数        計</t>
  </si>
  <si>
    <t xml:space="preserve">  損  益  勘  定  所  属  職  員  数</t>
  </si>
  <si>
    <t xml:space="preserve">  資  本  勘  定  所  属  職  員  数</t>
  </si>
  <si>
    <t>　６　簡　易　水　道　の　数</t>
  </si>
  <si>
    <t>歳入歳出決算に関する調</t>
  </si>
  <si>
    <t>(単位:千円)</t>
  </si>
  <si>
    <t>団     体     名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</si>
  <si>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</si>
  <si>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</si>
  <si>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</si>
  <si>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</si>
  <si>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</si>
  <si>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</si>
  <si>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</si>
  <si>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</si>
  <si>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</si>
  <si>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</si>
  <si>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</si>
  <si>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</si>
  <si>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</si>
  <si>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</si>
  <si>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</si>
  <si>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</si>
  <si>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</si>
  <si>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</si>
  <si>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</si>
  <si>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</si>
  <si>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</si>
  <si>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</si>
  <si>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</si>
  <si>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</si>
  <si>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</si>
  <si>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</si>
  <si>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</si>
  <si>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</si>
  <si>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</si>
  <si>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</si>
  <si>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</si>
  <si>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</si>
  <si>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</si>
  <si>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</si>
  <si>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</si>
  <si>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</si>
  <si>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</si>
  <si>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</si>
  <si>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</si>
  <si>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</si>
  <si>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</si>
  <si>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</si>
  <si>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</si>
  <si>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</si>
  <si>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</si>
  <si>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</si>
  <si>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</si>
  <si>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</si>
  <si>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</si>
  <si>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</si>
  <si>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</si>
  <si>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</si>
  <si>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</si>
  <si>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</si>
  <si>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</si>
  <si>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</si>
  <si>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</si>
  <si>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</si>
  <si>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</si>
  <si>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</si>
  <si>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</si>
  <si>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</si>
  <si>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</si>
  <si>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 前年度繰上充用金</t>
  </si>
  <si>
    <t>Ｏ</t>
  </si>
  <si>
    <t xml:space="preserve">  形式収支Ｌ-Ｍ+Ｎ-Ｏ</t>
  </si>
  <si>
    <t>Ｐ</t>
  </si>
  <si>
    <t xml:space="preserve">  未収入特定財源</t>
  </si>
  <si>
    <t xml:space="preserve">  翌年度に繰越すべき財源</t>
  </si>
  <si>
    <t>Ｑ</t>
  </si>
  <si>
    <t>　収益的収支比率     　       （％）</t>
  </si>
  <si>
    <t>　企業債現在高</t>
  </si>
  <si>
    <t>２．簡易水道事業</t>
  </si>
  <si>
    <t>表番号</t>
  </si>
  <si>
    <t>　　　　　　　　　　   　団      体      名
　　　項　　　　　目</t>
  </si>
  <si>
    <t>欄№</t>
  </si>
  <si>
    <t>計算式</t>
  </si>
  <si>
    <t>供給単価</t>
  </si>
  <si>
    <t>給水原価</t>
  </si>
  <si>
    <r>
      <t>料　金　収　入</t>
    </r>
    <r>
      <rPr>
        <sz val="11"/>
        <rFont val="ＭＳ 明朝"/>
        <family val="1"/>
      </rPr>
      <t xml:space="preserve">
年間総有収水量</t>
    </r>
  </si>
  <si>
    <t>　黒    字</t>
  </si>
  <si>
    <t>　実質収支</t>
  </si>
  <si>
    <t>Ｐ－Ｑ</t>
  </si>
  <si>
    <t>収益的収支比率</t>
  </si>
  <si>
    <r>
      <t>総　　収　　益</t>
    </r>
    <r>
      <rPr>
        <sz val="11"/>
        <rFont val="ＭＳ 明朝"/>
        <family val="1"/>
      </rPr>
      <t xml:space="preserve">
総費用＋地方債償還金</t>
    </r>
  </si>
  <si>
    <t>津市</t>
  </si>
  <si>
    <t>松阪市</t>
  </si>
  <si>
    <t>熊野市</t>
  </si>
  <si>
    <t>大台町</t>
  </si>
  <si>
    <t>度会町</t>
  </si>
  <si>
    <t>大紀町</t>
  </si>
  <si>
    <t>南伊勢町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</si>
  <si>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</si>
  <si>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</si>
  <si>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</si>
  <si>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</si>
  <si>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</si>
  <si>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</si>
  <si>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</si>
  <si>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</si>
  <si>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</si>
  <si>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>計</t>
  </si>
  <si>
    <t xml:space="preserve"> 収  益  勘  定  繰  入  金</t>
  </si>
  <si>
    <t xml:space="preserve"> 繰  入  金  計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</si>
  <si>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</si>
  <si>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</si>
  <si>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</si>
  <si>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</si>
  <si>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収益勘定他会計借入金</t>
  </si>
  <si>
    <t>（支払利息）</t>
  </si>
  <si>
    <t>簡易水道未普及解消緊急対策</t>
  </si>
  <si>
    <t>（元金償還）</t>
  </si>
  <si>
    <t>簡易水道事業</t>
  </si>
  <si>
    <t>Ｊ</t>
  </si>
  <si>
    <t>S.34.8.20</t>
  </si>
  <si>
    <t>S.29.2.15</t>
  </si>
  <si>
    <t>S.34.8.5</t>
  </si>
  <si>
    <t>S.29.1.12</t>
  </si>
  <si>
    <t>S.45.2.1</t>
  </si>
  <si>
    <t>S.34.8.6</t>
  </si>
  <si>
    <t>S.30.4.1</t>
  </si>
  <si>
    <t>S.36.3.1</t>
  </si>
  <si>
    <t>S.35.2.1</t>
  </si>
  <si>
    <t>S.33.4.1</t>
  </si>
  <si>
    <t>S.45.4.1</t>
  </si>
  <si>
    <t>S.35.4.1</t>
  </si>
  <si>
    <t>S.31.4.1</t>
  </si>
  <si>
    <t>S.57.4.1</t>
  </si>
  <si>
    <t>H.9.4.1</t>
  </si>
  <si>
    <t>H.12.4.1</t>
  </si>
  <si>
    <t>建設改良に要する経費</t>
  </si>
  <si>
    <t>（臨時措置分に係る支払利息）</t>
  </si>
  <si>
    <t>臨時財政特例債等の償還に</t>
  </si>
  <si>
    <t>要する経費（支払利息）</t>
  </si>
  <si>
    <t>その他</t>
  </si>
  <si>
    <t>（臨時措置分に係る元金償還）</t>
  </si>
  <si>
    <t>要する経費（元金償還）</t>
  </si>
  <si>
    <r>
      <t>総費用－受託工事費＋地方債償還金（繰上償還金分を除く）</t>
    </r>
    <r>
      <rPr>
        <sz val="11"/>
        <rFont val="ＭＳ 明朝"/>
        <family val="1"/>
      </rPr>
      <t xml:space="preserve">
年間総有収水量</t>
    </r>
  </si>
  <si>
    <r>
      <t>((26-01-12)－(26-01-15)＋(26-01-49)－(26-01-50～52))×1,000</t>
    </r>
    <r>
      <rPr>
        <sz val="11"/>
        <rFont val="ＭＳ 明朝"/>
        <family val="1"/>
      </rPr>
      <t xml:space="preserve">
（29-01-16）</t>
    </r>
  </si>
  <si>
    <t>H.20.4.1</t>
  </si>
  <si>
    <t>H.21.1.1</t>
  </si>
  <si>
    <t>H.21.4.1</t>
  </si>
  <si>
    <t>（税込み）
料　金</t>
  </si>
  <si>
    <t>内　訳
職員数</t>
  </si>
  <si>
    <t>他会計補助金</t>
  </si>
  <si>
    <t xml:space="preserve"> 収益勘定繰入金</t>
  </si>
  <si>
    <t xml:space="preserve"> （実借入額が基準を超える部分及び「その他」実繰入額）</t>
  </si>
  <si>
    <t xml:space="preserve"> 資本金勘定繰入金</t>
  </si>
  <si>
    <t xml:space="preserve">地方公営企業法の適用及び </t>
  </si>
  <si>
    <t>統合に要する経費</t>
  </si>
  <si>
    <t>児童手当及び子ども手当に</t>
  </si>
  <si>
    <t>要する経費</t>
  </si>
  <si>
    <t>（単位：千円）</t>
  </si>
  <si>
    <t xml:space="preserve"> (１) 配   水   能   力       (㎥/日)</t>
  </si>
  <si>
    <t xml:space="preserve"> (２) 年 間 総 配 水 量          (㎥)</t>
  </si>
  <si>
    <t xml:space="preserve"> (３) １日最大配水量          (㎥/日)</t>
  </si>
  <si>
    <t xml:space="preserve"> (４) 年間総有収水量             (㎥)</t>
  </si>
  <si>
    <t xml:space="preserve"> (１) 給   水   原   価       (円/㎥)</t>
  </si>
  <si>
    <r>
      <t xml:space="preserve"> (２) 供   給   単   価      </t>
    </r>
    <r>
      <rPr>
        <sz val="14"/>
        <rFont val="ＭＳ 明朝"/>
        <family val="1"/>
      </rPr>
      <t xml:space="preserve"> (円/㎥)</t>
    </r>
  </si>
  <si>
    <t xml:space="preserve"> (３) 家庭用１ケ月10㎥当り料金   (円)</t>
  </si>
  <si>
    <t>５</t>
  </si>
  <si>
    <t>　赤　  字（△）</t>
  </si>
  <si>
    <r>
      <t>他 会</t>
    </r>
    <r>
      <rPr>
        <sz val="14"/>
        <rFont val="ＭＳ 明朝"/>
        <family val="1"/>
      </rPr>
      <t xml:space="preserve"> 計 負 担 金</t>
    </r>
  </si>
  <si>
    <r>
      <t xml:space="preserve"> 他 会 計 繰</t>
    </r>
    <r>
      <rPr>
        <sz val="14"/>
        <rFont val="ＭＳ 明朝"/>
        <family val="1"/>
      </rPr>
      <t xml:space="preserve"> 入 金</t>
    </r>
  </si>
  <si>
    <r>
      <t>高料</t>
    </r>
    <r>
      <rPr>
        <sz val="14"/>
        <rFont val="ＭＳ 明朝"/>
        <family val="1"/>
      </rPr>
      <t>金対策</t>
    </r>
  </si>
  <si>
    <r>
      <t>（26-01-03)×1,000</t>
    </r>
    <r>
      <rPr>
        <sz val="11"/>
        <rFont val="ＭＳ 明朝"/>
        <family val="1"/>
      </rPr>
      <t xml:space="preserve">
（29-01-16）</t>
    </r>
  </si>
  <si>
    <r>
      <t>（26-01-01）</t>
    </r>
    <r>
      <rPr>
        <sz val="11"/>
        <rFont val="ＭＳ 明朝"/>
        <family val="1"/>
      </rPr>
      <t xml:space="preserve">
（26-01-12)＋(26-01-49）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</si>
</sst>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_ 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0.000000"/>
    <numFmt numFmtId="185" formatCode="0.0000"/>
    <numFmt numFmtId="186" formatCode="0.000"/>
    <numFmt numFmtId="187" formatCode="0.00000"/>
    <numFmt numFmtId="188" formatCode="#,##0.000"/>
    <numFmt numFmtId="189" formatCode="0.000_);[Red]\(0.000\)"/>
    <numFmt numFmtId="190" formatCode="#,##0.00_ "/>
    <numFmt numFmtId="191" formatCode="#,##0.000_ "/>
    <numFmt numFmtId="192" formatCode="#,##0_ "/>
    <numFmt numFmtId="193" formatCode="0.0%"/>
    <numFmt numFmtId="194" formatCode="#,##0.0"/>
    <numFmt numFmtId="195" formatCode="0.000%"/>
    <numFmt numFmtId="196" formatCode="0.00_ "/>
    <numFmt numFmtId="197" formatCode="0.00000000_);[Red]\(0.00000000\)"/>
    <numFmt numFmtId="198" formatCode="#,##0.00_);[Red]\(#,##0.00\)"/>
    <numFmt numFmtId="199" formatCode="0.00_);[Red]\(0.00\)"/>
    <numFmt numFmtId="200" formatCode="0_ ;[Red]\-0\ "/>
    <numFmt numFmtId="201" formatCode="0.0_ ;[Red]\-0.0\ "/>
    <numFmt numFmtId="202" formatCode="0.00_ ;[Red]\-0.00\ "/>
    <numFmt numFmtId="203" formatCode="#,##0.00_ ;[Red]\-#,##0.00\ "/>
  </numFmts>
  <fonts count="47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37" fontId="4" fillId="0" borderId="0" xfId="63" applyFont="1">
      <alignment/>
      <protection/>
    </xf>
    <xf numFmtId="37" fontId="5" fillId="0" borderId="0" xfId="64" applyFont="1" applyAlignment="1">
      <alignment wrapText="1"/>
      <protection/>
    </xf>
    <xf numFmtId="37" fontId="5" fillId="0" borderId="0" xfId="64" applyFont="1" applyAlignment="1">
      <alignment vertical="center"/>
      <protection/>
    </xf>
    <xf numFmtId="37" fontId="5" fillId="0" borderId="10" xfId="64" applyFont="1" applyBorder="1" applyAlignment="1">
      <alignment horizontal="center" vertical="center"/>
      <protection/>
    </xf>
    <xf numFmtId="37" fontId="5" fillId="0" borderId="10" xfId="64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/>
      <protection/>
    </xf>
    <xf numFmtId="37" fontId="5" fillId="0" borderId="0" xfId="64" applyFont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38" fontId="7" fillId="0" borderId="0" xfId="62" applyNumberFormat="1" applyFont="1">
      <alignment/>
      <protection/>
    </xf>
    <xf numFmtId="37" fontId="5" fillId="0" borderId="0" xfId="65" applyFont="1" applyAlignment="1">
      <alignment vertical="center"/>
      <protection/>
    </xf>
    <xf numFmtId="37" fontId="9" fillId="0" borderId="11" xfId="65" applyFont="1" applyBorder="1">
      <alignment/>
      <protection/>
    </xf>
    <xf numFmtId="37" fontId="9" fillId="0" borderId="0" xfId="65" applyFont="1">
      <alignment/>
      <protection/>
    </xf>
    <xf numFmtId="37" fontId="9" fillId="0" borderId="11" xfId="65" applyFont="1" applyBorder="1" applyAlignment="1">
      <alignment shrinkToFit="1"/>
      <protection/>
    </xf>
    <xf numFmtId="37" fontId="9" fillId="0" borderId="0" xfId="65" applyFont="1" applyAlignment="1">
      <alignment shrinkToFit="1"/>
      <protection/>
    </xf>
    <xf numFmtId="37" fontId="9" fillId="0" borderId="0" xfId="65" applyFont="1" applyFill="1" applyAlignment="1">
      <alignment/>
      <protection/>
    </xf>
    <xf numFmtId="37" fontId="9" fillId="0" borderId="11" xfId="65" applyFont="1" applyFill="1" applyBorder="1">
      <alignment/>
      <protection/>
    </xf>
    <xf numFmtId="37" fontId="9" fillId="0" borderId="0" xfId="65" applyFont="1" applyFill="1">
      <alignment/>
      <protection/>
    </xf>
    <xf numFmtId="37" fontId="12" fillId="0" borderId="12" xfId="65" applyFont="1" applyFill="1" applyBorder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25" xfId="0" applyNumberFormat="1" applyFont="1" applyBorder="1" applyAlignment="1" applyProtection="1">
      <alignment/>
      <protection locked="0"/>
    </xf>
    <xf numFmtId="37" fontId="0" fillId="0" borderId="24" xfId="0" applyNumberFormat="1" applyFont="1" applyBorder="1" applyAlignment="1" applyProtection="1">
      <alignment/>
      <protection locked="0"/>
    </xf>
    <xf numFmtId="37" fontId="0" fillId="0" borderId="26" xfId="0" applyNumberFormat="1" applyFont="1" applyBorder="1" applyAlignment="1" applyProtection="1">
      <alignment/>
      <protection locked="0"/>
    </xf>
    <xf numFmtId="37" fontId="0" fillId="0" borderId="27" xfId="0" applyNumberFormat="1" applyFont="1" applyBorder="1" applyAlignment="1" applyProtection="1">
      <alignment/>
      <protection locked="0"/>
    </xf>
    <xf numFmtId="37" fontId="0" fillId="0" borderId="32" xfId="0" applyNumberFormat="1" applyFont="1" applyBorder="1" applyAlignment="1" applyProtection="1">
      <alignment/>
      <protection/>
    </xf>
    <xf numFmtId="177" fontId="0" fillId="0" borderId="25" xfId="0" applyNumberFormat="1" applyFont="1" applyBorder="1" applyAlignment="1" applyProtection="1">
      <alignment/>
      <protection locked="0"/>
    </xf>
    <xf numFmtId="177" fontId="0" fillId="0" borderId="24" xfId="0" applyNumberFormat="1" applyFont="1" applyBorder="1" applyAlignment="1" applyProtection="1">
      <alignment/>
      <protection locked="0"/>
    </xf>
    <xf numFmtId="177" fontId="0" fillId="0" borderId="26" xfId="0" applyNumberFormat="1" applyFont="1" applyBorder="1" applyAlignment="1" applyProtection="1">
      <alignment/>
      <protection locked="0"/>
    </xf>
    <xf numFmtId="177" fontId="0" fillId="0" borderId="27" xfId="0" applyNumberFormat="1" applyFont="1" applyBorder="1" applyAlignment="1" applyProtection="1">
      <alignment/>
      <protection locked="0"/>
    </xf>
    <xf numFmtId="178" fontId="0" fillId="0" borderId="3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 locked="0"/>
    </xf>
    <xf numFmtId="37" fontId="0" fillId="0" borderId="29" xfId="0" applyNumberFormat="1" applyFont="1" applyBorder="1" applyAlignment="1" applyProtection="1">
      <alignment/>
      <protection locked="0"/>
    </xf>
    <xf numFmtId="37" fontId="0" fillId="0" borderId="30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37" fontId="0" fillId="0" borderId="31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29" xfId="0" applyNumberFormat="1" applyFont="1" applyBorder="1" applyAlignment="1" applyProtection="1">
      <alignment/>
      <protection locked="0"/>
    </xf>
    <xf numFmtId="177" fontId="0" fillId="0" borderId="30" xfId="0" applyNumberFormat="1" applyFont="1" applyBorder="1" applyAlignment="1" applyProtection="1">
      <alignment/>
      <protection locked="0"/>
    </xf>
    <xf numFmtId="177" fontId="0" fillId="0" borderId="11" xfId="0" applyNumberFormat="1" applyFont="1" applyBorder="1" applyAlignment="1" applyProtection="1">
      <alignment/>
      <protection locked="0"/>
    </xf>
    <xf numFmtId="178" fontId="0" fillId="0" borderId="3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39" fontId="0" fillId="0" borderId="33" xfId="0" applyNumberFormat="1" applyFont="1" applyBorder="1" applyAlignment="1" applyProtection="1">
      <alignment/>
      <protection/>
    </xf>
    <xf numFmtId="39" fontId="0" fillId="0" borderId="24" xfId="0" applyNumberFormat="1" applyFont="1" applyBorder="1" applyAlignment="1" applyProtection="1">
      <alignment/>
      <protection/>
    </xf>
    <xf numFmtId="39" fontId="0" fillId="0" borderId="26" xfId="0" applyNumberFormat="1" applyFont="1" applyBorder="1" applyAlignment="1" applyProtection="1">
      <alignment/>
      <protection/>
    </xf>
    <xf numFmtId="39" fontId="0" fillId="0" borderId="27" xfId="0" applyNumberFormat="1" applyFont="1" applyBorder="1" applyAlignment="1" applyProtection="1">
      <alignment/>
      <protection/>
    </xf>
    <xf numFmtId="2" fontId="0" fillId="0" borderId="3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9" fontId="0" fillId="0" borderId="25" xfId="0" applyNumberFormat="1" applyFont="1" applyBorder="1" applyAlignment="1" applyProtection="1">
      <alignment/>
      <protection/>
    </xf>
    <xf numFmtId="57" fontId="0" fillId="0" borderId="12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37" fontId="0" fillId="0" borderId="23" xfId="0" applyNumberFormat="1" applyFont="1" applyBorder="1" applyAlignment="1" applyProtection="1">
      <alignment/>
      <protection/>
    </xf>
    <xf numFmtId="37" fontId="0" fillId="0" borderId="0" xfId="63" applyFont="1">
      <alignment/>
      <protection/>
    </xf>
    <xf numFmtId="37" fontId="0" fillId="0" borderId="13" xfId="63" applyFont="1" applyBorder="1">
      <alignment/>
      <protection/>
    </xf>
    <xf numFmtId="37" fontId="0" fillId="0" borderId="13" xfId="63" applyFont="1" applyBorder="1" applyAlignment="1">
      <alignment horizontal="right"/>
      <protection/>
    </xf>
    <xf numFmtId="37" fontId="0" fillId="0" borderId="14" xfId="63" applyFont="1" applyBorder="1">
      <alignment/>
      <protection/>
    </xf>
    <xf numFmtId="37" fontId="0" fillId="0" borderId="15" xfId="63" applyFont="1" applyBorder="1">
      <alignment/>
      <protection/>
    </xf>
    <xf numFmtId="37" fontId="0" fillId="0" borderId="34" xfId="63" applyFont="1" applyBorder="1">
      <alignment/>
      <protection/>
    </xf>
    <xf numFmtId="37" fontId="0" fillId="0" borderId="19" xfId="63" applyFont="1" applyBorder="1">
      <alignment/>
      <protection/>
    </xf>
    <xf numFmtId="37" fontId="0" fillId="0" borderId="35" xfId="63" applyFont="1" applyBorder="1">
      <alignment/>
      <protection/>
    </xf>
    <xf numFmtId="37" fontId="0" fillId="0" borderId="14" xfId="63" applyFont="1" applyBorder="1" applyAlignment="1">
      <alignment horizontal="center"/>
      <protection/>
    </xf>
    <xf numFmtId="37" fontId="0" fillId="0" borderId="15" xfId="63" applyFont="1" applyBorder="1" applyAlignment="1">
      <alignment horizontal="center"/>
      <protection/>
    </xf>
    <xf numFmtId="37" fontId="0" fillId="0" borderId="35" xfId="63" applyFont="1" applyBorder="1" applyAlignment="1">
      <alignment horizontal="center"/>
      <protection/>
    </xf>
    <xf numFmtId="37" fontId="0" fillId="0" borderId="19" xfId="63" applyFont="1" applyBorder="1" applyAlignment="1">
      <alignment horizontal="center"/>
      <protection/>
    </xf>
    <xf numFmtId="37" fontId="0" fillId="0" borderId="20" xfId="63" applyFont="1" applyBorder="1">
      <alignment/>
      <protection/>
    </xf>
    <xf numFmtId="176" fontId="0" fillId="0" borderId="20" xfId="63" applyNumberFormat="1" applyFont="1" applyBorder="1" applyProtection="1">
      <alignment/>
      <protection/>
    </xf>
    <xf numFmtId="176" fontId="0" fillId="0" borderId="21" xfId="63" applyNumberFormat="1" applyFont="1" applyBorder="1" applyProtection="1">
      <alignment/>
      <protection/>
    </xf>
    <xf numFmtId="176" fontId="0" fillId="0" borderId="36" xfId="63" applyNumberFormat="1" applyFont="1" applyBorder="1" applyProtection="1">
      <alignment/>
      <protection/>
    </xf>
    <xf numFmtId="37" fontId="0" fillId="0" borderId="23" xfId="63" applyFont="1" applyBorder="1">
      <alignment/>
      <protection/>
    </xf>
    <xf numFmtId="37" fontId="0" fillId="0" borderId="27" xfId="63" applyFont="1" applyBorder="1">
      <alignment/>
      <protection/>
    </xf>
    <xf numFmtId="37" fontId="0" fillId="0" borderId="27" xfId="63" applyFont="1" applyBorder="1" applyAlignment="1">
      <alignment horizontal="center"/>
      <protection/>
    </xf>
    <xf numFmtId="37" fontId="0" fillId="0" borderId="25" xfId="63" applyNumberFormat="1" applyFont="1" applyBorder="1" applyProtection="1">
      <alignment/>
      <protection/>
    </xf>
    <xf numFmtId="37" fontId="0" fillId="0" borderId="24" xfId="63" applyNumberFormat="1" applyFont="1" applyBorder="1" applyProtection="1">
      <alignment/>
      <protection/>
    </xf>
    <xf numFmtId="37" fontId="0" fillId="0" borderId="24" xfId="63" applyNumberFormat="1" applyFont="1" applyBorder="1" applyProtection="1">
      <alignment/>
      <protection locked="0"/>
    </xf>
    <xf numFmtId="37" fontId="0" fillId="0" borderId="37" xfId="63" applyNumberFormat="1" applyFont="1" applyBorder="1" applyProtection="1">
      <alignment/>
      <protection locked="0"/>
    </xf>
    <xf numFmtId="37" fontId="0" fillId="0" borderId="32" xfId="63" applyNumberFormat="1" applyFont="1" applyBorder="1" applyProtection="1">
      <alignment/>
      <protection/>
    </xf>
    <xf numFmtId="37" fontId="0" fillId="0" borderId="29" xfId="63" applyFont="1" applyBorder="1">
      <alignment/>
      <protection/>
    </xf>
    <xf numFmtId="37" fontId="0" fillId="0" borderId="11" xfId="63" applyFont="1" applyBorder="1">
      <alignment/>
      <protection/>
    </xf>
    <xf numFmtId="37" fontId="0" fillId="0" borderId="12" xfId="63" applyNumberFormat="1" applyFont="1" applyBorder="1" applyProtection="1">
      <alignment/>
      <protection/>
    </xf>
    <xf numFmtId="37" fontId="0" fillId="0" borderId="29" xfId="63" applyNumberFormat="1" applyFont="1" applyBorder="1" applyProtection="1">
      <alignment/>
      <protection/>
    </xf>
    <xf numFmtId="37" fontId="0" fillId="0" borderId="29" xfId="63" applyNumberFormat="1" applyFont="1" applyBorder="1" applyProtection="1">
      <alignment/>
      <protection locked="0"/>
    </xf>
    <xf numFmtId="37" fontId="0" fillId="0" borderId="38" xfId="63" applyNumberFormat="1" applyFont="1" applyBorder="1" applyProtection="1">
      <alignment/>
      <protection locked="0"/>
    </xf>
    <xf numFmtId="37" fontId="0" fillId="0" borderId="31" xfId="63" applyNumberFormat="1" applyFont="1" applyBorder="1" applyProtection="1">
      <alignment/>
      <protection/>
    </xf>
    <xf numFmtId="37" fontId="0" fillId="0" borderId="39" xfId="63" applyFont="1" applyBorder="1">
      <alignment/>
      <protection/>
    </xf>
    <xf numFmtId="37" fontId="0" fillId="0" borderId="12" xfId="63" applyFont="1" applyBorder="1">
      <alignment/>
      <protection/>
    </xf>
    <xf numFmtId="37" fontId="0" fillId="0" borderId="11" xfId="63" applyFont="1" applyBorder="1" applyAlignment="1">
      <alignment horizontal="center"/>
      <protection/>
    </xf>
    <xf numFmtId="37" fontId="0" fillId="0" borderId="11" xfId="63" applyFont="1" applyBorder="1" applyAlignment="1">
      <alignment/>
      <protection/>
    </xf>
    <xf numFmtId="37" fontId="0" fillId="0" borderId="40" xfId="63" applyNumberFormat="1" applyFont="1" applyBorder="1" applyProtection="1">
      <alignment/>
      <protection locked="0"/>
    </xf>
    <xf numFmtId="37" fontId="0" fillId="0" borderId="41" xfId="63" applyFont="1" applyBorder="1">
      <alignment/>
      <protection/>
    </xf>
    <xf numFmtId="177" fontId="0" fillId="0" borderId="12" xfId="63" applyNumberFormat="1" applyFont="1" applyBorder="1" applyProtection="1">
      <alignment/>
      <protection/>
    </xf>
    <xf numFmtId="177" fontId="0" fillId="0" borderId="10" xfId="63" applyNumberFormat="1" applyFont="1" applyBorder="1" applyProtection="1">
      <alignment/>
      <protection/>
    </xf>
    <xf numFmtId="177" fontId="0" fillId="0" borderId="38" xfId="63" applyNumberFormat="1" applyFont="1" applyBorder="1" applyProtection="1">
      <alignment/>
      <protection/>
    </xf>
    <xf numFmtId="177" fontId="0" fillId="0" borderId="42" xfId="63" applyNumberFormat="1" applyFont="1" applyBorder="1" applyProtection="1">
      <alignment/>
      <protection/>
    </xf>
    <xf numFmtId="37" fontId="0" fillId="0" borderId="20" xfId="63" applyNumberFormat="1" applyFont="1" applyBorder="1" applyProtection="1">
      <alignment/>
      <protection/>
    </xf>
    <xf numFmtId="37" fontId="0" fillId="0" borderId="21" xfId="63" applyNumberFormat="1" applyFont="1" applyBorder="1" applyProtection="1">
      <alignment/>
      <protection/>
    </xf>
    <xf numFmtId="37" fontId="0" fillId="0" borderId="36" xfId="63" applyNumberFormat="1" applyFont="1" applyBorder="1" applyProtection="1">
      <alignment/>
      <protection/>
    </xf>
    <xf numFmtId="37" fontId="0" fillId="0" borderId="36" xfId="63" applyNumberFormat="1" applyFont="1" applyBorder="1" applyProtection="1">
      <alignment/>
      <protection locked="0"/>
    </xf>
    <xf numFmtId="37" fontId="0" fillId="0" borderId="23" xfId="63" applyNumberFormat="1" applyFont="1" applyBorder="1" applyProtection="1">
      <alignment/>
      <protection/>
    </xf>
    <xf numFmtId="37" fontId="0" fillId="0" borderId="0" xfId="65" applyFont="1">
      <alignment/>
      <protection/>
    </xf>
    <xf numFmtId="37" fontId="0" fillId="0" borderId="13" xfId="65" applyFont="1" applyBorder="1">
      <alignment/>
      <protection/>
    </xf>
    <xf numFmtId="37" fontId="0" fillId="0" borderId="13" xfId="65" applyFont="1" applyBorder="1" applyAlignment="1">
      <alignment horizontal="center"/>
      <protection/>
    </xf>
    <xf numFmtId="37" fontId="0" fillId="0" borderId="14" xfId="65" applyFont="1" applyBorder="1">
      <alignment/>
      <protection/>
    </xf>
    <xf numFmtId="37" fontId="0" fillId="0" borderId="43" xfId="65" applyFont="1" applyBorder="1">
      <alignment/>
      <protection/>
    </xf>
    <xf numFmtId="37" fontId="0" fillId="0" borderId="34" xfId="65" applyFont="1" applyBorder="1">
      <alignment/>
      <protection/>
    </xf>
    <xf numFmtId="37" fontId="0" fillId="0" borderId="15" xfId="65" applyFont="1" applyBorder="1">
      <alignment/>
      <protection/>
    </xf>
    <xf numFmtId="37" fontId="0" fillId="0" borderId="44" xfId="65" applyFont="1" applyBorder="1">
      <alignment/>
      <protection/>
    </xf>
    <xf numFmtId="37" fontId="0" fillId="0" borderId="45" xfId="65" applyFont="1" applyBorder="1">
      <alignment/>
      <protection/>
    </xf>
    <xf numFmtId="37" fontId="0" fillId="0" borderId="35" xfId="65" applyFont="1" applyBorder="1">
      <alignment/>
      <protection/>
    </xf>
    <xf numFmtId="37" fontId="0" fillId="0" borderId="46" xfId="65" applyFont="1" applyBorder="1">
      <alignment/>
      <protection/>
    </xf>
    <xf numFmtId="37" fontId="0" fillId="0" borderId="45" xfId="65" applyFont="1" applyBorder="1" applyAlignment="1">
      <alignment horizontal="center"/>
      <protection/>
    </xf>
    <xf numFmtId="37" fontId="0" fillId="0" borderId="35" xfId="65" applyFont="1" applyBorder="1" applyAlignment="1">
      <alignment horizontal="center"/>
      <protection/>
    </xf>
    <xf numFmtId="37" fontId="0" fillId="0" borderId="15" xfId="65" applyFont="1" applyBorder="1" applyAlignment="1">
      <alignment horizontal="center"/>
      <protection/>
    </xf>
    <xf numFmtId="37" fontId="0" fillId="0" borderId="46" xfId="65" applyFont="1" applyBorder="1" applyAlignment="1">
      <alignment horizontal="center"/>
      <protection/>
    </xf>
    <xf numFmtId="37" fontId="0" fillId="0" borderId="20" xfId="65" applyFont="1" applyBorder="1">
      <alignment/>
      <protection/>
    </xf>
    <xf numFmtId="37" fontId="0" fillId="0" borderId="47" xfId="65" applyFont="1" applyBorder="1">
      <alignment/>
      <protection/>
    </xf>
    <xf numFmtId="37" fontId="0" fillId="0" borderId="36" xfId="65" applyFont="1" applyBorder="1">
      <alignment/>
      <protection/>
    </xf>
    <xf numFmtId="176" fontId="0" fillId="0" borderId="21" xfId="65" applyNumberFormat="1" applyFont="1" applyBorder="1" applyProtection="1">
      <alignment/>
      <protection/>
    </xf>
    <xf numFmtId="37" fontId="0" fillId="0" borderId="48" xfId="65" applyFont="1" applyBorder="1">
      <alignment/>
      <protection/>
    </xf>
    <xf numFmtId="37" fontId="0" fillId="0" borderId="35" xfId="65" applyNumberFormat="1" applyFont="1" applyBorder="1" applyProtection="1">
      <alignment/>
      <protection/>
    </xf>
    <xf numFmtId="37" fontId="0" fillId="0" borderId="11" xfId="65" applyFont="1" applyBorder="1">
      <alignment/>
      <protection/>
    </xf>
    <xf numFmtId="37" fontId="0" fillId="0" borderId="11" xfId="65" applyFont="1" applyBorder="1" applyAlignment="1">
      <alignment horizontal="center"/>
      <protection/>
    </xf>
    <xf numFmtId="37" fontId="0" fillId="0" borderId="49" xfId="65" applyFont="1" applyBorder="1">
      <alignment/>
      <protection/>
    </xf>
    <xf numFmtId="37" fontId="0" fillId="0" borderId="38" xfId="65" applyNumberFormat="1" applyFont="1" applyBorder="1" applyProtection="1">
      <alignment/>
      <protection/>
    </xf>
    <xf numFmtId="37" fontId="0" fillId="0" borderId="29" xfId="65" applyNumberFormat="1" applyFont="1" applyBorder="1" applyProtection="1">
      <alignment/>
      <protection/>
    </xf>
    <xf numFmtId="37" fontId="0" fillId="0" borderId="50" xfId="65" applyFont="1" applyBorder="1">
      <alignment/>
      <protection/>
    </xf>
    <xf numFmtId="37" fontId="0" fillId="0" borderId="27" xfId="65" applyFont="1" applyBorder="1" applyAlignment="1">
      <alignment horizontal="center"/>
      <protection/>
    </xf>
    <xf numFmtId="37" fontId="0" fillId="0" borderId="51" xfId="65" applyFont="1" applyBorder="1">
      <alignment/>
      <protection/>
    </xf>
    <xf numFmtId="37" fontId="0" fillId="0" borderId="37" xfId="65" applyNumberFormat="1" applyFont="1" applyBorder="1" applyProtection="1">
      <alignment/>
      <protection/>
    </xf>
    <xf numFmtId="37" fontId="0" fillId="0" borderId="24" xfId="65" applyNumberFormat="1" applyFont="1" applyBorder="1" applyProtection="1">
      <alignment/>
      <protection/>
    </xf>
    <xf numFmtId="37" fontId="0" fillId="0" borderId="52" xfId="65" applyFont="1" applyBorder="1">
      <alignment/>
      <protection/>
    </xf>
    <xf numFmtId="37" fontId="0" fillId="0" borderId="0" xfId="65" applyFont="1" applyBorder="1">
      <alignment/>
      <protection/>
    </xf>
    <xf numFmtId="37" fontId="0" fillId="0" borderId="12" xfId="65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Font="1" applyBorder="1">
      <alignment/>
      <protection/>
    </xf>
    <xf numFmtId="37" fontId="0" fillId="0" borderId="0" xfId="65" applyFont="1" applyAlignment="1">
      <alignment shrinkToFit="1"/>
      <protection/>
    </xf>
    <xf numFmtId="37" fontId="0" fillId="0" borderId="53" xfId="65" applyFont="1" applyBorder="1">
      <alignment/>
      <protection/>
    </xf>
    <xf numFmtId="37" fontId="0" fillId="0" borderId="54" xfId="65" applyNumberFormat="1" applyFont="1" applyBorder="1" applyProtection="1">
      <alignment/>
      <protection/>
    </xf>
    <xf numFmtId="37" fontId="0" fillId="0" borderId="55" xfId="65" applyNumberFormat="1" applyFont="1" applyBorder="1" applyProtection="1">
      <alignment/>
      <protection/>
    </xf>
    <xf numFmtId="37" fontId="0" fillId="0" borderId="56" xfId="65" applyFont="1" applyBorder="1">
      <alignment/>
      <protection/>
    </xf>
    <xf numFmtId="37" fontId="0" fillId="0" borderId="57" xfId="65" applyFont="1" applyBorder="1">
      <alignment/>
      <protection/>
    </xf>
    <xf numFmtId="37" fontId="0" fillId="0" borderId="14" xfId="65" applyFont="1" applyFill="1" applyBorder="1">
      <alignment/>
      <protection/>
    </xf>
    <xf numFmtId="37" fontId="0" fillId="0" borderId="0" xfId="65" applyFont="1" applyFill="1">
      <alignment/>
      <protection/>
    </xf>
    <xf numFmtId="37" fontId="0" fillId="0" borderId="58" xfId="65" applyFont="1" applyFill="1" applyBorder="1">
      <alignment/>
      <protection/>
    </xf>
    <xf numFmtId="37" fontId="0" fillId="0" borderId="11" xfId="65" applyFont="1" applyFill="1" applyBorder="1">
      <alignment/>
      <protection/>
    </xf>
    <xf numFmtId="37" fontId="0" fillId="0" borderId="59" xfId="65" applyFont="1" applyFill="1" applyBorder="1" applyAlignment="1">
      <alignment horizontal="center"/>
      <protection/>
    </xf>
    <xf numFmtId="37" fontId="0" fillId="0" borderId="0" xfId="65" applyFont="1" applyFill="1" applyBorder="1">
      <alignment/>
      <protection/>
    </xf>
    <xf numFmtId="37" fontId="0" fillId="0" borderId="60" xfId="65" applyFont="1" applyFill="1" applyBorder="1" applyAlignment="1">
      <alignment horizontal="center"/>
      <protection/>
    </xf>
    <xf numFmtId="37" fontId="0" fillId="0" borderId="11" xfId="65" applyFont="1" applyFill="1" applyBorder="1" applyAlignment="1">
      <alignment horizontal="center"/>
      <protection/>
    </xf>
    <xf numFmtId="37" fontId="0" fillId="0" borderId="15" xfId="65" applyNumberFormat="1" applyFont="1" applyBorder="1" applyProtection="1">
      <alignment/>
      <protection/>
    </xf>
    <xf numFmtId="37" fontId="0" fillId="0" borderId="27" xfId="65" applyFont="1" applyBorder="1">
      <alignment/>
      <protection/>
    </xf>
    <xf numFmtId="37" fontId="0" fillId="0" borderId="37" xfId="65" applyFont="1" applyBorder="1">
      <alignment/>
      <protection/>
    </xf>
    <xf numFmtId="37" fontId="0" fillId="0" borderId="38" xfId="65" applyFont="1" applyBorder="1">
      <alignment/>
      <protection/>
    </xf>
    <xf numFmtId="37" fontId="0" fillId="0" borderId="61" xfId="65" applyFont="1" applyBorder="1">
      <alignment/>
      <protection/>
    </xf>
    <xf numFmtId="37" fontId="0" fillId="0" borderId="62" xfId="65" applyNumberFormat="1" applyFont="1" applyBorder="1" applyProtection="1">
      <alignment/>
      <protection/>
    </xf>
    <xf numFmtId="37" fontId="0" fillId="0" borderId="63" xfId="65" applyNumberFormat="1" applyFont="1" applyBorder="1" applyProtection="1">
      <alignment/>
      <protection/>
    </xf>
    <xf numFmtId="37" fontId="0" fillId="0" borderId="64" xfId="65" applyFont="1" applyBorder="1">
      <alignment/>
      <protection/>
    </xf>
    <xf numFmtId="37" fontId="0" fillId="0" borderId="0" xfId="64" applyFont="1">
      <alignment/>
      <protection/>
    </xf>
    <xf numFmtId="37" fontId="0" fillId="0" borderId="0" xfId="64" applyFont="1">
      <alignment/>
      <protection/>
    </xf>
    <xf numFmtId="37" fontId="0" fillId="0" borderId="0" xfId="64" applyFont="1" applyAlignment="1">
      <alignment horizontal="right"/>
      <protection/>
    </xf>
    <xf numFmtId="37" fontId="0" fillId="0" borderId="10" xfId="64" applyFont="1" applyBorder="1" applyAlignment="1">
      <alignment horizontal="center" vertical="center"/>
      <protection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45" xfId="0" applyFont="1" applyBorder="1" applyAlignment="1" applyProtection="1">
      <alignment horizontal="center" vertical="center" textRotation="255" wrapText="1"/>
      <protection/>
    </xf>
    <xf numFmtId="0" fontId="0" fillId="0" borderId="45" xfId="0" applyFont="1" applyBorder="1" applyAlignment="1" applyProtection="1">
      <alignment horizontal="center" vertical="center" textRotation="255"/>
      <protection/>
    </xf>
    <xf numFmtId="0" fontId="0" fillId="0" borderId="49" xfId="0" applyFont="1" applyBorder="1" applyAlignment="1" applyProtection="1">
      <alignment horizontal="center" vertical="center" textRotation="255"/>
      <protection/>
    </xf>
    <xf numFmtId="0" fontId="0" fillId="0" borderId="45" xfId="0" applyFont="1" applyBorder="1" applyAlignment="1">
      <alignment horizontal="center" vertical="center" textRotation="255" wrapText="1"/>
    </xf>
    <xf numFmtId="0" fontId="0" fillId="0" borderId="49" xfId="0" applyFont="1" applyBorder="1" applyAlignment="1">
      <alignment horizontal="center" vertical="center" textRotation="255"/>
    </xf>
    <xf numFmtId="37" fontId="0" fillId="0" borderId="11" xfId="63" applyFont="1" applyBorder="1" applyAlignment="1">
      <alignment horizontal="right"/>
      <protection/>
    </xf>
    <xf numFmtId="37" fontId="0" fillId="0" borderId="74" xfId="63" applyFont="1" applyBorder="1" applyAlignment="1">
      <alignment/>
      <protection/>
    </xf>
    <xf numFmtId="37" fontId="0" fillId="0" borderId="75" xfId="63" applyFont="1" applyBorder="1" applyAlignment="1">
      <alignment/>
      <protection/>
    </xf>
    <xf numFmtId="37" fontId="0" fillId="0" borderId="76" xfId="63" applyFont="1" applyBorder="1" applyAlignment="1">
      <alignment/>
      <protection/>
    </xf>
    <xf numFmtId="37" fontId="0" fillId="0" borderId="77" xfId="63" applyFont="1" applyBorder="1" applyAlignment="1">
      <alignment/>
      <protection/>
    </xf>
    <xf numFmtId="0" fontId="4" fillId="0" borderId="0" xfId="67" applyFont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46010データ・法適（上水道）" xfId="62"/>
    <cellStyle name="標準_簡水歳１" xfId="63"/>
    <cellStyle name="標準_決算概況（上水）" xfId="64"/>
    <cellStyle name="標準_公共繰入" xfId="65"/>
    <cellStyle name="標準_水道経１" xfId="66"/>
    <cellStyle name="標準_水道損益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showGridLines="0" showZeros="0"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9" sqref="P9"/>
    </sheetView>
  </sheetViews>
  <sheetFormatPr defaultColWidth="8.66015625" defaultRowHeight="18"/>
  <cols>
    <col min="1" max="1" width="6.66015625" style="20" customWidth="1"/>
    <col min="2" max="2" width="14.58203125" style="20" customWidth="1"/>
    <col min="3" max="3" width="24.58203125" style="20" customWidth="1"/>
    <col min="4" max="11" width="12.66015625" style="20" customWidth="1"/>
    <col min="12" max="16384" width="8.83203125" style="20" customWidth="1"/>
  </cols>
  <sheetData>
    <row r="1" spans="1:3" ht="51" customHeight="1">
      <c r="A1" s="1" t="s">
        <v>106</v>
      </c>
      <c r="B1" s="1"/>
      <c r="C1" s="1"/>
    </row>
    <row r="2" spans="1:3" ht="13.5" customHeight="1">
      <c r="A2" s="1"/>
      <c r="B2" s="1"/>
      <c r="C2" s="1"/>
    </row>
    <row r="3" spans="1:11" ht="18" thickBot="1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1"/>
      <c r="K3" s="22" t="s">
        <v>186</v>
      </c>
    </row>
    <row r="4" spans="1:11" ht="17.25">
      <c r="A4" s="210" t="s">
        <v>108</v>
      </c>
      <c r="B4" s="211"/>
      <c r="C4" s="212"/>
      <c r="D4" s="23"/>
      <c r="E4" s="24"/>
      <c r="F4" s="24"/>
      <c r="G4" s="24"/>
      <c r="H4" s="24"/>
      <c r="I4" s="25"/>
      <c r="J4" s="26"/>
      <c r="K4" s="27"/>
    </row>
    <row r="5" spans="1:11" ht="17.25">
      <c r="A5" s="213"/>
      <c r="B5" s="214"/>
      <c r="C5" s="215"/>
      <c r="D5" s="23"/>
      <c r="E5" s="24"/>
      <c r="F5" s="24"/>
      <c r="G5" s="24"/>
      <c r="H5" s="24"/>
      <c r="I5" s="28"/>
      <c r="J5" s="26"/>
      <c r="K5" s="29"/>
    </row>
    <row r="6" spans="1:11" ht="17.25" customHeight="1">
      <c r="A6" s="213"/>
      <c r="B6" s="214"/>
      <c r="C6" s="215"/>
      <c r="D6" s="30" t="s">
        <v>119</v>
      </c>
      <c r="E6" s="31" t="s">
        <v>120</v>
      </c>
      <c r="F6" s="31" t="s">
        <v>121</v>
      </c>
      <c r="G6" s="31" t="s">
        <v>122</v>
      </c>
      <c r="H6" s="31" t="s">
        <v>123</v>
      </c>
      <c r="I6" s="32" t="s">
        <v>124</v>
      </c>
      <c r="J6" s="33" t="s">
        <v>125</v>
      </c>
      <c r="K6" s="34" t="s">
        <v>2</v>
      </c>
    </row>
    <row r="7" spans="1:11" ht="17.25" customHeight="1">
      <c r="A7" s="213"/>
      <c r="B7" s="214"/>
      <c r="C7" s="215"/>
      <c r="D7" s="23"/>
      <c r="E7" s="24"/>
      <c r="F7" s="24"/>
      <c r="G7" s="24"/>
      <c r="H7" s="24"/>
      <c r="I7" s="28"/>
      <c r="J7" s="26"/>
      <c r="K7" s="29"/>
    </row>
    <row r="8" spans="1:11" ht="18" thickBot="1">
      <c r="A8" s="216"/>
      <c r="B8" s="217"/>
      <c r="C8" s="218"/>
      <c r="D8" s="35">
        <v>242047</v>
      </c>
      <c r="E8" s="36">
        <v>242080</v>
      </c>
      <c r="F8" s="36">
        <v>243418</v>
      </c>
      <c r="G8" s="36">
        <v>244422</v>
      </c>
      <c r="H8" s="36">
        <v>244431</v>
      </c>
      <c r="I8" s="37">
        <v>244457</v>
      </c>
      <c r="J8" s="38">
        <v>244651</v>
      </c>
      <c r="K8" s="39"/>
    </row>
    <row r="9" spans="1:11" ht="30" customHeight="1">
      <c r="A9" s="30" t="s">
        <v>3</v>
      </c>
      <c r="B9" s="20" t="s">
        <v>4</v>
      </c>
      <c r="C9" s="40" t="s">
        <v>5</v>
      </c>
      <c r="D9" s="41" t="s">
        <v>148</v>
      </c>
      <c r="E9" s="42" t="s">
        <v>149</v>
      </c>
      <c r="F9" s="42" t="s">
        <v>150</v>
      </c>
      <c r="G9" s="42" t="s">
        <v>151</v>
      </c>
      <c r="H9" s="42" t="s">
        <v>152</v>
      </c>
      <c r="I9" s="43" t="s">
        <v>153</v>
      </c>
      <c r="J9" s="44" t="s">
        <v>154</v>
      </c>
      <c r="K9" s="45"/>
    </row>
    <row r="10" spans="1:11" ht="30" customHeight="1">
      <c r="A10" s="46"/>
      <c r="B10" s="47"/>
      <c r="C10" s="48" t="s">
        <v>6</v>
      </c>
      <c r="D10" s="49" t="s">
        <v>155</v>
      </c>
      <c r="E10" s="50" t="s">
        <v>154</v>
      </c>
      <c r="F10" s="50" t="s">
        <v>156</v>
      </c>
      <c r="G10" s="50" t="s">
        <v>157</v>
      </c>
      <c r="H10" s="50" t="s">
        <v>158</v>
      </c>
      <c r="I10" s="51" t="s">
        <v>159</v>
      </c>
      <c r="J10" s="52" t="s">
        <v>160</v>
      </c>
      <c r="K10" s="53"/>
    </row>
    <row r="11" spans="1:11" ht="30" customHeight="1">
      <c r="A11" s="23"/>
      <c r="B11" s="40" t="s">
        <v>7</v>
      </c>
      <c r="C11" s="54"/>
      <c r="D11" s="55">
        <v>287854</v>
      </c>
      <c r="E11" s="56">
        <v>169923</v>
      </c>
      <c r="F11" s="56">
        <v>19180</v>
      </c>
      <c r="G11" s="56">
        <v>10500</v>
      </c>
      <c r="H11" s="56">
        <v>8906</v>
      </c>
      <c r="I11" s="57">
        <v>10115</v>
      </c>
      <c r="J11" s="58">
        <v>15522</v>
      </c>
      <c r="K11" s="59">
        <f>SUM(D11:J11)</f>
        <v>522000</v>
      </c>
    </row>
    <row r="12" spans="1:11" ht="30" customHeight="1">
      <c r="A12" s="30" t="s">
        <v>8</v>
      </c>
      <c r="B12" s="40" t="s">
        <v>9</v>
      </c>
      <c r="C12" s="54"/>
      <c r="D12" s="55">
        <v>9907</v>
      </c>
      <c r="E12" s="56">
        <v>8440</v>
      </c>
      <c r="F12" s="56">
        <v>1585</v>
      </c>
      <c r="G12" s="56">
        <v>11285</v>
      </c>
      <c r="H12" s="56">
        <v>10380</v>
      </c>
      <c r="I12" s="57">
        <v>11010</v>
      </c>
      <c r="J12" s="58">
        <v>10714</v>
      </c>
      <c r="K12" s="59">
        <f>SUM(D12:J12)</f>
        <v>63321</v>
      </c>
    </row>
    <row r="13" spans="1:11" ht="30" customHeight="1">
      <c r="A13" s="23"/>
      <c r="B13" s="40" t="s">
        <v>10</v>
      </c>
      <c r="C13" s="54"/>
      <c r="D13" s="55">
        <v>4243</v>
      </c>
      <c r="E13" s="56">
        <v>5511</v>
      </c>
      <c r="F13" s="56">
        <v>1049</v>
      </c>
      <c r="G13" s="56">
        <v>10380</v>
      </c>
      <c r="H13" s="56">
        <v>8893</v>
      </c>
      <c r="I13" s="57">
        <v>10115</v>
      </c>
      <c r="J13" s="58">
        <v>6573</v>
      </c>
      <c r="K13" s="59">
        <f>SUM(D13:J13)</f>
        <v>46764</v>
      </c>
    </row>
    <row r="14" spans="1:11" ht="30" customHeight="1">
      <c r="A14" s="30" t="s">
        <v>11</v>
      </c>
      <c r="B14" s="24" t="s">
        <v>12</v>
      </c>
      <c r="C14" s="54" t="s">
        <v>13</v>
      </c>
      <c r="D14" s="60">
        <v>1.4740111306426174</v>
      </c>
      <c r="E14" s="61">
        <v>3.2432336999699864</v>
      </c>
      <c r="F14" s="61">
        <v>5.469238790406673</v>
      </c>
      <c r="G14" s="61">
        <v>98.85714285714286</v>
      </c>
      <c r="H14" s="61">
        <v>99.85403099034359</v>
      </c>
      <c r="I14" s="62">
        <v>100</v>
      </c>
      <c r="J14" s="63">
        <v>42.346347120216464</v>
      </c>
      <c r="K14" s="64">
        <f>ROUND(K13/K11*100,1)</f>
        <v>9</v>
      </c>
    </row>
    <row r="15" spans="1:11" ht="30" customHeight="1">
      <c r="A15" s="23"/>
      <c r="B15" s="40"/>
      <c r="C15" s="54" t="s">
        <v>14</v>
      </c>
      <c r="D15" s="60">
        <v>42.82830321994549</v>
      </c>
      <c r="E15" s="61">
        <v>65.29620853080569</v>
      </c>
      <c r="F15" s="61">
        <v>66.18296529968454</v>
      </c>
      <c r="G15" s="61">
        <v>91.98050509525919</v>
      </c>
      <c r="H15" s="61">
        <v>85.67437379576108</v>
      </c>
      <c r="I15" s="62">
        <v>91.87102633969118</v>
      </c>
      <c r="J15" s="63">
        <v>61.34963599029307</v>
      </c>
      <c r="K15" s="64">
        <f>ROUND(K13/K12*100,1)</f>
        <v>73.9</v>
      </c>
    </row>
    <row r="16" spans="1:11" ht="30" customHeight="1">
      <c r="A16" s="23"/>
      <c r="B16" s="40" t="s">
        <v>15</v>
      </c>
      <c r="C16" s="54"/>
      <c r="D16" s="55">
        <v>14932</v>
      </c>
      <c r="E16" s="56">
        <v>10372</v>
      </c>
      <c r="F16" s="56">
        <v>3960</v>
      </c>
      <c r="G16" s="56">
        <v>23769</v>
      </c>
      <c r="H16" s="56">
        <v>11653</v>
      </c>
      <c r="I16" s="57">
        <v>15996</v>
      </c>
      <c r="J16" s="58">
        <v>0</v>
      </c>
      <c r="K16" s="59">
        <f aca="true" t="shared" si="0" ref="K16:K24">SUM(D16:J16)</f>
        <v>80682</v>
      </c>
    </row>
    <row r="17" spans="1:11" ht="30" customHeight="1">
      <c r="A17" s="23"/>
      <c r="B17" s="40" t="s">
        <v>16</v>
      </c>
      <c r="C17" s="54"/>
      <c r="D17" s="55">
        <v>10713</v>
      </c>
      <c r="E17" s="56">
        <v>3483</v>
      </c>
      <c r="F17" s="56">
        <v>11494</v>
      </c>
      <c r="G17" s="56">
        <v>22925</v>
      </c>
      <c r="H17" s="56">
        <v>3338</v>
      </c>
      <c r="I17" s="57">
        <v>8075</v>
      </c>
      <c r="J17" s="58">
        <v>11410</v>
      </c>
      <c r="K17" s="59">
        <f t="shared" si="0"/>
        <v>71438</v>
      </c>
    </row>
    <row r="18" spans="1:11" ht="30" customHeight="1">
      <c r="A18" s="23"/>
      <c r="B18" s="40" t="s">
        <v>17</v>
      </c>
      <c r="C18" s="54"/>
      <c r="D18" s="55">
        <v>134297</v>
      </c>
      <c r="E18" s="56">
        <v>119913</v>
      </c>
      <c r="F18" s="56">
        <v>42808</v>
      </c>
      <c r="G18" s="56">
        <v>198516</v>
      </c>
      <c r="H18" s="56">
        <v>107338</v>
      </c>
      <c r="I18" s="57">
        <v>171077</v>
      </c>
      <c r="J18" s="58">
        <v>87105</v>
      </c>
      <c r="K18" s="59">
        <f t="shared" si="0"/>
        <v>861054</v>
      </c>
    </row>
    <row r="19" spans="1:11" ht="30" customHeight="1">
      <c r="A19" s="30" t="s">
        <v>18</v>
      </c>
      <c r="B19" s="40" t="s">
        <v>19</v>
      </c>
      <c r="C19" s="54"/>
      <c r="D19" s="55">
        <v>17</v>
      </c>
      <c r="E19" s="56">
        <v>13</v>
      </c>
      <c r="F19" s="56">
        <v>7</v>
      </c>
      <c r="G19" s="56">
        <v>11</v>
      </c>
      <c r="H19" s="56">
        <v>5</v>
      </c>
      <c r="I19" s="57">
        <v>13</v>
      </c>
      <c r="J19" s="58">
        <v>0</v>
      </c>
      <c r="K19" s="59">
        <f t="shared" si="0"/>
        <v>66</v>
      </c>
    </row>
    <row r="20" spans="1:11" ht="30" customHeight="1">
      <c r="A20" s="46"/>
      <c r="B20" s="48" t="s">
        <v>20</v>
      </c>
      <c r="C20" s="47"/>
      <c r="D20" s="65">
        <v>19</v>
      </c>
      <c r="E20" s="66">
        <v>26</v>
      </c>
      <c r="F20" s="66">
        <v>12</v>
      </c>
      <c r="G20" s="66">
        <v>14</v>
      </c>
      <c r="H20" s="66">
        <v>20</v>
      </c>
      <c r="I20" s="67">
        <v>13</v>
      </c>
      <c r="J20" s="68">
        <v>9</v>
      </c>
      <c r="K20" s="69">
        <f t="shared" si="0"/>
        <v>113</v>
      </c>
    </row>
    <row r="21" spans="1:11" ht="30" customHeight="1">
      <c r="A21" s="30" t="s">
        <v>21</v>
      </c>
      <c r="B21" s="40" t="s">
        <v>187</v>
      </c>
      <c r="C21" s="54"/>
      <c r="D21" s="55">
        <v>3844</v>
      </c>
      <c r="E21" s="56">
        <v>3503</v>
      </c>
      <c r="F21" s="56">
        <v>801</v>
      </c>
      <c r="G21" s="56">
        <v>6214</v>
      </c>
      <c r="H21" s="56">
        <v>3890</v>
      </c>
      <c r="I21" s="57">
        <v>7418</v>
      </c>
      <c r="J21" s="58">
        <v>3473</v>
      </c>
      <c r="K21" s="59">
        <f t="shared" si="0"/>
        <v>29143</v>
      </c>
    </row>
    <row r="22" spans="1:11" ht="30" customHeight="1">
      <c r="A22" s="30" t="s">
        <v>22</v>
      </c>
      <c r="B22" s="40" t="s">
        <v>188</v>
      </c>
      <c r="C22" s="54"/>
      <c r="D22" s="55">
        <v>353926</v>
      </c>
      <c r="E22" s="56">
        <v>1059104</v>
      </c>
      <c r="F22" s="56">
        <v>142665</v>
      </c>
      <c r="G22" s="56">
        <v>1640525</v>
      </c>
      <c r="H22" s="56">
        <v>1141942</v>
      </c>
      <c r="I22" s="57">
        <v>1833898</v>
      </c>
      <c r="J22" s="58">
        <v>1684019</v>
      </c>
      <c r="K22" s="59">
        <f t="shared" si="0"/>
        <v>7856079</v>
      </c>
    </row>
    <row r="23" spans="1:11" ht="30" customHeight="1">
      <c r="A23" s="23"/>
      <c r="B23" s="40" t="s">
        <v>189</v>
      </c>
      <c r="C23" s="54"/>
      <c r="D23" s="55">
        <v>2530</v>
      </c>
      <c r="E23" s="56">
        <v>3786</v>
      </c>
      <c r="F23" s="56">
        <v>550</v>
      </c>
      <c r="G23" s="56">
        <v>5685</v>
      </c>
      <c r="H23" s="56">
        <v>3894</v>
      </c>
      <c r="I23" s="57">
        <v>6374</v>
      </c>
      <c r="J23" s="58">
        <v>5526</v>
      </c>
      <c r="K23" s="59">
        <f t="shared" si="0"/>
        <v>28345</v>
      </c>
    </row>
    <row r="24" spans="1:11" ht="30" customHeight="1">
      <c r="A24" s="23"/>
      <c r="B24" s="40" t="s">
        <v>190</v>
      </c>
      <c r="C24" s="54"/>
      <c r="D24" s="55">
        <v>300701</v>
      </c>
      <c r="E24" s="56">
        <v>744784</v>
      </c>
      <c r="F24" s="56">
        <v>138241</v>
      </c>
      <c r="G24" s="56">
        <v>1267472</v>
      </c>
      <c r="H24" s="56">
        <v>992586</v>
      </c>
      <c r="I24" s="57">
        <v>1311340</v>
      </c>
      <c r="J24" s="58">
        <v>940179</v>
      </c>
      <c r="K24" s="59">
        <f t="shared" si="0"/>
        <v>5695303</v>
      </c>
    </row>
    <row r="25" spans="1:11" ht="30" customHeight="1">
      <c r="A25" s="70" t="s">
        <v>23</v>
      </c>
      <c r="B25" s="48" t="s">
        <v>24</v>
      </c>
      <c r="C25" s="47"/>
      <c r="D25" s="71">
        <v>84.96154563383305</v>
      </c>
      <c r="E25" s="72">
        <v>70.32208357252924</v>
      </c>
      <c r="F25" s="72">
        <v>96.89902919426629</v>
      </c>
      <c r="G25" s="72">
        <v>77.26014538028984</v>
      </c>
      <c r="H25" s="72">
        <v>86.9208768921714</v>
      </c>
      <c r="I25" s="73">
        <v>71.50561263494481</v>
      </c>
      <c r="J25" s="74">
        <v>55.8294769833357</v>
      </c>
      <c r="K25" s="75">
        <f>ROUND(K24/K22*100,1)</f>
        <v>72.5</v>
      </c>
    </row>
    <row r="26" spans="1:11" s="84" customFormat="1" ht="30" customHeight="1">
      <c r="A26" s="76" t="s">
        <v>25</v>
      </c>
      <c r="B26" s="77" t="s">
        <v>191</v>
      </c>
      <c r="C26" s="78"/>
      <c r="D26" s="79">
        <v>1406.74</v>
      </c>
      <c r="E26" s="80">
        <v>180.07</v>
      </c>
      <c r="F26" s="80">
        <v>525.8</v>
      </c>
      <c r="G26" s="80">
        <v>338.09</v>
      </c>
      <c r="H26" s="80">
        <v>122.18</v>
      </c>
      <c r="I26" s="81">
        <v>245.03</v>
      </c>
      <c r="J26" s="82">
        <v>136.85</v>
      </c>
      <c r="K26" s="83">
        <v>286.13</v>
      </c>
    </row>
    <row r="27" spans="1:11" s="84" customFormat="1" ht="30" customHeight="1">
      <c r="A27" s="219" t="s">
        <v>176</v>
      </c>
      <c r="B27" s="77" t="s">
        <v>192</v>
      </c>
      <c r="C27" s="78"/>
      <c r="D27" s="85">
        <v>177.67</v>
      </c>
      <c r="E27" s="80">
        <v>65.18</v>
      </c>
      <c r="F27" s="80">
        <v>97.59</v>
      </c>
      <c r="G27" s="80">
        <v>147.31</v>
      </c>
      <c r="H27" s="80">
        <v>125.69</v>
      </c>
      <c r="I27" s="81">
        <v>123.28</v>
      </c>
      <c r="J27" s="82">
        <v>90.93</v>
      </c>
      <c r="K27" s="83">
        <v>118.36</v>
      </c>
    </row>
    <row r="28" spans="1:11" ht="30" customHeight="1">
      <c r="A28" s="220"/>
      <c r="B28" s="40" t="s">
        <v>193</v>
      </c>
      <c r="C28" s="54"/>
      <c r="D28" s="55">
        <v>1134</v>
      </c>
      <c r="E28" s="56">
        <v>1260</v>
      </c>
      <c r="F28" s="56">
        <v>500</v>
      </c>
      <c r="G28" s="56">
        <v>1050</v>
      </c>
      <c r="H28" s="56">
        <v>1780</v>
      </c>
      <c r="I28" s="57">
        <v>1350</v>
      </c>
      <c r="J28" s="58">
        <v>730</v>
      </c>
      <c r="K28" s="59"/>
    </row>
    <row r="29" spans="1:11" ht="30" customHeight="1">
      <c r="A29" s="221"/>
      <c r="B29" s="48" t="s">
        <v>26</v>
      </c>
      <c r="C29" s="47"/>
      <c r="D29" s="86" t="s">
        <v>173</v>
      </c>
      <c r="E29" s="50" t="s">
        <v>174</v>
      </c>
      <c r="F29" s="50" t="s">
        <v>161</v>
      </c>
      <c r="G29" s="50" t="s">
        <v>162</v>
      </c>
      <c r="H29" s="50" t="s">
        <v>163</v>
      </c>
      <c r="I29" s="51" t="s">
        <v>175</v>
      </c>
      <c r="J29" s="52" t="s">
        <v>162</v>
      </c>
      <c r="K29" s="69"/>
    </row>
    <row r="30" spans="1:11" ht="30" customHeight="1">
      <c r="A30" s="87" t="s">
        <v>194</v>
      </c>
      <c r="B30" s="40" t="s">
        <v>27</v>
      </c>
      <c r="C30" s="54"/>
      <c r="D30" s="88">
        <v>6</v>
      </c>
      <c r="E30" s="89">
        <v>4</v>
      </c>
      <c r="F30" s="89">
        <v>0</v>
      </c>
      <c r="G30" s="89">
        <v>8</v>
      </c>
      <c r="H30" s="89">
        <v>5</v>
      </c>
      <c r="I30" s="90">
        <v>4</v>
      </c>
      <c r="J30" s="91">
        <v>2</v>
      </c>
      <c r="K30" s="59">
        <f>SUM(D30:J30)</f>
        <v>29</v>
      </c>
    </row>
    <row r="31" spans="1:11" ht="30" customHeight="1">
      <c r="A31" s="222" t="s">
        <v>177</v>
      </c>
      <c r="B31" s="40" t="s">
        <v>28</v>
      </c>
      <c r="C31" s="54"/>
      <c r="D31" s="88">
        <v>6</v>
      </c>
      <c r="E31" s="89">
        <v>2</v>
      </c>
      <c r="F31" s="89">
        <v>0</v>
      </c>
      <c r="G31" s="89">
        <v>8</v>
      </c>
      <c r="H31" s="89">
        <v>5</v>
      </c>
      <c r="I31" s="90">
        <v>4</v>
      </c>
      <c r="J31" s="91">
        <v>1</v>
      </c>
      <c r="K31" s="59">
        <f>SUM(D31:J31)</f>
        <v>26</v>
      </c>
    </row>
    <row r="32" spans="1:11" ht="30" customHeight="1">
      <c r="A32" s="223"/>
      <c r="B32" s="48" t="s">
        <v>29</v>
      </c>
      <c r="C32" s="47"/>
      <c r="D32" s="92">
        <v>0</v>
      </c>
      <c r="E32" s="93">
        <v>2</v>
      </c>
      <c r="F32" s="93">
        <v>0</v>
      </c>
      <c r="G32" s="93">
        <v>0</v>
      </c>
      <c r="H32" s="93">
        <v>0</v>
      </c>
      <c r="I32" s="94">
        <v>0</v>
      </c>
      <c r="J32" s="95">
        <v>1</v>
      </c>
      <c r="K32" s="69">
        <f>SUM(D32:J32)</f>
        <v>3</v>
      </c>
    </row>
    <row r="33" spans="1:11" ht="30" customHeight="1" thickBot="1">
      <c r="A33" s="96" t="s">
        <v>30</v>
      </c>
      <c r="B33" s="21"/>
      <c r="C33" s="21"/>
      <c r="D33" s="97">
        <v>17</v>
      </c>
      <c r="E33" s="98">
        <v>4</v>
      </c>
      <c r="F33" s="98">
        <v>5</v>
      </c>
      <c r="G33" s="98">
        <v>5</v>
      </c>
      <c r="H33" s="98">
        <v>3</v>
      </c>
      <c r="I33" s="99">
        <v>3</v>
      </c>
      <c r="J33" s="100">
        <v>8</v>
      </c>
      <c r="K33" s="101">
        <f>SUM(D33:J33)</f>
        <v>45</v>
      </c>
    </row>
  </sheetData>
  <sheetProtection/>
  <mergeCells count="3">
    <mergeCell ref="A4:C8"/>
    <mergeCell ref="A27:A29"/>
    <mergeCell ref="A31:A32"/>
  </mergeCells>
  <printOptions horizont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9"/>
  <sheetViews>
    <sheetView showGridLines="0" showZeros="0" tabSelected="1" defaultGridColor="0" view="pageBreakPreview" zoomScale="70" zoomScaleNormal="75" zoomScaleSheetLayoutView="70" zoomScalePageLayoutView="0" colorId="7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9" sqref="P19"/>
    </sheetView>
  </sheetViews>
  <sheetFormatPr defaultColWidth="8.66015625" defaultRowHeight="18"/>
  <cols>
    <col min="1" max="1" width="4.5" style="20" customWidth="1"/>
    <col min="2" max="3" width="5.66015625" style="20" customWidth="1"/>
    <col min="4" max="4" width="7.83203125" style="20" customWidth="1"/>
    <col min="5" max="5" width="14.5" style="20" customWidth="1"/>
    <col min="6" max="6" width="4.5" style="20" customWidth="1"/>
    <col min="7" max="14" width="12.66015625" style="20" customWidth="1"/>
    <col min="15" max="16384" width="8.83203125" style="20" customWidth="1"/>
  </cols>
  <sheetData>
    <row r="1" spans="1:14" ht="21">
      <c r="A1" s="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7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" thickBot="1">
      <c r="A3" s="103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3"/>
      <c r="N3" s="104" t="s">
        <v>32</v>
      </c>
    </row>
    <row r="4" spans="1:14" ht="17.25">
      <c r="A4" s="105"/>
      <c r="B4" s="102"/>
      <c r="C4" s="102"/>
      <c r="D4" s="102"/>
      <c r="E4" s="102"/>
      <c r="F4" s="102"/>
      <c r="G4" s="105"/>
      <c r="H4" s="106"/>
      <c r="I4" s="106"/>
      <c r="J4" s="106"/>
      <c r="K4" s="106"/>
      <c r="L4" s="107"/>
      <c r="M4" s="107"/>
      <c r="N4" s="108"/>
    </row>
    <row r="5" spans="1:14" ht="17.25">
      <c r="A5" s="105"/>
      <c r="B5" s="102"/>
      <c r="C5" s="102"/>
      <c r="D5" s="102" t="s">
        <v>33</v>
      </c>
      <c r="E5" s="102"/>
      <c r="F5" s="102"/>
      <c r="G5" s="105"/>
      <c r="H5" s="106"/>
      <c r="I5" s="106"/>
      <c r="J5" s="106"/>
      <c r="K5" s="106"/>
      <c r="L5" s="109"/>
      <c r="M5" s="109"/>
      <c r="N5" s="108"/>
    </row>
    <row r="6" spans="1:14" ht="17.25">
      <c r="A6" s="105"/>
      <c r="B6" s="102"/>
      <c r="C6" s="102"/>
      <c r="D6" s="102"/>
      <c r="E6" s="102"/>
      <c r="F6" s="102"/>
      <c r="G6" s="110" t="s">
        <v>119</v>
      </c>
      <c r="H6" s="111" t="s">
        <v>120</v>
      </c>
      <c r="I6" s="111" t="s">
        <v>121</v>
      </c>
      <c r="J6" s="111" t="s">
        <v>122</v>
      </c>
      <c r="K6" s="111" t="s">
        <v>123</v>
      </c>
      <c r="L6" s="112" t="s">
        <v>124</v>
      </c>
      <c r="M6" s="112" t="s">
        <v>125</v>
      </c>
      <c r="N6" s="113" t="s">
        <v>34</v>
      </c>
    </row>
    <row r="7" spans="1:14" ht="17.25">
      <c r="A7" s="105"/>
      <c r="B7" s="102" t="s">
        <v>35</v>
      </c>
      <c r="C7" s="102"/>
      <c r="D7" s="102"/>
      <c r="E7" s="102"/>
      <c r="F7" s="102"/>
      <c r="G7" s="105"/>
      <c r="H7" s="106"/>
      <c r="I7" s="106"/>
      <c r="J7" s="106"/>
      <c r="K7" s="106"/>
      <c r="L7" s="109"/>
      <c r="M7" s="109"/>
      <c r="N7" s="108"/>
    </row>
    <row r="8" spans="1:14" ht="18" thickBot="1">
      <c r="A8" s="114"/>
      <c r="B8" s="103"/>
      <c r="C8" s="103"/>
      <c r="D8" s="103"/>
      <c r="E8" s="103"/>
      <c r="F8" s="103"/>
      <c r="G8" s="115">
        <v>242047</v>
      </c>
      <c r="H8" s="116">
        <v>242080</v>
      </c>
      <c r="I8" s="116">
        <v>243418</v>
      </c>
      <c r="J8" s="116">
        <v>244422</v>
      </c>
      <c r="K8" s="116">
        <v>244431</v>
      </c>
      <c r="L8" s="117">
        <v>244457</v>
      </c>
      <c r="M8" s="117">
        <v>244651</v>
      </c>
      <c r="N8" s="118"/>
    </row>
    <row r="9" spans="1:14" ht="17.25">
      <c r="A9" s="105"/>
      <c r="B9" s="106" t="s">
        <v>36</v>
      </c>
      <c r="C9" s="119"/>
      <c r="D9" s="119"/>
      <c r="E9" s="119"/>
      <c r="F9" s="120" t="s">
        <v>37</v>
      </c>
      <c r="G9" s="121">
        <v>198700</v>
      </c>
      <c r="H9" s="122">
        <v>73895</v>
      </c>
      <c r="I9" s="122">
        <v>33487</v>
      </c>
      <c r="J9" s="123">
        <v>225563</v>
      </c>
      <c r="K9" s="123">
        <v>160716</v>
      </c>
      <c r="L9" s="124">
        <v>229031</v>
      </c>
      <c r="M9" s="124">
        <v>99106</v>
      </c>
      <c r="N9" s="125">
        <f aca="true" t="shared" si="0" ref="N9:N40">SUM(G9:M9)</f>
        <v>1020498</v>
      </c>
    </row>
    <row r="10" spans="1:14" ht="17.25">
      <c r="A10" s="105"/>
      <c r="B10" s="106"/>
      <c r="C10" s="102" t="s">
        <v>38</v>
      </c>
      <c r="D10" s="119"/>
      <c r="E10" s="119"/>
      <c r="F10" s="120" t="s">
        <v>39</v>
      </c>
      <c r="G10" s="121">
        <v>53543</v>
      </c>
      <c r="H10" s="122">
        <v>48599</v>
      </c>
      <c r="I10" s="122">
        <v>13491</v>
      </c>
      <c r="J10" s="123">
        <v>190725</v>
      </c>
      <c r="K10" s="123">
        <v>130421</v>
      </c>
      <c r="L10" s="124">
        <v>162901</v>
      </c>
      <c r="M10" s="124">
        <v>90089</v>
      </c>
      <c r="N10" s="125">
        <f t="shared" si="0"/>
        <v>689769</v>
      </c>
    </row>
    <row r="11" spans="1:14" ht="17.25">
      <c r="A11" s="105"/>
      <c r="B11" s="106"/>
      <c r="C11" s="102"/>
      <c r="D11" s="119" t="s">
        <v>40</v>
      </c>
      <c r="E11" s="119"/>
      <c r="F11" s="119"/>
      <c r="G11" s="121">
        <v>53426</v>
      </c>
      <c r="H11" s="122">
        <v>48544</v>
      </c>
      <c r="I11" s="122">
        <v>13491</v>
      </c>
      <c r="J11" s="123">
        <v>186706</v>
      </c>
      <c r="K11" s="123">
        <v>124763</v>
      </c>
      <c r="L11" s="124">
        <v>161657</v>
      </c>
      <c r="M11" s="124">
        <v>85492</v>
      </c>
      <c r="N11" s="125">
        <f t="shared" si="0"/>
        <v>674079</v>
      </c>
    </row>
    <row r="12" spans="1:14" ht="17.25">
      <c r="A12" s="110">
        <v>1</v>
      </c>
      <c r="B12" s="106"/>
      <c r="C12" s="102"/>
      <c r="D12" s="119" t="s">
        <v>41</v>
      </c>
      <c r="E12" s="119"/>
      <c r="F12" s="119"/>
      <c r="G12" s="121">
        <v>0</v>
      </c>
      <c r="H12" s="122">
        <v>0</v>
      </c>
      <c r="I12" s="122">
        <v>0</v>
      </c>
      <c r="J12" s="123">
        <v>3475</v>
      </c>
      <c r="K12" s="123">
        <v>0</v>
      </c>
      <c r="L12" s="124">
        <v>0</v>
      </c>
      <c r="M12" s="124">
        <v>0</v>
      </c>
      <c r="N12" s="125">
        <f t="shared" si="0"/>
        <v>3475</v>
      </c>
    </row>
    <row r="13" spans="1:14" ht="17.25">
      <c r="A13" s="105"/>
      <c r="B13" s="106"/>
      <c r="C13" s="119"/>
      <c r="D13" s="119" t="s">
        <v>42</v>
      </c>
      <c r="E13" s="119"/>
      <c r="F13" s="119"/>
      <c r="G13" s="121">
        <v>117</v>
      </c>
      <c r="H13" s="122">
        <v>55</v>
      </c>
      <c r="I13" s="122">
        <v>0</v>
      </c>
      <c r="J13" s="123">
        <v>544</v>
      </c>
      <c r="K13" s="123">
        <v>5658</v>
      </c>
      <c r="L13" s="124">
        <v>1244</v>
      </c>
      <c r="M13" s="124">
        <v>4597</v>
      </c>
      <c r="N13" s="125">
        <f t="shared" si="0"/>
        <v>12215</v>
      </c>
    </row>
    <row r="14" spans="1:14" ht="17.25">
      <c r="A14" s="105"/>
      <c r="B14" s="106"/>
      <c r="C14" s="102" t="s">
        <v>43</v>
      </c>
      <c r="D14" s="119"/>
      <c r="E14" s="119"/>
      <c r="F14" s="120" t="s">
        <v>44</v>
      </c>
      <c r="G14" s="121">
        <v>145157</v>
      </c>
      <c r="H14" s="122">
        <v>25296</v>
      </c>
      <c r="I14" s="122">
        <v>19996</v>
      </c>
      <c r="J14" s="123">
        <v>34838</v>
      </c>
      <c r="K14" s="123">
        <v>30295</v>
      </c>
      <c r="L14" s="124">
        <v>66130</v>
      </c>
      <c r="M14" s="124">
        <v>9017</v>
      </c>
      <c r="N14" s="125">
        <f t="shared" si="0"/>
        <v>330729</v>
      </c>
    </row>
    <row r="15" spans="1:14" ht="17.25">
      <c r="A15" s="110" t="s">
        <v>45</v>
      </c>
      <c r="B15" s="106"/>
      <c r="C15" s="102"/>
      <c r="D15" s="119" t="s">
        <v>46</v>
      </c>
      <c r="E15" s="119"/>
      <c r="F15" s="119"/>
      <c r="G15" s="121">
        <v>0</v>
      </c>
      <c r="H15" s="122">
        <v>0</v>
      </c>
      <c r="I15" s="122">
        <v>0</v>
      </c>
      <c r="J15" s="123">
        <v>0</v>
      </c>
      <c r="K15" s="123">
        <v>0</v>
      </c>
      <c r="L15" s="124">
        <v>0</v>
      </c>
      <c r="M15" s="124">
        <v>0</v>
      </c>
      <c r="N15" s="125">
        <f t="shared" si="0"/>
        <v>0</v>
      </c>
    </row>
    <row r="16" spans="1:14" ht="17.25">
      <c r="A16" s="105"/>
      <c r="B16" s="106"/>
      <c r="C16" s="102"/>
      <c r="D16" s="119" t="s">
        <v>47</v>
      </c>
      <c r="E16" s="119"/>
      <c r="F16" s="119"/>
      <c r="G16" s="121">
        <v>0</v>
      </c>
      <c r="H16" s="122">
        <v>0</v>
      </c>
      <c r="I16" s="122">
        <v>0</v>
      </c>
      <c r="J16" s="123">
        <v>0</v>
      </c>
      <c r="K16" s="123">
        <v>0</v>
      </c>
      <c r="L16" s="124">
        <v>0</v>
      </c>
      <c r="M16" s="124">
        <v>0</v>
      </c>
      <c r="N16" s="125">
        <f t="shared" si="0"/>
        <v>0</v>
      </c>
    </row>
    <row r="17" spans="1:14" ht="17.25">
      <c r="A17" s="105"/>
      <c r="B17" s="106"/>
      <c r="C17" s="102"/>
      <c r="D17" s="119" t="s">
        <v>48</v>
      </c>
      <c r="E17" s="119"/>
      <c r="F17" s="119"/>
      <c r="G17" s="121">
        <v>144462</v>
      </c>
      <c r="H17" s="122">
        <v>24766</v>
      </c>
      <c r="I17" s="122">
        <v>19996</v>
      </c>
      <c r="J17" s="123">
        <v>26146</v>
      </c>
      <c r="K17" s="123">
        <v>23134</v>
      </c>
      <c r="L17" s="124">
        <v>66104</v>
      </c>
      <c r="M17" s="124">
        <v>9010</v>
      </c>
      <c r="N17" s="125">
        <f t="shared" si="0"/>
        <v>313618</v>
      </c>
    </row>
    <row r="18" spans="1:14" ht="17.25">
      <c r="A18" s="110" t="s">
        <v>49</v>
      </c>
      <c r="B18" s="126"/>
      <c r="C18" s="127"/>
      <c r="D18" s="127" t="s">
        <v>50</v>
      </c>
      <c r="E18" s="127"/>
      <c r="F18" s="127"/>
      <c r="G18" s="128">
        <v>695</v>
      </c>
      <c r="H18" s="129">
        <v>530</v>
      </c>
      <c r="I18" s="129">
        <v>0</v>
      </c>
      <c r="J18" s="130">
        <v>8692</v>
      </c>
      <c r="K18" s="130">
        <v>7161</v>
      </c>
      <c r="L18" s="131">
        <v>26</v>
      </c>
      <c r="M18" s="131">
        <v>7</v>
      </c>
      <c r="N18" s="132">
        <f t="shared" si="0"/>
        <v>17111</v>
      </c>
    </row>
    <row r="19" spans="1:14" ht="17.25">
      <c r="A19" s="105"/>
      <c r="B19" s="106" t="s">
        <v>51</v>
      </c>
      <c r="C19" s="119"/>
      <c r="D19" s="119"/>
      <c r="E19" s="119"/>
      <c r="F19" s="120" t="s">
        <v>52</v>
      </c>
      <c r="G19" s="121">
        <v>208326</v>
      </c>
      <c r="H19" s="122">
        <v>73895</v>
      </c>
      <c r="I19" s="122">
        <v>30364</v>
      </c>
      <c r="J19" s="123">
        <v>208172</v>
      </c>
      <c r="K19" s="123">
        <v>108813</v>
      </c>
      <c r="L19" s="124">
        <v>132721</v>
      </c>
      <c r="M19" s="124">
        <v>70274</v>
      </c>
      <c r="N19" s="125">
        <f t="shared" si="0"/>
        <v>832565</v>
      </c>
    </row>
    <row r="20" spans="1:14" ht="17.25">
      <c r="A20" s="105"/>
      <c r="B20" s="106"/>
      <c r="C20" s="102" t="s">
        <v>53</v>
      </c>
      <c r="D20" s="119"/>
      <c r="E20" s="119"/>
      <c r="F20" s="120" t="s">
        <v>54</v>
      </c>
      <c r="G20" s="121">
        <v>152447</v>
      </c>
      <c r="H20" s="122">
        <v>53139</v>
      </c>
      <c r="I20" s="122">
        <v>20047</v>
      </c>
      <c r="J20" s="123">
        <v>155880</v>
      </c>
      <c r="K20" s="123">
        <v>106646</v>
      </c>
      <c r="L20" s="124">
        <v>66559</v>
      </c>
      <c r="M20" s="124">
        <v>53880</v>
      </c>
      <c r="N20" s="125">
        <f t="shared" si="0"/>
        <v>608598</v>
      </c>
    </row>
    <row r="21" spans="1:14" ht="17.25">
      <c r="A21" s="110" t="s">
        <v>55</v>
      </c>
      <c r="B21" s="106"/>
      <c r="C21" s="102"/>
      <c r="D21" s="119" t="s">
        <v>56</v>
      </c>
      <c r="E21" s="119"/>
      <c r="F21" s="119"/>
      <c r="G21" s="121">
        <v>0</v>
      </c>
      <c r="H21" s="122">
        <v>16834</v>
      </c>
      <c r="I21" s="122">
        <v>12001</v>
      </c>
      <c r="J21" s="123">
        <v>57581</v>
      </c>
      <c r="K21" s="123">
        <v>9546</v>
      </c>
      <c r="L21" s="124">
        <v>23780</v>
      </c>
      <c r="M21" s="124">
        <v>8983</v>
      </c>
      <c r="N21" s="125">
        <f t="shared" si="0"/>
        <v>128725</v>
      </c>
    </row>
    <row r="22" spans="1:14" ht="17.25">
      <c r="A22" s="105"/>
      <c r="B22" s="106"/>
      <c r="C22" s="102"/>
      <c r="D22" s="119" t="s">
        <v>57</v>
      </c>
      <c r="E22" s="119"/>
      <c r="F22" s="119"/>
      <c r="G22" s="121">
        <v>0</v>
      </c>
      <c r="H22" s="122">
        <v>0</v>
      </c>
      <c r="I22" s="122">
        <v>0</v>
      </c>
      <c r="J22" s="123">
        <v>0</v>
      </c>
      <c r="K22" s="123">
        <v>0</v>
      </c>
      <c r="L22" s="124">
        <v>0</v>
      </c>
      <c r="M22" s="124">
        <v>0</v>
      </c>
      <c r="N22" s="125">
        <f t="shared" si="0"/>
        <v>0</v>
      </c>
    </row>
    <row r="23" spans="1:14" ht="17.25">
      <c r="A23" s="105"/>
      <c r="B23" s="106"/>
      <c r="C23" s="119"/>
      <c r="D23" s="119" t="s">
        <v>42</v>
      </c>
      <c r="E23" s="119"/>
      <c r="F23" s="119"/>
      <c r="G23" s="121">
        <v>152447</v>
      </c>
      <c r="H23" s="122">
        <v>36305</v>
      </c>
      <c r="I23" s="122">
        <v>8046</v>
      </c>
      <c r="J23" s="123">
        <v>98299</v>
      </c>
      <c r="K23" s="123">
        <v>97100</v>
      </c>
      <c r="L23" s="124">
        <v>42779</v>
      </c>
      <c r="M23" s="124">
        <v>44897</v>
      </c>
      <c r="N23" s="125">
        <f t="shared" si="0"/>
        <v>479873</v>
      </c>
    </row>
    <row r="24" spans="1:14" ht="17.25">
      <c r="A24" s="110" t="s">
        <v>45</v>
      </c>
      <c r="B24" s="106"/>
      <c r="C24" s="102" t="s">
        <v>58</v>
      </c>
      <c r="D24" s="119"/>
      <c r="E24" s="119"/>
      <c r="F24" s="120" t="s">
        <v>59</v>
      </c>
      <c r="G24" s="121">
        <v>55879</v>
      </c>
      <c r="H24" s="122">
        <v>20756</v>
      </c>
      <c r="I24" s="122">
        <v>10317</v>
      </c>
      <c r="J24" s="123">
        <v>52292</v>
      </c>
      <c r="K24" s="123">
        <v>2167</v>
      </c>
      <c r="L24" s="124">
        <v>66162</v>
      </c>
      <c r="M24" s="124">
        <v>16394</v>
      </c>
      <c r="N24" s="125">
        <f t="shared" si="0"/>
        <v>223967</v>
      </c>
    </row>
    <row r="25" spans="1:14" ht="17.25">
      <c r="A25" s="105"/>
      <c r="B25" s="106"/>
      <c r="C25" s="102"/>
      <c r="D25" s="133" t="s">
        <v>60</v>
      </c>
      <c r="E25" s="119"/>
      <c r="F25" s="119"/>
      <c r="G25" s="121">
        <v>55879</v>
      </c>
      <c r="H25" s="122">
        <v>20756</v>
      </c>
      <c r="I25" s="122">
        <v>10317</v>
      </c>
      <c r="J25" s="123">
        <v>52292</v>
      </c>
      <c r="K25" s="123">
        <v>2167</v>
      </c>
      <c r="L25" s="124">
        <v>66162</v>
      </c>
      <c r="M25" s="124">
        <v>16394</v>
      </c>
      <c r="N25" s="125">
        <f t="shared" si="0"/>
        <v>223967</v>
      </c>
    </row>
    <row r="26" spans="1:14" ht="17.25">
      <c r="A26" s="105"/>
      <c r="B26" s="106"/>
      <c r="C26" s="102"/>
      <c r="D26" s="119" t="s">
        <v>61</v>
      </c>
      <c r="E26" s="119"/>
      <c r="F26" s="119"/>
      <c r="G26" s="121">
        <v>55879</v>
      </c>
      <c r="H26" s="122">
        <v>20756</v>
      </c>
      <c r="I26" s="122">
        <v>10317</v>
      </c>
      <c r="J26" s="123">
        <v>52292</v>
      </c>
      <c r="K26" s="123">
        <v>2167</v>
      </c>
      <c r="L26" s="124">
        <v>66162</v>
      </c>
      <c r="M26" s="124">
        <v>16394</v>
      </c>
      <c r="N26" s="125">
        <f t="shared" si="0"/>
        <v>223967</v>
      </c>
    </row>
    <row r="27" spans="1:14" ht="17.25">
      <c r="A27" s="110" t="s">
        <v>62</v>
      </c>
      <c r="B27" s="106"/>
      <c r="C27" s="102"/>
      <c r="D27" s="119" t="s">
        <v>63</v>
      </c>
      <c r="E27" s="119"/>
      <c r="F27" s="119"/>
      <c r="G27" s="121">
        <v>0</v>
      </c>
      <c r="H27" s="122">
        <v>0</v>
      </c>
      <c r="I27" s="122">
        <v>0</v>
      </c>
      <c r="J27" s="123">
        <v>0</v>
      </c>
      <c r="K27" s="123">
        <v>0</v>
      </c>
      <c r="L27" s="124">
        <v>0</v>
      </c>
      <c r="M27" s="124">
        <v>0</v>
      </c>
      <c r="N27" s="125">
        <f t="shared" si="0"/>
        <v>0</v>
      </c>
    </row>
    <row r="28" spans="1:14" ht="17.25">
      <c r="A28" s="105"/>
      <c r="B28" s="126"/>
      <c r="C28" s="127"/>
      <c r="D28" s="127" t="s">
        <v>64</v>
      </c>
      <c r="E28" s="127"/>
      <c r="F28" s="127"/>
      <c r="G28" s="128">
        <v>0</v>
      </c>
      <c r="H28" s="129">
        <v>0</v>
      </c>
      <c r="I28" s="129">
        <v>0</v>
      </c>
      <c r="J28" s="130">
        <v>0</v>
      </c>
      <c r="K28" s="130">
        <v>0</v>
      </c>
      <c r="L28" s="131">
        <v>0</v>
      </c>
      <c r="M28" s="131">
        <v>0</v>
      </c>
      <c r="N28" s="132">
        <f t="shared" si="0"/>
        <v>0</v>
      </c>
    </row>
    <row r="29" spans="1:14" ht="17.25">
      <c r="A29" s="134"/>
      <c r="B29" s="126" t="s">
        <v>65</v>
      </c>
      <c r="C29" s="127"/>
      <c r="D29" s="127"/>
      <c r="E29" s="127"/>
      <c r="F29" s="135" t="s">
        <v>66</v>
      </c>
      <c r="G29" s="128">
        <v>-9626</v>
      </c>
      <c r="H29" s="129">
        <v>0</v>
      </c>
      <c r="I29" s="129">
        <v>3123</v>
      </c>
      <c r="J29" s="130">
        <v>17391</v>
      </c>
      <c r="K29" s="130">
        <v>51903</v>
      </c>
      <c r="L29" s="131">
        <v>96310</v>
      </c>
      <c r="M29" s="131">
        <v>28832</v>
      </c>
      <c r="N29" s="132">
        <f t="shared" si="0"/>
        <v>187933</v>
      </c>
    </row>
    <row r="30" spans="1:14" ht="17.25">
      <c r="A30" s="105"/>
      <c r="B30" s="106" t="s">
        <v>67</v>
      </c>
      <c r="C30" s="119"/>
      <c r="D30" s="119"/>
      <c r="E30" s="119"/>
      <c r="F30" s="120" t="s">
        <v>68</v>
      </c>
      <c r="G30" s="121">
        <v>714254</v>
      </c>
      <c r="H30" s="122">
        <v>395146</v>
      </c>
      <c r="I30" s="122">
        <v>42566</v>
      </c>
      <c r="J30" s="123">
        <v>957543</v>
      </c>
      <c r="K30" s="123">
        <v>231056</v>
      </c>
      <c r="L30" s="124">
        <v>468833</v>
      </c>
      <c r="M30" s="124">
        <v>138707</v>
      </c>
      <c r="N30" s="125">
        <f t="shared" si="0"/>
        <v>2948105</v>
      </c>
    </row>
    <row r="31" spans="1:14" ht="17.25">
      <c r="A31" s="105"/>
      <c r="B31" s="106"/>
      <c r="C31" s="119" t="s">
        <v>69</v>
      </c>
      <c r="D31" s="119"/>
      <c r="E31" s="119"/>
      <c r="F31" s="119"/>
      <c r="G31" s="121">
        <v>294600</v>
      </c>
      <c r="H31" s="122">
        <v>150500</v>
      </c>
      <c r="I31" s="122">
        <v>0</v>
      </c>
      <c r="J31" s="123">
        <v>451400</v>
      </c>
      <c r="K31" s="123">
        <v>97800</v>
      </c>
      <c r="L31" s="124">
        <v>235500</v>
      </c>
      <c r="M31" s="124">
        <v>63000</v>
      </c>
      <c r="N31" s="125">
        <f t="shared" si="0"/>
        <v>1292800</v>
      </c>
    </row>
    <row r="32" spans="1:14" ht="17.25">
      <c r="A32" s="110" t="s">
        <v>8</v>
      </c>
      <c r="B32" s="106"/>
      <c r="C32" s="119" t="s">
        <v>70</v>
      </c>
      <c r="D32" s="119"/>
      <c r="E32" s="119"/>
      <c r="F32" s="119"/>
      <c r="G32" s="121">
        <v>0</v>
      </c>
      <c r="H32" s="122">
        <v>0</v>
      </c>
      <c r="I32" s="122">
        <v>0</v>
      </c>
      <c r="J32" s="123">
        <v>0</v>
      </c>
      <c r="K32" s="123">
        <v>0</v>
      </c>
      <c r="L32" s="124">
        <v>0</v>
      </c>
      <c r="M32" s="124">
        <v>0</v>
      </c>
      <c r="N32" s="125">
        <f t="shared" si="0"/>
        <v>0</v>
      </c>
    </row>
    <row r="33" spans="1:14" ht="17.25">
      <c r="A33" s="105"/>
      <c r="B33" s="106"/>
      <c r="C33" s="119" t="s">
        <v>71</v>
      </c>
      <c r="D33" s="119"/>
      <c r="E33" s="119"/>
      <c r="F33" s="119"/>
      <c r="G33" s="121">
        <v>253472</v>
      </c>
      <c r="H33" s="122">
        <v>142939</v>
      </c>
      <c r="I33" s="122">
        <v>42323</v>
      </c>
      <c r="J33" s="123">
        <v>235242</v>
      </c>
      <c r="K33" s="123">
        <v>103000</v>
      </c>
      <c r="L33" s="124">
        <v>105291</v>
      </c>
      <c r="M33" s="124">
        <v>48792</v>
      </c>
      <c r="N33" s="125">
        <f t="shared" si="0"/>
        <v>931059</v>
      </c>
    </row>
    <row r="34" spans="1:14" ht="17.25">
      <c r="A34" s="105"/>
      <c r="B34" s="106"/>
      <c r="C34" s="119" t="s">
        <v>72</v>
      </c>
      <c r="D34" s="119"/>
      <c r="E34" s="119"/>
      <c r="F34" s="119"/>
      <c r="G34" s="121">
        <v>0</v>
      </c>
      <c r="H34" s="122">
        <v>0</v>
      </c>
      <c r="I34" s="122">
        <v>0</v>
      </c>
      <c r="J34" s="123">
        <v>0</v>
      </c>
      <c r="K34" s="123">
        <v>0</v>
      </c>
      <c r="L34" s="124">
        <v>0</v>
      </c>
      <c r="M34" s="124">
        <v>0</v>
      </c>
      <c r="N34" s="125">
        <f t="shared" si="0"/>
        <v>0</v>
      </c>
    </row>
    <row r="35" spans="1:14" ht="17.25">
      <c r="A35" s="110" t="s">
        <v>73</v>
      </c>
      <c r="B35" s="106"/>
      <c r="C35" s="119" t="s">
        <v>74</v>
      </c>
      <c r="D35" s="119"/>
      <c r="E35" s="119"/>
      <c r="F35" s="119"/>
      <c r="G35" s="121">
        <v>0</v>
      </c>
      <c r="H35" s="122">
        <v>0</v>
      </c>
      <c r="I35" s="122">
        <v>0</v>
      </c>
      <c r="J35" s="123">
        <v>0</v>
      </c>
      <c r="K35" s="123">
        <v>0</v>
      </c>
      <c r="L35" s="124">
        <v>0</v>
      </c>
      <c r="M35" s="124">
        <v>0</v>
      </c>
      <c r="N35" s="125">
        <f t="shared" si="0"/>
        <v>0</v>
      </c>
    </row>
    <row r="36" spans="1:14" ht="17.25">
      <c r="A36" s="105"/>
      <c r="B36" s="106"/>
      <c r="C36" s="119" t="s">
        <v>75</v>
      </c>
      <c r="D36" s="119"/>
      <c r="E36" s="119"/>
      <c r="F36" s="119"/>
      <c r="G36" s="121">
        <v>161690</v>
      </c>
      <c r="H36" s="122">
        <v>100386</v>
      </c>
      <c r="I36" s="122">
        <v>0</v>
      </c>
      <c r="J36" s="123">
        <v>267901</v>
      </c>
      <c r="K36" s="123">
        <v>30256</v>
      </c>
      <c r="L36" s="124">
        <v>116975</v>
      </c>
      <c r="M36" s="124">
        <v>25256</v>
      </c>
      <c r="N36" s="125">
        <f t="shared" si="0"/>
        <v>702464</v>
      </c>
    </row>
    <row r="37" spans="1:14" ht="17.25">
      <c r="A37" s="105"/>
      <c r="B37" s="106"/>
      <c r="C37" s="119" t="s">
        <v>76</v>
      </c>
      <c r="D37" s="119"/>
      <c r="E37" s="119"/>
      <c r="F37" s="119"/>
      <c r="G37" s="121">
        <v>0</v>
      </c>
      <c r="H37" s="122">
        <v>0</v>
      </c>
      <c r="I37" s="122">
        <v>0</v>
      </c>
      <c r="J37" s="123">
        <v>0</v>
      </c>
      <c r="K37" s="123">
        <v>0</v>
      </c>
      <c r="L37" s="124">
        <v>0</v>
      </c>
      <c r="M37" s="124">
        <v>0</v>
      </c>
      <c r="N37" s="125">
        <f t="shared" si="0"/>
        <v>0</v>
      </c>
    </row>
    <row r="38" spans="1:14" ht="17.25">
      <c r="A38" s="110" t="s">
        <v>77</v>
      </c>
      <c r="B38" s="106"/>
      <c r="C38" s="119" t="s">
        <v>78</v>
      </c>
      <c r="D38" s="119"/>
      <c r="E38" s="119"/>
      <c r="F38" s="119"/>
      <c r="G38" s="121">
        <v>0</v>
      </c>
      <c r="H38" s="122">
        <v>1321</v>
      </c>
      <c r="I38" s="122">
        <v>243</v>
      </c>
      <c r="J38" s="123">
        <v>0</v>
      </c>
      <c r="K38" s="123">
        <v>0</v>
      </c>
      <c r="L38" s="124">
        <v>600</v>
      </c>
      <c r="M38" s="124">
        <v>1659</v>
      </c>
      <c r="N38" s="125">
        <f t="shared" si="0"/>
        <v>3823</v>
      </c>
    </row>
    <row r="39" spans="1:14" ht="17.25">
      <c r="A39" s="105"/>
      <c r="B39" s="126"/>
      <c r="C39" s="127" t="s">
        <v>79</v>
      </c>
      <c r="D39" s="127"/>
      <c r="E39" s="127"/>
      <c r="F39" s="127"/>
      <c r="G39" s="128">
        <v>4492</v>
      </c>
      <c r="H39" s="129">
        <v>0</v>
      </c>
      <c r="I39" s="129">
        <v>0</v>
      </c>
      <c r="J39" s="130">
        <v>3000</v>
      </c>
      <c r="K39" s="130">
        <v>0</v>
      </c>
      <c r="L39" s="131">
        <v>10467</v>
      </c>
      <c r="M39" s="131">
        <v>0</v>
      </c>
      <c r="N39" s="132">
        <f t="shared" si="0"/>
        <v>17959</v>
      </c>
    </row>
    <row r="40" spans="1:14" ht="17.25">
      <c r="A40" s="105"/>
      <c r="B40" s="106" t="s">
        <v>80</v>
      </c>
      <c r="C40" s="119"/>
      <c r="D40" s="119"/>
      <c r="E40" s="119"/>
      <c r="F40" s="120" t="s">
        <v>81</v>
      </c>
      <c r="G40" s="121">
        <v>699257</v>
      </c>
      <c r="H40" s="122">
        <v>392265</v>
      </c>
      <c r="I40" s="122">
        <v>42323</v>
      </c>
      <c r="J40" s="123">
        <v>965927</v>
      </c>
      <c r="K40" s="123">
        <v>243407</v>
      </c>
      <c r="L40" s="124">
        <v>568739</v>
      </c>
      <c r="M40" s="124">
        <v>156967</v>
      </c>
      <c r="N40" s="125">
        <f t="shared" si="0"/>
        <v>3068885</v>
      </c>
    </row>
    <row r="41" spans="1:14" ht="17.25">
      <c r="A41" s="110" t="s">
        <v>55</v>
      </c>
      <c r="B41" s="106"/>
      <c r="C41" s="102" t="s">
        <v>82</v>
      </c>
      <c r="D41" s="119"/>
      <c r="E41" s="119"/>
      <c r="F41" s="119"/>
      <c r="G41" s="121">
        <v>484575</v>
      </c>
      <c r="H41" s="122">
        <v>332047</v>
      </c>
      <c r="I41" s="122">
        <v>0</v>
      </c>
      <c r="J41" s="123">
        <v>745582</v>
      </c>
      <c r="K41" s="123">
        <v>224410</v>
      </c>
      <c r="L41" s="124">
        <v>380148</v>
      </c>
      <c r="M41" s="124">
        <v>98579</v>
      </c>
      <c r="N41" s="125">
        <f aca="true" t="shared" si="1" ref="N41:N57">SUM(G41:M41)</f>
        <v>2265341</v>
      </c>
    </row>
    <row r="42" spans="1:14" ht="17.25">
      <c r="A42" s="105"/>
      <c r="B42" s="106"/>
      <c r="C42" s="102"/>
      <c r="D42" s="119" t="s">
        <v>83</v>
      </c>
      <c r="E42" s="119"/>
      <c r="F42" s="119"/>
      <c r="G42" s="121">
        <v>0</v>
      </c>
      <c r="H42" s="122">
        <v>16334</v>
      </c>
      <c r="I42" s="122">
        <v>0</v>
      </c>
      <c r="J42" s="123">
        <v>0</v>
      </c>
      <c r="K42" s="123">
        <v>27</v>
      </c>
      <c r="L42" s="124">
        <v>0</v>
      </c>
      <c r="M42" s="124">
        <v>5312</v>
      </c>
      <c r="N42" s="125">
        <f t="shared" si="1"/>
        <v>21673</v>
      </c>
    </row>
    <row r="43" spans="1:14" ht="17.25">
      <c r="A43" s="105"/>
      <c r="B43" s="106"/>
      <c r="C43" s="119"/>
      <c r="D43" s="119" t="s">
        <v>84</v>
      </c>
      <c r="E43" s="119"/>
      <c r="F43" s="119"/>
      <c r="G43" s="121">
        <v>6800</v>
      </c>
      <c r="H43" s="122">
        <v>0</v>
      </c>
      <c r="I43" s="122">
        <v>0</v>
      </c>
      <c r="J43" s="123">
        <v>0</v>
      </c>
      <c r="K43" s="123">
        <v>0</v>
      </c>
      <c r="L43" s="124">
        <v>0</v>
      </c>
      <c r="M43" s="124">
        <v>0</v>
      </c>
      <c r="N43" s="125">
        <f t="shared" si="1"/>
        <v>6800</v>
      </c>
    </row>
    <row r="44" spans="1:14" ht="17.25">
      <c r="A44" s="110" t="s">
        <v>45</v>
      </c>
      <c r="B44" s="106"/>
      <c r="C44" s="119" t="s">
        <v>85</v>
      </c>
      <c r="D44" s="119"/>
      <c r="E44" s="119"/>
      <c r="F44" s="120" t="s">
        <v>147</v>
      </c>
      <c r="G44" s="121">
        <v>214682</v>
      </c>
      <c r="H44" s="122">
        <v>60218</v>
      </c>
      <c r="I44" s="122">
        <v>42323</v>
      </c>
      <c r="J44" s="123">
        <v>220345</v>
      </c>
      <c r="K44" s="123">
        <v>12459</v>
      </c>
      <c r="L44" s="124">
        <v>188591</v>
      </c>
      <c r="M44" s="124">
        <v>58388</v>
      </c>
      <c r="N44" s="125">
        <f t="shared" si="1"/>
        <v>797006</v>
      </c>
    </row>
    <row r="45" spans="1:14" ht="17.25">
      <c r="A45" s="105"/>
      <c r="B45" s="106"/>
      <c r="C45" s="119" t="s">
        <v>86</v>
      </c>
      <c r="D45" s="119"/>
      <c r="E45" s="119"/>
      <c r="F45" s="120"/>
      <c r="G45" s="121">
        <v>0</v>
      </c>
      <c r="H45" s="122">
        <v>0</v>
      </c>
      <c r="I45" s="122">
        <v>0</v>
      </c>
      <c r="J45" s="123">
        <v>0</v>
      </c>
      <c r="K45" s="123">
        <v>0</v>
      </c>
      <c r="L45" s="124">
        <v>0</v>
      </c>
      <c r="M45" s="124">
        <v>0</v>
      </c>
      <c r="N45" s="125">
        <f t="shared" si="1"/>
        <v>0</v>
      </c>
    </row>
    <row r="46" spans="1:14" ht="17.25">
      <c r="A46" s="105"/>
      <c r="B46" s="106"/>
      <c r="C46" s="119" t="s">
        <v>87</v>
      </c>
      <c r="D46" s="119"/>
      <c r="E46" s="119"/>
      <c r="F46" s="119"/>
      <c r="G46" s="121">
        <v>0</v>
      </c>
      <c r="H46" s="122">
        <v>0</v>
      </c>
      <c r="I46" s="122">
        <v>0</v>
      </c>
      <c r="J46" s="123">
        <v>0</v>
      </c>
      <c r="K46" s="123">
        <v>0</v>
      </c>
      <c r="L46" s="124">
        <v>0</v>
      </c>
      <c r="M46" s="124">
        <v>0</v>
      </c>
      <c r="N46" s="125">
        <f t="shared" si="1"/>
        <v>0</v>
      </c>
    </row>
    <row r="47" spans="1:14" ht="17.25">
      <c r="A47" s="110" t="s">
        <v>62</v>
      </c>
      <c r="B47" s="126"/>
      <c r="C47" s="127" t="s">
        <v>88</v>
      </c>
      <c r="D47" s="127"/>
      <c r="E47" s="127"/>
      <c r="F47" s="127"/>
      <c r="G47" s="128">
        <v>0</v>
      </c>
      <c r="H47" s="129">
        <v>0</v>
      </c>
      <c r="I47" s="129">
        <v>0</v>
      </c>
      <c r="J47" s="130">
        <v>0</v>
      </c>
      <c r="K47" s="130">
        <v>6538</v>
      </c>
      <c r="L47" s="131">
        <v>0</v>
      </c>
      <c r="M47" s="131">
        <v>0</v>
      </c>
      <c r="N47" s="132">
        <f t="shared" si="1"/>
        <v>6538</v>
      </c>
    </row>
    <row r="48" spans="1:14" ht="17.25">
      <c r="A48" s="134"/>
      <c r="B48" s="126" t="s">
        <v>89</v>
      </c>
      <c r="C48" s="127"/>
      <c r="D48" s="127"/>
      <c r="E48" s="127"/>
      <c r="F48" s="135" t="s">
        <v>90</v>
      </c>
      <c r="G48" s="128">
        <v>14997</v>
      </c>
      <c r="H48" s="129">
        <v>2881</v>
      </c>
      <c r="I48" s="129">
        <v>243</v>
      </c>
      <c r="J48" s="130">
        <v>-8384</v>
      </c>
      <c r="K48" s="130">
        <v>-12351</v>
      </c>
      <c r="L48" s="131">
        <v>-99906</v>
      </c>
      <c r="M48" s="131">
        <v>-18260</v>
      </c>
      <c r="N48" s="132">
        <f t="shared" si="1"/>
        <v>-120780</v>
      </c>
    </row>
    <row r="49" spans="1:14" ht="17.25">
      <c r="A49" s="134">
        <v>3</v>
      </c>
      <c r="B49" s="127" t="s">
        <v>91</v>
      </c>
      <c r="C49" s="127"/>
      <c r="D49" s="127"/>
      <c r="E49" s="127"/>
      <c r="F49" s="135" t="s">
        <v>92</v>
      </c>
      <c r="G49" s="128">
        <v>5371</v>
      </c>
      <c r="H49" s="129">
        <v>2881</v>
      </c>
      <c r="I49" s="129">
        <v>3366</v>
      </c>
      <c r="J49" s="130">
        <v>9007</v>
      </c>
      <c r="K49" s="130">
        <v>39552</v>
      </c>
      <c r="L49" s="131">
        <v>-3596</v>
      </c>
      <c r="M49" s="131">
        <v>10572</v>
      </c>
      <c r="N49" s="132">
        <f t="shared" si="1"/>
        <v>67153</v>
      </c>
    </row>
    <row r="50" spans="1:14" ht="17.25">
      <c r="A50" s="134">
        <v>4</v>
      </c>
      <c r="B50" s="127" t="s">
        <v>93</v>
      </c>
      <c r="C50" s="127"/>
      <c r="D50" s="127"/>
      <c r="E50" s="127"/>
      <c r="F50" s="135" t="s">
        <v>94</v>
      </c>
      <c r="G50" s="128">
        <v>0</v>
      </c>
      <c r="H50" s="129">
        <v>0</v>
      </c>
      <c r="I50" s="129">
        <v>0</v>
      </c>
      <c r="J50" s="130">
        <v>0</v>
      </c>
      <c r="K50" s="130">
        <v>45</v>
      </c>
      <c r="L50" s="131">
        <v>3867</v>
      </c>
      <c r="M50" s="131">
        <v>15007</v>
      </c>
      <c r="N50" s="132">
        <f t="shared" si="1"/>
        <v>18919</v>
      </c>
    </row>
    <row r="51" spans="1:14" ht="17.25">
      <c r="A51" s="134">
        <v>5</v>
      </c>
      <c r="B51" s="127" t="s">
        <v>95</v>
      </c>
      <c r="C51" s="127"/>
      <c r="D51" s="127"/>
      <c r="E51" s="127"/>
      <c r="F51" s="135" t="s">
        <v>96</v>
      </c>
      <c r="G51" s="128">
        <v>10622</v>
      </c>
      <c r="H51" s="129">
        <v>2276</v>
      </c>
      <c r="I51" s="129">
        <v>853</v>
      </c>
      <c r="J51" s="130">
        <v>16660</v>
      </c>
      <c r="K51" s="130">
        <v>17204</v>
      </c>
      <c r="L51" s="131">
        <v>19363</v>
      </c>
      <c r="M51" s="131">
        <v>18540</v>
      </c>
      <c r="N51" s="132">
        <f t="shared" si="1"/>
        <v>85518</v>
      </c>
    </row>
    <row r="52" spans="1:14" ht="17.25">
      <c r="A52" s="134">
        <v>6</v>
      </c>
      <c r="B52" s="127" t="s">
        <v>97</v>
      </c>
      <c r="C52" s="127"/>
      <c r="D52" s="127"/>
      <c r="E52" s="127"/>
      <c r="F52" s="135" t="s">
        <v>98</v>
      </c>
      <c r="G52" s="128">
        <v>0</v>
      </c>
      <c r="H52" s="129">
        <v>0</v>
      </c>
      <c r="I52" s="129">
        <v>0</v>
      </c>
      <c r="J52" s="130">
        <v>0</v>
      </c>
      <c r="K52" s="130">
        <v>0</v>
      </c>
      <c r="L52" s="131">
        <v>0</v>
      </c>
      <c r="M52" s="131">
        <v>0</v>
      </c>
      <c r="N52" s="132">
        <f t="shared" si="1"/>
        <v>0</v>
      </c>
    </row>
    <row r="53" spans="1:14" ht="17.25">
      <c r="A53" s="134">
        <v>7</v>
      </c>
      <c r="B53" s="127" t="s">
        <v>99</v>
      </c>
      <c r="C53" s="127"/>
      <c r="D53" s="127"/>
      <c r="E53" s="127"/>
      <c r="F53" s="135" t="s">
        <v>100</v>
      </c>
      <c r="G53" s="128">
        <v>15993</v>
      </c>
      <c r="H53" s="129">
        <v>5157</v>
      </c>
      <c r="I53" s="129">
        <v>4219</v>
      </c>
      <c r="J53" s="130">
        <v>25667</v>
      </c>
      <c r="K53" s="130">
        <v>56711</v>
      </c>
      <c r="L53" s="131">
        <v>11900</v>
      </c>
      <c r="M53" s="131">
        <v>14105</v>
      </c>
      <c r="N53" s="132">
        <f t="shared" si="1"/>
        <v>133752</v>
      </c>
    </row>
    <row r="54" spans="1:14" ht="17.25">
      <c r="A54" s="134">
        <v>8</v>
      </c>
      <c r="B54" s="127" t="s">
        <v>101</v>
      </c>
      <c r="C54" s="127"/>
      <c r="D54" s="127"/>
      <c r="E54" s="127"/>
      <c r="F54" s="127"/>
      <c r="G54" s="128">
        <v>291143</v>
      </c>
      <c r="H54" s="129">
        <v>0</v>
      </c>
      <c r="I54" s="129">
        <v>0</v>
      </c>
      <c r="J54" s="130">
        <v>16000</v>
      </c>
      <c r="K54" s="130">
        <v>0</v>
      </c>
      <c r="L54" s="131">
        <v>0</v>
      </c>
      <c r="M54" s="131">
        <v>116340</v>
      </c>
      <c r="N54" s="132">
        <f t="shared" si="1"/>
        <v>423483</v>
      </c>
    </row>
    <row r="55" spans="1:14" ht="17.25">
      <c r="A55" s="134">
        <v>9</v>
      </c>
      <c r="B55" s="127" t="s">
        <v>102</v>
      </c>
      <c r="C55" s="127"/>
      <c r="D55" s="127"/>
      <c r="E55" s="136"/>
      <c r="F55" s="135" t="s">
        <v>103</v>
      </c>
      <c r="G55" s="128">
        <v>14997</v>
      </c>
      <c r="H55" s="129">
        <v>0</v>
      </c>
      <c r="I55" s="129">
        <v>0</v>
      </c>
      <c r="J55" s="130">
        <v>21000</v>
      </c>
      <c r="K55" s="130">
        <v>45292</v>
      </c>
      <c r="L55" s="131">
        <v>0</v>
      </c>
      <c r="M55" s="131">
        <v>7660</v>
      </c>
      <c r="N55" s="132">
        <f t="shared" si="1"/>
        <v>88949</v>
      </c>
    </row>
    <row r="56" spans="1:14" ht="17.25">
      <c r="A56" s="105">
        <v>10</v>
      </c>
      <c r="B56" s="102" t="s">
        <v>115</v>
      </c>
      <c r="C56" s="102"/>
      <c r="D56" s="102"/>
      <c r="E56" s="225" t="s">
        <v>114</v>
      </c>
      <c r="F56" s="226"/>
      <c r="G56" s="121">
        <v>996</v>
      </c>
      <c r="H56" s="122">
        <v>5157</v>
      </c>
      <c r="I56" s="122">
        <v>4219</v>
      </c>
      <c r="J56" s="123">
        <v>4667</v>
      </c>
      <c r="K56" s="123">
        <v>11419</v>
      </c>
      <c r="L56" s="137">
        <v>11900</v>
      </c>
      <c r="M56" s="137">
        <v>6445</v>
      </c>
      <c r="N56" s="125">
        <f t="shared" si="1"/>
        <v>44803</v>
      </c>
    </row>
    <row r="57" spans="1:14" ht="17.25">
      <c r="A57" s="134"/>
      <c r="B57" s="224" t="s">
        <v>116</v>
      </c>
      <c r="C57" s="224"/>
      <c r="D57" s="138"/>
      <c r="E57" s="227" t="s">
        <v>195</v>
      </c>
      <c r="F57" s="228"/>
      <c r="G57" s="128">
        <v>0</v>
      </c>
      <c r="H57" s="129">
        <v>0</v>
      </c>
      <c r="I57" s="129">
        <v>0</v>
      </c>
      <c r="J57" s="130">
        <v>0</v>
      </c>
      <c r="K57" s="130">
        <v>0</v>
      </c>
      <c r="L57" s="131">
        <v>0</v>
      </c>
      <c r="M57" s="131">
        <v>0</v>
      </c>
      <c r="N57" s="132">
        <f t="shared" si="1"/>
        <v>0</v>
      </c>
    </row>
    <row r="58" spans="1:14" ht="17.25">
      <c r="A58" s="134">
        <v>11</v>
      </c>
      <c r="B58" s="127" t="s">
        <v>104</v>
      </c>
      <c r="C58" s="127"/>
      <c r="D58" s="127"/>
      <c r="E58" s="127"/>
      <c r="F58" s="127"/>
      <c r="G58" s="139">
        <v>47</v>
      </c>
      <c r="H58" s="140">
        <v>55.1</v>
      </c>
      <c r="I58" s="140">
        <v>46.1</v>
      </c>
      <c r="J58" s="140">
        <v>52.6</v>
      </c>
      <c r="K58" s="140">
        <v>132.5</v>
      </c>
      <c r="L58" s="141">
        <v>71.3</v>
      </c>
      <c r="M58" s="140">
        <v>77</v>
      </c>
      <c r="N58" s="142">
        <f>ROUND((N9/(N19+N44))*100,1)</f>
        <v>62.6</v>
      </c>
    </row>
    <row r="59" spans="1:14" ht="18" thickBot="1">
      <c r="A59" s="114">
        <v>12</v>
      </c>
      <c r="B59" s="103" t="s">
        <v>105</v>
      </c>
      <c r="C59" s="103"/>
      <c r="D59" s="103"/>
      <c r="E59" s="103"/>
      <c r="F59" s="103"/>
      <c r="G59" s="143">
        <v>3644214</v>
      </c>
      <c r="H59" s="144">
        <v>1227102</v>
      </c>
      <c r="I59" s="144">
        <v>517342</v>
      </c>
      <c r="J59" s="144">
        <v>3014527</v>
      </c>
      <c r="K59" s="144">
        <v>123218</v>
      </c>
      <c r="L59" s="145">
        <v>3246930</v>
      </c>
      <c r="M59" s="146">
        <v>928950</v>
      </c>
      <c r="N59" s="147">
        <f>SUM(G59:M59)</f>
        <v>12702283</v>
      </c>
    </row>
  </sheetData>
  <sheetProtection/>
  <mergeCells count="3">
    <mergeCell ref="B57:C57"/>
    <mergeCell ref="E56:F56"/>
    <mergeCell ref="E57:F5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B1:P55"/>
  <sheetViews>
    <sheetView showGridLines="0" showZeros="0" defaultGridColor="0" zoomScale="70" zoomScaleNormal="70" zoomScalePageLayoutView="0" colorId="22" workbookViewId="0" topLeftCell="A1">
      <pane xSplit="6" ySplit="8" topLeftCell="G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5" sqref="J25"/>
    </sheetView>
  </sheetViews>
  <sheetFormatPr defaultColWidth="12.66015625" defaultRowHeight="18"/>
  <cols>
    <col min="1" max="1" width="1.66015625" style="148" customWidth="1"/>
    <col min="2" max="4" width="2.66015625" style="148" customWidth="1"/>
    <col min="5" max="5" width="20.66015625" style="148" customWidth="1"/>
    <col min="6" max="6" width="10.66015625" style="148" customWidth="1"/>
    <col min="7" max="14" width="12.66015625" style="148" customWidth="1"/>
    <col min="15" max="15" width="0.91796875" style="148" customWidth="1"/>
    <col min="16" max="16384" width="12.66015625" style="148" customWidth="1"/>
  </cols>
  <sheetData>
    <row r="1" spans="2:5" ht="21">
      <c r="B1" s="229" t="s">
        <v>146</v>
      </c>
      <c r="C1" s="229"/>
      <c r="D1" s="229"/>
      <c r="E1" s="229"/>
    </row>
    <row r="3" spans="2:14" ht="18" thickBot="1">
      <c r="B3" s="149" t="s">
        <v>126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 t="s">
        <v>127</v>
      </c>
    </row>
    <row r="4" spans="2:15" ht="17.25">
      <c r="B4" s="151"/>
      <c r="G4" s="152"/>
      <c r="H4" s="153"/>
      <c r="I4" s="153"/>
      <c r="J4" s="154"/>
      <c r="K4" s="154"/>
      <c r="L4" s="154"/>
      <c r="M4" s="154"/>
      <c r="N4" s="155"/>
      <c r="O4" s="151"/>
    </row>
    <row r="5" spans="2:15" ht="17.25">
      <c r="B5" s="151"/>
      <c r="E5" s="148" t="s">
        <v>128</v>
      </c>
      <c r="G5" s="156"/>
      <c r="H5" s="157"/>
      <c r="I5" s="157"/>
      <c r="J5" s="154"/>
      <c r="K5" s="154"/>
      <c r="L5" s="154"/>
      <c r="M5" s="154"/>
      <c r="N5" s="158"/>
      <c r="O5" s="151"/>
    </row>
    <row r="6" spans="2:15" ht="17.25">
      <c r="B6" s="151"/>
      <c r="G6" s="159" t="s">
        <v>119</v>
      </c>
      <c r="H6" s="160" t="s">
        <v>120</v>
      </c>
      <c r="I6" s="160" t="s">
        <v>121</v>
      </c>
      <c r="J6" s="161" t="s">
        <v>122</v>
      </c>
      <c r="K6" s="161" t="s">
        <v>123</v>
      </c>
      <c r="L6" s="161" t="s">
        <v>124</v>
      </c>
      <c r="M6" s="161" t="s">
        <v>125</v>
      </c>
      <c r="N6" s="162" t="s">
        <v>135</v>
      </c>
      <c r="O6" s="151"/>
    </row>
    <row r="7" spans="2:15" ht="17.25">
      <c r="B7" s="151"/>
      <c r="C7" s="148" t="s">
        <v>129</v>
      </c>
      <c r="G7" s="156"/>
      <c r="H7" s="157"/>
      <c r="I7" s="157"/>
      <c r="J7" s="154"/>
      <c r="K7" s="154"/>
      <c r="L7" s="154"/>
      <c r="M7" s="154"/>
      <c r="N7" s="158"/>
      <c r="O7" s="151"/>
    </row>
    <row r="8" spans="2:15" ht="18" thickBot="1">
      <c r="B8" s="163"/>
      <c r="C8" s="149"/>
      <c r="D8" s="149"/>
      <c r="E8" s="149"/>
      <c r="F8" s="149"/>
      <c r="G8" s="164"/>
      <c r="H8" s="165"/>
      <c r="I8" s="165"/>
      <c r="J8" s="166">
        <v>242071</v>
      </c>
      <c r="K8" s="166"/>
      <c r="L8" s="166">
        <v>242098</v>
      </c>
      <c r="M8" s="166">
        <v>242101</v>
      </c>
      <c r="N8" s="167"/>
      <c r="O8" s="151"/>
    </row>
    <row r="9" spans="2:15" ht="17.25">
      <c r="B9" s="151" t="s">
        <v>136</v>
      </c>
      <c r="G9" s="156"/>
      <c r="H9" s="157"/>
      <c r="I9" s="168"/>
      <c r="J9" s="154"/>
      <c r="K9" s="154"/>
      <c r="L9" s="154"/>
      <c r="M9" s="154"/>
      <c r="N9" s="158"/>
      <c r="O9" s="151"/>
    </row>
    <row r="10" spans="2:15" ht="17.25">
      <c r="B10" s="151"/>
      <c r="C10" s="148" t="s">
        <v>130</v>
      </c>
      <c r="G10" s="156"/>
      <c r="H10" s="157"/>
      <c r="I10" s="168"/>
      <c r="J10" s="154"/>
      <c r="K10" s="154"/>
      <c r="L10" s="154"/>
      <c r="M10" s="154"/>
      <c r="N10" s="158"/>
      <c r="O10" s="151"/>
    </row>
    <row r="11" spans="2:16" ht="17.25">
      <c r="B11" s="151"/>
      <c r="C11" s="169"/>
      <c r="D11" s="169" t="s">
        <v>196</v>
      </c>
      <c r="E11" s="169"/>
      <c r="F11" s="170" t="s">
        <v>132</v>
      </c>
      <c r="G11" s="171">
        <v>0</v>
      </c>
      <c r="H11" s="172">
        <v>0</v>
      </c>
      <c r="I11" s="172">
        <v>0</v>
      </c>
      <c r="J11" s="173">
        <v>0</v>
      </c>
      <c r="K11" s="173">
        <v>0</v>
      </c>
      <c r="L11" s="173">
        <v>0</v>
      </c>
      <c r="M11" s="173">
        <v>0</v>
      </c>
      <c r="N11" s="174">
        <f>SUM(G11:M11)</f>
        <v>0</v>
      </c>
      <c r="O11" s="151"/>
      <c r="P11" s="10"/>
    </row>
    <row r="12" spans="2:16" ht="17.25">
      <c r="B12" s="151"/>
      <c r="C12" s="148" t="s">
        <v>133</v>
      </c>
      <c r="G12" s="156"/>
      <c r="H12" s="157"/>
      <c r="I12" s="168"/>
      <c r="J12" s="154"/>
      <c r="K12" s="154"/>
      <c r="L12" s="154"/>
      <c r="M12" s="154"/>
      <c r="N12" s="158"/>
      <c r="O12" s="151"/>
      <c r="P12" s="10"/>
    </row>
    <row r="13" spans="2:16" ht="17.25">
      <c r="B13" s="151"/>
      <c r="D13" s="148" t="s">
        <v>197</v>
      </c>
      <c r="F13" s="175" t="s">
        <v>131</v>
      </c>
      <c r="G13" s="176">
        <v>106619</v>
      </c>
      <c r="H13" s="177">
        <v>10378</v>
      </c>
      <c r="I13" s="177">
        <v>5158</v>
      </c>
      <c r="J13" s="178">
        <v>26146</v>
      </c>
      <c r="K13" s="178">
        <v>1084</v>
      </c>
      <c r="L13" s="178">
        <v>33612</v>
      </c>
      <c r="M13" s="178">
        <v>6899</v>
      </c>
      <c r="N13" s="179">
        <f aca="true" t="shared" si="0" ref="N13:N30">SUM(G13:M13)</f>
        <v>189896</v>
      </c>
      <c r="O13" s="151"/>
      <c r="P13" s="10"/>
    </row>
    <row r="14" spans="2:16" ht="17.25">
      <c r="B14" s="151"/>
      <c r="D14" s="11"/>
      <c r="E14" s="169"/>
      <c r="F14" s="170" t="s">
        <v>132</v>
      </c>
      <c r="G14" s="171">
        <v>144462</v>
      </c>
      <c r="H14" s="172">
        <v>24766</v>
      </c>
      <c r="I14" s="172">
        <v>19996</v>
      </c>
      <c r="J14" s="173">
        <v>26146</v>
      </c>
      <c r="K14" s="173">
        <v>23134</v>
      </c>
      <c r="L14" s="173">
        <v>66104</v>
      </c>
      <c r="M14" s="173">
        <v>9010</v>
      </c>
      <c r="N14" s="174">
        <f t="shared" si="0"/>
        <v>313618</v>
      </c>
      <c r="O14" s="151"/>
      <c r="P14" s="10"/>
    </row>
    <row r="15" spans="2:16" ht="17.25">
      <c r="B15" s="151"/>
      <c r="E15" s="148" t="s">
        <v>164</v>
      </c>
      <c r="F15" s="175" t="s">
        <v>131</v>
      </c>
      <c r="G15" s="176">
        <v>942</v>
      </c>
      <c r="H15" s="177">
        <v>0</v>
      </c>
      <c r="I15" s="177">
        <v>0</v>
      </c>
      <c r="J15" s="178">
        <v>0</v>
      </c>
      <c r="K15" s="178">
        <v>0</v>
      </c>
      <c r="L15" s="178">
        <v>0</v>
      </c>
      <c r="M15" s="178">
        <v>0</v>
      </c>
      <c r="N15" s="179">
        <f t="shared" si="0"/>
        <v>942</v>
      </c>
      <c r="O15" s="151"/>
      <c r="P15" s="10"/>
    </row>
    <row r="16" spans="2:16" ht="17.25">
      <c r="B16" s="151"/>
      <c r="E16" s="14" t="s">
        <v>165</v>
      </c>
      <c r="F16" s="170" t="s">
        <v>132</v>
      </c>
      <c r="G16" s="171">
        <v>942</v>
      </c>
      <c r="H16" s="172">
        <v>0</v>
      </c>
      <c r="I16" s="172">
        <v>0</v>
      </c>
      <c r="J16" s="173">
        <v>0</v>
      </c>
      <c r="K16" s="173">
        <v>0</v>
      </c>
      <c r="L16" s="173">
        <v>0</v>
      </c>
      <c r="M16" s="173">
        <v>0</v>
      </c>
      <c r="N16" s="174">
        <f t="shared" si="0"/>
        <v>942</v>
      </c>
      <c r="O16" s="151"/>
      <c r="P16" s="10"/>
    </row>
    <row r="17" spans="2:16" ht="17.25">
      <c r="B17" s="151"/>
      <c r="E17" s="148" t="s">
        <v>164</v>
      </c>
      <c r="F17" s="175" t="s">
        <v>131</v>
      </c>
      <c r="G17" s="176">
        <v>23860</v>
      </c>
      <c r="H17" s="177">
        <v>10378</v>
      </c>
      <c r="I17" s="177">
        <v>5158</v>
      </c>
      <c r="J17" s="178">
        <v>26146</v>
      </c>
      <c r="K17" s="178">
        <v>1084</v>
      </c>
      <c r="L17" s="178">
        <v>31377</v>
      </c>
      <c r="M17" s="178">
        <v>6058</v>
      </c>
      <c r="N17" s="179">
        <f t="shared" si="0"/>
        <v>104061</v>
      </c>
      <c r="O17" s="151"/>
      <c r="P17" s="10"/>
    </row>
    <row r="18" spans="2:16" ht="17.25">
      <c r="B18" s="151"/>
      <c r="E18" s="12" t="s">
        <v>143</v>
      </c>
      <c r="F18" s="170" t="s">
        <v>132</v>
      </c>
      <c r="G18" s="171">
        <v>61687</v>
      </c>
      <c r="H18" s="172">
        <v>20756</v>
      </c>
      <c r="I18" s="172">
        <v>10317</v>
      </c>
      <c r="J18" s="173">
        <v>26146</v>
      </c>
      <c r="K18" s="173">
        <v>0</v>
      </c>
      <c r="L18" s="173">
        <v>62752</v>
      </c>
      <c r="M18" s="173">
        <v>6058</v>
      </c>
      <c r="N18" s="174">
        <f t="shared" si="0"/>
        <v>187716</v>
      </c>
      <c r="O18" s="151"/>
      <c r="P18" s="10"/>
    </row>
    <row r="19" spans="2:16" ht="17.25">
      <c r="B19" s="151"/>
      <c r="E19" s="148" t="s">
        <v>198</v>
      </c>
      <c r="F19" s="175" t="s">
        <v>131</v>
      </c>
      <c r="G19" s="176">
        <v>81783</v>
      </c>
      <c r="H19" s="177">
        <v>0</v>
      </c>
      <c r="I19" s="177">
        <v>0</v>
      </c>
      <c r="J19" s="178">
        <v>0</v>
      </c>
      <c r="K19" s="178">
        <v>0</v>
      </c>
      <c r="L19" s="178">
        <v>0</v>
      </c>
      <c r="M19" s="178">
        <v>0</v>
      </c>
      <c r="N19" s="179">
        <f t="shared" si="0"/>
        <v>81783</v>
      </c>
      <c r="O19" s="151"/>
      <c r="P19" s="10"/>
    </row>
    <row r="20" spans="2:16" ht="17.25">
      <c r="B20" s="151"/>
      <c r="E20" s="169"/>
      <c r="F20" s="170" t="s">
        <v>132</v>
      </c>
      <c r="G20" s="171">
        <v>81783</v>
      </c>
      <c r="H20" s="172">
        <v>0</v>
      </c>
      <c r="I20" s="172">
        <v>0</v>
      </c>
      <c r="J20" s="173">
        <v>0</v>
      </c>
      <c r="K20" s="173">
        <v>0</v>
      </c>
      <c r="L20" s="173">
        <v>0</v>
      </c>
      <c r="M20" s="173">
        <v>0</v>
      </c>
      <c r="N20" s="174">
        <f t="shared" si="0"/>
        <v>81783</v>
      </c>
      <c r="O20" s="151"/>
      <c r="P20" s="10"/>
    </row>
    <row r="21" spans="2:16" ht="17.25">
      <c r="B21" s="151"/>
      <c r="E21" s="15" t="s">
        <v>144</v>
      </c>
      <c r="F21" s="175" t="s">
        <v>131</v>
      </c>
      <c r="G21" s="176">
        <v>34</v>
      </c>
      <c r="H21" s="177">
        <v>0</v>
      </c>
      <c r="I21" s="177">
        <v>0</v>
      </c>
      <c r="J21" s="178">
        <v>0</v>
      </c>
      <c r="K21" s="178">
        <v>0</v>
      </c>
      <c r="L21" s="178">
        <v>2235</v>
      </c>
      <c r="M21" s="178">
        <v>841</v>
      </c>
      <c r="N21" s="179">
        <f t="shared" si="0"/>
        <v>3110</v>
      </c>
      <c r="O21" s="151"/>
      <c r="P21" s="10"/>
    </row>
    <row r="22" spans="2:16" ht="17.25">
      <c r="B22" s="151"/>
      <c r="E22" s="12" t="s">
        <v>143</v>
      </c>
      <c r="F22" s="170" t="s">
        <v>132</v>
      </c>
      <c r="G22" s="171">
        <v>50</v>
      </c>
      <c r="H22" s="172">
        <v>0</v>
      </c>
      <c r="I22" s="172">
        <v>0</v>
      </c>
      <c r="J22" s="173">
        <v>0</v>
      </c>
      <c r="K22" s="173">
        <v>0</v>
      </c>
      <c r="L22" s="173">
        <v>3352</v>
      </c>
      <c r="M22" s="173">
        <v>841</v>
      </c>
      <c r="N22" s="174">
        <f t="shared" si="0"/>
        <v>4243</v>
      </c>
      <c r="O22" s="151"/>
      <c r="P22" s="10"/>
    </row>
    <row r="23" spans="2:16" ht="17.25">
      <c r="B23" s="151"/>
      <c r="E23" s="16" t="s">
        <v>182</v>
      </c>
      <c r="F23" s="175" t="s">
        <v>131</v>
      </c>
      <c r="G23" s="176">
        <v>0</v>
      </c>
      <c r="H23" s="177">
        <v>0</v>
      </c>
      <c r="I23" s="177">
        <v>0</v>
      </c>
      <c r="J23" s="178">
        <v>0</v>
      </c>
      <c r="K23" s="178">
        <v>0</v>
      </c>
      <c r="L23" s="178">
        <v>0</v>
      </c>
      <c r="M23" s="178">
        <v>0</v>
      </c>
      <c r="N23" s="179">
        <f t="shared" si="0"/>
        <v>0</v>
      </c>
      <c r="O23" s="151"/>
      <c r="P23" s="10"/>
    </row>
    <row r="24" spans="2:16" ht="17.25">
      <c r="B24" s="151"/>
      <c r="E24" s="17" t="s">
        <v>183</v>
      </c>
      <c r="F24" s="170" t="s">
        <v>132</v>
      </c>
      <c r="G24" s="171">
        <v>0</v>
      </c>
      <c r="H24" s="172">
        <v>0</v>
      </c>
      <c r="I24" s="172">
        <v>0</v>
      </c>
      <c r="J24" s="173">
        <v>0</v>
      </c>
      <c r="K24" s="173">
        <v>0</v>
      </c>
      <c r="L24" s="173">
        <v>0</v>
      </c>
      <c r="M24" s="173">
        <v>0</v>
      </c>
      <c r="N24" s="174">
        <f t="shared" si="0"/>
        <v>0</v>
      </c>
      <c r="O24" s="151"/>
      <c r="P24" s="10"/>
    </row>
    <row r="25" spans="2:16" ht="17.25">
      <c r="B25" s="151"/>
      <c r="E25" s="18" t="s">
        <v>184</v>
      </c>
      <c r="F25" s="175" t="s">
        <v>131</v>
      </c>
      <c r="G25" s="176">
        <v>0</v>
      </c>
      <c r="H25" s="177">
        <v>0</v>
      </c>
      <c r="I25" s="177">
        <v>0</v>
      </c>
      <c r="J25" s="178">
        <v>0</v>
      </c>
      <c r="K25" s="178">
        <v>0</v>
      </c>
      <c r="L25" s="178">
        <v>0</v>
      </c>
      <c r="M25" s="178">
        <v>0</v>
      </c>
      <c r="N25" s="179">
        <f t="shared" si="0"/>
        <v>0</v>
      </c>
      <c r="O25" s="151"/>
      <c r="P25" s="10"/>
    </row>
    <row r="26" spans="2:16" ht="17.25">
      <c r="B26" s="151"/>
      <c r="E26" s="12" t="s">
        <v>185</v>
      </c>
      <c r="F26" s="170" t="s">
        <v>132</v>
      </c>
      <c r="G26" s="171">
        <v>0</v>
      </c>
      <c r="H26" s="172">
        <v>0</v>
      </c>
      <c r="I26" s="172">
        <v>0</v>
      </c>
      <c r="J26" s="173">
        <v>0</v>
      </c>
      <c r="K26" s="173">
        <v>0</v>
      </c>
      <c r="L26" s="173">
        <v>0</v>
      </c>
      <c r="M26" s="173">
        <v>0</v>
      </c>
      <c r="N26" s="174">
        <f t="shared" si="0"/>
        <v>0</v>
      </c>
      <c r="O26" s="151"/>
      <c r="P26" s="10"/>
    </row>
    <row r="27" spans="2:16" ht="17.25">
      <c r="B27" s="151"/>
      <c r="E27" s="13" t="s">
        <v>166</v>
      </c>
      <c r="F27" s="175" t="s">
        <v>131</v>
      </c>
      <c r="G27" s="176">
        <v>0</v>
      </c>
      <c r="H27" s="177">
        <v>0</v>
      </c>
      <c r="I27" s="177">
        <v>0</v>
      </c>
      <c r="J27" s="178">
        <v>0</v>
      </c>
      <c r="K27" s="178">
        <v>0</v>
      </c>
      <c r="L27" s="178">
        <v>0</v>
      </c>
      <c r="M27" s="178">
        <v>0</v>
      </c>
      <c r="N27" s="179">
        <f t="shared" si="0"/>
        <v>0</v>
      </c>
      <c r="O27" s="151"/>
      <c r="P27" s="10"/>
    </row>
    <row r="28" spans="2:16" ht="17.25">
      <c r="B28" s="151"/>
      <c r="E28" s="12" t="s">
        <v>167</v>
      </c>
      <c r="F28" s="170" t="s">
        <v>132</v>
      </c>
      <c r="G28" s="171">
        <v>0</v>
      </c>
      <c r="H28" s="172">
        <v>0</v>
      </c>
      <c r="I28" s="172">
        <v>0</v>
      </c>
      <c r="J28" s="173">
        <v>0</v>
      </c>
      <c r="K28" s="173">
        <v>0</v>
      </c>
      <c r="L28" s="173">
        <v>0</v>
      </c>
      <c r="M28" s="173">
        <v>0</v>
      </c>
      <c r="N28" s="174">
        <f t="shared" si="0"/>
        <v>0</v>
      </c>
      <c r="O28" s="151"/>
      <c r="P28" s="10"/>
    </row>
    <row r="29" spans="2:16" ht="17.25">
      <c r="B29" s="151"/>
      <c r="E29" s="180" t="s">
        <v>168</v>
      </c>
      <c r="F29" s="175" t="s">
        <v>131</v>
      </c>
      <c r="G29" s="176">
        <v>0</v>
      </c>
      <c r="H29" s="177">
        <v>0</v>
      </c>
      <c r="I29" s="177">
        <v>0</v>
      </c>
      <c r="J29" s="178">
        <v>0</v>
      </c>
      <c r="K29" s="178">
        <v>0</v>
      </c>
      <c r="L29" s="178">
        <v>0</v>
      </c>
      <c r="M29" s="178">
        <v>0</v>
      </c>
      <c r="N29" s="179">
        <f t="shared" si="0"/>
        <v>0</v>
      </c>
      <c r="O29" s="151"/>
      <c r="P29" s="10"/>
    </row>
    <row r="30" spans="2:16" ht="17.25">
      <c r="B30" s="181"/>
      <c r="C30" s="169"/>
      <c r="D30" s="169"/>
      <c r="E30" s="169"/>
      <c r="F30" s="170" t="s">
        <v>132</v>
      </c>
      <c r="G30" s="171">
        <v>0</v>
      </c>
      <c r="H30" s="172">
        <v>4010</v>
      </c>
      <c r="I30" s="172">
        <v>9679</v>
      </c>
      <c r="J30" s="173">
        <v>0</v>
      </c>
      <c r="K30" s="173">
        <v>23134</v>
      </c>
      <c r="L30" s="173">
        <v>0</v>
      </c>
      <c r="M30" s="173">
        <v>2111</v>
      </c>
      <c r="N30" s="174">
        <f t="shared" si="0"/>
        <v>38934</v>
      </c>
      <c r="O30" s="151"/>
      <c r="P30" s="10"/>
    </row>
    <row r="31" spans="2:16" ht="17.25">
      <c r="B31" s="151" t="s">
        <v>134</v>
      </c>
      <c r="G31" s="156"/>
      <c r="H31" s="157"/>
      <c r="I31" s="168"/>
      <c r="J31" s="154"/>
      <c r="K31" s="154"/>
      <c r="L31" s="154"/>
      <c r="M31" s="154"/>
      <c r="N31" s="158"/>
      <c r="O31" s="151"/>
      <c r="P31" s="10"/>
    </row>
    <row r="32" spans="2:16" ht="17.25">
      <c r="B32" s="151"/>
      <c r="D32" s="148" t="s">
        <v>178</v>
      </c>
      <c r="F32" s="175" t="s">
        <v>131</v>
      </c>
      <c r="G32" s="176">
        <v>44071</v>
      </c>
      <c r="H32" s="177">
        <v>30089</v>
      </c>
      <c r="I32" s="177">
        <v>21162</v>
      </c>
      <c r="J32" s="178">
        <v>110173</v>
      </c>
      <c r="K32" s="178">
        <v>6230</v>
      </c>
      <c r="L32" s="178">
        <v>94845</v>
      </c>
      <c r="M32" s="178">
        <v>12730</v>
      </c>
      <c r="N32" s="179">
        <f aca="true" t="shared" si="1" ref="N32:N44">SUM(G32:M32)</f>
        <v>319300</v>
      </c>
      <c r="O32" s="151"/>
      <c r="P32" s="10"/>
    </row>
    <row r="33" spans="2:16" ht="17.25">
      <c r="B33" s="151"/>
      <c r="D33" s="182"/>
      <c r="E33" s="183"/>
      <c r="F33" s="170" t="s">
        <v>132</v>
      </c>
      <c r="G33" s="171">
        <v>253472</v>
      </c>
      <c r="H33" s="172">
        <v>142939</v>
      </c>
      <c r="I33" s="172">
        <v>42323</v>
      </c>
      <c r="J33" s="173">
        <v>235242</v>
      </c>
      <c r="K33" s="173">
        <v>103000</v>
      </c>
      <c r="L33" s="173">
        <v>105291</v>
      </c>
      <c r="M33" s="173">
        <v>48792</v>
      </c>
      <c r="N33" s="174">
        <f t="shared" si="1"/>
        <v>931059</v>
      </c>
      <c r="O33" s="151"/>
      <c r="P33" s="10"/>
    </row>
    <row r="34" spans="2:16" ht="17.25">
      <c r="B34" s="151"/>
      <c r="D34" s="182"/>
      <c r="E34" s="184" t="s">
        <v>164</v>
      </c>
      <c r="F34" s="175" t="s">
        <v>131</v>
      </c>
      <c r="G34" s="176">
        <v>2020</v>
      </c>
      <c r="H34" s="177">
        <v>0</v>
      </c>
      <c r="I34" s="177">
        <v>0</v>
      </c>
      <c r="J34" s="178">
        <v>0</v>
      </c>
      <c r="K34" s="178">
        <v>0</v>
      </c>
      <c r="L34" s="178">
        <v>0</v>
      </c>
      <c r="M34" s="178">
        <v>0</v>
      </c>
      <c r="N34" s="179">
        <f t="shared" si="1"/>
        <v>2020</v>
      </c>
      <c r="O34" s="151"/>
      <c r="P34" s="10"/>
    </row>
    <row r="35" spans="2:16" ht="17.25">
      <c r="B35" s="151"/>
      <c r="D35" s="182"/>
      <c r="E35" s="14" t="s">
        <v>169</v>
      </c>
      <c r="F35" s="170" t="s">
        <v>132</v>
      </c>
      <c r="G35" s="171">
        <v>2020</v>
      </c>
      <c r="H35" s="172">
        <v>0</v>
      </c>
      <c r="I35" s="172">
        <v>0</v>
      </c>
      <c r="J35" s="173">
        <v>0</v>
      </c>
      <c r="K35" s="173">
        <v>0</v>
      </c>
      <c r="L35" s="173">
        <v>0</v>
      </c>
      <c r="M35" s="173">
        <v>0</v>
      </c>
      <c r="N35" s="174">
        <f t="shared" si="1"/>
        <v>2020</v>
      </c>
      <c r="O35" s="151"/>
      <c r="P35" s="10"/>
    </row>
    <row r="36" spans="2:16" ht="17.25">
      <c r="B36" s="151"/>
      <c r="D36" s="182"/>
      <c r="E36" s="148" t="s">
        <v>164</v>
      </c>
      <c r="F36" s="175" t="s">
        <v>131</v>
      </c>
      <c r="G36" s="176">
        <v>39813</v>
      </c>
      <c r="H36" s="177">
        <v>30089</v>
      </c>
      <c r="I36" s="177">
        <v>21162</v>
      </c>
      <c r="J36" s="178">
        <v>110173</v>
      </c>
      <c r="K36" s="178">
        <v>6230</v>
      </c>
      <c r="L36" s="178">
        <v>89299</v>
      </c>
      <c r="M36" s="178">
        <v>10889</v>
      </c>
      <c r="N36" s="179">
        <f t="shared" si="1"/>
        <v>307655</v>
      </c>
      <c r="O36" s="151"/>
      <c r="P36" s="10"/>
    </row>
    <row r="37" spans="2:16" ht="17.25">
      <c r="B37" s="151"/>
      <c r="D37" s="182"/>
      <c r="E37" s="12" t="s">
        <v>145</v>
      </c>
      <c r="F37" s="170" t="s">
        <v>132</v>
      </c>
      <c r="G37" s="171">
        <v>209304</v>
      </c>
      <c r="H37" s="172">
        <v>60218</v>
      </c>
      <c r="I37" s="172">
        <v>42323</v>
      </c>
      <c r="J37" s="173">
        <v>220345</v>
      </c>
      <c r="K37" s="173">
        <v>0</v>
      </c>
      <c r="L37" s="173">
        <v>99745</v>
      </c>
      <c r="M37" s="173">
        <v>10889</v>
      </c>
      <c r="N37" s="174">
        <f t="shared" si="1"/>
        <v>642824</v>
      </c>
      <c r="O37" s="151"/>
      <c r="P37" s="10"/>
    </row>
    <row r="38" spans="2:16" ht="17.25">
      <c r="B38" s="151"/>
      <c r="D38" s="182"/>
      <c r="E38" s="15" t="s">
        <v>144</v>
      </c>
      <c r="F38" s="175" t="s">
        <v>131</v>
      </c>
      <c r="G38" s="176">
        <v>2238</v>
      </c>
      <c r="H38" s="177">
        <v>0</v>
      </c>
      <c r="I38" s="177">
        <v>0</v>
      </c>
      <c r="J38" s="178">
        <v>0</v>
      </c>
      <c r="K38" s="178">
        <v>0</v>
      </c>
      <c r="L38" s="178">
        <v>5383</v>
      </c>
      <c r="M38" s="178">
        <v>1841</v>
      </c>
      <c r="N38" s="179">
        <f t="shared" si="1"/>
        <v>9462</v>
      </c>
      <c r="O38" s="151"/>
      <c r="P38" s="10"/>
    </row>
    <row r="39" spans="2:16" ht="17.25">
      <c r="B39" s="151"/>
      <c r="D39" s="182"/>
      <c r="E39" s="12" t="s">
        <v>145</v>
      </c>
      <c r="F39" s="170" t="s">
        <v>132</v>
      </c>
      <c r="G39" s="171">
        <v>3358</v>
      </c>
      <c r="H39" s="172">
        <v>0</v>
      </c>
      <c r="I39" s="172">
        <v>0</v>
      </c>
      <c r="J39" s="173">
        <v>0</v>
      </c>
      <c r="K39" s="173">
        <v>0</v>
      </c>
      <c r="L39" s="173">
        <v>5383</v>
      </c>
      <c r="M39" s="173">
        <v>1841</v>
      </c>
      <c r="N39" s="174">
        <f t="shared" si="1"/>
        <v>10582</v>
      </c>
      <c r="O39" s="151"/>
      <c r="P39" s="10"/>
    </row>
    <row r="40" spans="2:16" ht="17.25">
      <c r="B40" s="151"/>
      <c r="D40" s="182"/>
      <c r="E40" s="13" t="s">
        <v>166</v>
      </c>
      <c r="F40" s="175" t="s">
        <v>131</v>
      </c>
      <c r="G40" s="176">
        <v>0</v>
      </c>
      <c r="H40" s="177">
        <v>0</v>
      </c>
      <c r="I40" s="177">
        <v>0</v>
      </c>
      <c r="J40" s="178">
        <v>0</v>
      </c>
      <c r="K40" s="178">
        <v>0</v>
      </c>
      <c r="L40" s="178">
        <v>0</v>
      </c>
      <c r="M40" s="178">
        <v>0</v>
      </c>
      <c r="N40" s="179">
        <f t="shared" si="1"/>
        <v>0</v>
      </c>
      <c r="O40" s="151"/>
      <c r="P40" s="10"/>
    </row>
    <row r="41" spans="2:16" ht="17.25">
      <c r="B41" s="151"/>
      <c r="D41" s="182"/>
      <c r="E41" s="12" t="s">
        <v>170</v>
      </c>
      <c r="F41" s="170" t="s">
        <v>132</v>
      </c>
      <c r="G41" s="185">
        <v>0</v>
      </c>
      <c r="H41" s="186">
        <v>0</v>
      </c>
      <c r="I41" s="186">
        <v>0</v>
      </c>
      <c r="J41" s="187">
        <v>0</v>
      </c>
      <c r="K41" s="187">
        <v>0</v>
      </c>
      <c r="L41" s="187">
        <v>0</v>
      </c>
      <c r="M41" s="187">
        <v>0</v>
      </c>
      <c r="N41" s="188">
        <f t="shared" si="1"/>
        <v>0</v>
      </c>
      <c r="O41" s="151"/>
      <c r="P41" s="10"/>
    </row>
    <row r="42" spans="2:14" ht="17.25">
      <c r="B42" s="181"/>
      <c r="C42" s="169"/>
      <c r="D42" s="183"/>
      <c r="E42" s="169" t="s">
        <v>168</v>
      </c>
      <c r="F42" s="170" t="s">
        <v>132</v>
      </c>
      <c r="G42" s="171">
        <v>38790</v>
      </c>
      <c r="H42" s="172">
        <v>82721</v>
      </c>
      <c r="I42" s="172">
        <v>0</v>
      </c>
      <c r="J42" s="173">
        <v>14897</v>
      </c>
      <c r="K42" s="173">
        <v>103000</v>
      </c>
      <c r="L42" s="173">
        <v>0</v>
      </c>
      <c r="M42" s="173">
        <v>36062</v>
      </c>
      <c r="N42" s="189">
        <f t="shared" si="1"/>
        <v>275470</v>
      </c>
    </row>
    <row r="43" spans="2:14" ht="17.25">
      <c r="B43" s="151" t="s">
        <v>137</v>
      </c>
      <c r="F43" s="175" t="s">
        <v>131</v>
      </c>
      <c r="G43" s="176">
        <v>150690</v>
      </c>
      <c r="H43" s="177">
        <v>40467</v>
      </c>
      <c r="I43" s="177">
        <v>26320</v>
      </c>
      <c r="J43" s="178">
        <v>136319</v>
      </c>
      <c r="K43" s="178">
        <v>7314</v>
      </c>
      <c r="L43" s="178">
        <v>128457</v>
      </c>
      <c r="M43" s="178">
        <v>19629</v>
      </c>
      <c r="N43" s="179">
        <f t="shared" si="1"/>
        <v>509196</v>
      </c>
    </row>
    <row r="44" spans="2:14" ht="17.25">
      <c r="B44" s="181"/>
      <c r="C44" s="169"/>
      <c r="D44" s="169"/>
      <c r="E44" s="169"/>
      <c r="F44" s="170" t="s">
        <v>132</v>
      </c>
      <c r="G44" s="171">
        <v>397934</v>
      </c>
      <c r="H44" s="172">
        <v>167705</v>
      </c>
      <c r="I44" s="172">
        <v>62319</v>
      </c>
      <c r="J44" s="173">
        <v>261388</v>
      </c>
      <c r="K44" s="173">
        <v>126134</v>
      </c>
      <c r="L44" s="173">
        <v>171395</v>
      </c>
      <c r="M44" s="173">
        <v>57802</v>
      </c>
      <c r="N44" s="174">
        <f t="shared" si="1"/>
        <v>1244677</v>
      </c>
    </row>
    <row r="45" spans="2:14" ht="17.25">
      <c r="B45" s="190" t="s">
        <v>179</v>
      </c>
      <c r="C45" s="191"/>
      <c r="D45" s="191"/>
      <c r="E45" s="191"/>
      <c r="F45" s="192"/>
      <c r="G45" s="176"/>
      <c r="H45" s="177"/>
      <c r="I45" s="177"/>
      <c r="J45" s="178"/>
      <c r="K45" s="178"/>
      <c r="L45" s="178"/>
      <c r="M45" s="178"/>
      <c r="N45" s="179">
        <f>SUM(G45:M45)</f>
        <v>0</v>
      </c>
    </row>
    <row r="46" spans="2:14" ht="17.25">
      <c r="B46" s="19" t="s">
        <v>180</v>
      </c>
      <c r="C46" s="193"/>
      <c r="D46" s="193"/>
      <c r="E46" s="193"/>
      <c r="F46" s="194"/>
      <c r="G46" s="171">
        <v>37843</v>
      </c>
      <c r="H46" s="172">
        <v>14388</v>
      </c>
      <c r="I46" s="172">
        <v>14838</v>
      </c>
      <c r="J46" s="173">
        <v>0</v>
      </c>
      <c r="K46" s="173">
        <v>23134</v>
      </c>
      <c r="L46" s="173">
        <v>32492</v>
      </c>
      <c r="M46" s="173">
        <v>2111</v>
      </c>
      <c r="N46" s="174">
        <f>SUM(G46:M46)</f>
        <v>124806</v>
      </c>
    </row>
    <row r="47" spans="2:14" ht="17.25">
      <c r="B47" s="190" t="s">
        <v>181</v>
      </c>
      <c r="C47" s="195"/>
      <c r="D47" s="195"/>
      <c r="E47" s="195"/>
      <c r="F47" s="196"/>
      <c r="G47" s="176"/>
      <c r="H47" s="177"/>
      <c r="I47" s="177"/>
      <c r="J47" s="178"/>
      <c r="K47" s="178"/>
      <c r="L47" s="178"/>
      <c r="M47" s="178"/>
      <c r="N47" s="179">
        <f>SUM(G47:M47)</f>
        <v>0</v>
      </c>
    </row>
    <row r="48" spans="2:14" ht="17.25">
      <c r="B48" s="19" t="s">
        <v>180</v>
      </c>
      <c r="C48" s="193"/>
      <c r="D48" s="193"/>
      <c r="E48" s="193"/>
      <c r="F48" s="197"/>
      <c r="G48" s="171">
        <v>209401</v>
      </c>
      <c r="H48" s="172">
        <v>112850</v>
      </c>
      <c r="I48" s="172">
        <v>21161</v>
      </c>
      <c r="J48" s="173">
        <v>125069</v>
      </c>
      <c r="K48" s="173">
        <v>103000</v>
      </c>
      <c r="L48" s="173">
        <v>10446</v>
      </c>
      <c r="M48" s="173">
        <v>36062</v>
      </c>
      <c r="N48" s="174">
        <f>SUM(G48:M48)</f>
        <v>617989</v>
      </c>
    </row>
    <row r="49" spans="2:14" ht="17.25">
      <c r="B49" s="151" t="s">
        <v>142</v>
      </c>
      <c r="G49" s="156"/>
      <c r="H49" s="168"/>
      <c r="I49" s="168"/>
      <c r="J49" s="198"/>
      <c r="K49" s="198"/>
      <c r="L49" s="198"/>
      <c r="M49" s="198"/>
      <c r="N49" s="158"/>
    </row>
    <row r="50" spans="2:14" ht="17.25">
      <c r="B50" s="151"/>
      <c r="E50" s="148" t="s">
        <v>138</v>
      </c>
      <c r="F50" s="199"/>
      <c r="G50" s="176">
        <v>0</v>
      </c>
      <c r="H50" s="177">
        <v>0</v>
      </c>
      <c r="I50" s="177">
        <v>0</v>
      </c>
      <c r="J50" s="178">
        <v>0</v>
      </c>
      <c r="K50" s="178">
        <v>0</v>
      </c>
      <c r="L50" s="178">
        <v>0</v>
      </c>
      <c r="M50" s="178">
        <v>0</v>
      </c>
      <c r="N50" s="179">
        <f>SUM(G50:M50)</f>
        <v>0</v>
      </c>
    </row>
    <row r="51" spans="2:14" ht="17.25">
      <c r="B51" s="181"/>
      <c r="C51" s="169"/>
      <c r="D51" s="169"/>
      <c r="E51" s="169"/>
      <c r="F51" s="170" t="s">
        <v>139</v>
      </c>
      <c r="G51" s="171">
        <v>0</v>
      </c>
      <c r="H51" s="172">
        <v>0</v>
      </c>
      <c r="I51" s="172">
        <v>0</v>
      </c>
      <c r="J51" s="173">
        <v>0</v>
      </c>
      <c r="K51" s="173">
        <v>0</v>
      </c>
      <c r="L51" s="173">
        <v>0</v>
      </c>
      <c r="M51" s="173">
        <v>0</v>
      </c>
      <c r="N51" s="174">
        <f>SUM(G51:M51)</f>
        <v>0</v>
      </c>
    </row>
    <row r="52" spans="2:14" ht="17.25">
      <c r="B52" s="151" t="s">
        <v>140</v>
      </c>
      <c r="G52" s="156"/>
      <c r="H52" s="168"/>
      <c r="I52" s="168"/>
      <c r="J52" s="198"/>
      <c r="K52" s="198"/>
      <c r="L52" s="198"/>
      <c r="M52" s="198"/>
      <c r="N52" s="158"/>
    </row>
    <row r="53" spans="2:14" ht="17.25">
      <c r="B53" s="151"/>
      <c r="E53" s="148" t="s">
        <v>138</v>
      </c>
      <c r="F53" s="199"/>
      <c r="G53" s="176">
        <v>0</v>
      </c>
      <c r="H53" s="200">
        <v>0</v>
      </c>
      <c r="I53" s="177">
        <v>0</v>
      </c>
      <c r="J53" s="178">
        <v>0</v>
      </c>
      <c r="K53" s="178">
        <v>0</v>
      </c>
      <c r="L53" s="178">
        <v>0</v>
      </c>
      <c r="M53" s="178">
        <v>0</v>
      </c>
      <c r="N53" s="179">
        <f>SUM(G53:M53)</f>
        <v>0</v>
      </c>
    </row>
    <row r="54" spans="2:14" ht="17.25">
      <c r="B54" s="181"/>
      <c r="C54" s="169"/>
      <c r="D54" s="169"/>
      <c r="E54" s="169"/>
      <c r="F54" s="170" t="s">
        <v>139</v>
      </c>
      <c r="G54" s="171">
        <v>0</v>
      </c>
      <c r="H54" s="201">
        <v>0</v>
      </c>
      <c r="I54" s="172">
        <v>0</v>
      </c>
      <c r="J54" s="173">
        <v>0</v>
      </c>
      <c r="K54" s="173">
        <v>0</v>
      </c>
      <c r="L54" s="173">
        <v>0</v>
      </c>
      <c r="M54" s="173">
        <v>0</v>
      </c>
      <c r="N54" s="174">
        <f>SUM(G54:M54)</f>
        <v>0</v>
      </c>
    </row>
    <row r="55" spans="2:14" ht="18" thickBot="1">
      <c r="B55" s="163" t="s">
        <v>141</v>
      </c>
      <c r="C55" s="149"/>
      <c r="D55" s="149"/>
      <c r="E55" s="149"/>
      <c r="F55" s="149"/>
      <c r="G55" s="202">
        <v>247244</v>
      </c>
      <c r="H55" s="203">
        <v>127238</v>
      </c>
      <c r="I55" s="203">
        <v>35999</v>
      </c>
      <c r="J55" s="204">
        <v>125069</v>
      </c>
      <c r="K55" s="204">
        <v>126134</v>
      </c>
      <c r="L55" s="204">
        <v>42938</v>
      </c>
      <c r="M55" s="204">
        <v>38173</v>
      </c>
      <c r="N55" s="205">
        <f>SUM(G55:M55)</f>
        <v>742795</v>
      </c>
    </row>
  </sheetData>
  <sheetProtection/>
  <mergeCells count="1">
    <mergeCell ref="B1:E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showGridLines="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8.66015625" defaultRowHeight="18"/>
  <cols>
    <col min="1" max="1" width="3.33203125" style="207" customWidth="1"/>
    <col min="2" max="2" width="12.16015625" style="3" customWidth="1"/>
    <col min="3" max="4" width="55.66015625" style="207" customWidth="1"/>
    <col min="5" max="5" width="12.58203125" style="4" bestFit="1" customWidth="1"/>
    <col min="6" max="16384" width="8.83203125" style="207" customWidth="1"/>
  </cols>
  <sheetData>
    <row r="1" spans="1:4" ht="17.25">
      <c r="A1" s="206"/>
      <c r="D1" s="208"/>
    </row>
    <row r="2" spans="1:4" s="8" customFormat="1" ht="21" customHeight="1">
      <c r="A2" s="5" t="s">
        <v>109</v>
      </c>
      <c r="B2" s="6"/>
      <c r="C2" s="7" t="s">
        <v>110</v>
      </c>
      <c r="D2" s="7" t="s">
        <v>107</v>
      </c>
    </row>
    <row r="3" spans="1:4" ht="34.5" customHeight="1">
      <c r="A3" s="209">
        <v>1</v>
      </c>
      <c r="B3" s="6" t="s">
        <v>112</v>
      </c>
      <c r="C3" s="9" t="s">
        <v>171</v>
      </c>
      <c r="D3" s="9" t="s">
        <v>172</v>
      </c>
    </row>
    <row r="4" spans="1:4" ht="34.5" customHeight="1">
      <c r="A4" s="209">
        <v>2</v>
      </c>
      <c r="B4" s="6" t="s">
        <v>111</v>
      </c>
      <c r="C4" s="9" t="s">
        <v>113</v>
      </c>
      <c r="D4" s="9" t="s">
        <v>199</v>
      </c>
    </row>
    <row r="5" spans="1:4" ht="34.5" customHeight="1">
      <c r="A5" s="209">
        <v>3</v>
      </c>
      <c r="B5" s="6" t="s">
        <v>117</v>
      </c>
      <c r="C5" s="9" t="s">
        <v>118</v>
      </c>
      <c r="D5" s="9" t="s">
        <v>200</v>
      </c>
    </row>
  </sheetData>
  <sheetProtection/>
  <printOptions horizontalCentered="1"/>
  <pageMargins left="0.3937007874015748" right="0.3937007874015748" top="0.984251968503937" bottom="0.5118110236220472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2009-12-21T07:35:28Z</cp:lastPrinted>
  <dcterms:created xsi:type="dcterms:W3CDTF">2002-12-04T06:39:27Z</dcterms:created>
  <dcterms:modified xsi:type="dcterms:W3CDTF">2012-10-29T10:31:02Z</dcterms:modified>
  <cp:category/>
  <cp:version/>
  <cp:contentType/>
  <cp:contentStatus/>
</cp:coreProperties>
</file>