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521" windowWidth="12855" windowHeight="8820" tabRatio="599" activeTab="0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'下水（法適）損益'!$B$1:$K$29</definedName>
    <definedName name="_xlnm.Print_Area" localSheetId="0">'水道損益'!$B$1:$K$29</definedName>
    <definedName name="_xlnm.Print_Area" localSheetId="1">'病院損益'!$B$1:$J$28</definedName>
  </definedNames>
  <calcPr fullCalcOnLoad="1"/>
</workbook>
</file>

<file path=xl/sharedStrings.xml><?xml version="1.0" encoding="utf-8"?>
<sst xmlns="http://schemas.openxmlformats.org/spreadsheetml/2006/main" count="115" uniqueCount="60">
  <si>
    <t xml:space="preserve">        (A)</t>
  </si>
  <si>
    <t xml:space="preserve">        (B)</t>
  </si>
  <si>
    <t>　（単位：千円、％）</t>
  </si>
  <si>
    <t>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</si>
  <si>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</si>
  <si>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</si>
  <si>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</si>
  <si>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</si>
  <si>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</si>
  <si>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</si>
  <si>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</si>
  <si>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</si>
  <si>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</si>
  <si>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</si>
  <si>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</si>
  <si>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</si>
  <si>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</si>
  <si>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</si>
  <si>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</si>
  <si>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</si>
  <si>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</si>
  <si>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</si>
  <si>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</si>
  <si>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</si>
  <si>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</si>
  <si>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</si>
  <si>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</si>
  <si>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</si>
  <si>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</si>
  <si>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</si>
  <si>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</si>
  <si>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</si>
  <si>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</si>
  <si>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</si>
  <si>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</si>
  <si>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</si>
  <si>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>第10表　水道事業（法適用簡易水道事業を含む。）の損益収支状況</t>
  </si>
  <si>
    <t>C/A</t>
  </si>
  <si>
    <t xml:space="preserve"> B-A  (C)</t>
  </si>
  <si>
    <t>２１年度</t>
  </si>
  <si>
    <t>２１年度</t>
  </si>
  <si>
    <t>２２年度</t>
  </si>
  <si>
    <t>２２年度</t>
  </si>
  <si>
    <t>１９年度</t>
  </si>
  <si>
    <t>２０年度</t>
  </si>
  <si>
    <t>B-A  (C)</t>
  </si>
  <si>
    <t>C/A</t>
  </si>
  <si>
    <t xml:space="preserve"> 不良債務         i</t>
  </si>
  <si>
    <t>２３年度</t>
  </si>
  <si>
    <t>２３年度</t>
  </si>
  <si>
    <t xml:space="preserve">        (A)</t>
  </si>
  <si>
    <t>２４年度</t>
  </si>
  <si>
    <t>第11表　病院事業の損益収支状況</t>
  </si>
  <si>
    <t>１９年度</t>
  </si>
  <si>
    <t>２０年度</t>
  </si>
  <si>
    <t>２４年度</t>
  </si>
  <si>
    <t xml:space="preserve">        (A)</t>
  </si>
  <si>
    <t>B-A  (C)</t>
  </si>
  <si>
    <t>C/A</t>
  </si>
  <si>
    <r>
      <t>第12表　下水道事業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法適用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の損益収支状況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</si>
</sst>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;&quot;△&quot;#,##0;"/>
    <numFmt numFmtId="193" formatCode="#,##0.000;&quot;△ &quot;#,##0.00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3">
    <xf numFmtId="37" fontId="0" fillId="0" borderId="0" xfId="0" applyAlignment="1">
      <alignment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4" fontId="3" fillId="0" borderId="13" xfId="0" applyNumberFormat="1" applyFont="1" applyBorder="1" applyAlignment="1" applyProtection="1">
      <alignment/>
      <protection/>
    </xf>
    <xf numFmtId="184" fontId="3" fillId="0" borderId="14" xfId="0" applyNumberFormat="1" applyFont="1" applyBorder="1" applyAlignment="1" applyProtection="1">
      <alignment/>
      <protection/>
    </xf>
    <xf numFmtId="184" fontId="3" fillId="0" borderId="15" xfId="0" applyNumberFormat="1" applyFont="1" applyBorder="1" applyAlignment="1" applyProtection="1">
      <alignment/>
      <protection/>
    </xf>
    <xf numFmtId="184" fontId="3" fillId="0" borderId="13" xfId="0" applyNumberFormat="1" applyFont="1" applyFill="1" applyBorder="1" applyAlignment="1" applyProtection="1">
      <alignment/>
      <protection/>
    </xf>
    <xf numFmtId="184" fontId="3" fillId="0" borderId="14" xfId="0" applyNumberFormat="1" applyFont="1" applyFill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 applyProtection="1">
      <alignment horizontal="right"/>
      <protection/>
    </xf>
    <xf numFmtId="37" fontId="0" fillId="0" borderId="17" xfId="0" applyBorder="1" applyAlignment="1" applyProtection="1">
      <alignment/>
      <protection/>
    </xf>
    <xf numFmtId="37" fontId="0" fillId="0" borderId="18" xfId="0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20" xfId="0" applyBorder="1" applyAlignment="1" applyProtection="1" quotePrefix="1">
      <alignment horizontal="left"/>
      <protection/>
    </xf>
    <xf numFmtId="37" fontId="0" fillId="0" borderId="22" xfId="0" applyBorder="1" applyAlignment="1" applyProtection="1" quotePrefix="1">
      <alignment horizontal="left"/>
      <protection/>
    </xf>
    <xf numFmtId="181" fontId="3" fillId="0" borderId="15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24" xfId="0" applyFont="1" applyBorder="1" applyAlignment="1" applyProtection="1">
      <alignment horizontal="center"/>
      <protection/>
    </xf>
    <xf numFmtId="184" fontId="3" fillId="0" borderId="25" xfId="0" applyNumberFormat="1" applyFont="1" applyFill="1" applyBorder="1" applyAlignment="1" applyProtection="1">
      <alignment/>
      <protection/>
    </xf>
    <xf numFmtId="184" fontId="3" fillId="0" borderId="18" xfId="0" applyNumberFormat="1" applyFont="1" applyFill="1" applyBorder="1" applyAlignment="1" applyProtection="1">
      <alignment/>
      <protection/>
    </xf>
    <xf numFmtId="184" fontId="3" fillId="0" borderId="26" xfId="0" applyNumberFormat="1" applyFont="1" applyFill="1" applyBorder="1" applyAlignment="1" applyProtection="1">
      <alignment/>
      <protection/>
    </xf>
    <xf numFmtId="184" fontId="3" fillId="0" borderId="11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184" fontId="3" fillId="0" borderId="18" xfId="0" applyNumberFormat="1" applyFont="1" applyBorder="1" applyAlignment="1" applyProtection="1">
      <alignment/>
      <protection/>
    </xf>
    <xf numFmtId="184" fontId="3" fillId="0" borderId="27" xfId="0" applyNumberFormat="1" applyFont="1" applyBorder="1" applyAlignment="1" applyProtection="1">
      <alignment/>
      <protection/>
    </xf>
    <xf numFmtId="37" fontId="0" fillId="0" borderId="28" xfId="0" applyBorder="1" applyAlignment="1" applyProtection="1">
      <alignment/>
      <protection/>
    </xf>
    <xf numFmtId="37" fontId="0" fillId="0" borderId="29" xfId="0" applyBorder="1" applyAlignment="1" applyProtection="1">
      <alignment/>
      <protection/>
    </xf>
    <xf numFmtId="187" fontId="3" fillId="0" borderId="11" xfId="0" applyNumberFormat="1" applyFont="1" applyBorder="1" applyAlignment="1" applyProtection="1">
      <alignment/>
      <protection/>
    </xf>
    <xf numFmtId="37" fontId="0" fillId="0" borderId="30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20" xfId="0" applyFont="1" applyBorder="1" applyAlignment="1" applyProtection="1" quotePrefix="1">
      <alignment horizontal="left"/>
      <protection/>
    </xf>
    <xf numFmtId="37" fontId="0" fillId="0" borderId="22" xfId="0" applyFont="1" applyBorder="1" applyAlignment="1" applyProtection="1" quotePrefix="1">
      <alignment horizontal="left"/>
      <protection/>
    </xf>
    <xf numFmtId="37" fontId="0" fillId="0" borderId="31" xfId="0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181" fontId="3" fillId="0" borderId="32" xfId="0" applyNumberFormat="1" applyFont="1" applyFill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181" fontId="3" fillId="0" borderId="34" xfId="0" applyNumberFormat="1" applyFont="1" applyFill="1" applyBorder="1" applyAlignment="1" applyProtection="1">
      <alignment/>
      <protection/>
    </xf>
    <xf numFmtId="184" fontId="3" fillId="0" borderId="33" xfId="0" applyNumberFormat="1" applyFont="1" applyFill="1" applyBorder="1" applyAlignment="1" applyProtection="1">
      <alignment/>
      <protection/>
    </xf>
    <xf numFmtId="184" fontId="3" fillId="0" borderId="35" xfId="0" applyNumberFormat="1" applyFont="1" applyFill="1" applyBorder="1" applyAlignment="1" applyProtection="1">
      <alignment/>
      <protection/>
    </xf>
    <xf numFmtId="184" fontId="3" fillId="0" borderId="32" xfId="0" applyNumberFormat="1" applyFont="1" applyFill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181" fontId="3" fillId="0" borderId="37" xfId="0" applyNumberFormat="1" applyFont="1" applyFill="1" applyBorder="1" applyAlignment="1" applyProtection="1">
      <alignment/>
      <protection/>
    </xf>
    <xf numFmtId="181" fontId="3" fillId="0" borderId="38" xfId="0" applyNumberFormat="1" applyFont="1" applyFill="1" applyBorder="1" applyAlignment="1" applyProtection="1">
      <alignment/>
      <protection/>
    </xf>
    <xf numFmtId="181" fontId="3" fillId="0" borderId="39" xfId="0" applyNumberFormat="1" applyFont="1" applyFill="1" applyBorder="1" applyAlignment="1" applyProtection="1">
      <alignment/>
      <protection/>
    </xf>
    <xf numFmtId="184" fontId="3" fillId="0" borderId="38" xfId="0" applyNumberFormat="1" applyFont="1" applyFill="1" applyBorder="1" applyAlignment="1" applyProtection="1">
      <alignment/>
      <protection/>
    </xf>
    <xf numFmtId="184" fontId="3" fillId="0" borderId="37" xfId="0" applyNumberFormat="1" applyFont="1" applyFill="1" applyBorder="1" applyAlignment="1" applyProtection="1">
      <alignment/>
      <protection/>
    </xf>
    <xf numFmtId="37" fontId="0" fillId="0" borderId="40" xfId="0" applyFont="1" applyBorder="1" applyAlignment="1" applyProtection="1">
      <alignment/>
      <protection/>
    </xf>
    <xf numFmtId="181" fontId="3" fillId="0" borderId="40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41" xfId="0" applyNumberFormat="1" applyFont="1" applyFill="1" applyBorder="1" applyAlignment="1" applyProtection="1">
      <alignment/>
      <protection/>
    </xf>
    <xf numFmtId="184" fontId="3" fillId="0" borderId="40" xfId="0" applyNumberFormat="1" applyFont="1" applyFill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/>
      <protection/>
    </xf>
    <xf numFmtId="37" fontId="0" fillId="0" borderId="44" xfId="0" applyFont="1" applyBorder="1" applyAlignment="1" applyProtection="1">
      <alignment horizontal="center"/>
      <protection/>
    </xf>
    <xf numFmtId="181" fontId="3" fillId="0" borderId="45" xfId="0" applyNumberFormat="1" applyFont="1" applyFill="1" applyBorder="1" applyAlignment="1" applyProtection="1">
      <alignment/>
      <protection/>
    </xf>
    <xf numFmtId="181" fontId="3" fillId="0" borderId="46" xfId="0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184" fontId="3" fillId="0" borderId="46" xfId="0" applyNumberFormat="1" applyFont="1" applyFill="1" applyBorder="1" applyAlignment="1" applyProtection="1">
      <alignment/>
      <protection/>
    </xf>
    <xf numFmtId="184" fontId="3" fillId="0" borderId="45" xfId="0" applyNumberFormat="1" applyFont="1" applyFill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 horizont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23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25" xfId="0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  <xf numFmtId="181" fontId="3" fillId="33" borderId="38" xfId="0" applyNumberFormat="1" applyFont="1" applyFill="1" applyBorder="1" applyAlignment="1" applyProtection="1">
      <alignment/>
      <protection/>
    </xf>
    <xf numFmtId="181" fontId="3" fillId="33" borderId="37" xfId="0" applyNumberFormat="1" applyFont="1" applyFill="1" applyBorder="1" applyAlignment="1" applyProtection="1">
      <alignment/>
      <protection/>
    </xf>
    <xf numFmtId="37" fontId="0" fillId="0" borderId="53" xfId="0" applyBorder="1" applyAlignment="1" applyProtection="1">
      <alignment/>
      <protection/>
    </xf>
    <xf numFmtId="37" fontId="0" fillId="0" borderId="54" xfId="0" applyFont="1" applyBorder="1" applyAlignment="1" applyProtection="1">
      <alignment horizontal="center"/>
      <protection/>
    </xf>
    <xf numFmtId="37" fontId="0" fillId="0" borderId="55" xfId="0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56" xfId="0" applyFont="1" applyBorder="1" applyAlignment="1" applyProtection="1">
      <alignment horizontal="right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Border="1" applyAlignment="1" applyProtection="1">
      <alignment/>
      <protection/>
    </xf>
    <xf numFmtId="37" fontId="0" fillId="0" borderId="56" xfId="0" applyBorder="1" applyAlignment="1" applyProtection="1">
      <alignment horizontal="right"/>
      <protection/>
    </xf>
    <xf numFmtId="37" fontId="0" fillId="0" borderId="57" xfId="0" applyBorder="1" applyAlignment="1" applyProtection="1">
      <alignment/>
      <protection/>
    </xf>
    <xf numFmtId="37" fontId="0" fillId="0" borderId="58" xfId="0" applyBorder="1" applyAlignment="1" applyProtection="1">
      <alignment/>
      <protection/>
    </xf>
    <xf numFmtId="37" fontId="0" fillId="0" borderId="0" xfId="0" applyFont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29"/>
  <sheetViews>
    <sheetView showGridLines="0" showZeros="0"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8" sqref="O8"/>
    </sheetView>
  </sheetViews>
  <sheetFormatPr defaultColWidth="10.66015625" defaultRowHeight="18"/>
  <cols>
    <col min="1" max="1" width="2.83203125" style="14" customWidth="1"/>
    <col min="2" max="2" width="21" style="14" customWidth="1"/>
    <col min="3" max="9" width="12.66015625" style="14" customWidth="1"/>
    <col min="10" max="10" width="9.66015625" style="14" customWidth="1"/>
    <col min="11" max="11" width="2.41015625" style="14" customWidth="1"/>
    <col min="12" max="16384" width="10.66015625" style="14" customWidth="1"/>
  </cols>
  <sheetData>
    <row r="1" ht="19.5" customHeight="1">
      <c r="B1" s="13" t="s">
        <v>36</v>
      </c>
    </row>
    <row r="2" spans="2:10" ht="19.5" customHeight="1" thickBot="1">
      <c r="B2" s="15"/>
      <c r="C2" s="15"/>
      <c r="D2" s="15"/>
      <c r="E2" s="15"/>
      <c r="F2" s="15"/>
      <c r="G2" s="15"/>
      <c r="H2" s="15"/>
      <c r="I2" s="15" t="s">
        <v>2</v>
      </c>
      <c r="J2" s="15"/>
    </row>
    <row r="3" spans="2:11" ht="19.5" customHeight="1">
      <c r="B3" s="109" t="s">
        <v>3</v>
      </c>
      <c r="C3" s="108"/>
      <c r="D3" s="79"/>
      <c r="E3" s="79"/>
      <c r="F3" s="43"/>
      <c r="G3" s="80"/>
      <c r="H3" s="42"/>
      <c r="I3" s="17"/>
      <c r="K3" s="17"/>
    </row>
    <row r="4" spans="2:11" ht="19.5" customHeight="1">
      <c r="B4" s="110"/>
      <c r="C4" s="60" t="s">
        <v>43</v>
      </c>
      <c r="D4" s="19" t="s">
        <v>44</v>
      </c>
      <c r="E4" s="19" t="s">
        <v>39</v>
      </c>
      <c r="F4" s="34" t="s">
        <v>42</v>
      </c>
      <c r="G4" s="81" t="s">
        <v>49</v>
      </c>
      <c r="H4" s="33" t="s">
        <v>51</v>
      </c>
      <c r="I4" s="93" t="s">
        <v>4</v>
      </c>
      <c r="J4" s="94"/>
      <c r="K4" s="17"/>
    </row>
    <row r="5" spans="2:11" ht="19.5" customHeight="1" thickBot="1">
      <c r="B5" s="111" t="s">
        <v>5</v>
      </c>
      <c r="C5" s="47"/>
      <c r="D5" s="21"/>
      <c r="E5" s="21"/>
      <c r="F5" s="21"/>
      <c r="G5" s="87" t="s">
        <v>50</v>
      </c>
      <c r="H5" s="74" t="s">
        <v>1</v>
      </c>
      <c r="I5" s="22" t="s">
        <v>38</v>
      </c>
      <c r="J5" s="23" t="s">
        <v>37</v>
      </c>
      <c r="K5" s="17"/>
    </row>
    <row r="6" spans="2:11" ht="19.5" customHeight="1" thickBot="1">
      <c r="B6" s="24" t="s">
        <v>6</v>
      </c>
      <c r="C6" s="12">
        <v>41899496</v>
      </c>
      <c r="D6" s="12">
        <v>41833645</v>
      </c>
      <c r="E6" s="12">
        <v>40877972</v>
      </c>
      <c r="F6" s="12">
        <v>40707067</v>
      </c>
      <c r="G6" s="82">
        <v>39879544</v>
      </c>
      <c r="H6" s="75">
        <v>40030514</v>
      </c>
      <c r="I6" s="1">
        <f aca="true" t="shared" si="0" ref="I6:I27">H6-G6</f>
        <v>150970</v>
      </c>
      <c r="J6" s="5">
        <f aca="true" t="shared" si="1" ref="J6:J18">IF(AND(G6=0,H6=0),"",IF(AND(G6&gt;0,H6=0),"皆減",IF(AND(G6=0,H6&gt;0),"皆増",ROUND(I6/G6*100,1))))</f>
        <v>0.4</v>
      </c>
      <c r="K6" s="17"/>
    </row>
    <row r="7" spans="2:11" ht="19.5" customHeight="1">
      <c r="B7" s="25" t="s">
        <v>7</v>
      </c>
      <c r="C7" s="11">
        <v>41872769</v>
      </c>
      <c r="D7" s="11">
        <v>41576005</v>
      </c>
      <c r="E7" s="11">
        <v>40856721</v>
      </c>
      <c r="F7" s="11">
        <v>40689947</v>
      </c>
      <c r="G7" s="83">
        <v>39854667</v>
      </c>
      <c r="H7" s="76">
        <v>39499975</v>
      </c>
      <c r="I7" s="2">
        <f t="shared" si="0"/>
        <v>-354692</v>
      </c>
      <c r="J7" s="4">
        <f t="shared" si="1"/>
        <v>-0.9</v>
      </c>
      <c r="K7" s="17"/>
    </row>
    <row r="8" spans="2:11" ht="19.5" customHeight="1">
      <c r="B8" s="26" t="s">
        <v>8</v>
      </c>
      <c r="C8" s="27">
        <v>38330292</v>
      </c>
      <c r="D8" s="27">
        <v>38326181</v>
      </c>
      <c r="E8" s="27">
        <v>37855736</v>
      </c>
      <c r="F8" s="27">
        <v>38492858</v>
      </c>
      <c r="G8" s="84">
        <v>37953778</v>
      </c>
      <c r="H8" s="77">
        <v>37537733</v>
      </c>
      <c r="I8" s="3">
        <f t="shared" si="0"/>
        <v>-416045</v>
      </c>
      <c r="J8" s="6">
        <f t="shared" si="1"/>
        <v>-1.1</v>
      </c>
      <c r="K8" s="17"/>
    </row>
    <row r="9" spans="2:11" ht="19.5" customHeight="1" thickBot="1">
      <c r="B9" s="28" t="s">
        <v>9</v>
      </c>
      <c r="C9" s="12">
        <v>26727</v>
      </c>
      <c r="D9" s="12">
        <v>257640</v>
      </c>
      <c r="E9" s="12">
        <v>21251</v>
      </c>
      <c r="F9" s="12">
        <v>17120</v>
      </c>
      <c r="G9" s="82">
        <v>24877</v>
      </c>
      <c r="H9" s="75">
        <v>530539</v>
      </c>
      <c r="I9" s="1">
        <f t="shared" si="0"/>
        <v>505662</v>
      </c>
      <c r="J9" s="5">
        <f t="shared" si="1"/>
        <v>2032.6</v>
      </c>
      <c r="K9" s="17"/>
    </row>
    <row r="10" spans="2:11" ht="19.5" customHeight="1" thickBot="1">
      <c r="B10" s="28" t="s">
        <v>10</v>
      </c>
      <c r="C10" s="12">
        <v>40652853</v>
      </c>
      <c r="D10" s="12">
        <v>39427555</v>
      </c>
      <c r="E10" s="12">
        <v>40288693</v>
      </c>
      <c r="F10" s="12">
        <v>38233952</v>
      </c>
      <c r="G10" s="82">
        <v>37975493</v>
      </c>
      <c r="H10" s="75">
        <v>38538349</v>
      </c>
      <c r="I10" s="1">
        <f t="shared" si="0"/>
        <v>562856</v>
      </c>
      <c r="J10" s="5">
        <f t="shared" si="1"/>
        <v>1.5</v>
      </c>
      <c r="K10" s="17"/>
    </row>
    <row r="11" spans="2:11" ht="19.5" customHeight="1">
      <c r="B11" s="25" t="s">
        <v>11</v>
      </c>
      <c r="C11" s="11">
        <v>40509329</v>
      </c>
      <c r="D11" s="11">
        <v>39235946</v>
      </c>
      <c r="E11" s="11">
        <v>40116617</v>
      </c>
      <c r="F11" s="11">
        <v>38040278</v>
      </c>
      <c r="G11" s="83">
        <v>37732546</v>
      </c>
      <c r="H11" s="76">
        <v>38195552</v>
      </c>
      <c r="I11" s="2">
        <f t="shared" si="0"/>
        <v>463006</v>
      </c>
      <c r="J11" s="4">
        <f t="shared" si="1"/>
        <v>1.2</v>
      </c>
      <c r="K11" s="17"/>
    </row>
    <row r="12" spans="2:11" ht="19.5" customHeight="1">
      <c r="B12" s="26" t="s">
        <v>12</v>
      </c>
      <c r="C12" s="27">
        <v>35649424</v>
      </c>
      <c r="D12" s="27">
        <v>35203808</v>
      </c>
      <c r="E12" s="27">
        <v>36676061</v>
      </c>
      <c r="F12" s="27">
        <v>34595093</v>
      </c>
      <c r="G12" s="84">
        <v>34476517</v>
      </c>
      <c r="H12" s="77">
        <v>34674383</v>
      </c>
      <c r="I12" s="3">
        <f t="shared" si="0"/>
        <v>197866</v>
      </c>
      <c r="J12" s="6">
        <f t="shared" si="1"/>
        <v>0.6</v>
      </c>
      <c r="K12" s="17"/>
    </row>
    <row r="13" spans="2:11" ht="19.5" customHeight="1" thickBot="1">
      <c r="B13" s="28" t="s">
        <v>13</v>
      </c>
      <c r="C13" s="12">
        <v>143524</v>
      </c>
      <c r="D13" s="12">
        <v>191609</v>
      </c>
      <c r="E13" s="12">
        <v>172076</v>
      </c>
      <c r="F13" s="12">
        <v>193674</v>
      </c>
      <c r="G13" s="82">
        <v>242947</v>
      </c>
      <c r="H13" s="75">
        <v>342797</v>
      </c>
      <c r="I13" s="1">
        <f t="shared" si="0"/>
        <v>99850</v>
      </c>
      <c r="J13" s="5">
        <f t="shared" si="1"/>
        <v>41.1</v>
      </c>
      <c r="K13" s="17"/>
    </row>
    <row r="14" spans="2:11" ht="19.5" customHeight="1">
      <c r="B14" s="25" t="s">
        <v>14</v>
      </c>
      <c r="C14" s="10">
        <v>1363440</v>
      </c>
      <c r="D14" s="10">
        <v>2340059</v>
      </c>
      <c r="E14" s="11">
        <v>740104</v>
      </c>
      <c r="F14" s="11">
        <v>2649669</v>
      </c>
      <c r="G14" s="83">
        <v>2122121</v>
      </c>
      <c r="H14" s="76">
        <v>1304423</v>
      </c>
      <c r="I14" s="2">
        <f t="shared" si="0"/>
        <v>-817698</v>
      </c>
      <c r="J14" s="4">
        <f t="shared" si="1"/>
        <v>-38.5</v>
      </c>
      <c r="K14" s="17"/>
    </row>
    <row r="15" spans="2:11" ht="19.5" customHeight="1" thickBot="1">
      <c r="B15" s="28" t="s">
        <v>15</v>
      </c>
      <c r="C15" s="9">
        <v>-116797</v>
      </c>
      <c r="D15" s="9">
        <v>66031</v>
      </c>
      <c r="E15" s="12">
        <v>-150825</v>
      </c>
      <c r="F15" s="12">
        <v>-176554</v>
      </c>
      <c r="G15" s="82">
        <v>-218070</v>
      </c>
      <c r="H15" s="75">
        <v>187742</v>
      </c>
      <c r="I15" s="1">
        <f t="shared" si="0"/>
        <v>405812</v>
      </c>
      <c r="J15" s="5">
        <f t="shared" si="1"/>
        <v>-186.1</v>
      </c>
      <c r="K15" s="17"/>
    </row>
    <row r="16" spans="2:11" ht="19.5" customHeight="1" thickBot="1">
      <c r="B16" s="28" t="s">
        <v>16</v>
      </c>
      <c r="C16" s="9">
        <v>1246643</v>
      </c>
      <c r="D16" s="9">
        <v>2406090</v>
      </c>
      <c r="E16" s="12">
        <v>589279</v>
      </c>
      <c r="F16" s="12">
        <v>2473115</v>
      </c>
      <c r="G16" s="82">
        <v>1904051</v>
      </c>
      <c r="H16" s="75">
        <v>1492165</v>
      </c>
      <c r="I16" s="1">
        <f t="shared" si="0"/>
        <v>-411886</v>
      </c>
      <c r="J16" s="5">
        <f t="shared" si="1"/>
        <v>-21.6</v>
      </c>
      <c r="K16" s="17"/>
    </row>
    <row r="17" spans="2:11" ht="19.5" customHeight="1">
      <c r="B17" s="29" t="s">
        <v>32</v>
      </c>
      <c r="C17" s="11">
        <v>2639826</v>
      </c>
      <c r="D17" s="11">
        <v>2393216</v>
      </c>
      <c r="E17" s="11">
        <v>3010582</v>
      </c>
      <c r="F17" s="11">
        <v>3025123</v>
      </c>
      <c r="G17" s="83">
        <v>2726632</v>
      </c>
      <c r="H17" s="76">
        <v>3056926</v>
      </c>
      <c r="I17" s="2">
        <f t="shared" si="0"/>
        <v>330294</v>
      </c>
      <c r="J17" s="4">
        <f t="shared" si="1"/>
        <v>12.1</v>
      </c>
      <c r="K17" s="17"/>
    </row>
    <row r="18" spans="2:11" ht="19.5" customHeight="1" thickBot="1">
      <c r="B18" s="30" t="s">
        <v>35</v>
      </c>
      <c r="C18" s="12"/>
      <c r="D18" s="12">
        <v>0</v>
      </c>
      <c r="E18" s="12">
        <v>0</v>
      </c>
      <c r="F18" s="12">
        <v>0</v>
      </c>
      <c r="G18" s="82">
        <v>0</v>
      </c>
      <c r="H18" s="75">
        <v>0</v>
      </c>
      <c r="I18" s="1">
        <f t="shared" si="0"/>
        <v>0</v>
      </c>
      <c r="J18" s="5">
        <f t="shared" si="1"/>
      </c>
      <c r="K18" s="17"/>
    </row>
    <row r="19" spans="2:11" ht="19.5" customHeight="1">
      <c r="B19" s="25" t="s">
        <v>17</v>
      </c>
      <c r="C19" s="4">
        <v>103.4</v>
      </c>
      <c r="D19" s="4">
        <v>106</v>
      </c>
      <c r="E19" s="7">
        <v>101.8</v>
      </c>
      <c r="F19" s="7">
        <v>106.9654</v>
      </c>
      <c r="G19" s="85">
        <v>105.62411293422925</v>
      </c>
      <c r="H19" s="35">
        <v>103.4151</v>
      </c>
      <c r="I19" s="44">
        <f t="shared" si="0"/>
        <v>-2.20901293422925</v>
      </c>
      <c r="J19" s="4"/>
      <c r="K19" s="17"/>
    </row>
    <row r="20" spans="2:11" ht="19.5" customHeight="1">
      <c r="B20" s="25" t="s">
        <v>18</v>
      </c>
      <c r="C20" s="4">
        <v>103.1</v>
      </c>
      <c r="D20" s="4">
        <v>106.1</v>
      </c>
      <c r="E20" s="7">
        <v>101.5</v>
      </c>
      <c r="F20" s="7">
        <v>106.5</v>
      </c>
      <c r="G20" s="85">
        <v>105.0138940921715</v>
      </c>
      <c r="H20" s="35">
        <v>103.9</v>
      </c>
      <c r="I20" s="44">
        <f t="shared" si="0"/>
        <v>-1.113894092171492</v>
      </c>
      <c r="J20" s="4"/>
      <c r="K20" s="17"/>
    </row>
    <row r="21" spans="2:11" ht="19.5" customHeight="1">
      <c r="B21" s="29" t="s">
        <v>33</v>
      </c>
      <c r="C21" s="4">
        <v>6.9</v>
      </c>
      <c r="D21" s="4">
        <v>6.2</v>
      </c>
      <c r="E21" s="7">
        <v>8</v>
      </c>
      <c r="F21" s="7">
        <v>7.86</v>
      </c>
      <c r="G21" s="85">
        <v>7.184085863599667</v>
      </c>
      <c r="H21" s="35">
        <v>8.14</v>
      </c>
      <c r="I21" s="44">
        <f t="shared" si="0"/>
        <v>0.9559141364003336</v>
      </c>
      <c r="J21" s="4"/>
      <c r="K21" s="17"/>
    </row>
    <row r="22" spans="2:11" ht="19.5" customHeight="1" thickBot="1">
      <c r="B22" s="30" t="s">
        <v>34</v>
      </c>
      <c r="C22" s="5"/>
      <c r="D22" s="5">
        <v>0</v>
      </c>
      <c r="E22" s="8">
        <v>0</v>
      </c>
      <c r="F22" s="8">
        <v>0</v>
      </c>
      <c r="G22" s="86">
        <v>0</v>
      </c>
      <c r="H22" s="78">
        <v>0</v>
      </c>
      <c r="I22" s="1">
        <f t="shared" si="0"/>
        <v>0</v>
      </c>
      <c r="J22" s="5"/>
      <c r="K22" s="17"/>
    </row>
    <row r="23" spans="2:11" ht="19.5" customHeight="1">
      <c r="B23" s="25" t="s">
        <v>19</v>
      </c>
      <c r="C23" s="10">
        <v>26</v>
      </c>
      <c r="D23" s="10">
        <v>26</v>
      </c>
      <c r="E23" s="11">
        <v>26</v>
      </c>
      <c r="F23" s="11">
        <v>26</v>
      </c>
      <c r="G23" s="83">
        <v>26</v>
      </c>
      <c r="H23" s="76">
        <v>26</v>
      </c>
      <c r="I23" s="2">
        <f t="shared" si="0"/>
        <v>0</v>
      </c>
      <c r="J23" s="4">
        <f>IF(AND(G23=0,H23=0),"",IF(AND(G23&gt;0,H23=0),"皆減",IF(AND(G23=0,H23&gt;0),"皆増",ROUND(I23/G23*100,1))))</f>
        <v>0</v>
      </c>
      <c r="K23" s="17"/>
    </row>
    <row r="24" spans="2:11" ht="19.5" customHeight="1">
      <c r="B24" s="25" t="s">
        <v>20</v>
      </c>
      <c r="C24" s="10"/>
      <c r="D24" s="10"/>
      <c r="E24" s="11"/>
      <c r="F24" s="11"/>
      <c r="G24" s="83"/>
      <c r="H24" s="76"/>
      <c r="I24" s="2">
        <f t="shared" si="0"/>
        <v>0</v>
      </c>
      <c r="J24" s="4">
        <f>IF(AND(G24=0,H24=0),"",IF(AND(G24&gt;0,H24=0),"皆減",IF(AND(G24=0,H24&gt;0),"皆増",ROUND(I24/G24*100,1))))</f>
      </c>
      <c r="K24" s="17"/>
    </row>
    <row r="25" spans="2:11" ht="19.5" customHeight="1">
      <c r="B25" s="25" t="s">
        <v>21</v>
      </c>
      <c r="C25" s="10">
        <v>6</v>
      </c>
      <c r="D25" s="10">
        <v>5</v>
      </c>
      <c r="E25" s="11">
        <v>7</v>
      </c>
      <c r="F25" s="11">
        <v>7</v>
      </c>
      <c r="G25" s="83">
        <v>5</v>
      </c>
      <c r="H25" s="76">
        <v>8</v>
      </c>
      <c r="I25" s="2">
        <f t="shared" si="0"/>
        <v>3</v>
      </c>
      <c r="J25" s="4">
        <f>IF(AND(G25=0,H25=0),"",IF(AND(G25&gt;0,H25=0),"皆減",IF(AND(G25=0,H25&gt;0),"皆増",ROUND(I25/G25*100,1))))</f>
        <v>60</v>
      </c>
      <c r="K25" s="17"/>
    </row>
    <row r="26" spans="2:11" ht="19.5" customHeight="1">
      <c r="B26" s="25" t="s">
        <v>22</v>
      </c>
      <c r="C26" s="10">
        <v>7</v>
      </c>
      <c r="D26" s="10">
        <v>6</v>
      </c>
      <c r="E26" s="11">
        <v>8</v>
      </c>
      <c r="F26" s="11">
        <v>8</v>
      </c>
      <c r="G26" s="83">
        <v>9</v>
      </c>
      <c r="H26" s="76">
        <v>8</v>
      </c>
      <c r="I26" s="2">
        <f t="shared" si="0"/>
        <v>-1</v>
      </c>
      <c r="J26" s="4">
        <f>IF(AND(G26=0,H26=0),"",IF(AND(G26&gt;0,H26=0),"皆減",IF(AND(G26=0,H26&gt;0),"皆増",ROUND(I26/G26*100,1))))</f>
        <v>-11.1</v>
      </c>
      <c r="K26" s="17"/>
    </row>
    <row r="27" spans="2:11" ht="19.5" customHeight="1" thickBot="1">
      <c r="B27" s="45" t="s">
        <v>23</v>
      </c>
      <c r="C27" s="9"/>
      <c r="D27" s="9">
        <v>0</v>
      </c>
      <c r="E27" s="12">
        <v>0</v>
      </c>
      <c r="F27" s="12">
        <v>0</v>
      </c>
      <c r="G27" s="82">
        <v>0</v>
      </c>
      <c r="H27" s="75">
        <v>0</v>
      </c>
      <c r="I27" s="1">
        <f t="shared" si="0"/>
        <v>0</v>
      </c>
      <c r="J27" s="5">
        <f>IF(AND(G27=0,H27=0),"",IF(AND(G27&gt;0,H27=0),"皆減",IF(AND(G27=0,H27&gt;0),"皆増",ROUND(I27/G27*100,1))))</f>
      </c>
      <c r="K27" s="17"/>
    </row>
    <row r="28" ht="19.5" customHeight="1">
      <c r="C28" s="14" t="s">
        <v>24</v>
      </c>
    </row>
    <row r="29" ht="19.5" customHeight="1">
      <c r="C29" s="14" t="s">
        <v>25</v>
      </c>
    </row>
    <row r="30" ht="19.5" customHeight="1"/>
    <row r="31" ht="19.5" customHeight="1"/>
  </sheetData>
  <sheetProtection/>
  <mergeCells count="1">
    <mergeCell ref="I4:J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28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10.66015625" defaultRowHeight="18"/>
  <cols>
    <col min="1" max="1" width="2.83203125" style="14" customWidth="1"/>
    <col min="2" max="2" width="21" style="14" customWidth="1"/>
    <col min="3" max="9" width="12.66015625" style="14" customWidth="1"/>
    <col min="10" max="10" width="9.66015625" style="14" customWidth="1"/>
    <col min="11" max="11" width="2.41015625" style="14" customWidth="1"/>
    <col min="12" max="16384" width="10.66015625" style="14" customWidth="1"/>
  </cols>
  <sheetData>
    <row r="1" ht="19.5" customHeight="1">
      <c r="B1" s="13" t="s">
        <v>52</v>
      </c>
    </row>
    <row r="2" spans="2:10" ht="19.5" customHeight="1" thickBot="1">
      <c r="B2" s="15"/>
      <c r="C2" s="15"/>
      <c r="D2" s="15"/>
      <c r="E2" s="15"/>
      <c r="F2" s="15"/>
      <c r="G2" s="15"/>
      <c r="H2" s="15"/>
      <c r="I2" s="15" t="s">
        <v>2</v>
      </c>
      <c r="J2" s="15"/>
    </row>
    <row r="3" spans="2:11" ht="19.5" customHeight="1">
      <c r="B3" s="16" t="s">
        <v>3</v>
      </c>
      <c r="C3" s="101"/>
      <c r="D3" s="18"/>
      <c r="E3" s="18"/>
      <c r="F3" s="59"/>
      <c r="G3" s="79"/>
      <c r="H3" s="67"/>
      <c r="I3" s="17"/>
      <c r="K3" s="17"/>
    </row>
    <row r="4" spans="2:11" ht="19.5" customHeight="1">
      <c r="B4" s="17"/>
      <c r="C4" s="102" t="s">
        <v>53</v>
      </c>
      <c r="D4" s="19" t="s">
        <v>54</v>
      </c>
      <c r="E4" s="34" t="s">
        <v>40</v>
      </c>
      <c r="F4" s="60" t="s">
        <v>41</v>
      </c>
      <c r="G4" s="19" t="s">
        <v>48</v>
      </c>
      <c r="H4" s="97" t="s">
        <v>55</v>
      </c>
      <c r="I4" s="93" t="s">
        <v>4</v>
      </c>
      <c r="J4" s="94"/>
      <c r="K4" s="17"/>
    </row>
    <row r="5" spans="2:11" ht="19.5" customHeight="1" thickBot="1">
      <c r="B5" s="20" t="s">
        <v>5</v>
      </c>
      <c r="C5" s="103"/>
      <c r="D5" s="21"/>
      <c r="E5" s="21"/>
      <c r="F5" s="21"/>
      <c r="G5" s="98" t="s">
        <v>56</v>
      </c>
      <c r="H5" s="68" t="s">
        <v>1</v>
      </c>
      <c r="I5" s="22" t="s">
        <v>57</v>
      </c>
      <c r="J5" s="23" t="s">
        <v>58</v>
      </c>
      <c r="K5" s="17"/>
    </row>
    <row r="6" spans="2:11" ht="19.5" customHeight="1" thickBot="1">
      <c r="B6" s="24" t="s">
        <v>6</v>
      </c>
      <c r="C6" s="9">
        <v>50148833</v>
      </c>
      <c r="D6" s="12">
        <v>49629905</v>
      </c>
      <c r="E6" s="12">
        <v>49951328</v>
      </c>
      <c r="F6" s="61">
        <v>49778445</v>
      </c>
      <c r="G6" s="12">
        <v>50739056</v>
      </c>
      <c r="H6" s="69">
        <v>52638536</v>
      </c>
      <c r="I6" s="1">
        <f aca="true" t="shared" si="0" ref="I6:I27">H6-G6</f>
        <v>1899480</v>
      </c>
      <c r="J6" s="5">
        <f aca="true" t="shared" si="1" ref="J6:J27">IF(AND(G6=0,H6=0),"",IF(AND(G6&gt;0,H6=0),"皆減",IF(AND(G6=0,H6&gt;0),"皆増",ROUND(I6/G6*100,1))))</f>
        <v>3.7</v>
      </c>
      <c r="K6" s="17"/>
    </row>
    <row r="7" spans="2:11" ht="19.5" customHeight="1">
      <c r="B7" s="25" t="s">
        <v>7</v>
      </c>
      <c r="C7" s="10">
        <v>50112941</v>
      </c>
      <c r="D7" s="11">
        <v>49625680</v>
      </c>
      <c r="E7" s="11">
        <v>49938772</v>
      </c>
      <c r="F7" s="62">
        <v>49765733</v>
      </c>
      <c r="G7" s="11">
        <v>50627792</v>
      </c>
      <c r="H7" s="70">
        <v>46556217</v>
      </c>
      <c r="I7" s="2">
        <f t="shared" si="0"/>
        <v>-4071575</v>
      </c>
      <c r="J7" s="4">
        <f t="shared" si="1"/>
        <v>-8</v>
      </c>
      <c r="K7" s="17"/>
    </row>
    <row r="8" spans="2:11" ht="19.5" customHeight="1">
      <c r="B8" s="26" t="s">
        <v>26</v>
      </c>
      <c r="C8" s="31">
        <v>45011104</v>
      </c>
      <c r="D8" s="27">
        <v>44724781</v>
      </c>
      <c r="E8" s="27">
        <v>45048872</v>
      </c>
      <c r="F8" s="63">
        <v>44424694</v>
      </c>
      <c r="G8" s="27">
        <v>45687907</v>
      </c>
      <c r="H8" s="71">
        <v>46449215</v>
      </c>
      <c r="I8" s="3">
        <f t="shared" si="0"/>
        <v>761308</v>
      </c>
      <c r="J8" s="6">
        <f t="shared" si="1"/>
        <v>1.7</v>
      </c>
      <c r="K8" s="17"/>
    </row>
    <row r="9" spans="2:11" ht="19.5" customHeight="1" thickBot="1">
      <c r="B9" s="28" t="s">
        <v>9</v>
      </c>
      <c r="C9" s="9">
        <v>35892</v>
      </c>
      <c r="D9" s="12">
        <v>4225</v>
      </c>
      <c r="E9" s="12">
        <v>12556</v>
      </c>
      <c r="F9" s="61">
        <v>12712</v>
      </c>
      <c r="G9" s="12">
        <v>111264</v>
      </c>
      <c r="H9" s="69">
        <v>107002</v>
      </c>
      <c r="I9" s="1">
        <f t="shared" si="0"/>
        <v>-4262</v>
      </c>
      <c r="J9" s="5">
        <f t="shared" si="1"/>
        <v>-3.8</v>
      </c>
      <c r="K9" s="17"/>
    </row>
    <row r="10" spans="2:11" ht="19.5" customHeight="1" thickBot="1">
      <c r="B10" s="28" t="s">
        <v>10</v>
      </c>
      <c r="C10" s="9">
        <v>54340116</v>
      </c>
      <c r="D10" s="12">
        <v>53144386</v>
      </c>
      <c r="E10" s="12">
        <v>51757772</v>
      </c>
      <c r="F10" s="61">
        <v>50979490</v>
      </c>
      <c r="G10" s="12">
        <v>51460670</v>
      </c>
      <c r="H10" s="69">
        <v>53082028</v>
      </c>
      <c r="I10" s="1">
        <f t="shared" si="0"/>
        <v>1621358</v>
      </c>
      <c r="J10" s="5">
        <f t="shared" si="1"/>
        <v>3.2</v>
      </c>
      <c r="K10" s="17"/>
    </row>
    <row r="11" spans="2:11" ht="19.5" customHeight="1">
      <c r="B11" s="25" t="s">
        <v>11</v>
      </c>
      <c r="C11" s="10">
        <v>54076110</v>
      </c>
      <c r="D11" s="11">
        <v>53058837</v>
      </c>
      <c r="E11" s="11">
        <v>51662229</v>
      </c>
      <c r="F11" s="62">
        <v>50894029</v>
      </c>
      <c r="G11" s="11">
        <v>51345865</v>
      </c>
      <c r="H11" s="70">
        <v>50080009</v>
      </c>
      <c r="I11" s="2">
        <f t="shared" si="0"/>
        <v>-1265856</v>
      </c>
      <c r="J11" s="4">
        <f t="shared" si="1"/>
        <v>-2.5</v>
      </c>
      <c r="K11" s="17"/>
    </row>
    <row r="12" spans="2:11" ht="19.5" customHeight="1">
      <c r="B12" s="26" t="s">
        <v>27</v>
      </c>
      <c r="C12" s="31">
        <v>49789621</v>
      </c>
      <c r="D12" s="27">
        <v>49682011</v>
      </c>
      <c r="E12" s="27">
        <v>48535870</v>
      </c>
      <c r="F12" s="63">
        <v>47919072</v>
      </c>
      <c r="G12" s="27">
        <v>48447144</v>
      </c>
      <c r="H12" s="71">
        <v>49983537</v>
      </c>
      <c r="I12" s="3">
        <f t="shared" si="0"/>
        <v>1536393</v>
      </c>
      <c r="J12" s="6">
        <f t="shared" si="1"/>
        <v>3.2</v>
      </c>
      <c r="K12" s="17"/>
    </row>
    <row r="13" spans="2:11" ht="19.5" customHeight="1" thickBot="1">
      <c r="B13" s="28" t="s">
        <v>13</v>
      </c>
      <c r="C13" s="9">
        <v>264006</v>
      </c>
      <c r="D13" s="12">
        <v>85549</v>
      </c>
      <c r="E13" s="12">
        <v>95543</v>
      </c>
      <c r="F13" s="61">
        <v>85461</v>
      </c>
      <c r="G13" s="12">
        <v>114805</v>
      </c>
      <c r="H13" s="69">
        <v>96472</v>
      </c>
      <c r="I13" s="1">
        <f t="shared" si="0"/>
        <v>-18333</v>
      </c>
      <c r="J13" s="5">
        <f t="shared" si="1"/>
        <v>-16</v>
      </c>
      <c r="K13" s="17"/>
    </row>
    <row r="14" spans="2:11" ht="19.5" customHeight="1">
      <c r="B14" s="25" t="s">
        <v>14</v>
      </c>
      <c r="C14" s="10">
        <v>-3963169</v>
      </c>
      <c r="D14" s="11">
        <v>-3433157</v>
      </c>
      <c r="E14" s="11">
        <v>-1723457</v>
      </c>
      <c r="F14" s="62">
        <f>F7-F11</f>
        <v>-1128296</v>
      </c>
      <c r="G14" s="11">
        <f>G7-G11</f>
        <v>-718073</v>
      </c>
      <c r="H14" s="70">
        <f>H7-H11</f>
        <v>-3523792</v>
      </c>
      <c r="I14" s="2">
        <f t="shared" si="0"/>
        <v>-2805719</v>
      </c>
      <c r="J14" s="4">
        <f t="shared" si="1"/>
        <v>390.7</v>
      </c>
      <c r="K14" s="17"/>
    </row>
    <row r="15" spans="2:11" ht="19.5" customHeight="1" thickBot="1">
      <c r="B15" s="28" t="s">
        <v>15</v>
      </c>
      <c r="C15" s="9">
        <v>-228114</v>
      </c>
      <c r="D15" s="12">
        <v>-81324</v>
      </c>
      <c r="E15" s="12">
        <v>-82987</v>
      </c>
      <c r="F15" s="61">
        <f>F9-F13</f>
        <v>-72749</v>
      </c>
      <c r="G15" s="12">
        <f>G9-G13</f>
        <v>-3541</v>
      </c>
      <c r="H15" s="69">
        <f>H9-H13</f>
        <v>10530</v>
      </c>
      <c r="I15" s="1">
        <f t="shared" si="0"/>
        <v>14071</v>
      </c>
      <c r="J15" s="5">
        <f t="shared" si="1"/>
        <v>-397.4</v>
      </c>
      <c r="K15" s="17"/>
    </row>
    <row r="16" spans="2:11" ht="19.5" customHeight="1" thickBot="1">
      <c r="B16" s="28" t="s">
        <v>16</v>
      </c>
      <c r="C16" s="9">
        <v>-4191283</v>
      </c>
      <c r="D16" s="12">
        <v>-3514481</v>
      </c>
      <c r="E16" s="12">
        <v>-1806444</v>
      </c>
      <c r="F16" s="61">
        <f>F6-F10</f>
        <v>-1201045</v>
      </c>
      <c r="G16" s="12">
        <f>G6-G10</f>
        <v>-721614</v>
      </c>
      <c r="H16" s="69">
        <f>H6-H10</f>
        <v>-443492</v>
      </c>
      <c r="I16" s="1">
        <f t="shared" si="0"/>
        <v>278122</v>
      </c>
      <c r="J16" s="5">
        <f t="shared" si="1"/>
        <v>-38.5</v>
      </c>
      <c r="K16" s="17"/>
    </row>
    <row r="17" spans="2:11" ht="19.5" customHeight="1">
      <c r="B17" s="29" t="s">
        <v>28</v>
      </c>
      <c r="C17" s="10">
        <v>29438926</v>
      </c>
      <c r="D17" s="11">
        <v>32868568</v>
      </c>
      <c r="E17" s="11">
        <v>29685957</v>
      </c>
      <c r="F17" s="62">
        <v>30887002</v>
      </c>
      <c r="G17" s="11">
        <v>31638719</v>
      </c>
      <c r="H17" s="99">
        <v>31638719</v>
      </c>
      <c r="I17" s="2">
        <f t="shared" si="0"/>
        <v>0</v>
      </c>
      <c r="J17" s="4">
        <f t="shared" si="1"/>
        <v>0</v>
      </c>
      <c r="K17" s="17"/>
    </row>
    <row r="18" spans="2:11" ht="19.5" customHeight="1" thickBot="1">
      <c r="B18" s="30" t="s">
        <v>29</v>
      </c>
      <c r="C18" s="9">
        <v>1858650</v>
      </c>
      <c r="D18" s="12">
        <v>1477724</v>
      </c>
      <c r="E18" s="12">
        <v>1072969</v>
      </c>
      <c r="F18" s="61">
        <v>1448118</v>
      </c>
      <c r="G18" s="12">
        <v>167989</v>
      </c>
      <c r="H18" s="100"/>
      <c r="I18" s="1">
        <f t="shared" si="0"/>
        <v>-167989</v>
      </c>
      <c r="J18" s="5" t="str">
        <f t="shared" si="1"/>
        <v>皆減</v>
      </c>
      <c r="K18" s="17"/>
    </row>
    <row r="19" spans="2:11" ht="19.5" customHeight="1">
      <c r="B19" s="25" t="s">
        <v>17</v>
      </c>
      <c r="C19" s="4">
        <v>92.7</v>
      </c>
      <c r="D19" s="7">
        <v>93.5</v>
      </c>
      <c r="E19" s="7">
        <v>96.7</v>
      </c>
      <c r="F19" s="64">
        <f>F7/F11*100</f>
        <v>97.78304838078353</v>
      </c>
      <c r="G19" s="7">
        <f>G7/G11*100</f>
        <v>98.60149790056121</v>
      </c>
      <c r="H19" s="72">
        <f>H7/H11*100</f>
        <v>92.96367538592095</v>
      </c>
      <c r="I19" s="38">
        <f t="shared" si="0"/>
        <v>-5.637822514640263</v>
      </c>
      <c r="J19" s="40">
        <f t="shared" si="1"/>
        <v>-5.7</v>
      </c>
      <c r="K19" s="17"/>
    </row>
    <row r="20" spans="2:11" ht="19.5" customHeight="1">
      <c r="B20" s="25" t="s">
        <v>18</v>
      </c>
      <c r="C20" s="4">
        <v>92.3</v>
      </c>
      <c r="D20" s="7">
        <v>93.4</v>
      </c>
      <c r="E20" s="36">
        <v>96.5</v>
      </c>
      <c r="F20" s="64">
        <f>F6/F10*100</f>
        <v>97.64406234742638</v>
      </c>
      <c r="G20" s="7">
        <f>G6/G10*100</f>
        <v>98.5977368736163</v>
      </c>
      <c r="H20" s="72">
        <f>H6/H10*100</f>
        <v>99.16451571895483</v>
      </c>
      <c r="I20" s="38">
        <f t="shared" si="0"/>
        <v>0.5667788453385327</v>
      </c>
      <c r="J20" s="41">
        <f t="shared" si="1"/>
        <v>0.6</v>
      </c>
      <c r="K20" s="17"/>
    </row>
    <row r="21" spans="2:11" ht="19.5" customHeight="1">
      <c r="B21" s="29" t="s">
        <v>30</v>
      </c>
      <c r="C21" s="4">
        <v>65.4</v>
      </c>
      <c r="D21" s="7">
        <v>73.5</v>
      </c>
      <c r="E21" s="37">
        <f>E17/E8*100</f>
        <v>65.89722601711316</v>
      </c>
      <c r="F21" s="65">
        <f>F17/F8*100</f>
        <v>69.52665110084945</v>
      </c>
      <c r="G21" s="7">
        <f>G17/G8*100</f>
        <v>69.24965724518745</v>
      </c>
      <c r="H21" s="72">
        <f>H17/H8*100</f>
        <v>68.11464736271647</v>
      </c>
      <c r="I21" s="38">
        <f t="shared" si="0"/>
        <v>-1.1350098824709818</v>
      </c>
      <c r="J21" s="41">
        <f t="shared" si="1"/>
        <v>-1.6</v>
      </c>
      <c r="K21" s="17"/>
    </row>
    <row r="22" spans="2:11" ht="19.5" customHeight="1" thickBot="1">
      <c r="B22" s="30" t="s">
        <v>31</v>
      </c>
      <c r="C22" s="5">
        <v>4.1</v>
      </c>
      <c r="D22" s="8">
        <v>3.3</v>
      </c>
      <c r="E22" s="8">
        <v>2.4</v>
      </c>
      <c r="F22" s="66">
        <f>F18/F8*100</f>
        <v>3.2597140680361245</v>
      </c>
      <c r="G22" s="8">
        <f>G18/G8*100</f>
        <v>0.3676881061765425</v>
      </c>
      <c r="H22" s="73">
        <f>H18/H8*100</f>
        <v>0</v>
      </c>
      <c r="I22" s="39">
        <f t="shared" si="0"/>
        <v>-0.3676881061765425</v>
      </c>
      <c r="J22" s="5" t="str">
        <f t="shared" si="1"/>
        <v>皆減</v>
      </c>
      <c r="K22" s="17"/>
    </row>
    <row r="23" spans="2:11" ht="19.5" customHeight="1">
      <c r="B23" s="25" t="s">
        <v>19</v>
      </c>
      <c r="C23" s="10">
        <v>13</v>
      </c>
      <c r="D23" s="11">
        <v>13</v>
      </c>
      <c r="E23" s="11">
        <v>13</v>
      </c>
      <c r="F23" s="62">
        <v>13</v>
      </c>
      <c r="G23" s="11">
        <v>13</v>
      </c>
      <c r="H23" s="70">
        <v>13</v>
      </c>
      <c r="I23" s="2">
        <f t="shared" si="0"/>
        <v>0</v>
      </c>
      <c r="J23" s="4">
        <f t="shared" si="1"/>
        <v>0</v>
      </c>
      <c r="K23" s="17"/>
    </row>
    <row r="24" spans="2:11" ht="19.5" customHeight="1">
      <c r="B24" s="25" t="s">
        <v>20</v>
      </c>
      <c r="C24" s="10"/>
      <c r="D24" s="11">
        <v>0</v>
      </c>
      <c r="E24" s="11">
        <v>0</v>
      </c>
      <c r="F24" s="62"/>
      <c r="G24" s="11"/>
      <c r="H24" s="70"/>
      <c r="I24" s="2">
        <f t="shared" si="0"/>
        <v>0</v>
      </c>
      <c r="J24" s="4">
        <f t="shared" si="1"/>
      </c>
      <c r="K24" s="17"/>
    </row>
    <row r="25" spans="2:11" ht="19.5" customHeight="1">
      <c r="B25" s="25" t="s">
        <v>21</v>
      </c>
      <c r="C25" s="10">
        <v>11</v>
      </c>
      <c r="D25" s="11">
        <v>11</v>
      </c>
      <c r="E25" s="11">
        <v>10</v>
      </c>
      <c r="F25" s="62">
        <v>8</v>
      </c>
      <c r="G25" s="11">
        <v>8</v>
      </c>
      <c r="H25" s="70">
        <v>7</v>
      </c>
      <c r="I25" s="2">
        <f t="shared" si="0"/>
        <v>-1</v>
      </c>
      <c r="J25" s="4">
        <f t="shared" si="1"/>
        <v>-12.5</v>
      </c>
      <c r="K25" s="17"/>
    </row>
    <row r="26" spans="2:11" ht="19.5" customHeight="1">
      <c r="B26" s="25" t="s">
        <v>22</v>
      </c>
      <c r="C26" s="10">
        <v>12</v>
      </c>
      <c r="D26" s="11">
        <v>12</v>
      </c>
      <c r="E26" s="11">
        <v>12</v>
      </c>
      <c r="F26" s="62">
        <v>10</v>
      </c>
      <c r="G26" s="11">
        <v>11</v>
      </c>
      <c r="H26" s="70">
        <v>11</v>
      </c>
      <c r="I26" s="2">
        <f t="shared" si="0"/>
        <v>0</v>
      </c>
      <c r="J26" s="4">
        <f t="shared" si="1"/>
        <v>0</v>
      </c>
      <c r="K26" s="17"/>
    </row>
    <row r="27" spans="2:11" ht="19.5" customHeight="1" thickBot="1">
      <c r="B27" s="28" t="s">
        <v>23</v>
      </c>
      <c r="C27" s="9">
        <v>4</v>
      </c>
      <c r="D27" s="12">
        <v>4</v>
      </c>
      <c r="E27" s="12">
        <v>3</v>
      </c>
      <c r="F27" s="61">
        <v>2</v>
      </c>
      <c r="G27" s="12">
        <v>1</v>
      </c>
      <c r="H27" s="69">
        <v>0</v>
      </c>
      <c r="I27" s="1">
        <f t="shared" si="0"/>
        <v>-1</v>
      </c>
      <c r="J27" s="5" t="str">
        <f t="shared" si="1"/>
        <v>皆減</v>
      </c>
      <c r="K27" s="17"/>
    </row>
    <row r="28" ht="19.5" customHeight="1">
      <c r="I28" s="32"/>
    </row>
    <row r="29" ht="19.5" customHeight="1"/>
  </sheetData>
  <sheetProtection/>
  <mergeCells count="1">
    <mergeCell ref="I4:J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91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29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0.66015625" defaultRowHeight="18"/>
  <cols>
    <col min="1" max="1" width="2.83203125" style="52" customWidth="1"/>
    <col min="2" max="2" width="21" style="52" customWidth="1"/>
    <col min="3" max="9" width="12.66015625" style="52" customWidth="1"/>
    <col min="10" max="10" width="9.66015625" style="52" customWidth="1"/>
    <col min="11" max="11" width="2.41015625" style="52" customWidth="1"/>
    <col min="12" max="16384" width="10.66015625" style="52" customWidth="1"/>
  </cols>
  <sheetData>
    <row r="1" s="46" customFormat="1" ht="19.5" customHeight="1">
      <c r="B1" s="112" t="s">
        <v>59</v>
      </c>
    </row>
    <row r="2" spans="2:10" s="46" customFormat="1" ht="19.5" customHeight="1" thickBot="1">
      <c r="B2" s="47"/>
      <c r="C2" s="47"/>
      <c r="D2" s="47"/>
      <c r="E2" s="47"/>
      <c r="F2" s="47"/>
      <c r="G2" s="47"/>
      <c r="H2" s="47"/>
      <c r="I2" s="47" t="s">
        <v>2</v>
      </c>
      <c r="J2" s="47"/>
    </row>
    <row r="3" spans="2:11" s="46" customFormat="1" ht="19.5" customHeight="1">
      <c r="B3" s="105" t="s">
        <v>3</v>
      </c>
      <c r="C3" s="104"/>
      <c r="D3" s="49"/>
      <c r="E3" s="49"/>
      <c r="F3" s="49"/>
      <c r="G3" s="89"/>
      <c r="H3" s="88"/>
      <c r="I3" s="48"/>
      <c r="K3" s="48"/>
    </row>
    <row r="4" spans="2:11" s="46" customFormat="1" ht="19.5" customHeight="1">
      <c r="B4" s="106"/>
      <c r="C4" s="60" t="s">
        <v>43</v>
      </c>
      <c r="D4" s="19" t="s">
        <v>44</v>
      </c>
      <c r="E4" s="19" t="s">
        <v>39</v>
      </c>
      <c r="F4" s="19" t="s">
        <v>42</v>
      </c>
      <c r="G4" s="90" t="s">
        <v>49</v>
      </c>
      <c r="H4" s="92" t="s">
        <v>51</v>
      </c>
      <c r="I4" s="95" t="s">
        <v>4</v>
      </c>
      <c r="J4" s="96"/>
      <c r="K4" s="48"/>
    </row>
    <row r="5" spans="2:11" s="46" customFormat="1" ht="19.5" customHeight="1" thickBot="1">
      <c r="B5" s="107" t="s">
        <v>5</v>
      </c>
      <c r="C5" s="47"/>
      <c r="D5" s="21"/>
      <c r="E5" s="21"/>
      <c r="F5" s="21"/>
      <c r="G5" s="91" t="s">
        <v>0</v>
      </c>
      <c r="H5" s="47" t="s">
        <v>1</v>
      </c>
      <c r="I5" s="22" t="s">
        <v>45</v>
      </c>
      <c r="J5" s="23" t="s">
        <v>46</v>
      </c>
      <c r="K5" s="48"/>
    </row>
    <row r="6" spans="2:11" ht="19.5" customHeight="1" thickBot="1">
      <c r="B6" s="50" t="s">
        <v>6</v>
      </c>
      <c r="C6" s="9">
        <v>15802790</v>
      </c>
      <c r="D6" s="9">
        <v>16303249</v>
      </c>
      <c r="E6" s="12">
        <v>16164375</v>
      </c>
      <c r="F6" s="12">
        <v>18895080</v>
      </c>
      <c r="G6" s="82">
        <v>19277554</v>
      </c>
      <c r="H6" s="75">
        <v>23323978</v>
      </c>
      <c r="I6" s="1">
        <f aca="true" t="shared" si="0" ref="I6:I27">H6-G6</f>
        <v>4046424</v>
      </c>
      <c r="J6" s="5">
        <f aca="true" t="shared" si="1" ref="J6:J18">IF(AND(G6=0,H6=0),"",IF(AND(G6&gt;0,H6=0),"皆減",IF(AND(G6=0,H6&gt;0),"皆増",ROUND(I6/G6*100,1))))</f>
        <v>21</v>
      </c>
      <c r="K6" s="51"/>
    </row>
    <row r="7" spans="2:11" ht="19.5" customHeight="1">
      <c r="B7" s="53" t="s">
        <v>7</v>
      </c>
      <c r="C7" s="10">
        <v>15797588</v>
      </c>
      <c r="D7" s="10">
        <v>16259192</v>
      </c>
      <c r="E7" s="11">
        <v>16004661</v>
      </c>
      <c r="F7" s="11">
        <v>18831839</v>
      </c>
      <c r="G7" s="83">
        <v>19259202</v>
      </c>
      <c r="H7" s="76">
        <v>23235315</v>
      </c>
      <c r="I7" s="2">
        <f t="shared" si="0"/>
        <v>3976113</v>
      </c>
      <c r="J7" s="4">
        <f t="shared" si="1"/>
        <v>20.6</v>
      </c>
      <c r="K7" s="51"/>
    </row>
    <row r="8" spans="2:11" ht="19.5" customHeight="1">
      <c r="B8" s="54" t="s">
        <v>8</v>
      </c>
      <c r="C8" s="31">
        <v>9545199</v>
      </c>
      <c r="D8" s="31">
        <v>10581208</v>
      </c>
      <c r="E8" s="27">
        <v>10620779</v>
      </c>
      <c r="F8" s="27">
        <v>12829259</v>
      </c>
      <c r="G8" s="84">
        <v>12958110</v>
      </c>
      <c r="H8" s="77">
        <v>14829192</v>
      </c>
      <c r="I8" s="3">
        <f t="shared" si="0"/>
        <v>1871082</v>
      </c>
      <c r="J8" s="6">
        <f t="shared" si="1"/>
        <v>14.4</v>
      </c>
      <c r="K8" s="51"/>
    </row>
    <row r="9" spans="2:11" ht="19.5" customHeight="1" thickBot="1">
      <c r="B9" s="55" t="s">
        <v>9</v>
      </c>
      <c r="C9" s="9">
        <v>5202</v>
      </c>
      <c r="D9" s="9">
        <v>44057</v>
      </c>
      <c r="E9" s="12">
        <v>159714</v>
      </c>
      <c r="F9" s="12">
        <v>63241</v>
      </c>
      <c r="G9" s="82">
        <v>18352</v>
      </c>
      <c r="H9" s="75">
        <v>88663</v>
      </c>
      <c r="I9" s="1">
        <f t="shared" si="0"/>
        <v>70311</v>
      </c>
      <c r="J9" s="5">
        <f t="shared" si="1"/>
        <v>383.1</v>
      </c>
      <c r="K9" s="51"/>
    </row>
    <row r="10" spans="2:11" ht="19.5" customHeight="1" thickBot="1">
      <c r="B10" s="55" t="s">
        <v>10</v>
      </c>
      <c r="C10" s="9">
        <v>16057583</v>
      </c>
      <c r="D10" s="9">
        <v>15925897</v>
      </c>
      <c r="E10" s="12">
        <v>15917638</v>
      </c>
      <c r="F10" s="12">
        <v>18938174</v>
      </c>
      <c r="G10" s="82">
        <v>19066160</v>
      </c>
      <c r="H10" s="75">
        <v>23228812</v>
      </c>
      <c r="I10" s="1">
        <f t="shared" si="0"/>
        <v>4162652</v>
      </c>
      <c r="J10" s="5">
        <f t="shared" si="1"/>
        <v>21.8</v>
      </c>
      <c r="K10" s="51"/>
    </row>
    <row r="11" spans="2:11" ht="19.5" customHeight="1">
      <c r="B11" s="53" t="s">
        <v>11</v>
      </c>
      <c r="C11" s="10">
        <v>16037560</v>
      </c>
      <c r="D11" s="10">
        <v>15909820</v>
      </c>
      <c r="E11" s="11">
        <v>15887614</v>
      </c>
      <c r="F11" s="11">
        <v>18900177</v>
      </c>
      <c r="G11" s="83">
        <v>19040691</v>
      </c>
      <c r="H11" s="76">
        <v>23128289</v>
      </c>
      <c r="I11" s="2">
        <f t="shared" si="0"/>
        <v>4087598</v>
      </c>
      <c r="J11" s="4">
        <f t="shared" si="1"/>
        <v>21.5</v>
      </c>
      <c r="K11" s="51"/>
    </row>
    <row r="12" spans="2:11" ht="19.5" customHeight="1">
      <c r="B12" s="54" t="s">
        <v>12</v>
      </c>
      <c r="C12" s="31">
        <v>10917997</v>
      </c>
      <c r="D12" s="31">
        <v>11108947</v>
      </c>
      <c r="E12" s="27">
        <v>11281439</v>
      </c>
      <c r="F12" s="27">
        <v>13616134</v>
      </c>
      <c r="G12" s="84">
        <v>13869760</v>
      </c>
      <c r="H12" s="77">
        <v>16890788</v>
      </c>
      <c r="I12" s="3">
        <f t="shared" si="0"/>
        <v>3021028</v>
      </c>
      <c r="J12" s="6">
        <f t="shared" si="1"/>
        <v>21.8</v>
      </c>
      <c r="K12" s="51"/>
    </row>
    <row r="13" spans="2:11" ht="19.5" customHeight="1" thickBot="1">
      <c r="B13" s="55" t="s">
        <v>13</v>
      </c>
      <c r="C13" s="9">
        <v>20023</v>
      </c>
      <c r="D13" s="9">
        <v>16077</v>
      </c>
      <c r="E13" s="12">
        <v>30024</v>
      </c>
      <c r="F13" s="12">
        <v>37997</v>
      </c>
      <c r="G13" s="82">
        <v>25469</v>
      </c>
      <c r="H13" s="75">
        <v>100523</v>
      </c>
      <c r="I13" s="1">
        <f t="shared" si="0"/>
        <v>75054</v>
      </c>
      <c r="J13" s="5">
        <f t="shared" si="1"/>
        <v>294.7</v>
      </c>
      <c r="K13" s="51"/>
    </row>
    <row r="14" spans="2:11" ht="19.5" customHeight="1">
      <c r="B14" s="53" t="s">
        <v>14</v>
      </c>
      <c r="C14" s="10">
        <v>-239972</v>
      </c>
      <c r="D14" s="10">
        <v>349372</v>
      </c>
      <c r="E14" s="11">
        <v>117047</v>
      </c>
      <c r="F14" s="11">
        <v>-68338</v>
      </c>
      <c r="G14" s="83">
        <v>218511</v>
      </c>
      <c r="H14" s="76">
        <v>107026</v>
      </c>
      <c r="I14" s="2">
        <f t="shared" si="0"/>
        <v>-111485</v>
      </c>
      <c r="J14" s="4">
        <f t="shared" si="1"/>
        <v>-51</v>
      </c>
      <c r="K14" s="51"/>
    </row>
    <row r="15" spans="2:11" ht="19.5" customHeight="1" thickBot="1">
      <c r="B15" s="55" t="s">
        <v>15</v>
      </c>
      <c r="C15" s="9">
        <v>-14821</v>
      </c>
      <c r="D15" s="9">
        <v>27980</v>
      </c>
      <c r="E15" s="12">
        <v>129690</v>
      </c>
      <c r="F15" s="12">
        <v>25244</v>
      </c>
      <c r="G15" s="82">
        <v>-7117</v>
      </c>
      <c r="H15" s="75">
        <v>11860</v>
      </c>
      <c r="I15" s="1">
        <f t="shared" si="0"/>
        <v>18977</v>
      </c>
      <c r="J15" s="5">
        <f t="shared" si="1"/>
        <v>-266.6</v>
      </c>
      <c r="K15" s="51"/>
    </row>
    <row r="16" spans="2:11" ht="19.5" customHeight="1" thickBot="1">
      <c r="B16" s="55" t="s">
        <v>16</v>
      </c>
      <c r="C16" s="9">
        <v>-254793</v>
      </c>
      <c r="D16" s="9">
        <v>377352</v>
      </c>
      <c r="E16" s="12">
        <v>246737</v>
      </c>
      <c r="F16" s="12">
        <v>-43094</v>
      </c>
      <c r="G16" s="82">
        <v>211394</v>
      </c>
      <c r="H16" s="75">
        <v>95166</v>
      </c>
      <c r="I16" s="1">
        <f>H16-G16</f>
        <v>-116228</v>
      </c>
      <c r="J16" s="5">
        <f t="shared" si="1"/>
        <v>-55</v>
      </c>
      <c r="K16" s="51"/>
    </row>
    <row r="17" spans="2:11" ht="19.5" customHeight="1">
      <c r="B17" s="57" t="s">
        <v>28</v>
      </c>
      <c r="C17" s="10">
        <v>2628608</v>
      </c>
      <c r="D17" s="10">
        <v>1862394</v>
      </c>
      <c r="E17" s="11">
        <v>1262442</v>
      </c>
      <c r="F17" s="11">
        <v>1754641</v>
      </c>
      <c r="G17" s="83">
        <v>1939401</v>
      </c>
      <c r="H17" s="76">
        <v>2323473</v>
      </c>
      <c r="I17" s="2">
        <f t="shared" si="0"/>
        <v>384072</v>
      </c>
      <c r="J17" s="4">
        <f t="shared" si="1"/>
        <v>19.8</v>
      </c>
      <c r="K17" s="51"/>
    </row>
    <row r="18" spans="2:11" ht="19.5" customHeight="1" thickBot="1">
      <c r="B18" s="58" t="s">
        <v>47</v>
      </c>
      <c r="C18" s="9"/>
      <c r="D18" s="9">
        <v>0</v>
      </c>
      <c r="E18" s="12">
        <v>0</v>
      </c>
      <c r="F18" s="12"/>
      <c r="G18" s="82"/>
      <c r="H18" s="75"/>
      <c r="I18" s="1">
        <f t="shared" si="0"/>
        <v>0</v>
      </c>
      <c r="J18" s="5">
        <f t="shared" si="1"/>
      </c>
      <c r="K18" s="51"/>
    </row>
    <row r="19" spans="2:11" ht="19.5" customHeight="1">
      <c r="B19" s="53" t="s">
        <v>17</v>
      </c>
      <c r="C19" s="4">
        <v>98.5</v>
      </c>
      <c r="D19" s="4">
        <v>102.2</v>
      </c>
      <c r="E19" s="7">
        <v>100.7</v>
      </c>
      <c r="F19" s="7">
        <v>99.6</v>
      </c>
      <c r="G19" s="85">
        <v>101.14760015799847</v>
      </c>
      <c r="H19" s="35">
        <v>100.5</v>
      </c>
      <c r="I19" s="38">
        <f t="shared" si="0"/>
        <v>-0.6476001579984683</v>
      </c>
      <c r="J19" s="4"/>
      <c r="K19" s="51"/>
    </row>
    <row r="20" spans="2:11" ht="19.5" customHeight="1">
      <c r="B20" s="53" t="s">
        <v>18</v>
      </c>
      <c r="C20" s="4">
        <v>98.4</v>
      </c>
      <c r="D20" s="4">
        <v>102.4</v>
      </c>
      <c r="E20" s="7">
        <v>101.6</v>
      </c>
      <c r="F20" s="7">
        <v>99.8</v>
      </c>
      <c r="G20" s="85">
        <v>101.10873925321093</v>
      </c>
      <c r="H20" s="35">
        <v>100.4</v>
      </c>
      <c r="I20" s="38">
        <f t="shared" si="0"/>
        <v>-0.708739253210922</v>
      </c>
      <c r="J20" s="4"/>
      <c r="K20" s="51"/>
    </row>
    <row r="21" spans="2:11" ht="19.5" customHeight="1">
      <c r="B21" s="57" t="s">
        <v>30</v>
      </c>
      <c r="C21" s="4">
        <v>27.5</v>
      </c>
      <c r="D21" s="4">
        <v>17.6</v>
      </c>
      <c r="E21" s="7">
        <v>11.9</v>
      </c>
      <c r="F21" s="7">
        <v>13.7</v>
      </c>
      <c r="G21" s="85">
        <v>14.966696532133158</v>
      </c>
      <c r="H21" s="35">
        <v>15.7</v>
      </c>
      <c r="I21" s="38">
        <f t="shared" si="0"/>
        <v>0.7333034678668415</v>
      </c>
      <c r="J21" s="4"/>
      <c r="K21" s="51"/>
    </row>
    <row r="22" spans="2:11" ht="19.5" customHeight="1" thickBot="1">
      <c r="B22" s="58" t="s">
        <v>31</v>
      </c>
      <c r="C22" s="5"/>
      <c r="D22" s="5">
        <v>0</v>
      </c>
      <c r="E22" s="8">
        <v>0</v>
      </c>
      <c r="F22" s="8"/>
      <c r="G22" s="86"/>
      <c r="H22" s="78"/>
      <c r="I22" s="1">
        <f t="shared" si="0"/>
        <v>0</v>
      </c>
      <c r="J22" s="5"/>
      <c r="K22" s="51"/>
    </row>
    <row r="23" spans="2:11" ht="19.5" customHeight="1">
      <c r="B23" s="53" t="s">
        <v>19</v>
      </c>
      <c r="C23" s="10">
        <v>9</v>
      </c>
      <c r="D23" s="10">
        <v>9</v>
      </c>
      <c r="E23" s="11">
        <v>10</v>
      </c>
      <c r="F23" s="11">
        <v>9</v>
      </c>
      <c r="G23" s="83">
        <v>9</v>
      </c>
      <c r="H23" s="76">
        <v>11</v>
      </c>
      <c r="I23" s="2">
        <f t="shared" si="0"/>
        <v>2</v>
      </c>
      <c r="J23" s="4">
        <f>IF(AND(G23=0,H23=0),"",IF(AND(G23&gt;0,H23=0),"皆減",IF(AND(G23=0,H23&gt;0),"皆増",ROUND(I23/G23*100,1))))</f>
        <v>22.2</v>
      </c>
      <c r="K23" s="51"/>
    </row>
    <row r="24" spans="2:11" ht="19.5" customHeight="1">
      <c r="B24" s="53" t="s">
        <v>20</v>
      </c>
      <c r="C24" s="10"/>
      <c r="D24" s="10">
        <v>0</v>
      </c>
      <c r="E24" s="11">
        <v>0</v>
      </c>
      <c r="F24" s="11"/>
      <c r="G24" s="83"/>
      <c r="H24" s="76"/>
      <c r="I24" s="2">
        <f t="shared" si="0"/>
        <v>0</v>
      </c>
      <c r="J24" s="4">
        <f>IF(AND(G24=0,H24=0),"",IF(AND(G24&gt;0,H24=0),"皆減",IF(AND(G24=0,H24&gt;0),"皆増",ROUND(I24/G24*100,1))))</f>
      </c>
      <c r="K24" s="51"/>
    </row>
    <row r="25" spans="2:11" ht="19.5" customHeight="1">
      <c r="B25" s="53" t="s">
        <v>21</v>
      </c>
      <c r="C25" s="10">
        <v>5</v>
      </c>
      <c r="D25" s="10">
        <v>7</v>
      </c>
      <c r="E25" s="11">
        <v>7</v>
      </c>
      <c r="F25" s="11">
        <v>6</v>
      </c>
      <c r="G25" s="83">
        <v>6</v>
      </c>
      <c r="H25" s="76">
        <v>6</v>
      </c>
      <c r="I25" s="2">
        <f t="shared" si="0"/>
        <v>0</v>
      </c>
      <c r="J25" s="4">
        <f>IF(AND(G25=0,H25=0),"",IF(AND(G25&gt;0,H25=0),"皆減",IF(AND(G25=0,H25&gt;0),"皆増",ROUND(I25/G25*100,1))))</f>
        <v>0</v>
      </c>
      <c r="K25" s="51"/>
    </row>
    <row r="26" spans="2:11" ht="19.5" customHeight="1">
      <c r="B26" s="53" t="s">
        <v>22</v>
      </c>
      <c r="C26" s="10">
        <v>7</v>
      </c>
      <c r="D26" s="10">
        <v>7</v>
      </c>
      <c r="E26" s="11">
        <v>6</v>
      </c>
      <c r="F26" s="11">
        <v>5</v>
      </c>
      <c r="G26" s="83">
        <v>5</v>
      </c>
      <c r="H26" s="76">
        <v>7</v>
      </c>
      <c r="I26" s="2">
        <f t="shared" si="0"/>
        <v>2</v>
      </c>
      <c r="J26" s="4">
        <f>IF(AND(G26=0,H26=0),"",IF(AND(G26&gt;0,H26=0),"皆減",IF(AND(G26=0,H26&gt;0),"皆増",ROUND(I26/G26*100,1))))</f>
        <v>40</v>
      </c>
      <c r="K26" s="51"/>
    </row>
    <row r="27" spans="2:11" ht="19.5" customHeight="1" thickBot="1">
      <c r="B27" s="56" t="s">
        <v>23</v>
      </c>
      <c r="C27" s="9"/>
      <c r="D27" s="9"/>
      <c r="E27" s="12">
        <v>0</v>
      </c>
      <c r="F27" s="12">
        <v>0</v>
      </c>
      <c r="G27" s="82"/>
      <c r="H27" s="75"/>
      <c r="I27" s="1">
        <f t="shared" si="0"/>
        <v>0</v>
      </c>
      <c r="J27" s="5">
        <f>IF(AND(G27=0,H27=0),"",IF(AND(G27&gt;0,H27=0),"皆減",IF(AND(G27=0,H27&gt;0),"皆増",ROUND(I27/G27*100,1))))</f>
      </c>
      <c r="K27" s="51"/>
    </row>
    <row r="28" ht="19.5" customHeight="1">
      <c r="C28" s="52" t="s">
        <v>24</v>
      </c>
    </row>
    <row r="29" ht="19.5" customHeight="1">
      <c r="C29" s="52" t="s">
        <v>25</v>
      </c>
    </row>
  </sheetData>
  <sheetProtection/>
  <mergeCells count="1">
    <mergeCell ref="I4:J4"/>
  </mergeCells>
  <printOptions/>
  <pageMargins left="0.7086614173228347" right="0" top="0.9055118110236221" bottom="0.11811023622047245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2013-11-06T02:23:25Z</cp:lastPrinted>
  <dcterms:created xsi:type="dcterms:W3CDTF">2000-10-18T04:07:18Z</dcterms:created>
  <dcterms:modified xsi:type="dcterms:W3CDTF">2013-11-06T02:24:11Z</dcterms:modified>
  <cp:category/>
  <cp:version/>
  <cp:contentType/>
  <cp:contentStatus/>
</cp:coreProperties>
</file>