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決算規模" sheetId="1" r:id="rId1"/>
  </sheets>
  <calcPr calcId="145621"/>
</workbook>
</file>

<file path=xl/calcChain.xml><?xml version="1.0" encoding="utf-8"?>
<calcChain xmlns="http://schemas.openxmlformats.org/spreadsheetml/2006/main">
  <c r="I34" i="1" l="1"/>
  <c r="I35" i="1" s="1"/>
  <c r="H34" i="1"/>
  <c r="H35" i="1" s="1"/>
  <c r="G34" i="1"/>
  <c r="G35" i="1" s="1"/>
  <c r="M35" i="1" s="1"/>
  <c r="F34" i="1"/>
  <c r="F35" i="1" s="1"/>
  <c r="E34" i="1"/>
  <c r="E35" i="1" s="1"/>
  <c r="K35" i="1" s="1"/>
  <c r="D34" i="1"/>
  <c r="S34" i="1" s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J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J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J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I18" i="1"/>
  <c r="H18" i="1"/>
  <c r="N18" i="1" s="1"/>
  <c r="G18" i="1"/>
  <c r="M18" i="1" s="1"/>
  <c r="F18" i="1"/>
  <c r="L18" i="1" s="1"/>
  <c r="E18" i="1"/>
  <c r="K18" i="1" s="1"/>
  <c r="D18" i="1"/>
  <c r="S18" i="1" s="1"/>
  <c r="S17" i="1"/>
  <c r="R17" i="1"/>
  <c r="Q17" i="1"/>
  <c r="P17" i="1"/>
  <c r="O17" i="1"/>
  <c r="N17" i="1"/>
  <c r="M17" i="1"/>
  <c r="L17" i="1"/>
  <c r="K17" i="1"/>
  <c r="J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J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J10" i="1"/>
  <c r="S9" i="1"/>
  <c r="R9" i="1"/>
  <c r="Q9" i="1"/>
  <c r="P9" i="1"/>
  <c r="O9" i="1"/>
  <c r="N9" i="1"/>
  <c r="M9" i="1"/>
  <c r="L9" i="1"/>
  <c r="K9" i="1"/>
  <c r="J9" i="1"/>
  <c r="S8" i="1"/>
  <c r="R8" i="1"/>
  <c r="Q8" i="1"/>
  <c r="P8" i="1"/>
  <c r="O8" i="1"/>
  <c r="N8" i="1"/>
  <c r="M8" i="1"/>
  <c r="L8" i="1"/>
  <c r="K8" i="1"/>
  <c r="J8" i="1"/>
  <c r="S7" i="1"/>
  <c r="R7" i="1"/>
  <c r="Q7" i="1"/>
  <c r="P7" i="1"/>
  <c r="O7" i="1"/>
  <c r="N7" i="1"/>
  <c r="M7" i="1"/>
  <c r="L7" i="1"/>
  <c r="K7" i="1"/>
  <c r="J7" i="1"/>
  <c r="S6" i="1"/>
  <c r="R6" i="1"/>
  <c r="Q6" i="1"/>
  <c r="P6" i="1"/>
  <c r="O6" i="1"/>
  <c r="N6" i="1"/>
  <c r="M6" i="1"/>
  <c r="L6" i="1"/>
  <c r="K6" i="1"/>
  <c r="J6" i="1"/>
  <c r="L35" i="1" l="1"/>
  <c r="N35" i="1"/>
  <c r="J18" i="1"/>
  <c r="P18" i="1"/>
  <c r="R18" i="1"/>
  <c r="J34" i="1"/>
  <c r="L34" i="1"/>
  <c r="N34" i="1"/>
  <c r="P34" i="1"/>
  <c r="R34" i="1"/>
  <c r="D35" i="1"/>
  <c r="O18" i="1"/>
  <c r="Q18" i="1"/>
  <c r="K34" i="1"/>
  <c r="M34" i="1"/>
  <c r="O34" i="1"/>
  <c r="Q34" i="1"/>
  <c r="S35" i="1" l="1"/>
  <c r="Q35" i="1"/>
  <c r="O35" i="1"/>
  <c r="R35" i="1"/>
  <c r="P35" i="1"/>
  <c r="J35" i="1"/>
</calcChain>
</file>

<file path=xl/sharedStrings.xml><?xml version="1.0" encoding="utf-8"?>
<sst xmlns="http://schemas.openxmlformats.org/spreadsheetml/2006/main" count="53" uniqueCount="44">
  <si>
    <t>第３表　決算規模の推移</t>
    <phoneticPr fontId="4"/>
  </si>
  <si>
    <t xml:space="preserve"> 　(単位：百万円，％)</t>
  </si>
  <si>
    <t xml:space="preserve">    年  度</t>
    <phoneticPr fontId="4"/>
  </si>
  <si>
    <t>20年度</t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</si>
  <si>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</si>
  <si>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</si>
  <si>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</si>
  <si>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</si>
  <si>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</si>
  <si>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対 前 年 度 増 加 率</t>
    <rPh sb="0" eb="1">
      <t>タイ</t>
    </rPh>
    <rPh sb="2" eb="3">
      <t>マエ</t>
    </rPh>
    <rPh sb="4" eb="5">
      <t>ネン</t>
    </rPh>
    <rPh sb="6" eb="7">
      <t>ド</t>
    </rPh>
    <rPh sb="8" eb="9">
      <t>ゾウ</t>
    </rPh>
    <rPh sb="10" eb="11">
      <t>カ</t>
    </rPh>
    <rPh sb="12" eb="13">
      <t>リツ</t>
    </rPh>
    <phoneticPr fontId="4"/>
  </si>
  <si>
    <t>伸 長 指 数（H20=100）</t>
    <rPh sb="0" eb="1">
      <t>シン</t>
    </rPh>
    <rPh sb="2" eb="3">
      <t>ナガ</t>
    </rPh>
    <rPh sb="4" eb="5">
      <t>ユビ</t>
    </rPh>
    <rPh sb="6" eb="7">
      <t>カズ</t>
    </rPh>
    <phoneticPr fontId="4"/>
  </si>
  <si>
    <t xml:space="preserve">  事業名</t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</si>
  <si>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</si>
  <si>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</si>
  <si>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</si>
  <si>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</si>
  <si>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</si>
  <si>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</si>
  <si>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</si>
  <si>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</si>
  <si>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</si>
  <si>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</si>
  <si>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</si>
  <si>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</si>
  <si>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</si>
  <si>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</si>
  <si>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phoneticPr fontId="4"/>
  </si>
  <si>
    <t>小    計</t>
  </si>
  <si>
    <t>簡易水道</t>
  </si>
  <si>
    <t>交    通</t>
  </si>
  <si>
    <t>電    気</t>
  </si>
  <si>
    <t>下水道（農集）</t>
  </si>
  <si>
    <t>非</t>
  </si>
  <si>
    <t>下水道（漁集）</t>
  </si>
  <si>
    <t>下水道（簡排）</t>
  </si>
  <si>
    <t>下水道（特定）</t>
  </si>
  <si>
    <t>市    場</t>
  </si>
  <si>
    <t>と 畜 場</t>
  </si>
  <si>
    <t>宅地造成</t>
  </si>
  <si>
    <t>合　計</t>
  </si>
  <si>
    <t>※</t>
    <phoneticPr fontId="4"/>
  </si>
  <si>
    <t>１　法適用事業決算規模　＝総費用(税込)－減価償却費＋資本的支出　　　</t>
    <phoneticPr fontId="4"/>
  </si>
  <si>
    <t>　　法非適用事業決算規模＝総費用＋資本的支出＋積立金＋前年度繰上充用金</t>
    <phoneticPr fontId="4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</si>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</sst>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;&quot;△ &quot;#,##0.0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 style="thin">
        <color indexed="8"/>
      </left>
      <right style="medium">
        <color indexed="8"/>
      </right>
      <top/>
      <bottom style="hair">
        <color theme="1"/>
      </bottom>
      <diagonal/>
    </border>
    <border>
      <left style="thin">
        <color indexed="8"/>
      </left>
      <right/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theme="1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94">
    <xf numFmtId="0" fontId="0" fillId="0" borderId="0" xfId="0">
      <alignment vertical="center"/>
    </xf>
    <xf numFmtId="0" fontId="2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Protection="1"/>
    <xf numFmtId="0" fontId="5" fillId="0" borderId="1" xfId="1" applyFont="1" applyFill="1" applyBorder="1" applyProtection="1"/>
    <xf numFmtId="0" fontId="5" fillId="0" borderId="0" xfId="1" applyFont="1" applyFill="1" applyBorder="1" applyProtection="1"/>
    <xf numFmtId="0" fontId="5" fillId="0" borderId="2" xfId="1" applyFont="1" applyFill="1" applyBorder="1" applyProtection="1"/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Fill="1" applyBorder="1" applyProtection="1"/>
    <xf numFmtId="0" fontId="5" fillId="0" borderId="6" xfId="1" applyFont="1" applyFill="1" applyBorder="1" applyProtection="1"/>
    <xf numFmtId="0" fontId="5" fillId="0" borderId="3" xfId="1" applyFont="1" applyFill="1" applyBorder="1" applyProtection="1"/>
    <xf numFmtId="0" fontId="5" fillId="0" borderId="7" xfId="1" applyFont="1" applyFill="1" applyBorder="1" applyProtection="1"/>
    <xf numFmtId="0" fontId="5" fillId="0" borderId="8" xfId="1" applyFont="1" applyFill="1" applyBorder="1" applyProtection="1"/>
    <xf numFmtId="0" fontId="5" fillId="0" borderId="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5" fillId="0" borderId="11" xfId="1" applyFont="1" applyFill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left"/>
    </xf>
    <xf numFmtId="0" fontId="5" fillId="0" borderId="15" xfId="1" applyFont="1" applyFill="1" applyBorder="1" applyProtection="1"/>
    <xf numFmtId="0" fontId="5" fillId="0" borderId="16" xfId="1" applyFont="1" applyFill="1" applyBorder="1" applyProtection="1"/>
    <xf numFmtId="0" fontId="5" fillId="0" borderId="17" xfId="1" applyFont="1" applyFill="1" applyBorder="1" applyProtection="1"/>
    <xf numFmtId="0" fontId="5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center"/>
    </xf>
    <xf numFmtId="0" fontId="5" fillId="0" borderId="20" xfId="1" applyFont="1" applyFill="1" applyBorder="1" applyAlignment="1" applyProtection="1">
      <alignment horizontal="center"/>
    </xf>
    <xf numFmtId="0" fontId="5" fillId="0" borderId="21" xfId="1" applyFont="1" applyFill="1" applyBorder="1" applyAlignment="1" applyProtection="1">
      <alignment horizontal="center"/>
    </xf>
    <xf numFmtId="0" fontId="5" fillId="0" borderId="22" xfId="1" applyFont="1" applyFill="1" applyBorder="1" applyAlignment="1" applyProtection="1">
      <alignment horizontal="center"/>
    </xf>
    <xf numFmtId="176" fontId="5" fillId="0" borderId="23" xfId="1" applyNumberFormat="1" applyFont="1" applyFill="1" applyBorder="1" applyProtection="1"/>
    <xf numFmtId="176" fontId="5" fillId="0" borderId="24" xfId="1" applyNumberFormat="1" applyFont="1" applyFill="1" applyBorder="1" applyProtection="1"/>
    <xf numFmtId="176" fontId="5" fillId="0" borderId="25" xfId="1" applyNumberFormat="1" applyFont="1" applyFill="1" applyBorder="1" applyProtection="1"/>
    <xf numFmtId="176" fontId="5" fillId="0" borderId="22" xfId="1" applyNumberFormat="1" applyFont="1" applyFill="1" applyBorder="1" applyProtection="1"/>
    <xf numFmtId="177" fontId="5" fillId="0" borderId="26" xfId="1" applyNumberFormat="1" applyFont="1" applyFill="1" applyBorder="1" applyAlignment="1" applyProtection="1">
      <alignment horizontal="right"/>
    </xf>
    <xf numFmtId="177" fontId="5" fillId="0" borderId="27" xfId="1" applyNumberFormat="1" applyFont="1" applyFill="1" applyBorder="1" applyAlignment="1" applyProtection="1">
      <alignment horizontal="right"/>
    </xf>
    <xf numFmtId="177" fontId="5" fillId="0" borderId="22" xfId="1" applyNumberFormat="1" applyFont="1" applyFill="1" applyBorder="1" applyAlignment="1" applyProtection="1">
      <alignment horizontal="right"/>
    </xf>
    <xf numFmtId="176" fontId="5" fillId="0" borderId="27" xfId="1" applyNumberFormat="1" applyFont="1" applyFill="1" applyBorder="1" applyAlignment="1" applyProtection="1">
      <alignment horizontal="right"/>
    </xf>
    <xf numFmtId="176" fontId="5" fillId="0" borderId="28" xfId="1" applyNumberFormat="1" applyFont="1" applyFill="1" applyBorder="1" applyAlignment="1" applyProtection="1">
      <alignment horizontal="right"/>
    </xf>
    <xf numFmtId="0" fontId="5" fillId="0" borderId="28" xfId="1" applyFont="1" applyFill="1" applyBorder="1" applyAlignment="1" applyProtection="1">
      <alignment horizontal="center"/>
    </xf>
    <xf numFmtId="176" fontId="5" fillId="0" borderId="26" xfId="1" applyNumberFormat="1" applyFont="1" applyFill="1" applyBorder="1" applyProtection="1"/>
    <xf numFmtId="176" fontId="5" fillId="0" borderId="29" xfId="1" applyNumberFormat="1" applyFont="1" applyFill="1" applyBorder="1" applyProtection="1"/>
    <xf numFmtId="176" fontId="5" fillId="0" borderId="27" xfId="1" applyNumberFormat="1" applyFont="1" applyFill="1" applyBorder="1" applyProtection="1"/>
    <xf numFmtId="176" fontId="5" fillId="0" borderId="28" xfId="1" applyNumberFormat="1" applyFont="1" applyFill="1" applyBorder="1" applyProtection="1"/>
    <xf numFmtId="177" fontId="5" fillId="0" borderId="28" xfId="1" applyNumberFormat="1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>
      <alignment horizontal="center"/>
    </xf>
    <xf numFmtId="176" fontId="5" fillId="0" borderId="30" xfId="1" applyNumberFormat="1" applyFont="1" applyFill="1" applyBorder="1" applyProtection="1"/>
    <xf numFmtId="176" fontId="5" fillId="0" borderId="31" xfId="1" applyNumberFormat="1" applyFont="1" applyFill="1" applyBorder="1" applyProtection="1"/>
    <xf numFmtId="176" fontId="5" fillId="0" borderId="32" xfId="1" applyNumberFormat="1" applyFont="1" applyFill="1" applyBorder="1" applyProtection="1"/>
    <xf numFmtId="176" fontId="5" fillId="0" borderId="33" xfId="1" applyNumberFormat="1" applyFont="1" applyFill="1" applyBorder="1" applyProtection="1"/>
    <xf numFmtId="176" fontId="5" fillId="0" borderId="34" xfId="1" applyNumberFormat="1" applyFont="1" applyFill="1" applyBorder="1" applyProtection="1"/>
    <xf numFmtId="0" fontId="6" fillId="0" borderId="35" xfId="1" quotePrefix="1" applyFont="1" applyFill="1" applyBorder="1" applyAlignment="1" applyProtection="1">
      <alignment horizontal="center"/>
    </xf>
    <xf numFmtId="176" fontId="5" fillId="0" borderId="36" xfId="1" applyNumberFormat="1" applyFont="1" applyFill="1" applyBorder="1" applyProtection="1"/>
    <xf numFmtId="176" fontId="5" fillId="0" borderId="11" xfId="1" applyNumberFormat="1" applyFont="1" applyFill="1" applyBorder="1" applyProtection="1"/>
    <xf numFmtId="176" fontId="5" fillId="0" borderId="37" xfId="1" applyNumberFormat="1" applyFont="1" applyFill="1" applyBorder="1" applyProtection="1"/>
    <xf numFmtId="176" fontId="5" fillId="0" borderId="38" xfId="1" applyNumberFormat="1" applyFont="1" applyFill="1" applyBorder="1" applyProtection="1"/>
    <xf numFmtId="177" fontId="5" fillId="0" borderId="39" xfId="1" applyNumberFormat="1" applyFont="1" applyFill="1" applyBorder="1" applyAlignment="1" applyProtection="1">
      <alignment horizontal="right"/>
    </xf>
    <xf numFmtId="177" fontId="5" fillId="0" borderId="40" xfId="1" applyNumberFormat="1" applyFont="1" applyFill="1" applyBorder="1" applyAlignment="1" applyProtection="1">
      <alignment horizontal="right"/>
    </xf>
    <xf numFmtId="176" fontId="5" fillId="0" borderId="40" xfId="1" applyNumberFormat="1" applyFont="1" applyFill="1" applyBorder="1" applyAlignment="1" applyProtection="1">
      <alignment horizontal="right"/>
    </xf>
    <xf numFmtId="176" fontId="5" fillId="0" borderId="41" xfId="1" applyNumberFormat="1" applyFont="1" applyFill="1" applyBorder="1" applyAlignment="1" applyProtection="1">
      <alignment horizontal="right"/>
    </xf>
    <xf numFmtId="176" fontId="5" fillId="0" borderId="42" xfId="1" applyNumberFormat="1" applyFont="1" applyFill="1" applyBorder="1" applyAlignment="1" applyProtection="1">
      <alignment horizontal="right"/>
    </xf>
    <xf numFmtId="0" fontId="5" fillId="0" borderId="13" xfId="1" applyFont="1" applyFill="1" applyBorder="1" applyProtection="1"/>
    <xf numFmtId="0" fontId="5" fillId="0" borderId="17" xfId="1" applyFont="1" applyFill="1" applyBorder="1" applyAlignment="1" applyProtection="1">
      <alignment horizontal="center"/>
    </xf>
    <xf numFmtId="176" fontId="5" fillId="0" borderId="15" xfId="1" applyNumberFormat="1" applyFont="1" applyFill="1" applyBorder="1" applyProtection="1"/>
    <xf numFmtId="176" fontId="5" fillId="0" borderId="1" xfId="1" applyNumberFormat="1" applyFont="1" applyFill="1" applyBorder="1" applyProtection="1"/>
    <xf numFmtId="176" fontId="5" fillId="0" borderId="16" xfId="1" applyNumberFormat="1" applyFont="1" applyFill="1" applyBorder="1" applyProtection="1"/>
    <xf numFmtId="176" fontId="5" fillId="0" borderId="17" xfId="1" applyNumberFormat="1" applyFont="1" applyFill="1" applyBorder="1" applyProtection="1"/>
    <xf numFmtId="177" fontId="5" fillId="0" borderId="15" xfId="1" applyNumberFormat="1" applyFont="1" applyFill="1" applyBorder="1" applyAlignment="1" applyProtection="1">
      <alignment horizontal="right"/>
    </xf>
    <xf numFmtId="177" fontId="5" fillId="0" borderId="43" xfId="1" applyNumberFormat="1" applyFont="1" applyFill="1" applyBorder="1" applyAlignment="1" applyProtection="1">
      <alignment horizontal="right"/>
    </xf>
    <xf numFmtId="177" fontId="5" fillId="0" borderId="44" xfId="1" applyNumberFormat="1" applyFont="1" applyFill="1" applyBorder="1" applyAlignment="1" applyProtection="1">
      <alignment horizontal="right"/>
    </xf>
    <xf numFmtId="176" fontId="5" fillId="0" borderId="43" xfId="1" applyNumberFormat="1" applyFont="1" applyFill="1" applyBorder="1" applyAlignment="1" applyProtection="1">
      <alignment horizontal="right"/>
    </xf>
    <xf numFmtId="176" fontId="5" fillId="0" borderId="45" xfId="1" applyNumberFormat="1" applyFont="1" applyFill="1" applyBorder="1" applyAlignment="1" applyProtection="1">
      <alignment horizontal="right"/>
    </xf>
    <xf numFmtId="176" fontId="5" fillId="0" borderId="44" xfId="1" applyNumberFormat="1" applyFont="1" applyFill="1" applyBorder="1" applyAlignment="1" applyProtection="1">
      <alignment horizontal="right"/>
    </xf>
    <xf numFmtId="176" fontId="5" fillId="0" borderId="9" xfId="1" applyNumberFormat="1" applyFont="1" applyFill="1" applyBorder="1" applyProtection="1"/>
    <xf numFmtId="176" fontId="5" fillId="0" borderId="0" xfId="1" applyNumberFormat="1" applyFont="1" applyFill="1" applyBorder="1" applyProtection="1"/>
    <xf numFmtId="176" fontId="5" fillId="0" borderId="4" xfId="1" applyNumberFormat="1" applyFont="1" applyFill="1" applyBorder="1" applyProtection="1"/>
    <xf numFmtId="0" fontId="6" fillId="0" borderId="35" xfId="1" applyFont="1" applyFill="1" applyBorder="1" applyAlignment="1" applyProtection="1">
      <alignment horizontal="center" shrinkToFit="1"/>
    </xf>
    <xf numFmtId="176" fontId="5" fillId="0" borderId="39" xfId="1" applyNumberFormat="1" applyFont="1" applyFill="1" applyBorder="1" applyProtection="1"/>
    <xf numFmtId="176" fontId="5" fillId="0" borderId="46" xfId="1" applyNumberFormat="1" applyFont="1" applyFill="1" applyBorder="1" applyProtection="1"/>
    <xf numFmtId="176" fontId="5" fillId="0" borderId="47" xfId="1" applyNumberFormat="1" applyFont="1" applyFill="1" applyBorder="1" applyProtection="1"/>
    <xf numFmtId="176" fontId="5" fillId="0" borderId="35" xfId="1" applyNumberFormat="1" applyFont="1" applyFill="1" applyBorder="1" applyProtection="1"/>
    <xf numFmtId="177" fontId="5" fillId="0" borderId="9" xfId="1" applyNumberFormat="1" applyFont="1" applyFill="1" applyBorder="1" applyAlignment="1" applyProtection="1">
      <alignment horizontal="right"/>
    </xf>
    <xf numFmtId="0" fontId="5" fillId="0" borderId="48" xfId="1" applyFont="1" applyFill="1" applyBorder="1" applyProtection="1"/>
    <xf numFmtId="0" fontId="5" fillId="0" borderId="38" xfId="1" applyFont="1" applyFill="1" applyBorder="1" applyAlignment="1" applyProtection="1">
      <alignment horizontal="center"/>
    </xf>
    <xf numFmtId="177" fontId="5" fillId="0" borderId="49" xfId="1" applyNumberFormat="1" applyFont="1" applyFill="1" applyBorder="1" applyAlignment="1" applyProtection="1">
      <alignment horizontal="right"/>
    </xf>
    <xf numFmtId="177" fontId="5" fillId="0" borderId="50" xfId="1" applyNumberFormat="1" applyFont="1" applyFill="1" applyBorder="1" applyAlignment="1" applyProtection="1">
      <alignment horizontal="right"/>
    </xf>
    <xf numFmtId="177" fontId="5" fillId="0" borderId="51" xfId="1" applyNumberFormat="1" applyFont="1" applyFill="1" applyBorder="1" applyAlignment="1" applyProtection="1">
      <alignment horizontal="right"/>
    </xf>
    <xf numFmtId="176" fontId="5" fillId="0" borderId="50" xfId="1" applyNumberFormat="1" applyFont="1" applyFill="1" applyBorder="1" applyAlignment="1" applyProtection="1">
      <alignment horizontal="right"/>
    </xf>
    <xf numFmtId="176" fontId="5" fillId="0" borderId="52" xfId="1" applyNumberFormat="1" applyFont="1" applyFill="1" applyBorder="1" applyAlignment="1" applyProtection="1">
      <alignment horizontal="right"/>
    </xf>
    <xf numFmtId="176" fontId="5" fillId="0" borderId="51" xfId="1" applyNumberFormat="1" applyFont="1" applyFill="1" applyBorder="1" applyAlignment="1" applyProtection="1">
      <alignment horizontal="right"/>
    </xf>
    <xf numFmtId="0" fontId="5" fillId="0" borderId="53" xfId="1" applyFont="1" applyFill="1" applyBorder="1" applyAlignment="1" applyProtection="1">
      <alignment horizontal="center"/>
    </xf>
    <xf numFmtId="0" fontId="5" fillId="0" borderId="54" xfId="1" applyFont="1" applyFill="1" applyBorder="1" applyAlignment="1" applyProtection="1">
      <alignment horizontal="center"/>
    </xf>
    <xf numFmtId="0" fontId="5" fillId="0" borderId="0" xfId="1" applyFont="1" applyFill="1" applyAlignment="1" applyProtection="1">
      <alignment shrinkToFit="1"/>
    </xf>
    <xf numFmtId="0" fontId="5" fillId="0" borderId="0" xfId="1" quotePrefix="1" applyFont="1" applyFill="1" applyAlignment="1" applyProtection="1">
      <alignment horizontal="left"/>
    </xf>
  </cellXfs>
  <cellStyles count="3">
    <cellStyle name="標準" xfId="0" builtinId="0"/>
    <cellStyle name="標準_hyou03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9"/>
  <sheetViews>
    <sheetView showGridLines="0" showZero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6" sqref="I6"/>
    </sheetView>
  </sheetViews>
  <sheetFormatPr defaultColWidth="9" defaultRowHeight="13.5"/>
  <cols>
    <col min="1" max="1" width="1.625" style="3" customWidth="1"/>
    <col min="2" max="2" width="3.875" style="3" customWidth="1"/>
    <col min="3" max="3" width="16.125" style="3" customWidth="1"/>
    <col min="4" max="9" width="9" style="3" customWidth="1"/>
    <col min="10" max="19" width="7.625" style="3" customWidth="1"/>
    <col min="20" max="20" width="4" style="3" customWidth="1"/>
    <col min="21" max="16384" width="9" style="3"/>
  </cols>
  <sheetData>
    <row r="1" spans="2:20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ht="14.25" thickBo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4" t="s">
        <v>1</v>
      </c>
      <c r="S2" s="5"/>
      <c r="T2" s="2"/>
    </row>
    <row r="3" spans="2:20">
      <c r="B3" s="6"/>
      <c r="C3" s="7" t="s">
        <v>2</v>
      </c>
      <c r="D3" s="8"/>
      <c r="E3" s="8"/>
      <c r="F3" s="9"/>
      <c r="G3" s="9"/>
      <c r="H3" s="9"/>
      <c r="I3" s="10"/>
      <c r="J3" s="2"/>
      <c r="K3" s="2"/>
      <c r="L3" s="2"/>
      <c r="M3" s="2"/>
      <c r="N3" s="11"/>
      <c r="O3" s="2"/>
      <c r="P3" s="2"/>
      <c r="Q3" s="12"/>
      <c r="R3" s="12"/>
      <c r="S3" s="11"/>
      <c r="T3" s="6"/>
    </row>
    <row r="4" spans="2:20" ht="17.25" customHeight="1">
      <c r="B4" s="6"/>
      <c r="C4" s="13"/>
      <c r="D4" s="14" t="s">
        <v>3</v>
      </c>
      <c r="E4" s="15" t="s">
        <v>4</v>
      </c>
      <c r="F4" s="16" t="s">
        <v>5</v>
      </c>
      <c r="G4" s="14" t="s">
        <v>6</v>
      </c>
      <c r="H4" s="14" t="s">
        <v>7</v>
      </c>
      <c r="I4" s="17" t="s">
        <v>8</v>
      </c>
      <c r="J4" s="18" t="s">
        <v>9</v>
      </c>
      <c r="K4" s="18"/>
      <c r="L4" s="18"/>
      <c r="M4" s="18"/>
      <c r="N4" s="19"/>
      <c r="O4" s="18" t="s">
        <v>10</v>
      </c>
      <c r="P4" s="18"/>
      <c r="Q4" s="18"/>
      <c r="R4" s="18"/>
      <c r="S4" s="19"/>
      <c r="T4" s="6"/>
    </row>
    <row r="5" spans="2:20" ht="18" customHeight="1" thickBot="1">
      <c r="B5" s="20" t="s">
        <v>11</v>
      </c>
      <c r="C5" s="21"/>
      <c r="D5" s="22"/>
      <c r="E5" s="4"/>
      <c r="F5" s="23"/>
      <c r="G5" s="23"/>
      <c r="H5" s="23"/>
      <c r="I5" s="24"/>
      <c r="J5" s="25">
        <v>21</v>
      </c>
      <c r="K5" s="25">
        <v>22</v>
      </c>
      <c r="L5" s="25">
        <v>23</v>
      </c>
      <c r="M5" s="25">
        <v>24</v>
      </c>
      <c r="N5" s="26">
        <v>25</v>
      </c>
      <c r="O5" s="25">
        <v>21</v>
      </c>
      <c r="P5" s="27">
        <v>22</v>
      </c>
      <c r="Q5" s="28">
        <v>23</v>
      </c>
      <c r="R5" s="25">
        <v>24</v>
      </c>
      <c r="S5" s="26">
        <v>25</v>
      </c>
      <c r="T5" s="6"/>
    </row>
    <row r="6" spans="2:20">
      <c r="B6" s="6"/>
      <c r="C6" s="29" t="s">
        <v>12</v>
      </c>
      <c r="D6" s="30">
        <v>58057</v>
      </c>
      <c r="E6" s="31">
        <v>52156</v>
      </c>
      <c r="F6" s="32">
        <v>45826</v>
      </c>
      <c r="G6" s="32">
        <v>46689</v>
      </c>
      <c r="H6" s="32">
        <v>49965</v>
      </c>
      <c r="I6" s="33">
        <v>49675</v>
      </c>
      <c r="J6" s="34">
        <f t="shared" ref="J6:N35" si="0">IF(AND(D6=0,E6&gt;0),"皆増　",IF(AND(D6&gt;0,E6=0),"皆減　",IF(AND(D6=0,E6=0),"",ROUND((E6-D6)/D6*100,1))))</f>
        <v>-10.199999999999999</v>
      </c>
      <c r="K6" s="35">
        <f t="shared" si="0"/>
        <v>-12.1</v>
      </c>
      <c r="L6" s="35">
        <f t="shared" si="0"/>
        <v>1.9</v>
      </c>
      <c r="M6" s="35">
        <f t="shared" si="0"/>
        <v>7</v>
      </c>
      <c r="N6" s="36">
        <f t="shared" si="0"/>
        <v>-0.6</v>
      </c>
      <c r="O6" s="37">
        <f>IF(AND($D6=0,E6&gt;0),"皆増　",IF(AND($D6&gt;0,E6=0),"皆減　",IF(AND($D6=0,E6=0),"",ROUND(E6/$D6*100,0))))</f>
        <v>90</v>
      </c>
      <c r="P6" s="37">
        <f>IF(AND($D6=0,F6&gt;0),"皆増　",IF(AND($D6&gt;0,F6=0),"皆減　",IF(AND($D6=0,F6=0),"",ROUND(F6/$D6*100,0))))</f>
        <v>79</v>
      </c>
      <c r="Q6" s="37">
        <f>IF(AND($D6=0,G6&gt;0),"皆増　",IF(AND($D6&gt;0,G6=0),"皆減　",IF(AND($D6=0,G6=0),"",ROUND(G6/$D6*100,0))))</f>
        <v>80</v>
      </c>
      <c r="R6" s="37">
        <f>IF(AND($D6=0,H6&gt;0),"皆増　",IF(AND($D6&gt;0,H6=0),"皆減　",IF(AND($D6=0,H6=0),"",ROUND(H6/$D6*100,0))))</f>
        <v>86</v>
      </c>
      <c r="S6" s="38">
        <f>IF(AND($D6=0,I6&gt;0),"皆増　",IF(AND($D6&gt;0,I6=0),"皆減　",IF(AND($D6=0,I6=0),"",ROUND(I6/$D6*100,0))))</f>
        <v>86</v>
      </c>
      <c r="T6" s="6"/>
    </row>
    <row r="7" spans="2:20">
      <c r="B7" s="6"/>
      <c r="C7" s="39" t="s">
        <v>13</v>
      </c>
      <c r="D7" s="40">
        <v>0</v>
      </c>
      <c r="E7" s="41">
        <v>0</v>
      </c>
      <c r="F7" s="42"/>
      <c r="G7" s="42"/>
      <c r="H7" s="42"/>
      <c r="I7" s="43"/>
      <c r="J7" s="34" t="str">
        <f t="shared" si="0"/>
        <v/>
      </c>
      <c r="K7" s="35" t="str">
        <f t="shared" si="0"/>
        <v/>
      </c>
      <c r="L7" s="35" t="str">
        <f t="shared" si="0"/>
        <v/>
      </c>
      <c r="M7" s="35" t="str">
        <f t="shared" si="0"/>
        <v/>
      </c>
      <c r="N7" s="44" t="str">
        <f t="shared" si="0"/>
        <v/>
      </c>
      <c r="O7" s="37" t="str">
        <f t="shared" ref="O7:S35" si="1">IF(AND($D7=0,E7&gt;0),"皆増　",IF(AND($D7&gt;0,E7=0),"皆減　",IF(AND($D7=0,E7=0),"",ROUND(E7/$D7*100,0))))</f>
        <v/>
      </c>
      <c r="P7" s="37" t="str">
        <f t="shared" si="1"/>
        <v/>
      </c>
      <c r="Q7" s="37" t="str">
        <f t="shared" si="1"/>
        <v/>
      </c>
      <c r="R7" s="37" t="str">
        <f t="shared" si="1"/>
        <v/>
      </c>
      <c r="S7" s="38" t="str">
        <f t="shared" si="1"/>
        <v/>
      </c>
      <c r="T7" s="6"/>
    </row>
    <row r="8" spans="2:20">
      <c r="B8" s="6"/>
      <c r="C8" s="39" t="s">
        <v>14</v>
      </c>
      <c r="D8" s="40">
        <v>107</v>
      </c>
      <c r="E8" s="41">
        <v>174</v>
      </c>
      <c r="F8" s="42">
        <v>165</v>
      </c>
      <c r="G8" s="42">
        <v>118</v>
      </c>
      <c r="H8" s="42">
        <v>166</v>
      </c>
      <c r="I8" s="43">
        <v>113</v>
      </c>
      <c r="J8" s="34">
        <f t="shared" si="0"/>
        <v>62.6</v>
      </c>
      <c r="K8" s="35">
        <f t="shared" si="0"/>
        <v>-5.2</v>
      </c>
      <c r="L8" s="35">
        <f t="shared" si="0"/>
        <v>-28.5</v>
      </c>
      <c r="M8" s="35">
        <f t="shared" si="0"/>
        <v>40.700000000000003</v>
      </c>
      <c r="N8" s="44">
        <f t="shared" si="0"/>
        <v>-31.9</v>
      </c>
      <c r="O8" s="37">
        <f t="shared" si="1"/>
        <v>163</v>
      </c>
      <c r="P8" s="37">
        <f t="shared" si="1"/>
        <v>154</v>
      </c>
      <c r="Q8" s="37">
        <f t="shared" si="1"/>
        <v>110</v>
      </c>
      <c r="R8" s="37">
        <f t="shared" si="1"/>
        <v>155</v>
      </c>
      <c r="S8" s="38">
        <f t="shared" si="1"/>
        <v>106</v>
      </c>
      <c r="T8" s="6"/>
    </row>
    <row r="9" spans="2:20">
      <c r="B9" s="45" t="s">
        <v>15</v>
      </c>
      <c r="C9" s="39" t="s">
        <v>16</v>
      </c>
      <c r="D9" s="40">
        <v>6551</v>
      </c>
      <c r="E9" s="41">
        <v>0</v>
      </c>
      <c r="F9" s="42"/>
      <c r="G9" s="42"/>
      <c r="H9" s="42"/>
      <c r="I9" s="43"/>
      <c r="J9" s="34" t="str">
        <f t="shared" si="0"/>
        <v>皆減　</v>
      </c>
      <c r="K9" s="35" t="str">
        <f t="shared" si="0"/>
        <v/>
      </c>
      <c r="L9" s="35" t="str">
        <f t="shared" si="0"/>
        <v/>
      </c>
      <c r="M9" s="35" t="str">
        <f t="shared" si="0"/>
        <v/>
      </c>
      <c r="N9" s="44" t="str">
        <f t="shared" si="0"/>
        <v/>
      </c>
      <c r="O9" s="37" t="str">
        <f t="shared" si="1"/>
        <v>皆減　</v>
      </c>
      <c r="P9" s="37" t="str">
        <f t="shared" si="1"/>
        <v>皆減　</v>
      </c>
      <c r="Q9" s="37" t="str">
        <f t="shared" si="1"/>
        <v>皆減　</v>
      </c>
      <c r="R9" s="37" t="str">
        <f t="shared" si="1"/>
        <v>皆減　</v>
      </c>
      <c r="S9" s="38" t="str">
        <f t="shared" si="1"/>
        <v>皆減　</v>
      </c>
      <c r="T9" s="6"/>
    </row>
    <row r="10" spans="2:20">
      <c r="B10" s="6"/>
      <c r="C10" s="39" t="s">
        <v>17</v>
      </c>
      <c r="D10" s="40">
        <v>55553</v>
      </c>
      <c r="E10" s="41">
        <v>53846</v>
      </c>
      <c r="F10" s="46">
        <v>53445</v>
      </c>
      <c r="G10" s="46">
        <v>60146</v>
      </c>
      <c r="H10" s="47">
        <v>59704</v>
      </c>
      <c r="I10" s="48">
        <v>58243</v>
      </c>
      <c r="J10" s="34">
        <f t="shared" si="0"/>
        <v>-3.1</v>
      </c>
      <c r="K10" s="35">
        <f t="shared" si="0"/>
        <v>-0.7</v>
      </c>
      <c r="L10" s="35">
        <f t="shared" si="0"/>
        <v>12.5</v>
      </c>
      <c r="M10" s="35">
        <f t="shared" si="0"/>
        <v>-0.7</v>
      </c>
      <c r="N10" s="44">
        <f t="shared" si="0"/>
        <v>-2.4</v>
      </c>
      <c r="O10" s="37">
        <f t="shared" si="1"/>
        <v>97</v>
      </c>
      <c r="P10" s="37">
        <f t="shared" si="1"/>
        <v>96</v>
      </c>
      <c r="Q10" s="37">
        <f t="shared" si="1"/>
        <v>108</v>
      </c>
      <c r="R10" s="37">
        <f t="shared" si="1"/>
        <v>107</v>
      </c>
      <c r="S10" s="38">
        <f t="shared" si="1"/>
        <v>105</v>
      </c>
      <c r="T10" s="6"/>
    </row>
    <row r="11" spans="2:20">
      <c r="B11" s="6"/>
      <c r="C11" s="39" t="s">
        <v>18</v>
      </c>
      <c r="D11" s="40">
        <v>36875</v>
      </c>
      <c r="E11" s="41">
        <v>33571</v>
      </c>
      <c r="F11" s="42">
        <v>32620</v>
      </c>
      <c r="G11" s="42">
        <v>32965</v>
      </c>
      <c r="H11" s="49">
        <v>38380</v>
      </c>
      <c r="I11" s="50">
        <v>42456.033000000003</v>
      </c>
      <c r="J11" s="34">
        <f t="shared" si="0"/>
        <v>-9</v>
      </c>
      <c r="K11" s="35">
        <f t="shared" si="0"/>
        <v>-2.8</v>
      </c>
      <c r="L11" s="35">
        <f t="shared" si="0"/>
        <v>1.1000000000000001</v>
      </c>
      <c r="M11" s="35">
        <f t="shared" si="0"/>
        <v>16.399999999999999</v>
      </c>
      <c r="N11" s="44">
        <f t="shared" si="0"/>
        <v>10.6</v>
      </c>
      <c r="O11" s="37">
        <f t="shared" si="1"/>
        <v>91</v>
      </c>
      <c r="P11" s="37">
        <f t="shared" si="1"/>
        <v>88</v>
      </c>
      <c r="Q11" s="37">
        <f t="shared" si="1"/>
        <v>89</v>
      </c>
      <c r="R11" s="37">
        <f t="shared" si="1"/>
        <v>104</v>
      </c>
      <c r="S11" s="38">
        <f t="shared" si="1"/>
        <v>115</v>
      </c>
      <c r="T11" s="6"/>
    </row>
    <row r="12" spans="2:20">
      <c r="B12" s="45" t="s">
        <v>19</v>
      </c>
      <c r="C12" s="39" t="s">
        <v>20</v>
      </c>
      <c r="D12" s="40">
        <v>2020</v>
      </c>
      <c r="E12" s="41">
        <v>2602</v>
      </c>
      <c r="F12" s="42">
        <v>2198</v>
      </c>
      <c r="G12" s="42">
        <v>1873</v>
      </c>
      <c r="H12" s="46">
        <v>1339</v>
      </c>
      <c r="I12" s="50">
        <v>1254.768</v>
      </c>
      <c r="J12" s="34">
        <f t="shared" si="0"/>
        <v>28.8</v>
      </c>
      <c r="K12" s="35">
        <f t="shared" si="0"/>
        <v>-15.5</v>
      </c>
      <c r="L12" s="35">
        <f t="shared" si="0"/>
        <v>-14.8</v>
      </c>
      <c r="M12" s="35">
        <f t="shared" si="0"/>
        <v>-28.5</v>
      </c>
      <c r="N12" s="44">
        <f t="shared" si="0"/>
        <v>-6.3</v>
      </c>
      <c r="O12" s="37">
        <f t="shared" si="1"/>
        <v>129</v>
      </c>
      <c r="P12" s="37">
        <f t="shared" si="1"/>
        <v>109</v>
      </c>
      <c r="Q12" s="37">
        <f t="shared" si="1"/>
        <v>93</v>
      </c>
      <c r="R12" s="37">
        <f t="shared" si="1"/>
        <v>66</v>
      </c>
      <c r="S12" s="38">
        <f t="shared" si="1"/>
        <v>62</v>
      </c>
      <c r="T12" s="6"/>
    </row>
    <row r="13" spans="2:20">
      <c r="B13" s="45"/>
      <c r="C13" s="39" t="s">
        <v>21</v>
      </c>
      <c r="D13" s="40">
        <v>65</v>
      </c>
      <c r="E13" s="41">
        <v>60</v>
      </c>
      <c r="F13" s="42"/>
      <c r="G13" s="42"/>
      <c r="H13" s="42">
        <v>1034</v>
      </c>
      <c r="I13" s="43">
        <v>1133.537</v>
      </c>
      <c r="J13" s="34">
        <f t="shared" si="0"/>
        <v>-7.7</v>
      </c>
      <c r="K13" s="35" t="str">
        <f t="shared" si="0"/>
        <v>皆減　</v>
      </c>
      <c r="L13" s="35" t="str">
        <f t="shared" si="0"/>
        <v/>
      </c>
      <c r="M13" s="35" t="str">
        <f t="shared" si="0"/>
        <v>皆増　</v>
      </c>
      <c r="N13" s="44">
        <f t="shared" si="0"/>
        <v>9.6</v>
      </c>
      <c r="O13" s="37">
        <f t="shared" si="1"/>
        <v>92</v>
      </c>
      <c r="P13" s="37" t="str">
        <f t="shared" si="1"/>
        <v>皆減　</v>
      </c>
      <c r="Q13" s="37" t="str">
        <f t="shared" si="1"/>
        <v>皆減　</v>
      </c>
      <c r="R13" s="37">
        <f t="shared" si="1"/>
        <v>1591</v>
      </c>
      <c r="S13" s="38">
        <f t="shared" si="1"/>
        <v>1744</v>
      </c>
      <c r="T13" s="6"/>
    </row>
    <row r="14" spans="2:20">
      <c r="B14" s="6"/>
      <c r="C14" s="39" t="s">
        <v>22</v>
      </c>
      <c r="D14" s="40">
        <v>138</v>
      </c>
      <c r="E14" s="41">
        <v>136</v>
      </c>
      <c r="F14" s="42">
        <v>134</v>
      </c>
      <c r="G14" s="42">
        <v>143</v>
      </c>
      <c r="H14" s="46">
        <v>149</v>
      </c>
      <c r="I14" s="50">
        <v>103</v>
      </c>
      <c r="J14" s="34">
        <f t="shared" si="0"/>
        <v>-1.4</v>
      </c>
      <c r="K14" s="35">
        <f t="shared" si="0"/>
        <v>-1.5</v>
      </c>
      <c r="L14" s="35">
        <f t="shared" si="0"/>
        <v>6.7</v>
      </c>
      <c r="M14" s="35">
        <f t="shared" si="0"/>
        <v>4.2</v>
      </c>
      <c r="N14" s="44">
        <f t="shared" si="0"/>
        <v>-30.9</v>
      </c>
      <c r="O14" s="37">
        <f t="shared" si="1"/>
        <v>99</v>
      </c>
      <c r="P14" s="37">
        <f t="shared" si="1"/>
        <v>97</v>
      </c>
      <c r="Q14" s="37">
        <f t="shared" si="1"/>
        <v>104</v>
      </c>
      <c r="R14" s="37">
        <f t="shared" si="1"/>
        <v>108</v>
      </c>
      <c r="S14" s="38">
        <f t="shared" si="1"/>
        <v>75</v>
      </c>
      <c r="T14" s="6"/>
    </row>
    <row r="15" spans="2:20">
      <c r="B15" s="45" t="s">
        <v>23</v>
      </c>
      <c r="C15" s="39" t="s">
        <v>24</v>
      </c>
      <c r="D15" s="40">
        <v>283</v>
      </c>
      <c r="E15" s="41">
        <v>271</v>
      </c>
      <c r="F15" s="42">
        <v>224</v>
      </c>
      <c r="G15" s="42">
        <v>207</v>
      </c>
      <c r="H15" s="42">
        <v>182</v>
      </c>
      <c r="I15" s="43">
        <v>530</v>
      </c>
      <c r="J15" s="34">
        <f t="shared" si="0"/>
        <v>-4.2</v>
      </c>
      <c r="K15" s="35">
        <f t="shared" si="0"/>
        <v>-17.3</v>
      </c>
      <c r="L15" s="35">
        <f t="shared" si="0"/>
        <v>-7.6</v>
      </c>
      <c r="M15" s="35">
        <f t="shared" si="0"/>
        <v>-12.1</v>
      </c>
      <c r="N15" s="44">
        <f t="shared" si="0"/>
        <v>191.2</v>
      </c>
      <c r="O15" s="37">
        <f t="shared" si="1"/>
        <v>96</v>
      </c>
      <c r="P15" s="37">
        <f t="shared" si="1"/>
        <v>79</v>
      </c>
      <c r="Q15" s="37">
        <f t="shared" si="1"/>
        <v>73</v>
      </c>
      <c r="R15" s="37">
        <f t="shared" si="1"/>
        <v>64</v>
      </c>
      <c r="S15" s="38">
        <f t="shared" si="1"/>
        <v>187</v>
      </c>
      <c r="T15" s="6"/>
    </row>
    <row r="16" spans="2:20">
      <c r="B16" s="6"/>
      <c r="C16" s="39" t="s">
        <v>25</v>
      </c>
      <c r="D16" s="40">
        <v>339</v>
      </c>
      <c r="E16" s="41">
        <v>365</v>
      </c>
      <c r="F16" s="42">
        <v>368</v>
      </c>
      <c r="G16" s="42">
        <v>452</v>
      </c>
      <c r="H16" s="42">
        <v>377</v>
      </c>
      <c r="I16" s="43">
        <v>383</v>
      </c>
      <c r="J16" s="34">
        <f t="shared" si="0"/>
        <v>7.7</v>
      </c>
      <c r="K16" s="35">
        <f t="shared" si="0"/>
        <v>0.8</v>
      </c>
      <c r="L16" s="35">
        <f t="shared" si="0"/>
        <v>22.8</v>
      </c>
      <c r="M16" s="35">
        <f t="shared" si="0"/>
        <v>-16.600000000000001</v>
      </c>
      <c r="N16" s="44">
        <f t="shared" si="0"/>
        <v>1.6</v>
      </c>
      <c r="O16" s="37">
        <f t="shared" si="1"/>
        <v>108</v>
      </c>
      <c r="P16" s="37">
        <f t="shared" si="1"/>
        <v>109</v>
      </c>
      <c r="Q16" s="37">
        <f t="shared" si="1"/>
        <v>133</v>
      </c>
      <c r="R16" s="37">
        <f t="shared" si="1"/>
        <v>111</v>
      </c>
      <c r="S16" s="38">
        <f t="shared" si="1"/>
        <v>113</v>
      </c>
      <c r="T16" s="6"/>
    </row>
    <row r="17" spans="2:20">
      <c r="B17" s="6"/>
      <c r="C17" s="51" t="s">
        <v>26</v>
      </c>
      <c r="D17" s="52">
        <v>39</v>
      </c>
      <c r="E17" s="53">
        <v>40</v>
      </c>
      <c r="F17" s="54">
        <v>42</v>
      </c>
      <c r="G17" s="54">
        <v>39</v>
      </c>
      <c r="H17" s="54">
        <v>41</v>
      </c>
      <c r="I17" s="55">
        <v>40</v>
      </c>
      <c r="J17" s="56">
        <f t="shared" si="0"/>
        <v>2.6</v>
      </c>
      <c r="K17" s="57">
        <f t="shared" si="0"/>
        <v>5</v>
      </c>
      <c r="L17" s="57">
        <f t="shared" si="0"/>
        <v>-7.1</v>
      </c>
      <c r="M17" s="35">
        <f t="shared" si="0"/>
        <v>5.0999999999999996</v>
      </c>
      <c r="N17" s="44">
        <f t="shared" si="0"/>
        <v>-2.4</v>
      </c>
      <c r="O17" s="58">
        <f t="shared" si="1"/>
        <v>103</v>
      </c>
      <c r="P17" s="58">
        <f t="shared" si="1"/>
        <v>108</v>
      </c>
      <c r="Q17" s="59">
        <f t="shared" si="1"/>
        <v>100</v>
      </c>
      <c r="R17" s="58">
        <f t="shared" si="1"/>
        <v>105</v>
      </c>
      <c r="S17" s="60">
        <f t="shared" si="1"/>
        <v>103</v>
      </c>
      <c r="T17" s="6"/>
    </row>
    <row r="18" spans="2:20" ht="14.25" thickBot="1">
      <c r="B18" s="61"/>
      <c r="C18" s="62" t="s">
        <v>27</v>
      </c>
      <c r="D18" s="63">
        <f t="shared" ref="D18:I18" si="2">SUM(D6:D17)</f>
        <v>160027</v>
      </c>
      <c r="E18" s="64">
        <f t="shared" si="2"/>
        <v>143221</v>
      </c>
      <c r="F18" s="65">
        <f t="shared" si="2"/>
        <v>135022</v>
      </c>
      <c r="G18" s="65">
        <f t="shared" si="2"/>
        <v>142632</v>
      </c>
      <c r="H18" s="65">
        <f t="shared" si="2"/>
        <v>151337</v>
      </c>
      <c r="I18" s="66">
        <f t="shared" si="2"/>
        <v>153931.33800000002</v>
      </c>
      <c r="J18" s="67">
        <f t="shared" si="0"/>
        <v>-10.5</v>
      </c>
      <c r="K18" s="68">
        <f t="shared" si="0"/>
        <v>-5.7</v>
      </c>
      <c r="L18" s="68">
        <f t="shared" si="0"/>
        <v>5.6</v>
      </c>
      <c r="M18" s="68">
        <f t="shared" si="0"/>
        <v>6.1</v>
      </c>
      <c r="N18" s="69">
        <f t="shared" si="0"/>
        <v>1.7</v>
      </c>
      <c r="O18" s="70">
        <f t="shared" si="1"/>
        <v>89</v>
      </c>
      <c r="P18" s="70">
        <f t="shared" si="1"/>
        <v>84</v>
      </c>
      <c r="Q18" s="71">
        <f t="shared" si="1"/>
        <v>89</v>
      </c>
      <c r="R18" s="70">
        <f t="shared" si="1"/>
        <v>95</v>
      </c>
      <c r="S18" s="72">
        <f t="shared" si="1"/>
        <v>96</v>
      </c>
      <c r="T18" s="6"/>
    </row>
    <row r="19" spans="2:20">
      <c r="B19" s="6"/>
      <c r="C19" s="39" t="s">
        <v>28</v>
      </c>
      <c r="D19" s="40">
        <v>3707</v>
      </c>
      <c r="E19" s="41">
        <v>4070</v>
      </c>
      <c r="F19" s="42">
        <v>3011</v>
      </c>
      <c r="G19" s="42">
        <v>3920</v>
      </c>
      <c r="H19" s="42">
        <v>4935</v>
      </c>
      <c r="I19" s="43">
        <v>4268</v>
      </c>
      <c r="J19" s="34">
        <f t="shared" si="0"/>
        <v>9.8000000000000007</v>
      </c>
      <c r="K19" s="35">
        <f t="shared" si="0"/>
        <v>-26</v>
      </c>
      <c r="L19" s="35">
        <f t="shared" si="0"/>
        <v>30.2</v>
      </c>
      <c r="M19" s="35">
        <f t="shared" si="0"/>
        <v>25.9</v>
      </c>
      <c r="N19" s="44">
        <f t="shared" si="0"/>
        <v>-13.5</v>
      </c>
      <c r="O19" s="37">
        <f t="shared" si="1"/>
        <v>110</v>
      </c>
      <c r="P19" s="37">
        <f t="shared" si="1"/>
        <v>81</v>
      </c>
      <c r="Q19" s="37">
        <f t="shared" si="1"/>
        <v>106</v>
      </c>
      <c r="R19" s="37">
        <f t="shared" si="1"/>
        <v>133</v>
      </c>
      <c r="S19" s="38">
        <f t="shared" si="1"/>
        <v>115</v>
      </c>
      <c r="T19" s="6"/>
    </row>
    <row r="20" spans="2:20">
      <c r="B20" s="6"/>
      <c r="C20" s="39" t="s">
        <v>29</v>
      </c>
      <c r="D20" s="40">
        <v>959</v>
      </c>
      <c r="E20" s="41">
        <v>548</v>
      </c>
      <c r="F20" s="42">
        <v>593</v>
      </c>
      <c r="G20" s="42">
        <v>569</v>
      </c>
      <c r="H20" s="42">
        <v>560</v>
      </c>
      <c r="I20" s="43">
        <v>583</v>
      </c>
      <c r="J20" s="34">
        <f t="shared" si="0"/>
        <v>-42.9</v>
      </c>
      <c r="K20" s="35">
        <f t="shared" si="0"/>
        <v>8.1999999999999993</v>
      </c>
      <c r="L20" s="35">
        <f t="shared" si="0"/>
        <v>-4</v>
      </c>
      <c r="M20" s="35">
        <f t="shared" si="0"/>
        <v>-1.6</v>
      </c>
      <c r="N20" s="44">
        <f t="shared" si="0"/>
        <v>4.0999999999999996</v>
      </c>
      <c r="O20" s="37">
        <f t="shared" si="1"/>
        <v>57</v>
      </c>
      <c r="P20" s="37">
        <f t="shared" si="1"/>
        <v>62</v>
      </c>
      <c r="Q20" s="37">
        <f t="shared" si="1"/>
        <v>59</v>
      </c>
      <c r="R20" s="37">
        <f t="shared" si="1"/>
        <v>58</v>
      </c>
      <c r="S20" s="38">
        <f t="shared" si="1"/>
        <v>61</v>
      </c>
      <c r="T20" s="6"/>
    </row>
    <row r="21" spans="2:20">
      <c r="B21" s="6"/>
      <c r="C21" s="39" t="s">
        <v>30</v>
      </c>
      <c r="D21" s="40">
        <v>110</v>
      </c>
      <c r="E21" s="41">
        <v>97</v>
      </c>
      <c r="F21" s="42">
        <v>101</v>
      </c>
      <c r="G21" s="42">
        <v>82</v>
      </c>
      <c r="H21" s="42">
        <v>152</v>
      </c>
      <c r="I21" s="43">
        <v>0</v>
      </c>
      <c r="J21" s="34">
        <f t="shared" si="0"/>
        <v>-11.8</v>
      </c>
      <c r="K21" s="35">
        <f t="shared" si="0"/>
        <v>4.0999999999999996</v>
      </c>
      <c r="L21" s="35">
        <f t="shared" si="0"/>
        <v>-18.8</v>
      </c>
      <c r="M21" s="35">
        <f t="shared" si="0"/>
        <v>85.4</v>
      </c>
      <c r="N21" s="44" t="str">
        <f t="shared" si="0"/>
        <v>皆減　</v>
      </c>
      <c r="O21" s="37">
        <f t="shared" si="1"/>
        <v>88</v>
      </c>
      <c r="P21" s="37">
        <f t="shared" si="1"/>
        <v>92</v>
      </c>
      <c r="Q21" s="37">
        <f t="shared" si="1"/>
        <v>75</v>
      </c>
      <c r="R21" s="37">
        <f t="shared" si="1"/>
        <v>138</v>
      </c>
      <c r="S21" s="38" t="str">
        <f t="shared" si="1"/>
        <v>皆減　</v>
      </c>
      <c r="T21" s="6"/>
    </row>
    <row r="22" spans="2:20">
      <c r="B22" s="6"/>
      <c r="C22" s="39" t="s">
        <v>18</v>
      </c>
      <c r="D22" s="40">
        <v>35901</v>
      </c>
      <c r="E22" s="41">
        <v>33076</v>
      </c>
      <c r="F22" s="42">
        <v>23804</v>
      </c>
      <c r="G22" s="42">
        <v>22630</v>
      </c>
      <c r="H22" s="42">
        <v>16417</v>
      </c>
      <c r="I22" s="43">
        <v>16883</v>
      </c>
      <c r="J22" s="34">
        <f t="shared" si="0"/>
        <v>-7.9</v>
      </c>
      <c r="K22" s="35">
        <f t="shared" si="0"/>
        <v>-28</v>
      </c>
      <c r="L22" s="35">
        <f t="shared" si="0"/>
        <v>-4.9000000000000004</v>
      </c>
      <c r="M22" s="35">
        <f t="shared" si="0"/>
        <v>-27.5</v>
      </c>
      <c r="N22" s="44">
        <f t="shared" si="0"/>
        <v>2.8</v>
      </c>
      <c r="O22" s="37">
        <f t="shared" si="1"/>
        <v>92</v>
      </c>
      <c r="P22" s="37">
        <f t="shared" si="1"/>
        <v>66</v>
      </c>
      <c r="Q22" s="37">
        <f t="shared" si="1"/>
        <v>63</v>
      </c>
      <c r="R22" s="37">
        <f t="shared" si="1"/>
        <v>46</v>
      </c>
      <c r="S22" s="38">
        <f t="shared" si="1"/>
        <v>47</v>
      </c>
      <c r="T22" s="6"/>
    </row>
    <row r="23" spans="2:20">
      <c r="B23" s="45" t="s">
        <v>15</v>
      </c>
      <c r="C23" s="39" t="s">
        <v>20</v>
      </c>
      <c r="D23" s="40">
        <v>7140</v>
      </c>
      <c r="E23" s="41">
        <v>5901</v>
      </c>
      <c r="F23" s="42">
        <v>5669</v>
      </c>
      <c r="G23" s="42">
        <v>5278</v>
      </c>
      <c r="H23" s="42">
        <v>4804</v>
      </c>
      <c r="I23" s="43">
        <v>4680</v>
      </c>
      <c r="J23" s="34">
        <f t="shared" si="0"/>
        <v>-17.399999999999999</v>
      </c>
      <c r="K23" s="35">
        <f t="shared" si="0"/>
        <v>-3.9</v>
      </c>
      <c r="L23" s="35">
        <f t="shared" si="0"/>
        <v>-6.9</v>
      </c>
      <c r="M23" s="35">
        <f t="shared" si="0"/>
        <v>-9</v>
      </c>
      <c r="N23" s="44">
        <f t="shared" si="0"/>
        <v>-2.6</v>
      </c>
      <c r="O23" s="37">
        <f t="shared" si="1"/>
        <v>83</v>
      </c>
      <c r="P23" s="37">
        <f t="shared" si="1"/>
        <v>79</v>
      </c>
      <c r="Q23" s="37">
        <f t="shared" si="1"/>
        <v>74</v>
      </c>
      <c r="R23" s="37">
        <f t="shared" si="1"/>
        <v>67</v>
      </c>
      <c r="S23" s="38">
        <f t="shared" si="1"/>
        <v>66</v>
      </c>
      <c r="T23" s="6"/>
    </row>
    <row r="24" spans="2:20">
      <c r="B24" s="6"/>
      <c r="C24" s="39" t="s">
        <v>31</v>
      </c>
      <c r="D24" s="40">
        <v>6461</v>
      </c>
      <c r="E24" s="41">
        <v>7389</v>
      </c>
      <c r="F24" s="42">
        <v>7361</v>
      </c>
      <c r="G24" s="42">
        <v>7144</v>
      </c>
      <c r="H24" s="42">
        <v>7219</v>
      </c>
      <c r="I24" s="43">
        <v>7940</v>
      </c>
      <c r="J24" s="34">
        <f t="shared" si="0"/>
        <v>14.4</v>
      </c>
      <c r="K24" s="35">
        <f t="shared" si="0"/>
        <v>-0.4</v>
      </c>
      <c r="L24" s="35">
        <f t="shared" si="0"/>
        <v>-2.9</v>
      </c>
      <c r="M24" s="35">
        <f t="shared" si="0"/>
        <v>1</v>
      </c>
      <c r="N24" s="44">
        <f t="shared" si="0"/>
        <v>10</v>
      </c>
      <c r="O24" s="37">
        <f t="shared" si="1"/>
        <v>114</v>
      </c>
      <c r="P24" s="37">
        <f t="shared" si="1"/>
        <v>114</v>
      </c>
      <c r="Q24" s="37">
        <f t="shared" si="1"/>
        <v>111</v>
      </c>
      <c r="R24" s="37">
        <f t="shared" si="1"/>
        <v>112</v>
      </c>
      <c r="S24" s="38">
        <f t="shared" si="1"/>
        <v>123</v>
      </c>
      <c r="T24" s="6"/>
    </row>
    <row r="25" spans="2:20">
      <c r="B25" s="45" t="s">
        <v>32</v>
      </c>
      <c r="C25" s="39" t="s">
        <v>33</v>
      </c>
      <c r="D25" s="40">
        <v>403</v>
      </c>
      <c r="E25" s="41">
        <v>824</v>
      </c>
      <c r="F25" s="42">
        <v>560</v>
      </c>
      <c r="G25" s="42">
        <v>1017</v>
      </c>
      <c r="H25" s="42">
        <v>661</v>
      </c>
      <c r="I25" s="43">
        <v>508</v>
      </c>
      <c r="J25" s="34">
        <f t="shared" si="0"/>
        <v>104.5</v>
      </c>
      <c r="K25" s="35">
        <f t="shared" si="0"/>
        <v>-32</v>
      </c>
      <c r="L25" s="35">
        <f t="shared" si="0"/>
        <v>81.599999999999994</v>
      </c>
      <c r="M25" s="35">
        <f t="shared" si="0"/>
        <v>-35</v>
      </c>
      <c r="N25" s="44">
        <f t="shared" si="0"/>
        <v>-23.1</v>
      </c>
      <c r="O25" s="37">
        <f t="shared" si="1"/>
        <v>204</v>
      </c>
      <c r="P25" s="37">
        <f t="shared" si="1"/>
        <v>139</v>
      </c>
      <c r="Q25" s="37">
        <f t="shared" si="1"/>
        <v>252</v>
      </c>
      <c r="R25" s="37">
        <f t="shared" si="1"/>
        <v>164</v>
      </c>
      <c r="S25" s="38">
        <f t="shared" si="1"/>
        <v>126</v>
      </c>
      <c r="T25" s="6"/>
    </row>
    <row r="26" spans="2:20">
      <c r="B26" s="6"/>
      <c r="C26" s="39" t="s">
        <v>34</v>
      </c>
      <c r="D26" s="40">
        <v>2</v>
      </c>
      <c r="E26" s="41">
        <v>2</v>
      </c>
      <c r="F26" s="42">
        <v>2</v>
      </c>
      <c r="G26" s="42">
        <v>2</v>
      </c>
      <c r="H26" s="42">
        <v>2</v>
      </c>
      <c r="I26" s="43">
        <v>2</v>
      </c>
      <c r="J26" s="34">
        <f t="shared" si="0"/>
        <v>0</v>
      </c>
      <c r="K26" s="35">
        <f t="shared" si="0"/>
        <v>0</v>
      </c>
      <c r="L26" s="35">
        <f t="shared" si="0"/>
        <v>0</v>
      </c>
      <c r="M26" s="35">
        <f t="shared" si="0"/>
        <v>0</v>
      </c>
      <c r="N26" s="44">
        <f t="shared" si="0"/>
        <v>0</v>
      </c>
      <c r="O26" s="37">
        <f t="shared" si="1"/>
        <v>100</v>
      </c>
      <c r="P26" s="37">
        <f t="shared" si="1"/>
        <v>100</v>
      </c>
      <c r="Q26" s="37">
        <f t="shared" si="1"/>
        <v>100</v>
      </c>
      <c r="R26" s="37">
        <f t="shared" si="1"/>
        <v>100</v>
      </c>
      <c r="S26" s="38">
        <f t="shared" si="1"/>
        <v>100</v>
      </c>
      <c r="T26" s="6"/>
    </row>
    <row r="27" spans="2:20">
      <c r="B27" s="45" t="s">
        <v>19</v>
      </c>
      <c r="C27" s="39" t="s">
        <v>35</v>
      </c>
      <c r="D27" s="40">
        <v>654</v>
      </c>
      <c r="E27" s="41">
        <v>797</v>
      </c>
      <c r="F27" s="42">
        <v>774</v>
      </c>
      <c r="G27" s="42">
        <v>738</v>
      </c>
      <c r="H27" s="42">
        <v>770</v>
      </c>
      <c r="I27" s="43">
        <v>756</v>
      </c>
      <c r="J27" s="34">
        <f t="shared" si="0"/>
        <v>21.9</v>
      </c>
      <c r="K27" s="35">
        <f t="shared" si="0"/>
        <v>-2.9</v>
      </c>
      <c r="L27" s="35">
        <f t="shared" si="0"/>
        <v>-4.7</v>
      </c>
      <c r="M27" s="35">
        <f t="shared" si="0"/>
        <v>4.3</v>
      </c>
      <c r="N27" s="44">
        <f t="shared" si="0"/>
        <v>-1.8</v>
      </c>
      <c r="O27" s="37">
        <f t="shared" si="1"/>
        <v>122</v>
      </c>
      <c r="P27" s="37">
        <f t="shared" si="1"/>
        <v>118</v>
      </c>
      <c r="Q27" s="37">
        <f t="shared" si="1"/>
        <v>113</v>
      </c>
      <c r="R27" s="37">
        <f t="shared" si="1"/>
        <v>118</v>
      </c>
      <c r="S27" s="38">
        <f t="shared" si="1"/>
        <v>116</v>
      </c>
      <c r="T27" s="6"/>
    </row>
    <row r="28" spans="2:20">
      <c r="B28" s="6"/>
      <c r="C28" s="39" t="s">
        <v>36</v>
      </c>
      <c r="D28" s="40">
        <v>763</v>
      </c>
      <c r="E28" s="41">
        <v>750</v>
      </c>
      <c r="F28" s="42">
        <v>255</v>
      </c>
      <c r="G28" s="42">
        <v>251</v>
      </c>
      <c r="H28" s="42">
        <v>245</v>
      </c>
      <c r="I28" s="43">
        <v>254</v>
      </c>
      <c r="J28" s="34">
        <f t="shared" si="0"/>
        <v>-1.7</v>
      </c>
      <c r="K28" s="35">
        <f t="shared" si="0"/>
        <v>-66</v>
      </c>
      <c r="L28" s="35">
        <f t="shared" si="0"/>
        <v>-1.6</v>
      </c>
      <c r="M28" s="35">
        <f t="shared" si="0"/>
        <v>-2.4</v>
      </c>
      <c r="N28" s="44">
        <f t="shared" si="0"/>
        <v>3.7</v>
      </c>
      <c r="O28" s="37">
        <f t="shared" si="1"/>
        <v>98</v>
      </c>
      <c r="P28" s="37">
        <f t="shared" si="1"/>
        <v>33</v>
      </c>
      <c r="Q28" s="37">
        <f t="shared" si="1"/>
        <v>33</v>
      </c>
      <c r="R28" s="37">
        <f t="shared" si="1"/>
        <v>32</v>
      </c>
      <c r="S28" s="38">
        <f t="shared" si="1"/>
        <v>33</v>
      </c>
      <c r="T28" s="6"/>
    </row>
    <row r="29" spans="2:20">
      <c r="B29" s="45" t="s">
        <v>23</v>
      </c>
      <c r="C29" s="39" t="s">
        <v>37</v>
      </c>
      <c r="D29" s="40">
        <v>365</v>
      </c>
      <c r="E29" s="41">
        <v>326</v>
      </c>
      <c r="F29" s="42">
        <v>361</v>
      </c>
      <c r="G29" s="42">
        <v>382</v>
      </c>
      <c r="H29" s="42">
        <v>400</v>
      </c>
      <c r="I29" s="43">
        <v>408</v>
      </c>
      <c r="J29" s="34">
        <f t="shared" si="0"/>
        <v>-10.7</v>
      </c>
      <c r="K29" s="35">
        <f t="shared" si="0"/>
        <v>10.7</v>
      </c>
      <c r="L29" s="35">
        <f t="shared" si="0"/>
        <v>5.8</v>
      </c>
      <c r="M29" s="35">
        <f t="shared" si="0"/>
        <v>4.7</v>
      </c>
      <c r="N29" s="44">
        <f t="shared" si="0"/>
        <v>2</v>
      </c>
      <c r="O29" s="37">
        <f t="shared" si="1"/>
        <v>89</v>
      </c>
      <c r="P29" s="37">
        <f t="shared" si="1"/>
        <v>99</v>
      </c>
      <c r="Q29" s="37">
        <f t="shared" si="1"/>
        <v>105</v>
      </c>
      <c r="R29" s="37">
        <f t="shared" si="1"/>
        <v>110</v>
      </c>
      <c r="S29" s="38">
        <f t="shared" si="1"/>
        <v>112</v>
      </c>
      <c r="T29" s="6"/>
    </row>
    <row r="30" spans="2:20">
      <c r="B30" s="6"/>
      <c r="C30" s="39" t="s">
        <v>22</v>
      </c>
      <c r="D30" s="40">
        <v>6</v>
      </c>
      <c r="E30" s="41">
        <v>7</v>
      </c>
      <c r="F30" s="42">
        <v>8</v>
      </c>
      <c r="G30" s="42">
        <v>5</v>
      </c>
      <c r="H30" s="42">
        <v>5</v>
      </c>
      <c r="I30" s="43">
        <v>6</v>
      </c>
      <c r="J30" s="34">
        <f t="shared" si="0"/>
        <v>16.7</v>
      </c>
      <c r="K30" s="35">
        <f t="shared" si="0"/>
        <v>14.3</v>
      </c>
      <c r="L30" s="35">
        <f t="shared" si="0"/>
        <v>-37.5</v>
      </c>
      <c r="M30" s="35">
        <f t="shared" si="0"/>
        <v>0</v>
      </c>
      <c r="N30" s="44">
        <f t="shared" si="0"/>
        <v>20</v>
      </c>
      <c r="O30" s="37">
        <f t="shared" si="1"/>
        <v>117</v>
      </c>
      <c r="P30" s="37">
        <f t="shared" si="1"/>
        <v>133</v>
      </c>
      <c r="Q30" s="37">
        <f t="shared" si="1"/>
        <v>83</v>
      </c>
      <c r="R30" s="37">
        <f t="shared" si="1"/>
        <v>83</v>
      </c>
      <c r="S30" s="38">
        <f t="shared" si="1"/>
        <v>100</v>
      </c>
      <c r="T30" s="6"/>
    </row>
    <row r="31" spans="2:20">
      <c r="B31" s="6"/>
      <c r="C31" s="39" t="s">
        <v>38</v>
      </c>
      <c r="D31" s="40">
        <v>411</v>
      </c>
      <c r="E31" s="41">
        <v>275</v>
      </c>
      <c r="F31" s="42">
        <v>611</v>
      </c>
      <c r="G31" s="42">
        <v>3241</v>
      </c>
      <c r="H31" s="42">
        <v>1052</v>
      </c>
      <c r="I31" s="43">
        <v>181</v>
      </c>
      <c r="J31" s="34">
        <f t="shared" si="0"/>
        <v>-33.1</v>
      </c>
      <c r="K31" s="35">
        <f t="shared" si="0"/>
        <v>122.2</v>
      </c>
      <c r="L31" s="35">
        <f t="shared" si="0"/>
        <v>430.4</v>
      </c>
      <c r="M31" s="35">
        <f t="shared" si="0"/>
        <v>-67.5</v>
      </c>
      <c r="N31" s="44">
        <f t="shared" si="0"/>
        <v>-82.8</v>
      </c>
      <c r="O31" s="37">
        <f t="shared" si="1"/>
        <v>67</v>
      </c>
      <c r="P31" s="37">
        <f t="shared" si="1"/>
        <v>149</v>
      </c>
      <c r="Q31" s="37">
        <f t="shared" si="1"/>
        <v>789</v>
      </c>
      <c r="R31" s="37">
        <f t="shared" si="1"/>
        <v>256</v>
      </c>
      <c r="S31" s="38">
        <f t="shared" si="1"/>
        <v>44</v>
      </c>
      <c r="T31" s="6"/>
    </row>
    <row r="32" spans="2:20">
      <c r="B32" s="6"/>
      <c r="C32" s="17" t="s">
        <v>24</v>
      </c>
      <c r="D32" s="73">
        <v>94</v>
      </c>
      <c r="E32" s="74">
        <v>89</v>
      </c>
      <c r="F32" s="75">
        <v>86</v>
      </c>
      <c r="G32" s="75">
        <v>427</v>
      </c>
      <c r="H32" s="46">
        <v>624</v>
      </c>
      <c r="I32" s="50">
        <v>623</v>
      </c>
      <c r="J32" s="34">
        <f t="shared" si="0"/>
        <v>-5.3</v>
      </c>
      <c r="K32" s="35">
        <f t="shared" si="0"/>
        <v>-3.4</v>
      </c>
      <c r="L32" s="35">
        <f t="shared" si="0"/>
        <v>396.5</v>
      </c>
      <c r="M32" s="35">
        <f t="shared" si="0"/>
        <v>46.1</v>
      </c>
      <c r="N32" s="44">
        <f t="shared" si="0"/>
        <v>-0.2</v>
      </c>
      <c r="O32" s="37">
        <f t="shared" si="1"/>
        <v>95</v>
      </c>
      <c r="P32" s="37">
        <f t="shared" si="1"/>
        <v>91</v>
      </c>
      <c r="Q32" s="37">
        <f t="shared" si="1"/>
        <v>454</v>
      </c>
      <c r="R32" s="37">
        <f t="shared" si="1"/>
        <v>664</v>
      </c>
      <c r="S32" s="38">
        <f t="shared" si="1"/>
        <v>663</v>
      </c>
      <c r="T32" s="6"/>
    </row>
    <row r="33" spans="2:20">
      <c r="B33" s="6"/>
      <c r="C33" s="76" t="s">
        <v>25</v>
      </c>
      <c r="D33" s="77">
        <v>2810</v>
      </c>
      <c r="E33" s="78">
        <v>3595</v>
      </c>
      <c r="F33" s="79">
        <v>3276</v>
      </c>
      <c r="G33" s="79">
        <v>3391</v>
      </c>
      <c r="H33" s="79">
        <v>3017</v>
      </c>
      <c r="I33" s="80">
        <v>3724</v>
      </c>
      <c r="J33" s="81">
        <f t="shared" si="0"/>
        <v>27.9</v>
      </c>
      <c r="K33" s="57">
        <f t="shared" si="0"/>
        <v>-8.9</v>
      </c>
      <c r="L33" s="57">
        <f t="shared" si="0"/>
        <v>3.5</v>
      </c>
      <c r="M33" s="35">
        <f t="shared" si="0"/>
        <v>-11</v>
      </c>
      <c r="N33" s="44">
        <f t="shared" si="0"/>
        <v>23.4</v>
      </c>
      <c r="O33" s="58">
        <f t="shared" si="1"/>
        <v>128</v>
      </c>
      <c r="P33" s="58">
        <f t="shared" si="1"/>
        <v>117</v>
      </c>
      <c r="Q33" s="59">
        <f t="shared" si="1"/>
        <v>121</v>
      </c>
      <c r="R33" s="58">
        <f t="shared" si="1"/>
        <v>107</v>
      </c>
      <c r="S33" s="60">
        <f t="shared" si="1"/>
        <v>133</v>
      </c>
      <c r="T33" s="6"/>
    </row>
    <row r="34" spans="2:20">
      <c r="B34" s="82"/>
      <c r="C34" s="83" t="s">
        <v>27</v>
      </c>
      <c r="D34" s="52">
        <f t="shared" ref="D34:I34" si="3">SUM(D19:D33)</f>
        <v>59786</v>
      </c>
      <c r="E34" s="53">
        <f t="shared" si="3"/>
        <v>57746</v>
      </c>
      <c r="F34" s="54">
        <f t="shared" si="3"/>
        <v>46472</v>
      </c>
      <c r="G34" s="54">
        <f t="shared" si="3"/>
        <v>49077</v>
      </c>
      <c r="H34" s="54">
        <f t="shared" si="3"/>
        <v>40863</v>
      </c>
      <c r="I34" s="55">
        <f t="shared" si="3"/>
        <v>40816</v>
      </c>
      <c r="J34" s="84">
        <f t="shared" si="0"/>
        <v>-3.4</v>
      </c>
      <c r="K34" s="85">
        <f t="shared" si="0"/>
        <v>-19.5</v>
      </c>
      <c r="L34" s="85">
        <f t="shared" si="0"/>
        <v>5.6</v>
      </c>
      <c r="M34" s="85">
        <f t="shared" si="0"/>
        <v>-16.7</v>
      </c>
      <c r="N34" s="86">
        <f t="shared" si="0"/>
        <v>-0.1</v>
      </c>
      <c r="O34" s="87">
        <f t="shared" si="1"/>
        <v>97</v>
      </c>
      <c r="P34" s="87">
        <f t="shared" si="1"/>
        <v>78</v>
      </c>
      <c r="Q34" s="88">
        <f t="shared" si="1"/>
        <v>82</v>
      </c>
      <c r="R34" s="87">
        <f t="shared" si="1"/>
        <v>68</v>
      </c>
      <c r="S34" s="89">
        <f t="shared" si="1"/>
        <v>68</v>
      </c>
      <c r="T34" s="6"/>
    </row>
    <row r="35" spans="2:20" ht="14.25" thickBot="1">
      <c r="B35" s="90" t="s">
        <v>39</v>
      </c>
      <c r="C35" s="91"/>
      <c r="D35" s="63">
        <f t="shared" ref="D35:I35" si="4">SUM(D34,D18)</f>
        <v>219813</v>
      </c>
      <c r="E35" s="64">
        <f t="shared" si="4"/>
        <v>200967</v>
      </c>
      <c r="F35" s="65">
        <f t="shared" si="4"/>
        <v>181494</v>
      </c>
      <c r="G35" s="65">
        <f t="shared" si="4"/>
        <v>191709</v>
      </c>
      <c r="H35" s="65">
        <f t="shared" si="4"/>
        <v>192200</v>
      </c>
      <c r="I35" s="66">
        <f t="shared" si="4"/>
        <v>194747.33800000002</v>
      </c>
      <c r="J35" s="67">
        <f t="shared" si="0"/>
        <v>-8.6</v>
      </c>
      <c r="K35" s="68">
        <f t="shared" si="0"/>
        <v>-9.6999999999999993</v>
      </c>
      <c r="L35" s="68">
        <f t="shared" si="0"/>
        <v>5.6</v>
      </c>
      <c r="M35" s="68">
        <f t="shared" si="0"/>
        <v>0.3</v>
      </c>
      <c r="N35" s="69">
        <f t="shared" si="0"/>
        <v>1.3</v>
      </c>
      <c r="O35" s="70">
        <f t="shared" si="1"/>
        <v>91</v>
      </c>
      <c r="P35" s="70">
        <f t="shared" si="1"/>
        <v>83</v>
      </c>
      <c r="Q35" s="71">
        <f t="shared" si="1"/>
        <v>87</v>
      </c>
      <c r="R35" s="70">
        <f t="shared" si="1"/>
        <v>87</v>
      </c>
      <c r="S35" s="72">
        <f t="shared" si="1"/>
        <v>89</v>
      </c>
      <c r="T35" s="6"/>
    </row>
    <row r="36" spans="2:20">
      <c r="B36" s="92" t="s">
        <v>40</v>
      </c>
      <c r="C36" s="2" t="s">
        <v>41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>
      <c r="B37" s="2"/>
      <c r="C37" s="93" t="s">
        <v>42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>
      <c r="C38" s="2" t="s">
        <v>43</v>
      </c>
    </row>
    <row r="39" spans="2:20">
      <c r="C39" s="2"/>
    </row>
  </sheetData>
  <mergeCells count="4">
    <mergeCell ref="J4:N4"/>
    <mergeCell ref="O4:S4"/>
    <mergeCell ref="B5:C5"/>
    <mergeCell ref="B35:C35"/>
  </mergeCells>
  <phoneticPr fontId="3"/>
  <printOptions horizontalCentered="1"/>
  <pageMargins left="0.59055118110236227" right="0" top="0.78740157480314965" bottom="0" header="0.51181102362204722" footer="0.51181102362204722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決算規模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dcterms:created xsi:type="dcterms:W3CDTF">2014-11-06T02:48:31Z</dcterms:created>
  <dcterms:modified xsi:type="dcterms:W3CDTF">2014-11-06T02:49:09Z</dcterms:modified>
</cp:coreProperties>
</file>