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120" windowWidth="9195" windowHeight="8760" activeTab="1"/>
  </bookViews>
  <sheets>
    <sheet name="12103医務" sheetId="1" r:id="rId1"/>
    <sheet name="12103医務(2)" sheetId="2" r:id="rId2"/>
  </sheets>
  <definedNames>
    <definedName name="_xlnm.Print_Area" localSheetId="0">'12103医務'!$A$1:$L$36</definedName>
    <definedName name="_xlnm.Print_Area" localSheetId="1">'12103医務(2)'!$A$1:$N$24</definedName>
  </definedNames>
  <calcPr fullCalcOnLoad="1"/>
</workbook>
</file>

<file path=xl/sharedStrings.xml><?xml version="1.0" encoding="utf-8"?>
<sst xmlns="http://schemas.openxmlformats.org/spreadsheetml/2006/main" count="143" uniqueCount="77">
  <si>
    <t>一般診療所</t>
  </si>
  <si>
    <t>歯科
診療所</t>
  </si>
  <si>
    <t>病　　　　　院</t>
  </si>
  <si>
    <t>率(人口10万対)</t>
  </si>
  <si>
    <t>総数</t>
  </si>
  <si>
    <t>精神病床</t>
  </si>
  <si>
    <t>感染症床</t>
  </si>
  <si>
    <t>結核病床</t>
  </si>
  <si>
    <t>一般病床</t>
  </si>
  <si>
    <t>療養病床</t>
  </si>
  <si>
    <t>一般診療所</t>
  </si>
  <si>
    <t>管内</t>
  </si>
  <si>
    <t>三重県</t>
  </si>
  <si>
    <t>医師</t>
  </si>
  <si>
    <t>歯科医師</t>
  </si>
  <si>
    <t>薬剤師</t>
  </si>
  <si>
    <t>保健師</t>
  </si>
  <si>
    <t>助産師</t>
  </si>
  <si>
    <t>看護師</t>
  </si>
  <si>
    <t>准看護師</t>
  </si>
  <si>
    <t>歯科衛生士</t>
  </si>
  <si>
    <t>歯科技工士</t>
  </si>
  <si>
    <t>（３）医療関係者数</t>
  </si>
  <si>
    <t>主な取組内容</t>
  </si>
  <si>
    <t>管内　計</t>
  </si>
  <si>
    <t>桑名市</t>
  </si>
  <si>
    <t>いなべ市</t>
  </si>
  <si>
    <t>木曽岬町</t>
  </si>
  <si>
    <t>東員町</t>
  </si>
  <si>
    <t>菰野町</t>
  </si>
  <si>
    <t>朝日町</t>
  </si>
  <si>
    <t>川越町</t>
  </si>
  <si>
    <t>一般</t>
  </si>
  <si>
    <t>精神</t>
  </si>
  <si>
    <t>有床</t>
  </si>
  <si>
    <t>無床</t>
  </si>
  <si>
    <t>助産所
（無床）</t>
  </si>
  <si>
    <t>区分</t>
  </si>
  <si>
    <t>市町名</t>
  </si>
  <si>
    <t>（４）医療監視状況</t>
  </si>
  <si>
    <t>全施設数</t>
  </si>
  <si>
    <t>立入検査実施数</t>
  </si>
  <si>
    <t>実施率</t>
  </si>
  <si>
    <t>医科</t>
  </si>
  <si>
    <t>歯科</t>
  </si>
  <si>
    <t>診療所</t>
  </si>
  <si>
    <t>病院</t>
  </si>
  <si>
    <t>参考鈴鹿実施分</t>
  </si>
  <si>
    <t>人口</t>
  </si>
  <si>
    <r>
      <t>○</t>
    </r>
    <r>
      <rPr>
        <sz val="7"/>
        <rFont val="ＭＳ 明朝"/>
        <family val="1"/>
      </rPr>
      <t xml:space="preserve"> </t>
    </r>
    <r>
      <rPr>
        <sz val="10.5"/>
        <rFont val="ＭＳ 明朝"/>
        <family val="1"/>
      </rPr>
      <t>2年ごとに調査されます医師、歯科医師、薬剤師については登録者の届出数（住所地別）、保健師、助産師、看護師、准看護師、歯科技工士、歯科衛生士については就業届出数です。</t>
    </r>
  </si>
  <si>
    <t>桑名市</t>
  </si>
  <si>
    <t>いなべ市</t>
  </si>
  <si>
    <t>木曽岬町</t>
  </si>
  <si>
    <t>東員町</t>
  </si>
  <si>
    <t>菰野町</t>
  </si>
  <si>
    <t>朝日町</t>
  </si>
  <si>
    <t>川越町</t>
  </si>
  <si>
    <t>（主担当：保健衛生室　健康増進課）</t>
  </si>
  <si>
    <r>
      <t xml:space="preserve">一般診療所病床
</t>
    </r>
    <r>
      <rPr>
        <sz val="6"/>
        <rFont val="ＭＳ 明朝"/>
        <family val="1"/>
      </rPr>
      <t>（療養病床再掲）</t>
    </r>
  </si>
  <si>
    <t>1.　地域医療提供体制の整備を図るため、日常の健康管理や適切な初期診療などを身近なところ
    で提供するかかりつけ医の推進を図ります。</t>
  </si>
  <si>
    <t>-</t>
  </si>
  <si>
    <t>　医療法等の関係法令に基づき、桑名保健福祉事務所管内の病院及び診療所(助産所含む）に立ち入り、法令等に規定された人員の配置や構造設備に関する検査を行い、適正且つ良質な医療を確保するための指導助言を行いました。</t>
  </si>
  <si>
    <t>平成23年度</t>
  </si>
  <si>
    <t>（　）数は助産所再掲</t>
  </si>
  <si>
    <t>平成22年12月31日現在</t>
  </si>
  <si>
    <t>基本事業12103　医療の質の向上</t>
  </si>
  <si>
    <t>１　医務</t>
  </si>
  <si>
    <t>　管内における医療施設及び医療関係者の状況は次のとおりです。
　医療法等関係法令に基づき、管内医療機関等の開設、変更・廃止等の事務手続きを行い、必要に応じて立入検査を実施し、構造設備等法令基準の適合について指導を行った。</t>
  </si>
  <si>
    <t>（１）市町別医療関係施設数</t>
  </si>
  <si>
    <t>平成24年3月31日現在</t>
  </si>
  <si>
    <t>病院</t>
  </si>
  <si>
    <t>施術所</t>
  </si>
  <si>
    <t>歯科技工所</t>
  </si>
  <si>
    <t>（２）病床数（病院、診療所）　　</t>
  </si>
  <si>
    <t>病院</t>
  </si>
  <si>
    <t>-</t>
  </si>
  <si>
    <t>※　診療所の立入検査については、5年で一巡するよう20%以上の実施率を目標にしています。
　　全施設数は、平成23年4月1日現在です。また、平成22年度から助産所も実施しています。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</si>
</sst>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);[Red]\(#,##0.0\)"/>
    <numFmt numFmtId="181" formatCode="0_ "/>
    <numFmt numFmtId="182" formatCode="&quot;[&quot;##&quot;]&quot;"/>
    <numFmt numFmtId="183" formatCode="0.0_ "/>
    <numFmt numFmtId="184" formatCode="#,##0_);[Red]\(#,##0\)"/>
    <numFmt numFmtId="185" formatCode="0.0_);[Red]\(0.0\)"/>
    <numFmt numFmtId="186" formatCode="#,##0.0_ "/>
    <numFmt numFmtId="187" formatCode="0_);[Red]\(0\)"/>
    <numFmt numFmtId="188" formatCode="0.0%"/>
    <numFmt numFmtId="189" formatCode="#,##0.00_);[Red]\(#,##0.00\)"/>
    <numFmt numFmtId="190" formatCode="mmm\-yyyy"/>
    <numFmt numFmtId="191" formatCode="0_);\(0\)"/>
    <numFmt numFmtId="192" formatCode="&quot;[&quot;#,##0&quot;]&quot;"/>
    <numFmt numFmtId="193" formatCode="&quot;（&quot;#,##0&quot;）&quot;"/>
    <numFmt numFmtId="194" formatCode="0;[Red]0"/>
    <numFmt numFmtId="195" formatCode="0.0E+00"/>
    <numFmt numFmtId="196" formatCode="#,##0_ ;[Red]\-#,##0\ "/>
    <numFmt numFmtId="197" formatCode="m/d"/>
    <numFmt numFmtId="198" formatCode="[$€-2]\ #,##0.00_);[Red]\([$€-2]\ #,##0.00\)"/>
    <numFmt numFmtId="199" formatCode="[$-411]ggge&quot;年&quot;m&quot;月&quot;d&quot;日&quot;;@"/>
    <numFmt numFmtId="200" formatCode="\(#,##0\)"/>
    <numFmt numFmtId="201" formatCode="&quot;(&quot;#,##0&quot;)&quot;"/>
    <numFmt numFmtId="202" formatCode="&quot;（&quot;#,###&quot;年）&quot;"/>
    <numFmt numFmtId="203" formatCode="&quot;（&quot;####&quot;年）&quot;"/>
  </numFmts>
  <fonts count="3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0.5"/>
      <name val="ＭＳ ゴシック"/>
      <family val="3"/>
    </font>
    <font>
      <sz val="7"/>
      <name val="ＭＳ 明朝"/>
      <family val="1"/>
    </font>
    <font>
      <sz val="10.5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.5"/>
      <name val="ＭＳ Ｐ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9" fontId="5" fillId="0" borderId="0" xfId="0" applyNumberFormat="1" applyFont="1" applyAlignment="1">
      <alignment horizontal="right" vertical="center"/>
    </xf>
    <xf numFmtId="180" fontId="7" fillId="0" borderId="15" xfId="0" applyNumberFormat="1" applyFont="1" applyBorder="1" applyAlignment="1">
      <alignment horizontal="right" vertical="center"/>
    </xf>
    <xf numFmtId="180" fontId="7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textRotation="255" wrapText="1"/>
    </xf>
    <xf numFmtId="0" fontId="7" fillId="0" borderId="18" xfId="0" applyFont="1" applyFill="1" applyBorder="1" applyAlignment="1">
      <alignment horizontal="center" vertical="center" textRotation="255"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79" fontId="7" fillId="0" borderId="21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right" vertical="center"/>
    </xf>
    <xf numFmtId="179" fontId="7" fillId="0" borderId="22" xfId="0" applyNumberFormat="1" applyFont="1" applyFill="1" applyBorder="1" applyAlignment="1">
      <alignment horizontal="right" vertical="center"/>
    </xf>
    <xf numFmtId="179" fontId="7" fillId="0" borderId="23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179" fontId="7" fillId="0" borderId="25" xfId="0" applyNumberFormat="1" applyFont="1" applyFill="1" applyBorder="1" applyAlignment="1">
      <alignment horizontal="right" vertical="center"/>
    </xf>
    <xf numFmtId="184" fontId="5" fillId="0" borderId="26" xfId="0" applyNumberFormat="1" applyFont="1" applyBorder="1" applyAlignment="1">
      <alignment horizontal="right" vertical="center"/>
    </xf>
    <xf numFmtId="184" fontId="5" fillId="0" borderId="27" xfId="0" applyNumberFormat="1" applyFont="1" applyBorder="1" applyAlignment="1">
      <alignment horizontal="right" vertical="center"/>
    </xf>
    <xf numFmtId="184" fontId="5" fillId="0" borderId="21" xfId="0" applyNumberFormat="1" applyFont="1" applyBorder="1" applyAlignment="1">
      <alignment horizontal="right" vertical="center"/>
    </xf>
    <xf numFmtId="184" fontId="5" fillId="0" borderId="16" xfId="0" applyNumberFormat="1" applyFont="1" applyBorder="1" applyAlignment="1">
      <alignment horizontal="right" vertical="center"/>
    </xf>
    <xf numFmtId="184" fontId="5" fillId="0" borderId="22" xfId="0" applyNumberFormat="1" applyFont="1" applyBorder="1" applyAlignment="1">
      <alignment horizontal="right" vertical="center"/>
    </xf>
    <xf numFmtId="184" fontId="5" fillId="0" borderId="23" xfId="0" applyNumberFormat="1" applyFont="1" applyBorder="1" applyAlignment="1">
      <alignment horizontal="right" vertical="center"/>
    </xf>
    <xf numFmtId="193" fontId="5" fillId="0" borderId="28" xfId="0" applyNumberFormat="1" applyFont="1" applyBorder="1" applyAlignment="1">
      <alignment horizontal="right" vertical="center"/>
    </xf>
    <xf numFmtId="193" fontId="5" fillId="0" borderId="29" xfId="0" applyNumberFormat="1" applyFont="1" applyBorder="1" applyAlignment="1">
      <alignment horizontal="right" vertical="center"/>
    </xf>
    <xf numFmtId="184" fontId="7" fillId="0" borderId="21" xfId="0" applyNumberFormat="1" applyFont="1" applyBorder="1" applyAlignment="1">
      <alignment horizontal="right" vertical="center"/>
    </xf>
    <xf numFmtId="184" fontId="7" fillId="0" borderId="25" xfId="0" applyNumberFormat="1" applyFont="1" applyBorder="1" applyAlignment="1">
      <alignment horizontal="right" vertical="center"/>
    </xf>
    <xf numFmtId="184" fontId="7" fillId="0" borderId="30" xfId="0" applyNumberFormat="1" applyFont="1" applyBorder="1" applyAlignment="1">
      <alignment horizontal="right" vertical="center"/>
    </xf>
    <xf numFmtId="184" fontId="7" fillId="0" borderId="31" xfId="0" applyNumberFormat="1" applyFont="1" applyBorder="1" applyAlignment="1">
      <alignment horizontal="right" vertical="center"/>
    </xf>
    <xf numFmtId="193" fontId="7" fillId="0" borderId="32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11" fillId="0" borderId="0" xfId="61" applyFont="1" applyAlignment="1">
      <alignment horizontal="left" vertical="center"/>
      <protection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center"/>
    </xf>
    <xf numFmtId="0" fontId="31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84" fontId="5" fillId="0" borderId="34" xfId="0" applyNumberFormat="1" applyFont="1" applyBorder="1" applyAlignment="1">
      <alignment horizontal="right" vertical="center"/>
    </xf>
    <xf numFmtId="184" fontId="5" fillId="0" borderId="35" xfId="0" applyNumberFormat="1" applyFont="1" applyBorder="1" applyAlignment="1">
      <alignment horizontal="right" vertical="center"/>
    </xf>
    <xf numFmtId="184" fontId="5" fillId="0" borderId="21" xfId="0" applyNumberFormat="1" applyFont="1" applyBorder="1" applyAlignment="1">
      <alignment horizontal="right" vertical="center"/>
    </xf>
    <xf numFmtId="184" fontId="7" fillId="0" borderId="36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84" fontId="5" fillId="0" borderId="37" xfId="0" applyNumberFormat="1" applyFont="1" applyBorder="1" applyAlignment="1">
      <alignment horizontal="right" vertical="center"/>
    </xf>
    <xf numFmtId="184" fontId="5" fillId="0" borderId="38" xfId="0" applyNumberFormat="1" applyFont="1" applyBorder="1" applyAlignment="1">
      <alignment horizontal="right" vertical="center"/>
    </xf>
    <xf numFmtId="184" fontId="5" fillId="0" borderId="39" xfId="0" applyNumberFormat="1" applyFont="1" applyBorder="1" applyAlignment="1">
      <alignment horizontal="right" vertical="center"/>
    </xf>
    <xf numFmtId="180" fontId="7" fillId="0" borderId="40" xfId="0" applyNumberFormat="1" applyFont="1" applyBorder="1" applyAlignment="1">
      <alignment horizontal="right" vertical="center"/>
    </xf>
    <xf numFmtId="180" fontId="7" fillId="0" borderId="41" xfId="0" applyNumberFormat="1" applyFont="1" applyBorder="1" applyAlignment="1">
      <alignment horizontal="right" vertical="center"/>
    </xf>
    <xf numFmtId="179" fontId="7" fillId="0" borderId="42" xfId="0" applyNumberFormat="1" applyFont="1" applyFill="1" applyBorder="1" applyAlignment="1">
      <alignment horizontal="right" vertical="center"/>
    </xf>
    <xf numFmtId="179" fontId="7" fillId="0" borderId="43" xfId="0" applyNumberFormat="1" applyFont="1" applyFill="1" applyBorder="1" applyAlignment="1">
      <alignment horizontal="right" vertical="center"/>
    </xf>
    <xf numFmtId="179" fontId="7" fillId="0" borderId="34" xfId="0" applyNumberFormat="1" applyFont="1" applyFill="1" applyBorder="1" applyAlignment="1">
      <alignment horizontal="right" vertical="center"/>
    </xf>
    <xf numFmtId="179" fontId="7" fillId="0" borderId="27" xfId="0" applyNumberFormat="1" applyFont="1" applyFill="1" applyBorder="1" applyAlignment="1">
      <alignment horizontal="right" vertical="center"/>
    </xf>
    <xf numFmtId="179" fontId="7" fillId="0" borderId="44" xfId="0" applyNumberFormat="1" applyFont="1" applyFill="1" applyBorder="1" applyAlignment="1">
      <alignment horizontal="right" vertical="center"/>
    </xf>
    <xf numFmtId="179" fontId="7" fillId="0" borderId="35" xfId="0" applyNumberFormat="1" applyFont="1" applyFill="1" applyBorder="1" applyAlignment="1">
      <alignment horizontal="right" vertical="center"/>
    </xf>
    <xf numFmtId="179" fontId="7" fillId="0" borderId="45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22" borderId="0" xfId="0" applyFont="1" applyFill="1" applyAlignment="1">
      <alignment horizontal="left" vertical="top" wrapText="1"/>
    </xf>
    <xf numFmtId="0" fontId="4" fillId="22" borderId="0" xfId="0" applyFont="1" applyFill="1" applyAlignment="1">
      <alignment horizontal="left" vertical="top" wrapText="1"/>
    </xf>
    <xf numFmtId="0" fontId="30" fillId="2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0" fillId="0" borderId="48" xfId="0" applyFont="1" applyBorder="1" applyAlignment="1">
      <alignment/>
    </xf>
    <xf numFmtId="0" fontId="0" fillId="0" borderId="15" xfId="0" applyFont="1" applyBorder="1" applyAlignment="1">
      <alignment/>
    </xf>
    <xf numFmtId="184" fontId="5" fillId="0" borderId="49" xfId="0" applyNumberFormat="1" applyFont="1" applyBorder="1" applyAlignment="1">
      <alignment horizontal="right" vertical="center"/>
    </xf>
    <xf numFmtId="184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179" fontId="5" fillId="0" borderId="46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179" fontId="5" fillId="0" borderId="67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5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0" fillId="22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7" fillId="0" borderId="7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184" fontId="5" fillId="0" borderId="21" xfId="0" applyNumberFormat="1" applyFont="1" applyBorder="1" applyAlignment="1">
      <alignment horizontal="right" vertical="center"/>
    </xf>
    <xf numFmtId="184" fontId="5" fillId="0" borderId="22" xfId="0" applyNumberFormat="1" applyFont="1" applyBorder="1" applyAlignment="1">
      <alignment horizontal="right" vertical="center"/>
    </xf>
    <xf numFmtId="184" fontId="7" fillId="0" borderId="21" xfId="0" applyNumberFormat="1" applyFont="1" applyBorder="1" applyAlignment="1">
      <alignment horizontal="right" vertical="center"/>
    </xf>
    <xf numFmtId="184" fontId="7" fillId="0" borderId="22" xfId="0" applyNumberFormat="1" applyFont="1" applyBorder="1" applyAlignment="1">
      <alignment horizontal="right" vertical="center"/>
    </xf>
    <xf numFmtId="184" fontId="7" fillId="0" borderId="13" xfId="0" applyNumberFormat="1" applyFont="1" applyBorder="1" applyAlignment="1">
      <alignment horizontal="right" vertical="center"/>
    </xf>
    <xf numFmtId="184" fontId="7" fillId="0" borderId="39" xfId="0" applyNumberFormat="1" applyFont="1" applyBorder="1" applyAlignment="1">
      <alignment horizontal="right" vertical="center"/>
    </xf>
    <xf numFmtId="180" fontId="7" fillId="0" borderId="15" xfId="0" applyNumberFormat="1" applyFont="1" applyBorder="1" applyAlignment="1">
      <alignment horizontal="right" vertical="center"/>
    </xf>
    <xf numFmtId="180" fontId="7" fillId="0" borderId="69" xfId="0" applyNumberFormat="1" applyFont="1" applyBorder="1" applyAlignment="1">
      <alignment horizontal="right" vertical="center"/>
    </xf>
    <xf numFmtId="180" fontId="7" fillId="0" borderId="16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84" fontId="5" fillId="0" borderId="27" xfId="0" applyNumberFormat="1" applyFont="1" applyBorder="1" applyAlignment="1">
      <alignment horizontal="right" vertical="center"/>
    </xf>
    <xf numFmtId="184" fontId="7" fillId="0" borderId="27" xfId="0" applyNumberFormat="1" applyFont="1" applyBorder="1" applyAlignment="1">
      <alignment horizontal="right" vertical="center"/>
    </xf>
    <xf numFmtId="184" fontId="7" fillId="0" borderId="44" xfId="0" applyNumberFormat="1" applyFont="1" applyBorder="1" applyAlignment="1">
      <alignment horizontal="right" vertical="center"/>
    </xf>
    <xf numFmtId="184" fontId="7" fillId="0" borderId="25" xfId="0" applyNumberFormat="1" applyFont="1" applyBorder="1" applyAlignment="1">
      <alignment horizontal="right" vertical="center"/>
    </xf>
    <xf numFmtId="180" fontId="7" fillId="0" borderId="72" xfId="0" applyNumberFormat="1" applyFont="1" applyBorder="1" applyAlignment="1">
      <alignment horizontal="right" vertical="center"/>
    </xf>
    <xf numFmtId="180" fontId="7" fillId="0" borderId="35" xfId="0" applyNumberFormat="1" applyFont="1" applyBorder="1" applyAlignment="1">
      <alignment horizontal="right" vertical="center"/>
    </xf>
    <xf numFmtId="184" fontId="7" fillId="0" borderId="49" xfId="0" applyNumberFormat="1" applyFont="1" applyBorder="1" applyAlignment="1">
      <alignment horizontal="right" vertical="center"/>
    </xf>
    <xf numFmtId="184" fontId="7" fillId="0" borderId="14" xfId="0" applyNumberFormat="1" applyFont="1" applyBorder="1" applyAlignment="1">
      <alignment horizontal="right" vertical="center"/>
    </xf>
    <xf numFmtId="180" fontId="7" fillId="0" borderId="74" xfId="0" applyNumberFormat="1" applyFont="1" applyBorder="1" applyAlignment="1">
      <alignment horizontal="right" vertical="center"/>
    </xf>
    <xf numFmtId="180" fontId="7" fillId="0" borderId="75" xfId="0" applyNumberFormat="1" applyFont="1" applyBorder="1" applyAlignment="1">
      <alignment horizontal="right" vertical="center"/>
    </xf>
    <xf numFmtId="180" fontId="7" fillId="0" borderId="76" xfId="0" applyNumberFormat="1" applyFont="1" applyBorder="1" applyAlignment="1">
      <alignment horizontal="right" vertical="center"/>
    </xf>
    <xf numFmtId="180" fontId="7" fillId="0" borderId="51" xfId="0" applyNumberFormat="1" applyFont="1" applyBorder="1" applyAlignment="1">
      <alignment horizontal="right" vertical="center"/>
    </xf>
    <xf numFmtId="188" fontId="5" fillId="0" borderId="27" xfId="0" applyNumberFormat="1" applyFont="1" applyBorder="1" applyAlignment="1">
      <alignment horizontal="right" vertical="center"/>
    </xf>
    <xf numFmtId="188" fontId="5" fillId="0" borderId="35" xfId="0" applyNumberFormat="1" applyFont="1" applyBorder="1" applyAlignment="1">
      <alignment horizontal="right" vertical="center"/>
    </xf>
    <xf numFmtId="188" fontId="5" fillId="0" borderId="77" xfId="0" applyNumberFormat="1" applyFont="1" applyBorder="1" applyAlignment="1">
      <alignment horizontal="right" vertical="center"/>
    </xf>
    <xf numFmtId="188" fontId="5" fillId="0" borderId="78" xfId="0" applyNumberFormat="1" applyFont="1" applyBorder="1" applyAlignment="1">
      <alignment horizontal="right" vertical="center"/>
    </xf>
    <xf numFmtId="179" fontId="5" fillId="0" borderId="21" xfId="0" applyNumberFormat="1" applyFont="1" applyBorder="1" applyAlignment="1">
      <alignment horizontal="right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193" fontId="5" fillId="0" borderId="10" xfId="61" applyNumberFormat="1" applyFont="1" applyFill="1" applyBorder="1" applyAlignment="1">
      <alignment horizontal="right" vertical="center"/>
      <protection/>
    </xf>
    <xf numFmtId="188" fontId="5" fillId="0" borderId="21" xfId="0" applyNumberFormat="1" applyFont="1" applyBorder="1" applyAlignment="1">
      <alignment horizontal="right" vertical="center"/>
    </xf>
    <xf numFmtId="188" fontId="5" fillId="0" borderId="16" xfId="0" applyNumberFormat="1" applyFont="1" applyBorder="1" applyAlignment="1">
      <alignment horizontal="right" vertical="center"/>
    </xf>
    <xf numFmtId="0" fontId="5" fillId="0" borderId="6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179" fontId="5" fillId="0" borderId="44" xfId="0" applyNumberFormat="1" applyFont="1" applyBorder="1" applyAlignment="1">
      <alignment horizontal="right" vertical="center"/>
    </xf>
    <xf numFmtId="179" fontId="5" fillId="0" borderId="72" xfId="0" applyNumberFormat="1" applyFont="1" applyBorder="1" applyAlignment="1">
      <alignment horizontal="right" vertical="center"/>
    </xf>
    <xf numFmtId="188" fontId="5" fillId="0" borderId="44" xfId="0" applyNumberFormat="1" applyFont="1" applyBorder="1" applyAlignment="1">
      <alignment horizontal="right" vertical="center"/>
    </xf>
    <xf numFmtId="188" fontId="5" fillId="0" borderId="82" xfId="0" applyNumberFormat="1" applyFont="1" applyBorder="1" applyAlignment="1">
      <alignment horizontal="right" vertical="center"/>
    </xf>
    <xf numFmtId="179" fontId="5" fillId="0" borderId="45" xfId="0" applyNumberFormat="1" applyFont="1" applyBorder="1" applyAlignment="1">
      <alignment horizontal="right" vertical="center"/>
    </xf>
    <xf numFmtId="179" fontId="5" fillId="0" borderId="69" xfId="0" applyNumberFormat="1" applyFont="1" applyBorder="1" applyAlignment="1">
      <alignment horizontal="right" vertical="center"/>
    </xf>
    <xf numFmtId="201" fontId="5" fillId="0" borderId="13" xfId="0" applyNumberFormat="1" applyFont="1" applyBorder="1" applyAlignment="1">
      <alignment horizontal="right" vertical="center"/>
    </xf>
    <xf numFmtId="201" fontId="5" fillId="0" borderId="12" xfId="0" applyNumberFormat="1" applyFont="1" applyBorder="1" applyAlignment="1">
      <alignment horizontal="right" vertical="center"/>
    </xf>
    <xf numFmtId="188" fontId="5" fillId="0" borderId="13" xfId="0" applyNumberFormat="1" applyFont="1" applyBorder="1" applyAlignment="1">
      <alignment horizontal="right" vertical="center"/>
    </xf>
    <xf numFmtId="188" fontId="5" fillId="0" borderId="83" xfId="0" applyNumberFormat="1" applyFont="1" applyBorder="1" applyAlignment="1">
      <alignment horizontal="right" vertical="center"/>
    </xf>
    <xf numFmtId="0" fontId="5" fillId="0" borderId="84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179" fontId="5" fillId="0" borderId="89" xfId="0" applyNumberFormat="1" applyFont="1" applyBorder="1" applyAlignment="1">
      <alignment horizontal="right" vertical="center"/>
    </xf>
    <xf numFmtId="179" fontId="5" fillId="0" borderId="74" xfId="0" applyNumberFormat="1" applyFont="1" applyBorder="1" applyAlignment="1">
      <alignment horizontal="right" vertical="center"/>
    </xf>
    <xf numFmtId="179" fontId="5" fillId="0" borderId="27" xfId="0" applyNumberFormat="1" applyFont="1" applyBorder="1" applyAlignment="1">
      <alignment horizontal="right" vertical="center"/>
    </xf>
    <xf numFmtId="0" fontId="5" fillId="0" borderId="9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188" fontId="5" fillId="0" borderId="45" xfId="0" applyNumberFormat="1" applyFont="1" applyBorder="1" applyAlignment="1">
      <alignment horizontal="right" vertical="center"/>
    </xf>
    <xf numFmtId="188" fontId="5" fillId="0" borderId="91" xfId="0" applyNumberFormat="1" applyFont="1" applyBorder="1" applyAlignment="1">
      <alignment horizontal="right" vertical="center"/>
    </xf>
    <xf numFmtId="0" fontId="5" fillId="0" borderId="9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88" fontId="5" fillId="0" borderId="89" xfId="0" applyNumberFormat="1" applyFont="1" applyBorder="1" applyAlignment="1">
      <alignment horizontal="right" vertical="center"/>
    </xf>
    <xf numFmtId="188" fontId="5" fillId="0" borderId="93" xfId="0" applyNumberFormat="1" applyFont="1" applyBorder="1" applyAlignment="1">
      <alignment horizontal="right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7" fillId="0" borderId="96" xfId="0" applyFont="1" applyFill="1" applyBorder="1" applyAlignment="1">
      <alignment horizontal="justify" vertical="top" wrapText="1"/>
    </xf>
    <xf numFmtId="0" fontId="7" fillId="0" borderId="97" xfId="0" applyFont="1" applyFill="1" applyBorder="1" applyAlignment="1">
      <alignment horizontal="justify" vertical="top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医療監視実施率(桑名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9525</xdr:rowOff>
    </xdr:from>
    <xdr:to>
      <xdr:col>4</xdr:col>
      <xdr:colOff>0</xdr:colOff>
      <xdr:row>11</xdr:row>
      <xdr:rowOff>247650</xdr:rowOff>
    </xdr:to>
    <xdr:sp>
      <xdr:nvSpPr>
        <xdr:cNvPr id="1" name="Line 1"/>
        <xdr:cNvSpPr>
          <a:spLocks/>
        </xdr:cNvSpPr>
      </xdr:nvSpPr>
      <xdr:spPr>
        <a:xfrm>
          <a:off x="28575" y="2676525"/>
          <a:ext cx="15049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zoomScalePageLayoutView="0" workbookViewId="0" topLeftCell="A13">
      <selection activeCell="D32" sqref="D32"/>
    </sheetView>
  </sheetViews>
  <sheetFormatPr defaultColWidth="9.00390625" defaultRowHeight="13.5"/>
  <cols>
    <col min="1" max="2" width="1.625" style="34" customWidth="1"/>
    <col min="3" max="3" width="6.625" style="34" customWidth="1"/>
    <col min="4" max="4" width="10.25390625" style="34" customWidth="1"/>
    <col min="5" max="5" width="8.50390625" style="34" customWidth="1"/>
    <col min="6" max="6" width="6.50390625" style="34" customWidth="1"/>
    <col min="7" max="7" width="6.25390625" style="34" customWidth="1"/>
    <col min="8" max="8" width="9.75390625" style="34" customWidth="1"/>
    <col min="9" max="9" width="10.375" style="34" customWidth="1"/>
    <col min="10" max="10" width="9.625" style="34" customWidth="1"/>
    <col min="11" max="11" width="8.50390625" style="34" customWidth="1"/>
    <col min="12" max="12" width="6.75390625" style="34" customWidth="1"/>
    <col min="13" max="13" width="10.75390625" style="34" customWidth="1"/>
    <col min="14" max="16384" width="9.00390625" style="34" customWidth="1"/>
  </cols>
  <sheetData>
    <row r="1" spans="1:12" s="54" customFormat="1" ht="16.5">
      <c r="A1" s="87" t="s">
        <v>65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54" customFormat="1" ht="9.7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4.25">
      <c r="A3" s="86" t="s">
        <v>57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3.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5" s="58" customFormat="1" ht="13.5">
      <c r="A5" s="34"/>
      <c r="B5" s="34"/>
      <c r="C5" s="55"/>
      <c r="D5" s="56" t="s">
        <v>23</v>
      </c>
      <c r="E5" s="57"/>
    </row>
    <row r="6" spans="3:12" s="58" customFormat="1" ht="39" customHeight="1">
      <c r="C6" s="85" t="s">
        <v>59</v>
      </c>
      <c r="D6" s="85"/>
      <c r="E6" s="85"/>
      <c r="F6" s="85"/>
      <c r="G6" s="85"/>
      <c r="H6" s="85"/>
      <c r="I6" s="85"/>
      <c r="J6" s="85"/>
      <c r="K6" s="85"/>
      <c r="L6" s="85"/>
    </row>
    <row r="7" spans="4:6" s="58" customFormat="1" ht="13.5">
      <c r="D7" s="59"/>
      <c r="E7" s="60"/>
      <c r="F7" s="61"/>
    </row>
    <row r="8" spans="1:12" ht="13.5">
      <c r="A8" s="2" t="s">
        <v>66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ht="51" customHeight="1">
      <c r="A9" s="1"/>
      <c r="B9" s="1"/>
      <c r="C9" s="83" t="s">
        <v>67</v>
      </c>
      <c r="D9" s="83"/>
      <c r="E9" s="83"/>
      <c r="F9" s="83"/>
      <c r="G9" s="83"/>
      <c r="H9" s="83"/>
      <c r="I9" s="83"/>
      <c r="J9" s="83"/>
      <c r="K9" s="83"/>
      <c r="L9" s="83"/>
      <c r="M9" s="8"/>
    </row>
    <row r="10" spans="1:12" ht="25.5" customHeight="1" thickBot="1">
      <c r="A10" s="1"/>
      <c r="B10" s="9" t="s">
        <v>68</v>
      </c>
      <c r="C10" s="7"/>
      <c r="D10" s="7"/>
      <c r="E10" s="1"/>
      <c r="F10" s="1"/>
      <c r="G10" s="1"/>
      <c r="H10" s="1"/>
      <c r="I10" s="10"/>
      <c r="J10" s="11"/>
      <c r="K10" s="10"/>
      <c r="L10" s="11" t="s">
        <v>69</v>
      </c>
    </row>
    <row r="11" spans="1:12" ht="20.25" customHeight="1">
      <c r="A11" s="28"/>
      <c r="B11" s="29"/>
      <c r="C11" s="96" t="s">
        <v>37</v>
      </c>
      <c r="D11" s="97"/>
      <c r="E11" s="84" t="s">
        <v>70</v>
      </c>
      <c r="F11" s="84"/>
      <c r="G11" s="84" t="s">
        <v>0</v>
      </c>
      <c r="H11" s="84"/>
      <c r="I11" s="84" t="s">
        <v>1</v>
      </c>
      <c r="J11" s="84" t="s">
        <v>36</v>
      </c>
      <c r="K11" s="84" t="s">
        <v>71</v>
      </c>
      <c r="L11" s="94" t="s">
        <v>72</v>
      </c>
    </row>
    <row r="12" spans="1:12" ht="20.25" customHeight="1" thickBot="1">
      <c r="A12" s="35"/>
      <c r="B12" s="36"/>
      <c r="C12" s="98" t="s">
        <v>38</v>
      </c>
      <c r="D12" s="99"/>
      <c r="E12" s="19" t="s">
        <v>32</v>
      </c>
      <c r="F12" s="19" t="s">
        <v>33</v>
      </c>
      <c r="G12" s="19" t="s">
        <v>34</v>
      </c>
      <c r="H12" s="19" t="s">
        <v>35</v>
      </c>
      <c r="I12" s="93"/>
      <c r="J12" s="93"/>
      <c r="K12" s="93"/>
      <c r="L12" s="95"/>
    </row>
    <row r="13" spans="1:12" ht="18.75" customHeight="1" thickBot="1" thickTop="1">
      <c r="A13" s="120" t="s">
        <v>24</v>
      </c>
      <c r="B13" s="121"/>
      <c r="C13" s="121"/>
      <c r="D13" s="122"/>
      <c r="E13" s="38">
        <f>SUM(E14:E20)</f>
        <v>15</v>
      </c>
      <c r="F13" s="38">
        <f>SUM(F14:F20)</f>
        <v>4</v>
      </c>
      <c r="G13" s="38">
        <v>14</v>
      </c>
      <c r="H13" s="38">
        <v>159</v>
      </c>
      <c r="I13" s="38">
        <v>112</v>
      </c>
      <c r="J13" s="38">
        <v>6</v>
      </c>
      <c r="K13" s="38">
        <v>208</v>
      </c>
      <c r="L13" s="62">
        <v>38</v>
      </c>
    </row>
    <row r="14" spans="1:12" ht="18.75" customHeight="1" thickTop="1">
      <c r="A14" s="126" t="s">
        <v>25</v>
      </c>
      <c r="B14" s="127"/>
      <c r="C14" s="127"/>
      <c r="D14" s="128"/>
      <c r="E14" s="39">
        <v>9</v>
      </c>
      <c r="F14" s="39">
        <v>1</v>
      </c>
      <c r="G14" s="39">
        <v>10</v>
      </c>
      <c r="H14" s="39">
        <v>84</v>
      </c>
      <c r="I14" s="39">
        <v>62</v>
      </c>
      <c r="J14" s="39">
        <v>2</v>
      </c>
      <c r="K14" s="39">
        <v>107</v>
      </c>
      <c r="L14" s="63">
        <v>21</v>
      </c>
    </row>
    <row r="15" spans="1:12" ht="18.75" customHeight="1">
      <c r="A15" s="82" t="s">
        <v>26</v>
      </c>
      <c r="B15" s="89"/>
      <c r="C15" s="89"/>
      <c r="D15" s="90"/>
      <c r="E15" s="40">
        <v>3</v>
      </c>
      <c r="F15" s="40">
        <v>1</v>
      </c>
      <c r="G15" s="40" t="s">
        <v>60</v>
      </c>
      <c r="H15" s="40">
        <v>25</v>
      </c>
      <c r="I15" s="40">
        <v>18</v>
      </c>
      <c r="J15" s="40">
        <v>2</v>
      </c>
      <c r="K15" s="40">
        <v>33</v>
      </c>
      <c r="L15" s="41">
        <v>10</v>
      </c>
    </row>
    <row r="16" spans="1:12" ht="18.75" customHeight="1">
      <c r="A16" s="82" t="s">
        <v>27</v>
      </c>
      <c r="B16" s="89"/>
      <c r="C16" s="89"/>
      <c r="D16" s="90"/>
      <c r="E16" s="40" t="s">
        <v>60</v>
      </c>
      <c r="F16" s="40" t="s">
        <v>60</v>
      </c>
      <c r="G16" s="40">
        <v>1</v>
      </c>
      <c r="H16" s="40">
        <v>2</v>
      </c>
      <c r="I16" s="40">
        <v>2</v>
      </c>
      <c r="J16" s="40" t="s">
        <v>60</v>
      </c>
      <c r="K16" s="64">
        <v>5</v>
      </c>
      <c r="L16" s="41" t="s">
        <v>60</v>
      </c>
    </row>
    <row r="17" spans="1:12" ht="18.75" customHeight="1">
      <c r="A17" s="82" t="s">
        <v>28</v>
      </c>
      <c r="B17" s="89"/>
      <c r="C17" s="89"/>
      <c r="D17" s="90"/>
      <c r="E17" s="40" t="s">
        <v>60</v>
      </c>
      <c r="F17" s="40">
        <v>2</v>
      </c>
      <c r="G17" s="40" t="s">
        <v>60</v>
      </c>
      <c r="H17" s="40">
        <v>14</v>
      </c>
      <c r="I17" s="40">
        <v>9</v>
      </c>
      <c r="J17" s="40" t="s">
        <v>60</v>
      </c>
      <c r="K17" s="40">
        <v>17</v>
      </c>
      <c r="L17" s="41">
        <v>4</v>
      </c>
    </row>
    <row r="18" spans="1:12" ht="18.75" customHeight="1">
      <c r="A18" s="82" t="s">
        <v>29</v>
      </c>
      <c r="B18" s="89"/>
      <c r="C18" s="89"/>
      <c r="D18" s="90"/>
      <c r="E18" s="40">
        <v>3</v>
      </c>
      <c r="F18" s="40" t="s">
        <v>60</v>
      </c>
      <c r="G18" s="40" t="s">
        <v>60</v>
      </c>
      <c r="H18" s="40">
        <v>22</v>
      </c>
      <c r="I18" s="40">
        <v>12</v>
      </c>
      <c r="J18" s="40">
        <v>1</v>
      </c>
      <c r="K18" s="40">
        <v>33</v>
      </c>
      <c r="L18" s="41">
        <v>3</v>
      </c>
    </row>
    <row r="19" spans="1:12" ht="18.75" customHeight="1">
      <c r="A19" s="100" t="s">
        <v>30</v>
      </c>
      <c r="B19" s="89"/>
      <c r="C19" s="89"/>
      <c r="D19" s="90"/>
      <c r="E19" s="40" t="s">
        <v>60</v>
      </c>
      <c r="F19" s="40" t="s">
        <v>60</v>
      </c>
      <c r="G19" s="40" t="s">
        <v>60</v>
      </c>
      <c r="H19" s="40">
        <v>8</v>
      </c>
      <c r="I19" s="40">
        <v>3</v>
      </c>
      <c r="J19" s="40" t="s">
        <v>60</v>
      </c>
      <c r="K19" s="40">
        <v>10</v>
      </c>
      <c r="L19" s="41" t="s">
        <v>60</v>
      </c>
    </row>
    <row r="20" spans="1:12" ht="18.75" customHeight="1" thickBot="1">
      <c r="A20" s="123" t="s">
        <v>31</v>
      </c>
      <c r="B20" s="124"/>
      <c r="C20" s="124"/>
      <c r="D20" s="125"/>
      <c r="E20" s="42" t="s">
        <v>60</v>
      </c>
      <c r="F20" s="42" t="s">
        <v>60</v>
      </c>
      <c r="G20" s="42">
        <v>3</v>
      </c>
      <c r="H20" s="42">
        <v>5</v>
      </c>
      <c r="I20" s="42">
        <v>6</v>
      </c>
      <c r="J20" s="42">
        <v>1</v>
      </c>
      <c r="K20" s="42">
        <v>4</v>
      </c>
      <c r="L20" s="43" t="s">
        <v>60</v>
      </c>
    </row>
    <row r="21" spans="1:12" ht="13.5">
      <c r="A21" s="1"/>
      <c r="B21" s="1"/>
      <c r="C21" s="1"/>
      <c r="D21" s="3"/>
      <c r="E21" s="1"/>
      <c r="F21" s="1"/>
      <c r="G21" s="1"/>
      <c r="H21" s="1"/>
      <c r="I21" s="1"/>
      <c r="J21" s="1"/>
      <c r="K21" s="1"/>
      <c r="L21" s="1"/>
    </row>
    <row r="22" spans="1:12" ht="26.25" customHeight="1" thickBot="1">
      <c r="A22" s="1"/>
      <c r="B22" s="9" t="s">
        <v>73</v>
      </c>
      <c r="C22" s="1"/>
      <c r="D22" s="1"/>
      <c r="E22" s="1"/>
      <c r="F22" s="1"/>
      <c r="G22" s="1"/>
      <c r="H22" s="1"/>
      <c r="I22" s="1"/>
      <c r="J22" s="1"/>
      <c r="K22" s="1"/>
      <c r="L22" s="6" t="s">
        <v>69</v>
      </c>
    </row>
    <row r="23" spans="1:12" ht="22.5" customHeight="1">
      <c r="A23" s="103"/>
      <c r="B23" s="104"/>
      <c r="C23" s="104"/>
      <c r="D23" s="117" t="s">
        <v>2</v>
      </c>
      <c r="E23" s="115"/>
      <c r="F23" s="115"/>
      <c r="G23" s="115"/>
      <c r="H23" s="115"/>
      <c r="I23" s="115"/>
      <c r="J23" s="118" t="s">
        <v>58</v>
      </c>
      <c r="K23" s="115" t="s">
        <v>3</v>
      </c>
      <c r="L23" s="116"/>
    </row>
    <row r="24" spans="1:13" ht="30.75" customHeight="1" thickBot="1">
      <c r="A24" s="105"/>
      <c r="B24" s="106"/>
      <c r="C24" s="106"/>
      <c r="D24" s="15" t="s">
        <v>4</v>
      </c>
      <c r="E24" s="15" t="s">
        <v>5</v>
      </c>
      <c r="F24" s="15" t="s">
        <v>6</v>
      </c>
      <c r="G24" s="15" t="s">
        <v>7</v>
      </c>
      <c r="H24" s="15" t="s">
        <v>8</v>
      </c>
      <c r="I24" s="18" t="s">
        <v>9</v>
      </c>
      <c r="J24" s="119"/>
      <c r="K24" s="17" t="s">
        <v>74</v>
      </c>
      <c r="L24" s="16" t="s">
        <v>10</v>
      </c>
      <c r="M24" s="25" t="s">
        <v>48</v>
      </c>
    </row>
    <row r="25" spans="1:13" ht="14.25" customHeight="1" thickTop="1">
      <c r="A25" s="107" t="s">
        <v>11</v>
      </c>
      <c r="B25" s="108"/>
      <c r="C25" s="108"/>
      <c r="D25" s="91">
        <f aca="true" t="shared" si="0" ref="D25:I25">SUM(D27:D35)</f>
        <v>2907</v>
      </c>
      <c r="E25" s="149">
        <f t="shared" si="0"/>
        <v>899</v>
      </c>
      <c r="F25" s="149">
        <f t="shared" si="0"/>
        <v>0</v>
      </c>
      <c r="G25" s="149">
        <f t="shared" si="0"/>
        <v>0</v>
      </c>
      <c r="H25" s="149">
        <f t="shared" si="0"/>
        <v>1311</v>
      </c>
      <c r="I25" s="149">
        <f t="shared" si="0"/>
        <v>697</v>
      </c>
      <c r="J25" s="44">
        <f>+J27+J34</f>
        <v>47</v>
      </c>
      <c r="K25" s="151">
        <f>+D25/M26*100000</f>
        <v>1027.5861093829535</v>
      </c>
      <c r="L25" s="153">
        <f>+J26/M26*100000</f>
        <v>71.75781912787738</v>
      </c>
      <c r="M25" s="20"/>
    </row>
    <row r="26" spans="1:13" ht="16.5" customHeight="1" thickBot="1">
      <c r="A26" s="109"/>
      <c r="B26" s="110"/>
      <c r="C26" s="110"/>
      <c r="D26" s="92"/>
      <c r="E26" s="150"/>
      <c r="F26" s="150"/>
      <c r="G26" s="150"/>
      <c r="H26" s="150"/>
      <c r="I26" s="150"/>
      <c r="J26" s="65">
        <v>203</v>
      </c>
      <c r="K26" s="152"/>
      <c r="L26" s="154"/>
      <c r="M26" s="20">
        <v>282896</v>
      </c>
    </row>
    <row r="27" spans="1:13" ht="12.75" customHeight="1" thickTop="1">
      <c r="A27" s="111" t="s">
        <v>25</v>
      </c>
      <c r="B27" s="112"/>
      <c r="C27" s="112"/>
      <c r="D27" s="143">
        <f>SUM(E27:I28)</f>
        <v>1520</v>
      </c>
      <c r="E27" s="144">
        <v>236</v>
      </c>
      <c r="F27" s="143" t="s">
        <v>75</v>
      </c>
      <c r="G27" s="143" t="s">
        <v>75</v>
      </c>
      <c r="H27" s="144">
        <v>794</v>
      </c>
      <c r="I27" s="145">
        <v>490</v>
      </c>
      <c r="J27" s="45">
        <v>35</v>
      </c>
      <c r="K27" s="147">
        <f>+D27/M28*100000</f>
        <v>1081.0580144093653</v>
      </c>
      <c r="L27" s="148">
        <f>+J28/M28*100000</f>
        <v>113.79558046414373</v>
      </c>
      <c r="M27" s="20"/>
    </row>
    <row r="28" spans="1:13" ht="19.5" customHeight="1">
      <c r="A28" s="113"/>
      <c r="B28" s="114"/>
      <c r="C28" s="114"/>
      <c r="D28" s="133"/>
      <c r="E28" s="135"/>
      <c r="F28" s="133"/>
      <c r="G28" s="133"/>
      <c r="H28" s="135"/>
      <c r="I28" s="146"/>
      <c r="J28" s="48">
        <v>160</v>
      </c>
      <c r="K28" s="139"/>
      <c r="L28" s="141"/>
      <c r="M28" s="66">
        <v>140603</v>
      </c>
    </row>
    <row r="29" spans="1:13" ht="21" customHeight="1">
      <c r="A29" s="113" t="s">
        <v>26</v>
      </c>
      <c r="B29" s="114"/>
      <c r="C29" s="114"/>
      <c r="D29" s="40">
        <f>SUM(E29:I29)</f>
        <v>603</v>
      </c>
      <c r="E29" s="46">
        <v>174</v>
      </c>
      <c r="F29" s="40" t="s">
        <v>75</v>
      </c>
      <c r="G29" s="40" t="s">
        <v>75</v>
      </c>
      <c r="H29" s="46">
        <v>326</v>
      </c>
      <c r="I29" s="47">
        <v>103</v>
      </c>
      <c r="J29" s="49" t="s">
        <v>75</v>
      </c>
      <c r="K29" s="21">
        <f>+D29/M29*100000</f>
        <v>1319.2150342383338</v>
      </c>
      <c r="L29" s="22" t="s">
        <v>75</v>
      </c>
      <c r="M29" s="67">
        <v>45709</v>
      </c>
    </row>
    <row r="30" spans="1:13" ht="21" customHeight="1">
      <c r="A30" s="113" t="s">
        <v>27</v>
      </c>
      <c r="B30" s="114"/>
      <c r="C30" s="114"/>
      <c r="D30" s="40">
        <f>SUM(E30:I30)</f>
        <v>0</v>
      </c>
      <c r="E30" s="46" t="s">
        <v>75</v>
      </c>
      <c r="F30" s="40" t="s">
        <v>75</v>
      </c>
      <c r="G30" s="40" t="s">
        <v>75</v>
      </c>
      <c r="H30" s="46" t="s">
        <v>75</v>
      </c>
      <c r="I30" s="47" t="s">
        <v>75</v>
      </c>
      <c r="J30" s="49">
        <v>1</v>
      </c>
      <c r="K30" s="21">
        <f>+D30/M30*100000</f>
        <v>0</v>
      </c>
      <c r="L30" s="22">
        <f>+J30/M30*100000</f>
        <v>14.63057790782736</v>
      </c>
      <c r="M30" s="67">
        <v>6835</v>
      </c>
    </row>
    <row r="31" spans="1:13" ht="21" customHeight="1">
      <c r="A31" s="113" t="s">
        <v>28</v>
      </c>
      <c r="B31" s="114"/>
      <c r="C31" s="114"/>
      <c r="D31" s="40">
        <f>SUM(E31:I31)</f>
        <v>489</v>
      </c>
      <c r="E31" s="46">
        <v>489</v>
      </c>
      <c r="F31" s="40" t="s">
        <v>75</v>
      </c>
      <c r="G31" s="40" t="s">
        <v>75</v>
      </c>
      <c r="H31" s="46" t="s">
        <v>75</v>
      </c>
      <c r="I31" s="47" t="s">
        <v>75</v>
      </c>
      <c r="J31" s="49" t="s">
        <v>75</v>
      </c>
      <c r="K31" s="21">
        <f>+D31/M31*100000</f>
        <v>1907.8459677733993</v>
      </c>
      <c r="L31" s="22" t="s">
        <v>75</v>
      </c>
      <c r="M31" s="67">
        <v>25631</v>
      </c>
    </row>
    <row r="32" spans="1:13" ht="21" customHeight="1">
      <c r="A32" s="113" t="s">
        <v>29</v>
      </c>
      <c r="B32" s="114"/>
      <c r="C32" s="114"/>
      <c r="D32" s="40">
        <f>SUM(E32:I32)</f>
        <v>295</v>
      </c>
      <c r="E32" s="46" t="s">
        <v>75</v>
      </c>
      <c r="F32" s="40" t="s">
        <v>75</v>
      </c>
      <c r="G32" s="40" t="s">
        <v>75</v>
      </c>
      <c r="H32" s="46">
        <v>191</v>
      </c>
      <c r="I32" s="47">
        <v>104</v>
      </c>
      <c r="J32" s="49" t="s">
        <v>75</v>
      </c>
      <c r="K32" s="21">
        <f>+D32/M32*100000</f>
        <v>736.0646738859225</v>
      </c>
      <c r="L32" s="22" t="s">
        <v>75</v>
      </c>
      <c r="M32" s="67">
        <v>40078</v>
      </c>
    </row>
    <row r="33" spans="1:13" ht="21" customHeight="1">
      <c r="A33" s="113" t="s">
        <v>30</v>
      </c>
      <c r="B33" s="114"/>
      <c r="C33" s="114"/>
      <c r="D33" s="40">
        <f>SUM(E33:I33)</f>
        <v>0</v>
      </c>
      <c r="E33" s="46" t="s">
        <v>75</v>
      </c>
      <c r="F33" s="40" t="s">
        <v>75</v>
      </c>
      <c r="G33" s="40" t="s">
        <v>75</v>
      </c>
      <c r="H33" s="46" t="s">
        <v>75</v>
      </c>
      <c r="I33" s="47" t="s">
        <v>75</v>
      </c>
      <c r="J33" s="49" t="s">
        <v>75</v>
      </c>
      <c r="K33" s="21">
        <f>+D33/M33*100000</f>
        <v>0</v>
      </c>
      <c r="L33" s="22" t="s">
        <v>75</v>
      </c>
      <c r="M33" s="67">
        <v>9831</v>
      </c>
    </row>
    <row r="34" spans="1:13" ht="14.25" customHeight="1">
      <c r="A34" s="113" t="s">
        <v>31</v>
      </c>
      <c r="B34" s="114"/>
      <c r="C34" s="114"/>
      <c r="D34" s="133">
        <f>SUM(E34:I35)</f>
        <v>0</v>
      </c>
      <c r="E34" s="135" t="s">
        <v>75</v>
      </c>
      <c r="F34" s="133" t="s">
        <v>75</v>
      </c>
      <c r="G34" s="133" t="s">
        <v>75</v>
      </c>
      <c r="H34" s="135" t="s">
        <v>75</v>
      </c>
      <c r="I34" s="137" t="s">
        <v>75</v>
      </c>
      <c r="J34" s="50">
        <v>12</v>
      </c>
      <c r="K34" s="139">
        <f>+D34/M35*100000</f>
        <v>0</v>
      </c>
      <c r="L34" s="141">
        <f>+J35/M35*100000</f>
        <v>295.5873038215216</v>
      </c>
      <c r="M34" s="20"/>
    </row>
    <row r="35" spans="1:13" ht="19.5" customHeight="1" thickBot="1">
      <c r="A35" s="131"/>
      <c r="B35" s="132"/>
      <c r="C35" s="132"/>
      <c r="D35" s="134"/>
      <c r="E35" s="136"/>
      <c r="F35" s="134"/>
      <c r="G35" s="134"/>
      <c r="H35" s="136"/>
      <c r="I35" s="138"/>
      <c r="J35" s="68">
        <v>42</v>
      </c>
      <c r="K35" s="140"/>
      <c r="L35" s="142"/>
      <c r="M35" s="67">
        <v>14209</v>
      </c>
    </row>
    <row r="36" spans="1:13" ht="21" customHeight="1" thickBot="1">
      <c r="A36" s="101" t="s">
        <v>12</v>
      </c>
      <c r="B36" s="102"/>
      <c r="C36" s="102"/>
      <c r="D36" s="69">
        <v>19945</v>
      </c>
      <c r="E36" s="69">
        <v>4804</v>
      </c>
      <c r="F36" s="69">
        <v>20</v>
      </c>
      <c r="G36" s="69">
        <v>54</v>
      </c>
      <c r="H36" s="69">
        <v>11500</v>
      </c>
      <c r="I36" s="70">
        <v>4218</v>
      </c>
      <c r="J36" s="68">
        <v>1633</v>
      </c>
      <c r="K36" s="71">
        <f>+D36/M36*100000</f>
        <v>1079.212404909456</v>
      </c>
      <c r="L36" s="72">
        <f>+J36/M36*100000</f>
        <v>88.36068474390281</v>
      </c>
      <c r="M36" s="67">
        <v>1848107</v>
      </c>
    </row>
  </sheetData>
  <sheetProtection/>
  <mergeCells count="59">
    <mergeCell ref="I25:I26"/>
    <mergeCell ref="K25:K26"/>
    <mergeCell ref="L25:L26"/>
    <mergeCell ref="E25:E26"/>
    <mergeCell ref="F25:F26"/>
    <mergeCell ref="G25:G26"/>
    <mergeCell ref="H25:H26"/>
    <mergeCell ref="K34:K35"/>
    <mergeCell ref="L34:L35"/>
    <mergeCell ref="D27:D28"/>
    <mergeCell ref="E27:E28"/>
    <mergeCell ref="F27:F28"/>
    <mergeCell ref="G27:G28"/>
    <mergeCell ref="H27:H28"/>
    <mergeCell ref="I27:I28"/>
    <mergeCell ref="K27:K28"/>
    <mergeCell ref="L27:L28"/>
    <mergeCell ref="F34:F35"/>
    <mergeCell ref="G34:G35"/>
    <mergeCell ref="H34:H35"/>
    <mergeCell ref="I34:I35"/>
    <mergeCell ref="A33:C33"/>
    <mergeCell ref="A34:C35"/>
    <mergeCell ref="D34:D35"/>
    <mergeCell ref="E34:E35"/>
    <mergeCell ref="A1:L1"/>
    <mergeCell ref="A2:L2"/>
    <mergeCell ref="A3:L3"/>
    <mergeCell ref="A4:L4"/>
    <mergeCell ref="K23:L23"/>
    <mergeCell ref="D23:I23"/>
    <mergeCell ref="J23:J24"/>
    <mergeCell ref="E11:F11"/>
    <mergeCell ref="G11:H11"/>
    <mergeCell ref="I11:I12"/>
    <mergeCell ref="A13:D13"/>
    <mergeCell ref="A20:D20"/>
    <mergeCell ref="A14:D14"/>
    <mergeCell ref="A15:D15"/>
    <mergeCell ref="A18:D18"/>
    <mergeCell ref="A19:D19"/>
    <mergeCell ref="A36:C36"/>
    <mergeCell ref="A23:C24"/>
    <mergeCell ref="A25:C26"/>
    <mergeCell ref="A27:C28"/>
    <mergeCell ref="A29:C29"/>
    <mergeCell ref="A30:C30"/>
    <mergeCell ref="A31:C31"/>
    <mergeCell ref="A32:C32"/>
    <mergeCell ref="A16:D16"/>
    <mergeCell ref="A17:D17"/>
    <mergeCell ref="D25:D26"/>
    <mergeCell ref="C6:L6"/>
    <mergeCell ref="C9:L9"/>
    <mergeCell ref="K11:K12"/>
    <mergeCell ref="J11:J12"/>
    <mergeCell ref="L11:L12"/>
    <mergeCell ref="C11:D11"/>
    <mergeCell ref="C12:D12"/>
  </mergeCells>
  <printOptions/>
  <pageMargins left="0.7874015748031497" right="0.7874015748031497" top="0.984251968503937" bottom="0.984251968503937" header="0.5118110236220472" footer="0.5118110236220472"/>
  <pageSetup firstPageNumber="32" useFirstPageNumber="1" horizontalDpi="600" verticalDpi="600" orientation="portrait" paperSize="9" r:id="rId2"/>
  <headerFooter alignWithMargins="0">
    <oddFooter>&amp;C－&amp;P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"/>
  <sheetViews>
    <sheetView tabSelected="1" view="pageBreakPreview" zoomScaleSheetLayoutView="100" zoomScalePageLayoutView="0" workbookViewId="0" topLeftCell="A10">
      <selection activeCell="D3" sqref="D3:E3"/>
    </sheetView>
  </sheetViews>
  <sheetFormatPr defaultColWidth="9.00390625" defaultRowHeight="13.5"/>
  <cols>
    <col min="1" max="3" width="1.625" style="34" customWidth="1"/>
    <col min="4" max="4" width="5.50390625" style="34" customWidth="1"/>
    <col min="5" max="5" width="8.25390625" style="34" customWidth="1"/>
    <col min="6" max="6" width="7.125" style="34" customWidth="1"/>
    <col min="7" max="14" width="7.50390625" style="34" customWidth="1"/>
    <col min="15" max="15" width="5.75390625" style="34" customWidth="1"/>
    <col min="16" max="16" width="4.375" style="34" customWidth="1"/>
    <col min="17" max="17" width="9.00390625" style="34" customWidth="1"/>
    <col min="18" max="23" width="5.875" style="34" customWidth="1"/>
    <col min="24" max="16384" width="9.00390625" style="34" customWidth="1"/>
  </cols>
  <sheetData>
    <row r="1" spans="1:14" ht="13.5">
      <c r="A1" s="5"/>
      <c r="B1" s="3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4.25" thickBot="1">
      <c r="B2" s="1"/>
      <c r="C2" s="1"/>
      <c r="D2" s="1"/>
      <c r="E2" s="1"/>
      <c r="F2" s="1"/>
      <c r="G2" s="1"/>
      <c r="H2" s="1"/>
      <c r="I2" s="1"/>
      <c r="J2" s="1"/>
      <c r="K2" s="1"/>
      <c r="M2" s="1"/>
      <c r="N2" s="6" t="s">
        <v>64</v>
      </c>
    </row>
    <row r="3" spans="2:14" ht="79.5" customHeight="1" thickBot="1">
      <c r="B3" s="1"/>
      <c r="C3" s="1"/>
      <c r="D3" s="205"/>
      <c r="E3" s="206"/>
      <c r="F3" s="26" t="s">
        <v>13</v>
      </c>
      <c r="G3" s="26" t="s">
        <v>14</v>
      </c>
      <c r="H3" s="26" t="s">
        <v>15</v>
      </c>
      <c r="I3" s="26" t="s">
        <v>16</v>
      </c>
      <c r="J3" s="26" t="s">
        <v>17</v>
      </c>
      <c r="K3" s="26" t="s">
        <v>18</v>
      </c>
      <c r="L3" s="26" t="s">
        <v>19</v>
      </c>
      <c r="M3" s="26" t="s">
        <v>20</v>
      </c>
      <c r="N3" s="27" t="s">
        <v>21</v>
      </c>
    </row>
    <row r="4" spans="2:14" ht="24" customHeight="1" thickBot="1" thickTop="1">
      <c r="B4" s="1"/>
      <c r="C4" s="1"/>
      <c r="D4" s="207" t="s">
        <v>11</v>
      </c>
      <c r="E4" s="208"/>
      <c r="F4" s="73">
        <f>SUM(F5:F11)</f>
        <v>384</v>
      </c>
      <c r="G4" s="73">
        <f aca="true" t="shared" si="0" ref="G4:N4">SUM(G5:G11)</f>
        <v>139</v>
      </c>
      <c r="H4" s="73">
        <f t="shared" si="0"/>
        <v>454</v>
      </c>
      <c r="I4" s="73">
        <f t="shared" si="0"/>
        <v>95</v>
      </c>
      <c r="J4" s="73">
        <f t="shared" si="0"/>
        <v>45</v>
      </c>
      <c r="K4" s="73">
        <f t="shared" si="0"/>
        <v>1688</v>
      </c>
      <c r="L4" s="73">
        <f t="shared" si="0"/>
        <v>863</v>
      </c>
      <c r="M4" s="74">
        <f>SUM(M5:M11)</f>
        <v>202</v>
      </c>
      <c r="N4" s="75">
        <f t="shared" si="0"/>
        <v>67</v>
      </c>
    </row>
    <row r="5" spans="2:14" ht="24" customHeight="1" thickTop="1">
      <c r="B5" s="1"/>
      <c r="C5" s="1"/>
      <c r="D5" s="213" t="s">
        <v>50</v>
      </c>
      <c r="E5" s="214"/>
      <c r="F5" s="76">
        <v>215</v>
      </c>
      <c r="G5" s="76">
        <v>79</v>
      </c>
      <c r="H5" s="76">
        <v>271</v>
      </c>
      <c r="I5" s="76">
        <v>40</v>
      </c>
      <c r="J5" s="76">
        <v>27</v>
      </c>
      <c r="K5" s="76">
        <v>876</v>
      </c>
      <c r="L5" s="76">
        <v>441</v>
      </c>
      <c r="M5" s="77">
        <v>105</v>
      </c>
      <c r="N5" s="78">
        <v>39</v>
      </c>
    </row>
    <row r="6" spans="2:14" ht="24" customHeight="1">
      <c r="B6" s="1"/>
      <c r="C6" s="1"/>
      <c r="D6" s="211" t="s">
        <v>51</v>
      </c>
      <c r="E6" s="212"/>
      <c r="F6" s="30">
        <v>73</v>
      </c>
      <c r="G6" s="30">
        <v>19</v>
      </c>
      <c r="H6" s="30">
        <v>92</v>
      </c>
      <c r="I6" s="30">
        <v>17</v>
      </c>
      <c r="J6" s="30">
        <v>12</v>
      </c>
      <c r="K6" s="30">
        <v>361</v>
      </c>
      <c r="L6" s="30">
        <v>150</v>
      </c>
      <c r="M6" s="37">
        <v>23</v>
      </c>
      <c r="N6" s="31">
        <v>12</v>
      </c>
    </row>
    <row r="7" spans="2:14" ht="24" customHeight="1">
      <c r="B7" s="1"/>
      <c r="C7" s="1"/>
      <c r="D7" s="211" t="s">
        <v>52</v>
      </c>
      <c r="E7" s="212"/>
      <c r="F7" s="30">
        <v>4</v>
      </c>
      <c r="G7" s="30">
        <v>2</v>
      </c>
      <c r="H7" s="30">
        <v>3</v>
      </c>
      <c r="I7" s="30">
        <v>4</v>
      </c>
      <c r="J7" s="30">
        <v>0</v>
      </c>
      <c r="K7" s="30">
        <v>16</v>
      </c>
      <c r="L7" s="30">
        <v>9</v>
      </c>
      <c r="M7" s="37">
        <v>3</v>
      </c>
      <c r="N7" s="31">
        <v>0</v>
      </c>
    </row>
    <row r="8" spans="2:14" ht="24" customHeight="1">
      <c r="B8" s="1"/>
      <c r="C8" s="1"/>
      <c r="D8" s="211" t="s">
        <v>53</v>
      </c>
      <c r="E8" s="212"/>
      <c r="F8" s="30">
        <v>24</v>
      </c>
      <c r="G8" s="30">
        <v>10</v>
      </c>
      <c r="H8" s="30">
        <v>30</v>
      </c>
      <c r="I8" s="30">
        <v>5</v>
      </c>
      <c r="J8" s="30">
        <v>0</v>
      </c>
      <c r="K8" s="30">
        <v>134</v>
      </c>
      <c r="L8" s="30">
        <v>104</v>
      </c>
      <c r="M8" s="37">
        <v>25</v>
      </c>
      <c r="N8" s="31">
        <v>4</v>
      </c>
    </row>
    <row r="9" spans="2:14" ht="24" customHeight="1">
      <c r="B9" s="1"/>
      <c r="C9" s="1"/>
      <c r="D9" s="211" t="s">
        <v>54</v>
      </c>
      <c r="E9" s="212"/>
      <c r="F9" s="30">
        <v>52</v>
      </c>
      <c r="G9" s="30">
        <v>18</v>
      </c>
      <c r="H9" s="30">
        <v>46</v>
      </c>
      <c r="I9" s="30">
        <v>15</v>
      </c>
      <c r="J9" s="30">
        <v>3</v>
      </c>
      <c r="K9" s="30">
        <v>260</v>
      </c>
      <c r="L9" s="30">
        <v>121</v>
      </c>
      <c r="M9" s="37">
        <v>34</v>
      </c>
      <c r="N9" s="31">
        <v>11</v>
      </c>
    </row>
    <row r="10" spans="2:14" ht="24" customHeight="1">
      <c r="B10" s="1"/>
      <c r="C10" s="1"/>
      <c r="D10" s="211" t="s">
        <v>55</v>
      </c>
      <c r="E10" s="212"/>
      <c r="F10" s="30">
        <v>7</v>
      </c>
      <c r="G10" s="30">
        <v>3</v>
      </c>
      <c r="H10" s="30">
        <v>2</v>
      </c>
      <c r="I10" s="30">
        <v>7</v>
      </c>
      <c r="J10" s="30">
        <v>0</v>
      </c>
      <c r="K10" s="30">
        <v>24</v>
      </c>
      <c r="L10" s="30">
        <v>12</v>
      </c>
      <c r="M10" s="37">
        <v>5</v>
      </c>
      <c r="N10" s="31">
        <v>0</v>
      </c>
    </row>
    <row r="11" spans="2:14" ht="24" customHeight="1" thickBot="1">
      <c r="B11" s="1"/>
      <c r="C11" s="1"/>
      <c r="D11" s="209" t="s">
        <v>56</v>
      </c>
      <c r="E11" s="210"/>
      <c r="F11" s="32">
        <v>9</v>
      </c>
      <c r="G11" s="32">
        <v>8</v>
      </c>
      <c r="H11" s="32">
        <v>10</v>
      </c>
      <c r="I11" s="32">
        <v>7</v>
      </c>
      <c r="J11" s="32">
        <v>3</v>
      </c>
      <c r="K11" s="32">
        <v>17</v>
      </c>
      <c r="L11" s="32">
        <v>26</v>
      </c>
      <c r="M11" s="79">
        <v>7</v>
      </c>
      <c r="N11" s="33">
        <v>1</v>
      </c>
    </row>
    <row r="12" spans="2:14" ht="11.25" customHeight="1">
      <c r="B12" s="1"/>
      <c r="C12" s="1"/>
      <c r="D12" s="12"/>
      <c r="E12" s="4"/>
      <c r="F12" s="13"/>
      <c r="G12" s="13"/>
      <c r="H12" s="13"/>
      <c r="I12" s="13"/>
      <c r="J12" s="13"/>
      <c r="K12" s="13"/>
      <c r="L12" s="13"/>
      <c r="M12" s="13"/>
      <c r="N12" s="13"/>
    </row>
    <row r="13" spans="2:14" ht="47.25" customHeight="1">
      <c r="B13" s="1"/>
      <c r="C13" s="1"/>
      <c r="D13" s="83" t="s">
        <v>49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ht="18.75" customHeight="1"/>
    <row r="15" spans="2:14" ht="22.5" customHeight="1">
      <c r="B15" s="23" t="s">
        <v>39</v>
      </c>
      <c r="C15" s="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9" ht="57" customHeight="1">
      <c r="B16" s="7"/>
      <c r="C16" s="7"/>
      <c r="D16" s="88" t="s">
        <v>61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S16" s="80"/>
    </row>
    <row r="17" spans="2:23" ht="13.5" customHeight="1" thickBot="1">
      <c r="B17" s="7"/>
      <c r="C17" s="7"/>
      <c r="D17" s="14"/>
      <c r="E17" s="14"/>
      <c r="F17" s="14"/>
      <c r="G17" s="14"/>
      <c r="H17" s="53" t="s">
        <v>63</v>
      </c>
      <c r="I17" s="14"/>
      <c r="J17" s="14"/>
      <c r="K17" s="14"/>
      <c r="L17" s="24" t="s">
        <v>62</v>
      </c>
      <c r="M17" s="14"/>
      <c r="N17" s="14"/>
      <c r="O17" s="23" t="s">
        <v>47</v>
      </c>
      <c r="P17" s="14"/>
      <c r="Q17" s="14"/>
      <c r="R17" s="14"/>
      <c r="S17" s="14"/>
      <c r="T17" s="14"/>
      <c r="U17" s="14"/>
      <c r="V17" s="14"/>
      <c r="W17" s="24" t="str">
        <f>+L17</f>
        <v>平成23年度</v>
      </c>
    </row>
    <row r="18" spans="2:23" ht="24" customHeight="1" thickBot="1">
      <c r="B18" s="1"/>
      <c r="C18" s="1"/>
      <c r="E18" s="182"/>
      <c r="F18" s="183"/>
      <c r="G18" s="184"/>
      <c r="H18" s="180" t="s">
        <v>40</v>
      </c>
      <c r="I18" s="215"/>
      <c r="J18" s="180" t="s">
        <v>41</v>
      </c>
      <c r="K18" s="215"/>
      <c r="L18" s="180" t="s">
        <v>42</v>
      </c>
      <c r="M18" s="181"/>
      <c r="N18" s="1"/>
      <c r="O18" s="160"/>
      <c r="P18" s="161"/>
      <c r="Q18" s="161"/>
      <c r="R18" s="162" t="s">
        <v>40</v>
      </c>
      <c r="S18" s="162"/>
      <c r="T18" s="162" t="s">
        <v>41</v>
      </c>
      <c r="U18" s="162"/>
      <c r="V18" s="162" t="s">
        <v>42</v>
      </c>
      <c r="W18" s="163"/>
    </row>
    <row r="19" spans="2:23" ht="24" customHeight="1" thickTop="1">
      <c r="B19" s="1"/>
      <c r="C19" s="1"/>
      <c r="E19" s="202" t="s">
        <v>46</v>
      </c>
      <c r="F19" s="203"/>
      <c r="G19" s="204"/>
      <c r="H19" s="185">
        <v>19</v>
      </c>
      <c r="I19" s="186"/>
      <c r="J19" s="185">
        <v>19</v>
      </c>
      <c r="K19" s="186"/>
      <c r="L19" s="200">
        <f>+J19/H19</f>
        <v>1</v>
      </c>
      <c r="M19" s="201"/>
      <c r="N19" s="1"/>
      <c r="O19" s="167" t="s">
        <v>46</v>
      </c>
      <c r="P19" s="168"/>
      <c r="Q19" s="168"/>
      <c r="R19" s="187">
        <v>11</v>
      </c>
      <c r="S19" s="187"/>
      <c r="T19" s="187">
        <v>11</v>
      </c>
      <c r="U19" s="187"/>
      <c r="V19" s="155">
        <f>+T19/R19</f>
        <v>1</v>
      </c>
      <c r="W19" s="156"/>
    </row>
    <row r="20" spans="2:23" ht="24" customHeight="1">
      <c r="B20" s="1"/>
      <c r="C20" s="1"/>
      <c r="E20" s="188" t="s">
        <v>45</v>
      </c>
      <c r="F20" s="189"/>
      <c r="G20" s="194" t="s">
        <v>43</v>
      </c>
      <c r="H20" s="176">
        <v>7</v>
      </c>
      <c r="I20" s="177"/>
      <c r="J20" s="176">
        <v>3</v>
      </c>
      <c r="K20" s="177"/>
      <c r="L20" s="178">
        <f>+J20/H20</f>
        <v>0.42857142857142855</v>
      </c>
      <c r="M20" s="179"/>
      <c r="N20" s="1"/>
      <c r="O20" s="188" t="s">
        <v>45</v>
      </c>
      <c r="P20" s="189"/>
      <c r="Q20" s="194" t="s">
        <v>43</v>
      </c>
      <c r="R20" s="164">
        <v>5</v>
      </c>
      <c r="S20" s="164"/>
      <c r="T20" s="164">
        <v>1</v>
      </c>
      <c r="U20" s="164"/>
      <c r="V20" s="157">
        <f>+T20/R20</f>
        <v>0.2</v>
      </c>
      <c r="W20" s="158"/>
    </row>
    <row r="21" spans="2:23" ht="24" customHeight="1">
      <c r="B21" s="1"/>
      <c r="C21" s="1"/>
      <c r="D21" s="51"/>
      <c r="E21" s="190"/>
      <c r="F21" s="191"/>
      <c r="G21" s="168"/>
      <c r="H21" s="170">
        <v>178</v>
      </c>
      <c r="I21" s="171"/>
      <c r="J21" s="170">
        <v>21</v>
      </c>
      <c r="K21" s="171"/>
      <c r="L21" s="172">
        <f>+J21/H21</f>
        <v>0.11797752808988764</v>
      </c>
      <c r="M21" s="173"/>
      <c r="N21" s="1"/>
      <c r="O21" s="190"/>
      <c r="P21" s="191"/>
      <c r="Q21" s="195"/>
      <c r="R21" s="187">
        <v>188</v>
      </c>
      <c r="S21" s="187"/>
      <c r="T21" s="187">
        <v>37</v>
      </c>
      <c r="U21" s="187"/>
      <c r="V21" s="155">
        <f>+T21/R21</f>
        <v>0.19680851063829788</v>
      </c>
      <c r="W21" s="156"/>
    </row>
    <row r="22" spans="2:23" ht="24" customHeight="1" thickBot="1">
      <c r="B22" s="1"/>
      <c r="C22" s="1"/>
      <c r="D22" s="51"/>
      <c r="E22" s="198"/>
      <c r="F22" s="199"/>
      <c r="G22" s="52" t="s">
        <v>44</v>
      </c>
      <c r="H22" s="174">
        <v>112</v>
      </c>
      <c r="I22" s="175"/>
      <c r="J22" s="174">
        <v>13</v>
      </c>
      <c r="K22" s="175"/>
      <c r="L22" s="196">
        <f>+J22/H22</f>
        <v>0.11607142857142858</v>
      </c>
      <c r="M22" s="197"/>
      <c r="N22" s="1"/>
      <c r="O22" s="192"/>
      <c r="P22" s="193"/>
      <c r="Q22" s="81" t="s">
        <v>44</v>
      </c>
      <c r="R22" s="159">
        <v>103</v>
      </c>
      <c r="S22" s="159"/>
      <c r="T22" s="159">
        <v>24</v>
      </c>
      <c r="U22" s="159"/>
      <c r="V22" s="165">
        <f>+T22/R22</f>
        <v>0.23300970873786409</v>
      </c>
      <c r="W22" s="166"/>
    </row>
    <row r="23" spans="2:14" ht="8.2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4:14" ht="53.25" customHeight="1">
      <c r="D24" s="169" t="s">
        <v>76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</row>
  </sheetData>
  <sheetProtection/>
  <mergeCells count="50">
    <mergeCell ref="D7:E7"/>
    <mergeCell ref="D6:E6"/>
    <mergeCell ref="D5:E5"/>
    <mergeCell ref="J19:K19"/>
    <mergeCell ref="H18:I18"/>
    <mergeCell ref="J18:K18"/>
    <mergeCell ref="L19:M19"/>
    <mergeCell ref="E19:G19"/>
    <mergeCell ref="D13:N13"/>
    <mergeCell ref="D3:E3"/>
    <mergeCell ref="D4:E4"/>
    <mergeCell ref="D11:E11"/>
    <mergeCell ref="D10:E10"/>
    <mergeCell ref="D9:E9"/>
    <mergeCell ref="D8:E8"/>
    <mergeCell ref="D16:N16"/>
    <mergeCell ref="J22:K22"/>
    <mergeCell ref="L22:M22"/>
    <mergeCell ref="E20:F22"/>
    <mergeCell ref="G20:G21"/>
    <mergeCell ref="L18:M18"/>
    <mergeCell ref="E18:G18"/>
    <mergeCell ref="H19:I19"/>
    <mergeCell ref="T22:U22"/>
    <mergeCell ref="R21:S21"/>
    <mergeCell ref="T21:U21"/>
    <mergeCell ref="O20:P22"/>
    <mergeCell ref="Q20:Q21"/>
    <mergeCell ref="R19:S19"/>
    <mergeCell ref="T19:U19"/>
    <mergeCell ref="V19:W19"/>
    <mergeCell ref="D24:N24"/>
    <mergeCell ref="H21:I21"/>
    <mergeCell ref="J21:K21"/>
    <mergeCell ref="L21:M21"/>
    <mergeCell ref="H22:I22"/>
    <mergeCell ref="H20:I20"/>
    <mergeCell ref="J20:K20"/>
    <mergeCell ref="L20:M20"/>
    <mergeCell ref="R20:S20"/>
    <mergeCell ref="V21:W21"/>
    <mergeCell ref="V20:W20"/>
    <mergeCell ref="R22:S22"/>
    <mergeCell ref="O18:Q18"/>
    <mergeCell ref="R18:S18"/>
    <mergeCell ref="T18:U18"/>
    <mergeCell ref="V18:W18"/>
    <mergeCell ref="T20:U20"/>
    <mergeCell ref="V22:W22"/>
    <mergeCell ref="O19:Q19"/>
  </mergeCells>
  <printOptions/>
  <pageMargins left="0.7874015748031497" right="0.7874015748031497" top="0.98425196850393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Footer>&amp;C－&amp;P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三重県</cp:lastModifiedBy>
  <cp:lastPrinted>2012-08-29T06:50:48Z</cp:lastPrinted>
  <dcterms:created xsi:type="dcterms:W3CDTF">2004-06-14T04:33:26Z</dcterms:created>
  <dcterms:modified xsi:type="dcterms:W3CDTF">2012-09-07T06:07:16Z</dcterms:modified>
  <cp:category/>
  <cp:version/>
  <cp:contentType/>
  <cp:contentStatus/>
</cp:coreProperties>
</file>