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14700" windowHeight="8360" activeTab="0"/>
  </bookViews>
  <sheets>
    <sheet name="三会計" sheetId="1" r:id="rId1"/>
  </sheets>
  <definedNames/>
  <calcPr fullCalcOnLoad="1"/>
</workbook>
</file>

<file path=xl/sharedStrings.xml><?xml version="1.0" encoding="utf-8"?>
<sst xmlns="http://schemas.openxmlformats.org/spreadsheetml/2006/main" count="164" uniqueCount="135">
  <si>
    <t>Ⅵ　計画を実現するため</t>
  </si>
  <si>
    <t>－</t>
  </si>
  <si>
    <t>1 総合計画を基軸とした県政の推進</t>
  </si>
  <si>
    <t>　　 の行政運営</t>
  </si>
  <si>
    <t>2 住民参画による行政の推進</t>
  </si>
  <si>
    <t>3 地方分権の推進</t>
  </si>
  <si>
    <t>4 行政評価機能の強化</t>
  </si>
  <si>
    <t>5 長期的展望に立った財政運営</t>
  </si>
  <si>
    <t>6 効率的で効果的な組織・体制づくり</t>
  </si>
  <si>
    <t>人件費</t>
  </si>
  <si>
    <t>公債費</t>
  </si>
  <si>
    <t>その他</t>
  </si>
  <si>
    <t>　合　計</t>
  </si>
  <si>
    <t>（単位：千円）</t>
  </si>
  <si>
    <t>一般会計</t>
  </si>
  <si>
    <t>特別会計</t>
  </si>
  <si>
    <t>企業会計</t>
  </si>
  <si>
    <t>合計</t>
  </si>
  <si>
    <t>平成１３年度政策別部局別予算表（２月補正後）【三会計】</t>
  </si>
  <si>
    <t>政策展開の基本方向</t>
  </si>
  <si>
    <t>政策</t>
  </si>
  <si>
    <t>施策</t>
  </si>
  <si>
    <t>計</t>
  </si>
  <si>
    <t>Ⅰ　一人ひとりを大切にし、</t>
  </si>
  <si>
    <t>1 人権の尊重</t>
  </si>
  <si>
    <t>1 人権施策の総合推進</t>
  </si>
  <si>
    <t>　　人と文化を育てる</t>
  </si>
  <si>
    <t>2 同和対策の推進</t>
  </si>
  <si>
    <t>　　ために</t>
  </si>
  <si>
    <t>3 男女共同参画社会の実現</t>
  </si>
  <si>
    <t>2 人づくりの推進</t>
  </si>
  <si>
    <t>1 生涯学習の推進</t>
  </si>
  <si>
    <t>2 学校教育の充実</t>
  </si>
  <si>
    <t>3 青少年の健全育成</t>
  </si>
  <si>
    <t>4 高等教育機関の充実と連携</t>
  </si>
  <si>
    <t>5 市民活動の推進</t>
  </si>
  <si>
    <t>3 文化・スポーツの</t>
  </si>
  <si>
    <t>1 人と地域を支える文化の振興</t>
  </si>
  <si>
    <t xml:space="preserve"> 　振興</t>
  </si>
  <si>
    <t>2 文化的資産の継承と活用</t>
  </si>
  <si>
    <t>3 スポーツの振興</t>
  </si>
  <si>
    <t>Ⅱ  安全で安心なささえ</t>
  </si>
  <si>
    <t>1 安全な生活の確保</t>
  </si>
  <si>
    <t>1 防災対策の推進</t>
  </si>
  <si>
    <t>　　 あい社会をつくる</t>
  </si>
  <si>
    <t>2 治山・治水・海岸保全対策の推進</t>
  </si>
  <si>
    <t xml:space="preserve"> 　　ために</t>
  </si>
  <si>
    <t>3 交通安全対策の推進</t>
  </si>
  <si>
    <t>4 地域安全対策の推進</t>
  </si>
  <si>
    <t>5 生活環境衛生の確保</t>
  </si>
  <si>
    <t>2 健やかな生活の</t>
  </si>
  <si>
    <t>1 高齢者や障害者が活動できる環境づくり</t>
  </si>
  <si>
    <t xml:space="preserve">  確保</t>
  </si>
  <si>
    <t>2 健康づくりと保健予防の推進</t>
  </si>
  <si>
    <t>3 子育て環境の整備</t>
  </si>
  <si>
    <t>3 安心できる生活の</t>
  </si>
  <si>
    <t>1 医療提供体制の整備</t>
  </si>
  <si>
    <t>2 保健・福祉サービスの充実</t>
  </si>
  <si>
    <t>3 生活保障の確保</t>
  </si>
  <si>
    <t>4 消費者の自立への支援</t>
  </si>
  <si>
    <t>4 ささえあい社会の</t>
  </si>
  <si>
    <t>1 ささえあい社会の基盤づくり</t>
  </si>
  <si>
    <t xml:space="preserve">  構築</t>
  </si>
  <si>
    <t>2 地域とともに進める福祉社会づくり</t>
  </si>
  <si>
    <t>Ⅲ　自然と調和した美しい</t>
  </si>
  <si>
    <t>1 自然との共生の</t>
  </si>
  <si>
    <t>1 多様な自然環境の保全・創出</t>
  </si>
  <si>
    <t>　　 環境を創造する</t>
  </si>
  <si>
    <t>2 生物の多様性の確保</t>
  </si>
  <si>
    <t>3 良好な自然環境の活用</t>
  </si>
  <si>
    <t>4 森林・農地・海洋の持つ公益的機能の増進</t>
  </si>
  <si>
    <t>2 資源循環型社会の</t>
  </si>
  <si>
    <t>1 廃棄物の適正な管理</t>
  </si>
  <si>
    <t>2 大気環境の保全</t>
  </si>
  <si>
    <t>3 水環境の保全</t>
  </si>
  <si>
    <t>3 環境保全活動への</t>
  </si>
  <si>
    <t>1 国際的な環境保全への協力</t>
  </si>
  <si>
    <t xml:space="preserve">  参加と協働</t>
  </si>
  <si>
    <t>2 環境を守り育てる活動への参加と協働</t>
  </si>
  <si>
    <t>Ⅳ　産業を盛んに、経済を</t>
  </si>
  <si>
    <t>1 安心を支える力強</t>
  </si>
  <si>
    <t>1 次代を支える元気な担い手の確保・育成</t>
  </si>
  <si>
    <t>　　 活発にするために</t>
  </si>
  <si>
    <t xml:space="preserve"> 　い農林水産業の</t>
  </si>
  <si>
    <t>2 地域特性を生かした生産振興と安心で効率的な流通体制の確立</t>
  </si>
  <si>
    <t xml:space="preserve">  振興</t>
  </si>
  <si>
    <t>3 戦略的なプロジェクトの推進と新技術の開発</t>
  </si>
  <si>
    <t>2 戦略的な産業振興</t>
  </si>
  <si>
    <t>1 創造的企業活動の促進</t>
  </si>
  <si>
    <t>2 新規成長産業の振興と基盤整備</t>
  </si>
  <si>
    <t>3 集客交流産業（ビジターズ・インダストリー）の振興</t>
  </si>
  <si>
    <t>3 技術の高度化と</t>
  </si>
  <si>
    <t>1 技術の高度化の促進</t>
  </si>
  <si>
    <t xml:space="preserve">  競争力の強化</t>
  </si>
  <si>
    <t>2 創造的人材の育成・確保</t>
  </si>
  <si>
    <t>3 自立的企業活動への支援</t>
  </si>
  <si>
    <t>4 充実した職業生活</t>
  </si>
  <si>
    <t>1 働く場の確保と勤労者生活の支援</t>
  </si>
  <si>
    <t xml:space="preserve">   の推進</t>
  </si>
  <si>
    <t>2 勤労者の能力開発の機会の提供</t>
  </si>
  <si>
    <t>Ⅴ　多様な交流・連携を</t>
  </si>
  <si>
    <t>1 交流の促進</t>
  </si>
  <si>
    <t>1 国際交流・協力の推進</t>
  </si>
  <si>
    <t>　　 通じ、個性と魅力の</t>
  </si>
  <si>
    <t>2 県境を越えた交流・連携の推進</t>
  </si>
  <si>
    <t>　　　ある地域を育てる</t>
  </si>
  <si>
    <t>3 戦略的な情報交流の推進</t>
  </si>
  <si>
    <t>　　　ために</t>
  </si>
  <si>
    <t>4 科学技術交流の推進</t>
  </si>
  <si>
    <t>2 高度情報化の</t>
  </si>
  <si>
    <t>1 情報通信基盤の整備と公共サービスの高度化</t>
  </si>
  <si>
    <t xml:space="preserve">   推進</t>
  </si>
  <si>
    <t>2 情報化を支える人づくり</t>
  </si>
  <si>
    <t>3 魅力あるデジタル情報の提供</t>
  </si>
  <si>
    <t>3 交流基盤の整備</t>
  </si>
  <si>
    <t>1 高速交通網の整備</t>
  </si>
  <si>
    <t>2 道路網の整備</t>
  </si>
  <si>
    <t>3 公共交通網の整備</t>
  </si>
  <si>
    <t>4 港湾の整備</t>
  </si>
  <si>
    <t>4 まちづくりの推進</t>
  </si>
  <si>
    <t>1 住民参画によるまちづくり</t>
  </si>
  <si>
    <t>2 快適な都市環境の整備</t>
  </si>
  <si>
    <t>3 快適で豊かな農山漁村づくり</t>
  </si>
  <si>
    <t>4 ゆとりある住まいづくり</t>
  </si>
  <si>
    <t>5 地域づくりの推進</t>
  </si>
  <si>
    <t>1 地域振興プロジェクトの推進</t>
  </si>
  <si>
    <t>2 流域圏づくりの推進</t>
  </si>
  <si>
    <t>3 みえ歴史街道構想の推進</t>
  </si>
  <si>
    <t>4 過疎地域・離島・半島地域などの振興</t>
  </si>
  <si>
    <t>6 計画的な県土利用</t>
  </si>
  <si>
    <t>1 県土の計画的な利用の促進</t>
  </si>
  <si>
    <t xml:space="preserve">   と資源エネルギー</t>
  </si>
  <si>
    <t>2 エネルギー対策の推進</t>
  </si>
  <si>
    <t xml:space="preserve">   対策の推進</t>
  </si>
  <si>
    <t>3 水資源の確保と効率的な総合利用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</si>
</sst>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ashed"/>
      <bottom style="dashed"/>
    </border>
    <border>
      <left style="double"/>
      <right style="thin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double"/>
      <right style="thin"/>
      <top style="dashed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 style="dashed"/>
    </border>
    <border>
      <left style="double"/>
      <right style="thin"/>
      <top style="thin"/>
      <bottom style="dashed"/>
    </border>
    <border>
      <left style="medium"/>
      <right style="double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double"/>
      <right style="thin"/>
      <top style="medium"/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thin"/>
      <top style="double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double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thick"/>
      <top style="thick"/>
      <bottom style="medium"/>
    </border>
    <border>
      <left>
        <color indexed="63"/>
      </left>
      <right style="thin"/>
      <top style="medium"/>
      <bottom style="dashed"/>
    </border>
    <border>
      <left style="double"/>
      <right style="thick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thick"/>
      <top style="dashed"/>
      <bottom style="dashed"/>
    </border>
    <border>
      <left style="double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 style="thick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ck"/>
      <top style="thin"/>
      <bottom style="thin"/>
    </border>
    <border>
      <left>
        <color indexed="63"/>
      </left>
      <right style="thin"/>
      <top style="thin"/>
      <bottom style="dashed"/>
    </border>
    <border>
      <left style="double"/>
      <right style="thick"/>
      <top style="thin"/>
      <bottom style="dashed"/>
    </border>
    <border>
      <left>
        <color indexed="63"/>
      </left>
      <right style="thin"/>
      <top style="dashed"/>
      <bottom style="thin"/>
    </border>
    <border>
      <left style="double"/>
      <right style="thick"/>
      <top style="dashed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ck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uble"/>
      <right style="thick"/>
      <top>
        <color indexed="63"/>
      </top>
      <bottom style="dashed"/>
    </border>
    <border>
      <left>
        <color indexed="63"/>
      </left>
      <right style="thin"/>
      <top style="medium"/>
      <bottom style="thick"/>
    </border>
    <border>
      <left style="double"/>
      <right style="thick"/>
      <top style="medium"/>
      <bottom style="thick"/>
    </border>
    <border>
      <left>
        <color indexed="63"/>
      </left>
      <right style="thin"/>
      <top style="double"/>
      <bottom style="thick"/>
    </border>
    <border>
      <left style="double"/>
      <right style="thick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8" fontId="4" fillId="0" borderId="26" xfId="16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0" fillId="0" borderId="0" xfId="16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5" fillId="0" borderId="0" xfId="16" applyFont="1" applyAlignment="1">
      <alignment horizontal="right"/>
    </xf>
    <xf numFmtId="0" fontId="4" fillId="0" borderId="0" xfId="0" applyFont="1" applyAlignment="1">
      <alignment/>
    </xf>
    <xf numFmtId="38" fontId="0" fillId="0" borderId="0" xfId="16" applyFont="1" applyAlignment="1">
      <alignment horizontal="righ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38" xfId="16" applyFont="1" applyBorder="1" applyAlignment="1">
      <alignment horizontal="center" vertical="center"/>
    </xf>
    <xf numFmtId="38" fontId="0" fillId="0" borderId="39" xfId="16" applyFont="1" applyBorder="1" applyAlignment="1">
      <alignment horizontal="center" vertical="center"/>
    </xf>
    <xf numFmtId="38" fontId="0" fillId="0" borderId="40" xfId="16" applyFont="1" applyBorder="1" applyAlignment="1">
      <alignment horizontal="center" vertical="center"/>
    </xf>
    <xf numFmtId="38" fontId="0" fillId="0" borderId="41" xfId="16" applyBorder="1" applyAlignment="1">
      <alignment horizontal="center" vertical="center"/>
    </xf>
    <xf numFmtId="38" fontId="4" fillId="0" borderId="42" xfId="16" applyFont="1" applyFill="1" applyBorder="1" applyAlignment="1">
      <alignment vertical="center"/>
    </xf>
    <xf numFmtId="38" fontId="4" fillId="0" borderId="43" xfId="16" applyFont="1" applyFill="1" applyBorder="1" applyAlignment="1">
      <alignment vertical="center"/>
    </xf>
    <xf numFmtId="38" fontId="4" fillId="0" borderId="44" xfId="16" applyFont="1" applyFill="1" applyBorder="1" applyAlignment="1">
      <alignment vertical="center"/>
    </xf>
    <xf numFmtId="38" fontId="4" fillId="0" borderId="45" xfId="16" applyFont="1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38" fontId="4" fillId="0" borderId="48" xfId="16" applyFont="1" applyFill="1" applyBorder="1" applyAlignment="1">
      <alignment vertical="center"/>
    </xf>
    <xf numFmtId="38" fontId="4" fillId="0" borderId="49" xfId="16" applyFont="1" applyFill="1" applyBorder="1" applyAlignment="1">
      <alignment vertical="center"/>
    </xf>
    <xf numFmtId="38" fontId="4" fillId="0" borderId="50" xfId="16" applyFont="1" applyFill="1" applyBorder="1" applyAlignment="1">
      <alignment vertical="center"/>
    </xf>
    <xf numFmtId="38" fontId="4" fillId="0" borderId="51" xfId="16" applyFont="1" applyFill="1" applyBorder="1" applyAlignment="1">
      <alignment vertical="center"/>
    </xf>
    <xf numFmtId="38" fontId="4" fillId="0" borderId="52" xfId="16" applyFont="1" applyFill="1" applyBorder="1" applyAlignment="1">
      <alignment vertical="center"/>
    </xf>
    <xf numFmtId="38" fontId="4" fillId="0" borderId="53" xfId="16" applyFont="1" applyFill="1" applyBorder="1" applyAlignment="1">
      <alignment vertical="center"/>
    </xf>
    <xf numFmtId="38" fontId="4" fillId="0" borderId="54" xfId="16" applyFont="1" applyFill="1" applyBorder="1" applyAlignment="1">
      <alignment vertical="center"/>
    </xf>
    <xf numFmtId="38" fontId="4" fillId="0" borderId="55" xfId="16" applyFont="1" applyFill="1" applyBorder="1" applyAlignment="1">
      <alignment vertical="center"/>
    </xf>
    <xf numFmtId="38" fontId="4" fillId="0" borderId="56" xfId="16" applyFont="1" applyFill="1" applyBorder="1" applyAlignment="1">
      <alignment vertical="center"/>
    </xf>
    <xf numFmtId="38" fontId="4" fillId="0" borderId="57" xfId="16" applyFont="1" applyFill="1" applyBorder="1" applyAlignment="1">
      <alignment vertical="center"/>
    </xf>
    <xf numFmtId="38" fontId="4" fillId="0" borderId="58" xfId="16" applyFont="1" applyFill="1" applyBorder="1" applyAlignment="1">
      <alignment vertical="center"/>
    </xf>
    <xf numFmtId="38" fontId="4" fillId="0" borderId="59" xfId="16" applyFont="1" applyFill="1" applyBorder="1" applyAlignment="1">
      <alignment vertical="center"/>
    </xf>
    <xf numFmtId="38" fontId="4" fillId="0" borderId="60" xfId="16" applyFont="1" applyFill="1" applyBorder="1" applyAlignment="1">
      <alignment vertical="center"/>
    </xf>
    <xf numFmtId="38" fontId="4" fillId="0" borderId="61" xfId="16" applyFont="1" applyFill="1" applyBorder="1" applyAlignment="1">
      <alignment vertical="center"/>
    </xf>
    <xf numFmtId="38" fontId="4" fillId="0" borderId="62" xfId="16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6" xfId="16" applyFont="1" applyFill="1" applyBorder="1" applyAlignment="1">
      <alignment vertical="center"/>
    </xf>
    <xf numFmtId="38" fontId="4" fillId="0" borderId="67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workbookViewId="0" topLeftCell="A1">
      <selection activeCell="A3" sqref="A3"/>
    </sheetView>
  </sheetViews>
  <sheetFormatPr defaultColWidth="11.00390625" defaultRowHeight="13.5"/>
  <cols>
    <col min="1" max="1" width="22.125" style="0" customWidth="1"/>
    <col min="2" max="2" width="18.875" style="0" customWidth="1"/>
    <col min="3" max="3" width="46.375" style="0" customWidth="1"/>
    <col min="4" max="7" width="30.625" style="39" customWidth="1"/>
    <col min="8" max="16384" width="8.75390625" style="0" customWidth="1"/>
  </cols>
  <sheetData>
    <row r="1" spans="1:2" ht="27.75">
      <c r="A1" s="40" t="s">
        <v>18</v>
      </c>
      <c r="B1" s="41"/>
    </row>
    <row r="2" spans="6:7" ht="16.5">
      <c r="F2" s="42"/>
      <c r="G2" s="42"/>
    </row>
    <row r="3" spans="1:7" ht="18" thickBot="1">
      <c r="A3" s="43"/>
      <c r="F3" s="42"/>
      <c r="G3" s="44" t="s">
        <v>13</v>
      </c>
    </row>
    <row r="4" spans="1:7" s="1" customFormat="1" ht="18.75" customHeight="1" thickBot="1" thickTop="1">
      <c r="A4" s="45" t="s">
        <v>19</v>
      </c>
      <c r="B4" s="46" t="s">
        <v>20</v>
      </c>
      <c r="C4" s="47" t="s">
        <v>21</v>
      </c>
      <c r="D4" s="48" t="s">
        <v>14</v>
      </c>
      <c r="E4" s="49" t="s">
        <v>15</v>
      </c>
      <c r="F4" s="50" t="s">
        <v>16</v>
      </c>
      <c r="G4" s="51" t="s">
        <v>17</v>
      </c>
    </row>
    <row r="5" spans="1:7" s="6" customFormat="1" ht="18.75" customHeight="1">
      <c r="A5" s="2" t="s">
        <v>23</v>
      </c>
      <c r="B5" s="3" t="s">
        <v>24</v>
      </c>
      <c r="C5" s="4" t="s">
        <v>25</v>
      </c>
      <c r="D5" s="5">
        <v>543434</v>
      </c>
      <c r="E5" s="52">
        <v>0</v>
      </c>
      <c r="F5" s="52">
        <v>0</v>
      </c>
      <c r="G5" s="53">
        <f>SUM(D5:F5)</f>
        <v>543434</v>
      </c>
    </row>
    <row r="6" spans="1:7" s="6" customFormat="1" ht="18.75" customHeight="1">
      <c r="A6" s="7" t="s">
        <v>26</v>
      </c>
      <c r="B6" s="8"/>
      <c r="C6" s="9" t="s">
        <v>27</v>
      </c>
      <c r="D6" s="10">
        <v>3714247</v>
      </c>
      <c r="E6" s="54">
        <v>0</v>
      </c>
      <c r="F6" s="54">
        <v>0</v>
      </c>
      <c r="G6" s="55">
        <f aca="true" t="shared" si="0" ref="G6:G69">SUM(D6:F6)</f>
        <v>3714247</v>
      </c>
    </row>
    <row r="7" spans="1:7" s="6" customFormat="1" ht="18.75" customHeight="1">
      <c r="A7" s="7" t="s">
        <v>28</v>
      </c>
      <c r="B7" s="8"/>
      <c r="C7" s="11" t="s">
        <v>29</v>
      </c>
      <c r="D7" s="56">
        <v>124753</v>
      </c>
      <c r="E7" s="57">
        <v>0</v>
      </c>
      <c r="F7" s="57">
        <v>0</v>
      </c>
      <c r="G7" s="58">
        <f t="shared" si="0"/>
        <v>124753</v>
      </c>
    </row>
    <row r="8" spans="1:7" s="6" customFormat="1" ht="18.75" customHeight="1">
      <c r="A8" s="7"/>
      <c r="B8" s="8"/>
      <c r="C8" s="13" t="s">
        <v>22</v>
      </c>
      <c r="D8" s="14">
        <v>4382434</v>
      </c>
      <c r="E8" s="59">
        <v>0</v>
      </c>
      <c r="F8" s="59">
        <v>0</v>
      </c>
      <c r="G8" s="60">
        <f t="shared" si="0"/>
        <v>4382434</v>
      </c>
    </row>
    <row r="9" spans="1:7" s="6" customFormat="1" ht="18.75" customHeight="1">
      <c r="A9" s="7"/>
      <c r="B9" s="15" t="s">
        <v>30</v>
      </c>
      <c r="C9" s="16" t="s">
        <v>31</v>
      </c>
      <c r="D9" s="17">
        <v>618101</v>
      </c>
      <c r="E9" s="61">
        <v>0</v>
      </c>
      <c r="F9" s="61">
        <v>0</v>
      </c>
      <c r="G9" s="62">
        <f t="shared" si="0"/>
        <v>618101</v>
      </c>
    </row>
    <row r="10" spans="1:7" s="6" customFormat="1" ht="18.75" customHeight="1">
      <c r="A10" s="7"/>
      <c r="B10" s="8"/>
      <c r="C10" s="9" t="s">
        <v>32</v>
      </c>
      <c r="D10" s="10">
        <v>15750813</v>
      </c>
      <c r="E10" s="54">
        <v>0</v>
      </c>
      <c r="F10" s="54">
        <v>0</v>
      </c>
      <c r="G10" s="55">
        <f t="shared" si="0"/>
        <v>15750813</v>
      </c>
    </row>
    <row r="11" spans="1:7" s="6" customFormat="1" ht="18.75" customHeight="1">
      <c r="A11" s="7"/>
      <c r="B11" s="8"/>
      <c r="C11" s="9" t="s">
        <v>33</v>
      </c>
      <c r="D11" s="10">
        <v>122251</v>
      </c>
      <c r="E11" s="54">
        <v>0</v>
      </c>
      <c r="F11" s="54">
        <v>0</v>
      </c>
      <c r="G11" s="55">
        <f t="shared" si="0"/>
        <v>122251</v>
      </c>
    </row>
    <row r="12" spans="1:7" s="6" customFormat="1" ht="18.75" customHeight="1">
      <c r="A12" s="7"/>
      <c r="B12" s="8"/>
      <c r="C12" s="9" t="s">
        <v>34</v>
      </c>
      <c r="D12" s="10">
        <v>17109</v>
      </c>
      <c r="E12" s="54">
        <v>0</v>
      </c>
      <c r="F12" s="54">
        <v>0</v>
      </c>
      <c r="G12" s="55">
        <f t="shared" si="0"/>
        <v>17109</v>
      </c>
    </row>
    <row r="13" spans="1:7" s="6" customFormat="1" ht="18.75" customHeight="1">
      <c r="A13" s="7"/>
      <c r="B13" s="8"/>
      <c r="C13" s="18" t="s">
        <v>35</v>
      </c>
      <c r="D13" s="12">
        <v>73555</v>
      </c>
      <c r="E13" s="63">
        <v>0</v>
      </c>
      <c r="F13" s="63">
        <v>0</v>
      </c>
      <c r="G13" s="64">
        <f t="shared" si="0"/>
        <v>73555</v>
      </c>
    </row>
    <row r="14" spans="1:7" s="6" customFormat="1" ht="18.75" customHeight="1">
      <c r="A14" s="7"/>
      <c r="B14" s="19"/>
      <c r="C14" s="13" t="s">
        <v>22</v>
      </c>
      <c r="D14" s="14">
        <v>16581829</v>
      </c>
      <c r="E14" s="59">
        <v>0</v>
      </c>
      <c r="F14" s="59">
        <v>0</v>
      </c>
      <c r="G14" s="60">
        <f t="shared" si="0"/>
        <v>16581829</v>
      </c>
    </row>
    <row r="15" spans="1:7" s="6" customFormat="1" ht="18.75" customHeight="1">
      <c r="A15" s="7"/>
      <c r="B15" s="8" t="s">
        <v>36</v>
      </c>
      <c r="C15" s="16" t="s">
        <v>37</v>
      </c>
      <c r="D15" s="17">
        <v>1718688</v>
      </c>
      <c r="E15" s="61">
        <v>0</v>
      </c>
      <c r="F15" s="61">
        <v>0</v>
      </c>
      <c r="G15" s="62">
        <f t="shared" si="0"/>
        <v>1718688</v>
      </c>
    </row>
    <row r="16" spans="1:7" s="6" customFormat="1" ht="18.75" customHeight="1">
      <c r="A16" s="7"/>
      <c r="B16" s="8" t="s">
        <v>38</v>
      </c>
      <c r="C16" s="9" t="s">
        <v>39</v>
      </c>
      <c r="D16" s="10">
        <v>1168210</v>
      </c>
      <c r="E16" s="54">
        <v>0</v>
      </c>
      <c r="F16" s="54">
        <v>0</v>
      </c>
      <c r="G16" s="55">
        <f t="shared" si="0"/>
        <v>1168210</v>
      </c>
    </row>
    <row r="17" spans="1:7" s="6" customFormat="1" ht="18.75" customHeight="1">
      <c r="A17" s="7"/>
      <c r="B17" s="8"/>
      <c r="C17" s="18" t="s">
        <v>40</v>
      </c>
      <c r="D17" s="12">
        <v>2096216</v>
      </c>
      <c r="E17" s="63">
        <v>0</v>
      </c>
      <c r="F17" s="63">
        <v>0</v>
      </c>
      <c r="G17" s="64">
        <f t="shared" si="0"/>
        <v>2096216</v>
      </c>
    </row>
    <row r="18" spans="1:7" s="6" customFormat="1" ht="18.75" customHeight="1" thickBot="1">
      <c r="A18" s="7"/>
      <c r="B18" s="8"/>
      <c r="C18" s="20" t="s">
        <v>22</v>
      </c>
      <c r="D18" s="65">
        <v>4983114</v>
      </c>
      <c r="E18" s="66">
        <v>0</v>
      </c>
      <c r="F18" s="66">
        <v>0</v>
      </c>
      <c r="G18" s="67">
        <f t="shared" si="0"/>
        <v>4983114</v>
      </c>
    </row>
    <row r="19" spans="1:7" s="6" customFormat="1" ht="18.75" customHeight="1" thickBot="1">
      <c r="A19" s="7"/>
      <c r="B19" s="21" t="s">
        <v>22</v>
      </c>
      <c r="C19" s="22"/>
      <c r="D19" s="23">
        <v>25947377</v>
      </c>
      <c r="E19" s="68">
        <v>0</v>
      </c>
      <c r="F19" s="68">
        <v>0</v>
      </c>
      <c r="G19" s="69">
        <f t="shared" si="0"/>
        <v>25947377</v>
      </c>
    </row>
    <row r="20" spans="1:7" s="6" customFormat="1" ht="18.75" customHeight="1">
      <c r="A20" s="2" t="s">
        <v>41</v>
      </c>
      <c r="B20" s="3" t="s">
        <v>42</v>
      </c>
      <c r="C20" s="4" t="s">
        <v>43</v>
      </c>
      <c r="D20" s="5">
        <v>4407819</v>
      </c>
      <c r="E20" s="52">
        <v>0</v>
      </c>
      <c r="F20" s="52">
        <v>0</v>
      </c>
      <c r="G20" s="53">
        <f t="shared" si="0"/>
        <v>4407819</v>
      </c>
    </row>
    <row r="21" spans="1:7" s="6" customFormat="1" ht="18.75" customHeight="1">
      <c r="A21" s="7" t="s">
        <v>44</v>
      </c>
      <c r="B21" s="8"/>
      <c r="C21" s="9" t="s">
        <v>45</v>
      </c>
      <c r="D21" s="10">
        <v>55354029</v>
      </c>
      <c r="E21" s="54">
        <v>0</v>
      </c>
      <c r="F21" s="54">
        <v>0</v>
      </c>
      <c r="G21" s="55">
        <f t="shared" si="0"/>
        <v>55354029</v>
      </c>
    </row>
    <row r="22" spans="1:7" s="6" customFormat="1" ht="18.75" customHeight="1">
      <c r="A22" s="7" t="s">
        <v>46</v>
      </c>
      <c r="B22" s="8"/>
      <c r="C22" s="9" t="s">
        <v>47</v>
      </c>
      <c r="D22" s="10">
        <v>7534827</v>
      </c>
      <c r="E22" s="54">
        <v>421072</v>
      </c>
      <c r="F22" s="54">
        <v>0</v>
      </c>
      <c r="G22" s="55">
        <f t="shared" si="0"/>
        <v>7955899</v>
      </c>
    </row>
    <row r="23" spans="1:7" s="6" customFormat="1" ht="18.75" customHeight="1">
      <c r="A23" s="7"/>
      <c r="B23" s="8"/>
      <c r="C23" s="9" t="s">
        <v>48</v>
      </c>
      <c r="D23" s="10">
        <v>5116287</v>
      </c>
      <c r="E23" s="54">
        <v>0</v>
      </c>
      <c r="F23" s="54">
        <v>0</v>
      </c>
      <c r="G23" s="55">
        <f t="shared" si="0"/>
        <v>5116287</v>
      </c>
    </row>
    <row r="24" spans="1:7" s="6" customFormat="1" ht="18.75" customHeight="1">
      <c r="A24" s="7"/>
      <c r="B24" s="8"/>
      <c r="C24" s="18" t="s">
        <v>49</v>
      </c>
      <c r="D24" s="12">
        <v>412953</v>
      </c>
      <c r="E24" s="63">
        <v>0</v>
      </c>
      <c r="F24" s="63">
        <v>0</v>
      </c>
      <c r="G24" s="64">
        <f t="shared" si="0"/>
        <v>412953</v>
      </c>
    </row>
    <row r="25" spans="1:7" s="6" customFormat="1" ht="18.75" customHeight="1">
      <c r="A25" s="7"/>
      <c r="B25" s="8"/>
      <c r="C25" s="13" t="s">
        <v>22</v>
      </c>
      <c r="D25" s="14">
        <v>72825915</v>
      </c>
      <c r="E25" s="59">
        <v>421072</v>
      </c>
      <c r="F25" s="59">
        <v>0</v>
      </c>
      <c r="G25" s="60">
        <f t="shared" si="0"/>
        <v>73246987</v>
      </c>
    </row>
    <row r="26" spans="1:7" s="6" customFormat="1" ht="18.75" customHeight="1">
      <c r="A26" s="7"/>
      <c r="B26" s="15" t="s">
        <v>50</v>
      </c>
      <c r="C26" s="16" t="s">
        <v>51</v>
      </c>
      <c r="D26" s="17">
        <v>1364505</v>
      </c>
      <c r="E26" s="61">
        <v>0</v>
      </c>
      <c r="F26" s="61">
        <v>0</v>
      </c>
      <c r="G26" s="62">
        <f t="shared" si="0"/>
        <v>1364505</v>
      </c>
    </row>
    <row r="27" spans="1:7" s="6" customFormat="1" ht="18.75" customHeight="1">
      <c r="A27" s="7"/>
      <c r="B27" s="8" t="s">
        <v>52</v>
      </c>
      <c r="C27" s="9" t="s">
        <v>53</v>
      </c>
      <c r="D27" s="10">
        <v>3831081</v>
      </c>
      <c r="E27" s="54">
        <v>0</v>
      </c>
      <c r="F27" s="54">
        <v>0</v>
      </c>
      <c r="G27" s="55">
        <f t="shared" si="0"/>
        <v>3831081</v>
      </c>
    </row>
    <row r="28" spans="1:7" s="6" customFormat="1" ht="18.75" customHeight="1">
      <c r="A28" s="7"/>
      <c r="B28" s="8"/>
      <c r="C28" s="18" t="s">
        <v>54</v>
      </c>
      <c r="D28" s="12">
        <v>15472384</v>
      </c>
      <c r="E28" s="63">
        <v>183062</v>
      </c>
      <c r="F28" s="63">
        <v>0</v>
      </c>
      <c r="G28" s="64">
        <f t="shared" si="0"/>
        <v>15655446</v>
      </c>
    </row>
    <row r="29" spans="1:7" s="6" customFormat="1" ht="18.75" customHeight="1">
      <c r="A29" s="7"/>
      <c r="B29" s="19"/>
      <c r="C29" s="13" t="s">
        <v>22</v>
      </c>
      <c r="D29" s="14">
        <v>20667970</v>
      </c>
      <c r="E29" s="59">
        <v>183062</v>
      </c>
      <c r="F29" s="59">
        <v>0</v>
      </c>
      <c r="G29" s="60">
        <f t="shared" si="0"/>
        <v>20851032</v>
      </c>
    </row>
    <row r="30" spans="1:7" s="6" customFormat="1" ht="18.75" customHeight="1">
      <c r="A30" s="7"/>
      <c r="B30" s="8" t="s">
        <v>55</v>
      </c>
      <c r="C30" s="16" t="s">
        <v>56</v>
      </c>
      <c r="D30" s="17">
        <v>7054963</v>
      </c>
      <c r="E30" s="61">
        <v>0</v>
      </c>
      <c r="F30" s="61">
        <v>11862789</v>
      </c>
      <c r="G30" s="62">
        <f t="shared" si="0"/>
        <v>18917752</v>
      </c>
    </row>
    <row r="31" spans="1:7" s="6" customFormat="1" ht="18.75" customHeight="1">
      <c r="A31" s="7"/>
      <c r="B31" s="8" t="s">
        <v>52</v>
      </c>
      <c r="C31" s="9" t="s">
        <v>57</v>
      </c>
      <c r="D31" s="10">
        <v>24424355</v>
      </c>
      <c r="E31" s="54">
        <v>337795</v>
      </c>
      <c r="F31" s="54">
        <v>0</v>
      </c>
      <c r="G31" s="55">
        <f t="shared" si="0"/>
        <v>24762150</v>
      </c>
    </row>
    <row r="32" spans="1:7" s="6" customFormat="1" ht="18.75" customHeight="1">
      <c r="A32" s="7"/>
      <c r="B32" s="8"/>
      <c r="C32" s="9" t="s">
        <v>58</v>
      </c>
      <c r="D32" s="10">
        <v>18689902</v>
      </c>
      <c r="E32" s="54">
        <v>0</v>
      </c>
      <c r="F32" s="54">
        <v>0</v>
      </c>
      <c r="G32" s="55">
        <f t="shared" si="0"/>
        <v>18689902</v>
      </c>
    </row>
    <row r="33" spans="1:7" s="6" customFormat="1" ht="18.75" customHeight="1">
      <c r="A33" s="7"/>
      <c r="B33" s="8"/>
      <c r="C33" s="18" t="s">
        <v>59</v>
      </c>
      <c r="D33" s="12">
        <v>105249</v>
      </c>
      <c r="E33" s="63">
        <v>0</v>
      </c>
      <c r="F33" s="63">
        <v>0</v>
      </c>
      <c r="G33" s="64">
        <f t="shared" si="0"/>
        <v>105249</v>
      </c>
    </row>
    <row r="34" spans="1:7" s="6" customFormat="1" ht="18.75" customHeight="1">
      <c r="A34" s="7"/>
      <c r="B34" s="8"/>
      <c r="C34" s="13" t="s">
        <v>22</v>
      </c>
      <c r="D34" s="14">
        <v>50274469</v>
      </c>
      <c r="E34" s="59">
        <v>337795</v>
      </c>
      <c r="F34" s="59">
        <v>11862789</v>
      </c>
      <c r="G34" s="60">
        <f t="shared" si="0"/>
        <v>62475053</v>
      </c>
    </row>
    <row r="35" spans="1:7" s="6" customFormat="1" ht="18.75" customHeight="1">
      <c r="A35" s="7"/>
      <c r="B35" s="15" t="s">
        <v>60</v>
      </c>
      <c r="C35" s="16" t="s">
        <v>61</v>
      </c>
      <c r="D35" s="17">
        <v>1388355</v>
      </c>
      <c r="E35" s="61">
        <v>0</v>
      </c>
      <c r="F35" s="61">
        <v>0</v>
      </c>
      <c r="G35" s="62">
        <f t="shared" si="0"/>
        <v>1388355</v>
      </c>
    </row>
    <row r="36" spans="1:7" s="6" customFormat="1" ht="18.75" customHeight="1">
      <c r="A36" s="7"/>
      <c r="B36" s="8" t="s">
        <v>62</v>
      </c>
      <c r="C36" s="18" t="s">
        <v>63</v>
      </c>
      <c r="D36" s="12">
        <v>443304</v>
      </c>
      <c r="E36" s="63">
        <v>0</v>
      </c>
      <c r="F36" s="63">
        <v>0</v>
      </c>
      <c r="G36" s="55">
        <f t="shared" si="0"/>
        <v>443304</v>
      </c>
    </row>
    <row r="37" spans="1:7" s="6" customFormat="1" ht="18.75" customHeight="1" thickBot="1">
      <c r="A37" s="7"/>
      <c r="B37" s="8"/>
      <c r="C37" s="24" t="s">
        <v>22</v>
      </c>
      <c r="D37" s="25">
        <v>1831659</v>
      </c>
      <c r="E37" s="70">
        <v>0</v>
      </c>
      <c r="F37" s="70">
        <v>0</v>
      </c>
      <c r="G37" s="71">
        <f t="shared" si="0"/>
        <v>1831659</v>
      </c>
    </row>
    <row r="38" spans="1:7" s="6" customFormat="1" ht="18.75" customHeight="1" thickBot="1">
      <c r="A38" s="26"/>
      <c r="B38" s="21" t="s">
        <v>22</v>
      </c>
      <c r="C38" s="22"/>
      <c r="D38" s="23">
        <v>145600013</v>
      </c>
      <c r="E38" s="68">
        <v>941929</v>
      </c>
      <c r="F38" s="68">
        <v>11862789</v>
      </c>
      <c r="G38" s="69">
        <f t="shared" si="0"/>
        <v>158404731</v>
      </c>
    </row>
    <row r="39" spans="1:7" s="6" customFormat="1" ht="18.75" customHeight="1">
      <c r="A39" s="7" t="s">
        <v>64</v>
      </c>
      <c r="B39" s="8" t="s">
        <v>65</v>
      </c>
      <c r="C39" s="27" t="s">
        <v>66</v>
      </c>
      <c r="D39" s="28">
        <v>1154191</v>
      </c>
      <c r="E39" s="72">
        <v>0</v>
      </c>
      <c r="F39" s="72">
        <v>0</v>
      </c>
      <c r="G39" s="73">
        <f t="shared" si="0"/>
        <v>1154191</v>
      </c>
    </row>
    <row r="40" spans="1:7" s="6" customFormat="1" ht="18.75" customHeight="1">
      <c r="A40" s="7" t="s">
        <v>67</v>
      </c>
      <c r="B40" s="8" t="s">
        <v>52</v>
      </c>
      <c r="C40" s="9" t="s">
        <v>68</v>
      </c>
      <c r="D40" s="10">
        <v>41890</v>
      </c>
      <c r="E40" s="54">
        <v>0</v>
      </c>
      <c r="F40" s="54">
        <v>0</v>
      </c>
      <c r="G40" s="55">
        <f t="shared" si="0"/>
        <v>41890</v>
      </c>
    </row>
    <row r="41" spans="1:7" s="6" customFormat="1" ht="18.75" customHeight="1">
      <c r="A41" s="7" t="s">
        <v>46</v>
      </c>
      <c r="B41" s="8"/>
      <c r="C41" s="9" t="s">
        <v>69</v>
      </c>
      <c r="D41" s="10">
        <v>460023</v>
      </c>
      <c r="E41" s="54">
        <v>0</v>
      </c>
      <c r="F41" s="54">
        <v>0</v>
      </c>
      <c r="G41" s="55">
        <f t="shared" si="0"/>
        <v>460023</v>
      </c>
    </row>
    <row r="42" spans="1:7" s="6" customFormat="1" ht="18.75" customHeight="1">
      <c r="A42" s="7"/>
      <c r="B42" s="8"/>
      <c r="C42" s="18" t="s">
        <v>70</v>
      </c>
      <c r="D42" s="12">
        <v>2011187</v>
      </c>
      <c r="E42" s="63">
        <v>0</v>
      </c>
      <c r="F42" s="63">
        <v>0</v>
      </c>
      <c r="G42" s="64">
        <f t="shared" si="0"/>
        <v>2011187</v>
      </c>
    </row>
    <row r="43" spans="1:7" s="6" customFormat="1" ht="18.75" customHeight="1">
      <c r="A43" s="7"/>
      <c r="B43" s="8"/>
      <c r="C43" s="13" t="s">
        <v>22</v>
      </c>
      <c r="D43" s="14">
        <v>3667291</v>
      </c>
      <c r="E43" s="59">
        <v>0</v>
      </c>
      <c r="F43" s="59">
        <v>0</v>
      </c>
      <c r="G43" s="60">
        <f t="shared" si="0"/>
        <v>3667291</v>
      </c>
    </row>
    <row r="44" spans="1:7" s="6" customFormat="1" ht="18.75" customHeight="1">
      <c r="A44" s="7"/>
      <c r="B44" s="15" t="s">
        <v>71</v>
      </c>
      <c r="C44" s="16" t="s">
        <v>72</v>
      </c>
      <c r="D44" s="17">
        <v>7346429</v>
      </c>
      <c r="E44" s="61">
        <v>0</v>
      </c>
      <c r="F44" s="61">
        <v>0</v>
      </c>
      <c r="G44" s="62">
        <f t="shared" si="0"/>
        <v>7346429</v>
      </c>
    </row>
    <row r="45" spans="1:7" s="6" customFormat="1" ht="18.75" customHeight="1">
      <c r="A45" s="7"/>
      <c r="B45" s="8" t="s">
        <v>62</v>
      </c>
      <c r="C45" s="9" t="s">
        <v>73</v>
      </c>
      <c r="D45" s="10">
        <v>342471</v>
      </c>
      <c r="E45" s="54">
        <v>0</v>
      </c>
      <c r="F45" s="54">
        <v>0</v>
      </c>
      <c r="G45" s="55">
        <f t="shared" si="0"/>
        <v>342471</v>
      </c>
    </row>
    <row r="46" spans="1:7" s="6" customFormat="1" ht="18.75" customHeight="1">
      <c r="A46" s="7"/>
      <c r="B46" s="8"/>
      <c r="C46" s="18" t="s">
        <v>74</v>
      </c>
      <c r="D46" s="12">
        <v>7689296</v>
      </c>
      <c r="E46" s="63">
        <f>15875540+610000</f>
        <v>16485540</v>
      </c>
      <c r="F46" s="63">
        <v>0</v>
      </c>
      <c r="G46" s="64">
        <f t="shared" si="0"/>
        <v>24174836</v>
      </c>
    </row>
    <row r="47" spans="1:7" s="6" customFormat="1" ht="18.75" customHeight="1">
      <c r="A47" s="7"/>
      <c r="B47" s="19"/>
      <c r="C47" s="13" t="s">
        <v>22</v>
      </c>
      <c r="D47" s="14">
        <v>15378196</v>
      </c>
      <c r="E47" s="59">
        <f>SUM(E44:E46)</f>
        <v>16485540</v>
      </c>
      <c r="F47" s="59">
        <v>0</v>
      </c>
      <c r="G47" s="60">
        <f t="shared" si="0"/>
        <v>31863736</v>
      </c>
    </row>
    <row r="48" spans="1:7" s="6" customFormat="1" ht="18.75" customHeight="1">
      <c r="A48" s="7"/>
      <c r="B48" s="8" t="s">
        <v>75</v>
      </c>
      <c r="C48" s="16" t="s">
        <v>76</v>
      </c>
      <c r="D48" s="17">
        <v>54882</v>
      </c>
      <c r="E48" s="61">
        <v>0</v>
      </c>
      <c r="F48" s="61">
        <v>0</v>
      </c>
      <c r="G48" s="62">
        <f t="shared" si="0"/>
        <v>54882</v>
      </c>
    </row>
    <row r="49" spans="1:7" s="6" customFormat="1" ht="18.75" customHeight="1">
      <c r="A49" s="7"/>
      <c r="B49" s="8" t="s">
        <v>77</v>
      </c>
      <c r="C49" s="18" t="s">
        <v>78</v>
      </c>
      <c r="D49" s="12">
        <v>3052446</v>
      </c>
      <c r="E49" s="63">
        <v>0</v>
      </c>
      <c r="F49" s="63">
        <v>0</v>
      </c>
      <c r="G49" s="64">
        <f t="shared" si="0"/>
        <v>3052446</v>
      </c>
    </row>
    <row r="50" spans="1:7" s="6" customFormat="1" ht="18.75" customHeight="1" thickBot="1">
      <c r="A50" s="7"/>
      <c r="B50" s="8"/>
      <c r="C50" s="24" t="s">
        <v>22</v>
      </c>
      <c r="D50" s="25">
        <v>3107328</v>
      </c>
      <c r="E50" s="70">
        <v>0</v>
      </c>
      <c r="F50" s="70">
        <v>0</v>
      </c>
      <c r="G50" s="71">
        <f t="shared" si="0"/>
        <v>3107328</v>
      </c>
    </row>
    <row r="51" spans="1:7" s="6" customFormat="1" ht="18.75" customHeight="1" thickBot="1">
      <c r="A51" s="29"/>
      <c r="B51" s="30" t="s">
        <v>22</v>
      </c>
      <c r="C51" s="31"/>
      <c r="D51" s="32">
        <v>22152815</v>
      </c>
      <c r="E51" s="74">
        <f>E47</f>
        <v>16485540</v>
      </c>
      <c r="F51" s="74">
        <v>0</v>
      </c>
      <c r="G51" s="75">
        <f t="shared" si="0"/>
        <v>38638355</v>
      </c>
    </row>
    <row r="52" spans="1:7" s="6" customFormat="1" ht="18.75" customHeight="1" thickTop="1">
      <c r="A52" s="2" t="s">
        <v>79</v>
      </c>
      <c r="B52" s="3" t="s">
        <v>80</v>
      </c>
      <c r="C52" s="4" t="s">
        <v>81</v>
      </c>
      <c r="D52" s="5">
        <v>165704</v>
      </c>
      <c r="E52" s="52">
        <v>0</v>
      </c>
      <c r="F52" s="52">
        <v>0</v>
      </c>
      <c r="G52" s="73">
        <f t="shared" si="0"/>
        <v>165704</v>
      </c>
    </row>
    <row r="53" spans="1:7" s="6" customFormat="1" ht="18.75" customHeight="1">
      <c r="A53" s="7" t="s">
        <v>82</v>
      </c>
      <c r="B53" s="8" t="s">
        <v>83</v>
      </c>
      <c r="C53" s="33" t="s">
        <v>84</v>
      </c>
      <c r="D53" s="10">
        <v>31362235</v>
      </c>
      <c r="E53" s="54">
        <v>2118056</v>
      </c>
      <c r="F53" s="54">
        <v>0</v>
      </c>
      <c r="G53" s="55">
        <f t="shared" si="0"/>
        <v>33480291</v>
      </c>
    </row>
    <row r="54" spans="1:7" s="6" customFormat="1" ht="18.75" customHeight="1">
      <c r="A54" s="7"/>
      <c r="B54" s="8" t="s">
        <v>85</v>
      </c>
      <c r="C54" s="18" t="s">
        <v>86</v>
      </c>
      <c r="D54" s="12">
        <v>610939</v>
      </c>
      <c r="E54" s="63">
        <v>0</v>
      </c>
      <c r="F54" s="63">
        <v>0</v>
      </c>
      <c r="G54" s="64">
        <f t="shared" si="0"/>
        <v>610939</v>
      </c>
    </row>
    <row r="55" spans="1:7" s="6" customFormat="1" ht="18.75" customHeight="1">
      <c r="A55" s="7"/>
      <c r="B55" s="8"/>
      <c r="C55" s="13" t="s">
        <v>22</v>
      </c>
      <c r="D55" s="14">
        <v>32138878</v>
      </c>
      <c r="E55" s="59">
        <v>2118056</v>
      </c>
      <c r="F55" s="59">
        <v>0</v>
      </c>
      <c r="G55" s="60">
        <f t="shared" si="0"/>
        <v>34256934</v>
      </c>
    </row>
    <row r="56" spans="1:7" s="6" customFormat="1" ht="18.75" customHeight="1">
      <c r="A56" s="7"/>
      <c r="B56" s="15" t="s">
        <v>87</v>
      </c>
      <c r="C56" s="16" t="s">
        <v>88</v>
      </c>
      <c r="D56" s="17">
        <v>324022</v>
      </c>
      <c r="E56" s="61">
        <v>0</v>
      </c>
      <c r="F56" s="61">
        <v>0</v>
      </c>
      <c r="G56" s="62">
        <f t="shared" si="0"/>
        <v>324022</v>
      </c>
    </row>
    <row r="57" spans="1:7" s="6" customFormat="1" ht="18.75" customHeight="1">
      <c r="A57" s="7"/>
      <c r="B57" s="8"/>
      <c r="C57" s="9" t="s">
        <v>89</v>
      </c>
      <c r="D57" s="10">
        <v>285994</v>
      </c>
      <c r="E57" s="54">
        <v>0</v>
      </c>
      <c r="F57" s="54">
        <v>0</v>
      </c>
      <c r="G57" s="55">
        <f t="shared" si="0"/>
        <v>285994</v>
      </c>
    </row>
    <row r="58" spans="1:7" s="6" customFormat="1" ht="18.75" customHeight="1">
      <c r="A58" s="7"/>
      <c r="B58" s="8"/>
      <c r="C58" s="18" t="s">
        <v>90</v>
      </c>
      <c r="D58" s="12">
        <v>1009606</v>
      </c>
      <c r="E58" s="63">
        <v>0</v>
      </c>
      <c r="F58" s="63">
        <v>0</v>
      </c>
      <c r="G58" s="64">
        <f t="shared" si="0"/>
        <v>1009606</v>
      </c>
    </row>
    <row r="59" spans="1:7" s="6" customFormat="1" ht="18.75" customHeight="1">
      <c r="A59" s="7"/>
      <c r="B59" s="19"/>
      <c r="C59" s="13" t="s">
        <v>22</v>
      </c>
      <c r="D59" s="14">
        <v>1619622</v>
      </c>
      <c r="E59" s="59">
        <v>0</v>
      </c>
      <c r="F59" s="59">
        <v>0</v>
      </c>
      <c r="G59" s="60">
        <f t="shared" si="0"/>
        <v>1619622</v>
      </c>
    </row>
    <row r="60" spans="1:7" s="6" customFormat="1" ht="18.75" customHeight="1">
      <c r="A60" s="7"/>
      <c r="B60" s="8" t="s">
        <v>91</v>
      </c>
      <c r="C60" s="16" t="s">
        <v>92</v>
      </c>
      <c r="D60" s="17">
        <v>175158</v>
      </c>
      <c r="E60" s="61">
        <v>0</v>
      </c>
      <c r="F60" s="61">
        <v>0</v>
      </c>
      <c r="G60" s="62">
        <f t="shared" si="0"/>
        <v>175158</v>
      </c>
    </row>
    <row r="61" spans="1:7" s="6" customFormat="1" ht="18.75" customHeight="1">
      <c r="A61" s="7"/>
      <c r="B61" s="8" t="s">
        <v>93</v>
      </c>
      <c r="C61" s="9" t="s">
        <v>94</v>
      </c>
      <c r="D61" s="10">
        <v>55096</v>
      </c>
      <c r="E61" s="54">
        <v>0</v>
      </c>
      <c r="F61" s="54">
        <v>0</v>
      </c>
      <c r="G61" s="55">
        <f t="shared" si="0"/>
        <v>55096</v>
      </c>
    </row>
    <row r="62" spans="1:7" s="6" customFormat="1" ht="18.75" customHeight="1">
      <c r="A62" s="7"/>
      <c r="B62" s="8"/>
      <c r="C62" s="18" t="s">
        <v>95</v>
      </c>
      <c r="D62" s="12">
        <v>36476034</v>
      </c>
      <c r="E62" s="63">
        <v>4685091</v>
      </c>
      <c r="F62" s="63">
        <v>0</v>
      </c>
      <c r="G62" s="64">
        <f t="shared" si="0"/>
        <v>41161125</v>
      </c>
    </row>
    <row r="63" spans="1:7" s="6" customFormat="1" ht="18.75" customHeight="1">
      <c r="A63" s="7"/>
      <c r="B63" s="8"/>
      <c r="C63" s="13" t="s">
        <v>22</v>
      </c>
      <c r="D63" s="14">
        <v>36706288</v>
      </c>
      <c r="E63" s="59">
        <v>4685091</v>
      </c>
      <c r="F63" s="59">
        <v>0</v>
      </c>
      <c r="G63" s="60">
        <f t="shared" si="0"/>
        <v>41391379</v>
      </c>
    </row>
    <row r="64" spans="1:7" s="6" customFormat="1" ht="18.75" customHeight="1">
      <c r="A64" s="7"/>
      <c r="B64" s="15" t="s">
        <v>96</v>
      </c>
      <c r="C64" s="16" t="s">
        <v>97</v>
      </c>
      <c r="D64" s="17">
        <v>8960734</v>
      </c>
      <c r="E64" s="61">
        <v>0</v>
      </c>
      <c r="F64" s="61">
        <v>0</v>
      </c>
      <c r="G64" s="62">
        <f t="shared" si="0"/>
        <v>8960734</v>
      </c>
    </row>
    <row r="65" spans="1:7" s="6" customFormat="1" ht="18.75" customHeight="1">
      <c r="A65" s="7"/>
      <c r="B65" s="8" t="s">
        <v>98</v>
      </c>
      <c r="C65" s="18" t="s">
        <v>99</v>
      </c>
      <c r="D65" s="12">
        <v>678536</v>
      </c>
      <c r="E65" s="63">
        <v>0</v>
      </c>
      <c r="F65" s="63">
        <v>0</v>
      </c>
      <c r="G65" s="55">
        <f t="shared" si="0"/>
        <v>678536</v>
      </c>
    </row>
    <row r="66" spans="1:7" s="6" customFormat="1" ht="18.75" customHeight="1" thickBot="1">
      <c r="A66" s="7"/>
      <c r="B66" s="8"/>
      <c r="C66" s="24" t="s">
        <v>22</v>
      </c>
      <c r="D66" s="25">
        <v>9639270</v>
      </c>
      <c r="E66" s="70">
        <v>0</v>
      </c>
      <c r="F66" s="70">
        <v>0</v>
      </c>
      <c r="G66" s="71">
        <f t="shared" si="0"/>
        <v>9639270</v>
      </c>
    </row>
    <row r="67" spans="1:7" s="6" customFormat="1" ht="18.75" customHeight="1" thickBot="1">
      <c r="A67" s="26"/>
      <c r="B67" s="21" t="s">
        <v>22</v>
      </c>
      <c r="C67" s="22"/>
      <c r="D67" s="23">
        <v>80104058</v>
      </c>
      <c r="E67" s="68">
        <v>6803147</v>
      </c>
      <c r="F67" s="68">
        <v>0</v>
      </c>
      <c r="G67" s="69">
        <f t="shared" si="0"/>
        <v>86907205</v>
      </c>
    </row>
    <row r="68" spans="1:7" s="6" customFormat="1" ht="18.75" customHeight="1">
      <c r="A68" s="7" t="s">
        <v>100</v>
      </c>
      <c r="B68" s="8" t="s">
        <v>101</v>
      </c>
      <c r="C68" s="27" t="s">
        <v>102</v>
      </c>
      <c r="D68" s="28">
        <v>254477</v>
      </c>
      <c r="E68" s="72">
        <v>0</v>
      </c>
      <c r="F68" s="72">
        <v>0</v>
      </c>
      <c r="G68" s="73">
        <f t="shared" si="0"/>
        <v>254477</v>
      </c>
    </row>
    <row r="69" spans="1:7" s="6" customFormat="1" ht="18.75" customHeight="1">
      <c r="A69" s="7" t="s">
        <v>103</v>
      </c>
      <c r="B69" s="8"/>
      <c r="C69" s="9" t="s">
        <v>104</v>
      </c>
      <c r="D69" s="10">
        <v>74264</v>
      </c>
      <c r="E69" s="54">
        <v>0</v>
      </c>
      <c r="F69" s="54">
        <v>0</v>
      </c>
      <c r="G69" s="55">
        <f t="shared" si="0"/>
        <v>74264</v>
      </c>
    </row>
    <row r="70" spans="1:7" s="6" customFormat="1" ht="18.75" customHeight="1">
      <c r="A70" s="7" t="s">
        <v>105</v>
      </c>
      <c r="B70" s="8"/>
      <c r="C70" s="9" t="s">
        <v>106</v>
      </c>
      <c r="D70" s="10">
        <v>68131</v>
      </c>
      <c r="E70" s="54">
        <v>0</v>
      </c>
      <c r="F70" s="54">
        <v>0</v>
      </c>
      <c r="G70" s="55">
        <f aca="true" t="shared" si="1" ref="G70:G107">SUM(D70:F70)</f>
        <v>68131</v>
      </c>
    </row>
    <row r="71" spans="1:7" s="6" customFormat="1" ht="18.75" customHeight="1">
      <c r="A71" s="7" t="s">
        <v>107</v>
      </c>
      <c r="B71" s="8"/>
      <c r="C71" s="18" t="s">
        <v>108</v>
      </c>
      <c r="D71" s="12">
        <v>658085</v>
      </c>
      <c r="E71" s="63">
        <v>0</v>
      </c>
      <c r="F71" s="63">
        <v>0</v>
      </c>
      <c r="G71" s="64">
        <f t="shared" si="1"/>
        <v>658085</v>
      </c>
    </row>
    <row r="72" spans="1:7" s="6" customFormat="1" ht="18.75" customHeight="1">
      <c r="A72" s="7"/>
      <c r="B72" s="8"/>
      <c r="C72" s="13" t="s">
        <v>22</v>
      </c>
      <c r="D72" s="14">
        <v>1054957</v>
      </c>
      <c r="E72" s="59">
        <v>0</v>
      </c>
      <c r="F72" s="59">
        <v>0</v>
      </c>
      <c r="G72" s="60">
        <f t="shared" si="1"/>
        <v>1054957</v>
      </c>
    </row>
    <row r="73" spans="1:7" s="6" customFormat="1" ht="18.75" customHeight="1">
      <c r="A73" s="7"/>
      <c r="B73" s="15" t="s">
        <v>109</v>
      </c>
      <c r="C73" s="16" t="s">
        <v>110</v>
      </c>
      <c r="D73" s="17">
        <v>3195521</v>
      </c>
      <c r="E73" s="61">
        <v>0</v>
      </c>
      <c r="F73" s="61">
        <v>0</v>
      </c>
      <c r="G73" s="62">
        <f t="shared" si="1"/>
        <v>3195521</v>
      </c>
    </row>
    <row r="74" spans="1:7" s="6" customFormat="1" ht="18.75" customHeight="1">
      <c r="A74" s="7"/>
      <c r="B74" s="8" t="s">
        <v>111</v>
      </c>
      <c r="C74" s="9" t="s">
        <v>112</v>
      </c>
      <c r="D74" s="10">
        <v>1540799</v>
      </c>
      <c r="E74" s="54">
        <v>0</v>
      </c>
      <c r="F74" s="54">
        <v>0</v>
      </c>
      <c r="G74" s="55">
        <f t="shared" si="1"/>
        <v>1540799</v>
      </c>
    </row>
    <row r="75" spans="1:7" s="6" customFormat="1" ht="18.75" customHeight="1">
      <c r="A75" s="7"/>
      <c r="B75" s="8"/>
      <c r="C75" s="18" t="s">
        <v>113</v>
      </c>
      <c r="D75" s="12">
        <v>445401</v>
      </c>
      <c r="E75" s="63">
        <v>0</v>
      </c>
      <c r="F75" s="63">
        <v>0</v>
      </c>
      <c r="G75" s="64">
        <f t="shared" si="1"/>
        <v>445401</v>
      </c>
    </row>
    <row r="76" spans="1:7" s="6" customFormat="1" ht="18.75" customHeight="1">
      <c r="A76" s="7"/>
      <c r="B76" s="19"/>
      <c r="C76" s="13" t="s">
        <v>22</v>
      </c>
      <c r="D76" s="14">
        <v>5181721</v>
      </c>
      <c r="E76" s="59">
        <v>0</v>
      </c>
      <c r="F76" s="59">
        <v>0</v>
      </c>
      <c r="G76" s="60">
        <f t="shared" si="1"/>
        <v>5181721</v>
      </c>
    </row>
    <row r="77" spans="1:7" s="6" customFormat="1" ht="18.75" customHeight="1">
      <c r="A77" s="7"/>
      <c r="B77" s="8" t="s">
        <v>114</v>
      </c>
      <c r="C77" s="16" t="s">
        <v>115</v>
      </c>
      <c r="D77" s="17">
        <v>7815651</v>
      </c>
      <c r="E77" s="61">
        <v>3050001</v>
      </c>
      <c r="F77" s="61">
        <v>0</v>
      </c>
      <c r="G77" s="62">
        <f t="shared" si="1"/>
        <v>10865652</v>
      </c>
    </row>
    <row r="78" spans="1:7" s="6" customFormat="1" ht="18.75" customHeight="1">
      <c r="A78" s="7"/>
      <c r="B78" s="8"/>
      <c r="C78" s="9" t="s">
        <v>116</v>
      </c>
      <c r="D78" s="10">
        <v>57881020</v>
      </c>
      <c r="E78" s="54">
        <v>0</v>
      </c>
      <c r="F78" s="54">
        <v>0</v>
      </c>
      <c r="G78" s="55">
        <f t="shared" si="1"/>
        <v>57881020</v>
      </c>
    </row>
    <row r="79" spans="1:7" s="6" customFormat="1" ht="18.75" customHeight="1">
      <c r="A79" s="7"/>
      <c r="B79" s="8"/>
      <c r="C79" s="9" t="s">
        <v>117</v>
      </c>
      <c r="D79" s="10">
        <v>561551</v>
      </c>
      <c r="E79" s="54">
        <v>0</v>
      </c>
      <c r="F79" s="54">
        <v>0</v>
      </c>
      <c r="G79" s="55">
        <f t="shared" si="1"/>
        <v>561551</v>
      </c>
    </row>
    <row r="80" spans="1:7" s="6" customFormat="1" ht="18.75" customHeight="1">
      <c r="A80" s="7"/>
      <c r="B80" s="8"/>
      <c r="C80" s="18" t="s">
        <v>118</v>
      </c>
      <c r="D80" s="12">
        <v>3957796</v>
      </c>
      <c r="E80" s="63">
        <v>80128</v>
      </c>
      <c r="F80" s="63">
        <v>0</v>
      </c>
      <c r="G80" s="64">
        <f t="shared" si="1"/>
        <v>4037924</v>
      </c>
    </row>
    <row r="81" spans="1:7" s="6" customFormat="1" ht="18.75" customHeight="1">
      <c r="A81" s="7"/>
      <c r="B81" s="8"/>
      <c r="C81" s="13" t="s">
        <v>22</v>
      </c>
      <c r="D81" s="14">
        <v>70216018</v>
      </c>
      <c r="E81" s="59">
        <v>3130129</v>
      </c>
      <c r="F81" s="59">
        <v>0</v>
      </c>
      <c r="G81" s="60">
        <f t="shared" si="1"/>
        <v>73346147</v>
      </c>
    </row>
    <row r="82" spans="1:7" s="6" customFormat="1" ht="18.75" customHeight="1">
      <c r="A82" s="7"/>
      <c r="B82" s="15" t="s">
        <v>119</v>
      </c>
      <c r="C82" s="16" t="s">
        <v>120</v>
      </c>
      <c r="D82" s="17">
        <v>173730</v>
      </c>
      <c r="E82" s="61">
        <v>0</v>
      </c>
      <c r="F82" s="61">
        <v>0</v>
      </c>
      <c r="G82" s="62">
        <f t="shared" si="1"/>
        <v>173730</v>
      </c>
    </row>
    <row r="83" spans="1:7" s="6" customFormat="1" ht="18.75" customHeight="1">
      <c r="A83" s="7"/>
      <c r="B83" s="8"/>
      <c r="C83" s="9" t="s">
        <v>121</v>
      </c>
      <c r="D83" s="10">
        <v>8762620</v>
      </c>
      <c r="E83" s="54">
        <v>0</v>
      </c>
      <c r="F83" s="54">
        <v>0</v>
      </c>
      <c r="G83" s="55">
        <f t="shared" si="1"/>
        <v>8762620</v>
      </c>
    </row>
    <row r="84" spans="1:7" s="6" customFormat="1" ht="18.75" customHeight="1">
      <c r="A84" s="7"/>
      <c r="B84" s="8"/>
      <c r="C84" s="9" t="s">
        <v>122</v>
      </c>
      <c r="D84" s="10">
        <v>4826322</v>
      </c>
      <c r="E84" s="54">
        <v>0</v>
      </c>
      <c r="F84" s="54">
        <v>0</v>
      </c>
      <c r="G84" s="55">
        <f t="shared" si="1"/>
        <v>4826322</v>
      </c>
    </row>
    <row r="85" spans="1:7" s="6" customFormat="1" ht="18.75" customHeight="1">
      <c r="A85" s="7"/>
      <c r="B85" s="8"/>
      <c r="C85" s="18" t="s">
        <v>123</v>
      </c>
      <c r="D85" s="12">
        <v>1944954</v>
      </c>
      <c r="E85" s="63">
        <v>0</v>
      </c>
      <c r="F85" s="63">
        <v>0</v>
      </c>
      <c r="G85" s="64">
        <f t="shared" si="1"/>
        <v>1944954</v>
      </c>
    </row>
    <row r="86" spans="1:7" s="6" customFormat="1" ht="18.75" customHeight="1">
      <c r="A86" s="7"/>
      <c r="B86" s="19"/>
      <c r="C86" s="13" t="s">
        <v>22</v>
      </c>
      <c r="D86" s="14">
        <v>15707626</v>
      </c>
      <c r="E86" s="59">
        <v>0</v>
      </c>
      <c r="F86" s="59">
        <v>0</v>
      </c>
      <c r="G86" s="60">
        <f t="shared" si="1"/>
        <v>15707626</v>
      </c>
    </row>
    <row r="87" spans="1:7" s="6" customFormat="1" ht="18.75" customHeight="1">
      <c r="A87" s="7"/>
      <c r="B87" s="8" t="s">
        <v>124</v>
      </c>
      <c r="C87" s="16" t="s">
        <v>125</v>
      </c>
      <c r="D87" s="17">
        <v>1756475</v>
      </c>
      <c r="E87" s="72">
        <v>0</v>
      </c>
      <c r="F87" s="61">
        <v>0</v>
      </c>
      <c r="G87" s="62">
        <f t="shared" si="1"/>
        <v>1756475</v>
      </c>
    </row>
    <row r="88" spans="1:7" s="6" customFormat="1" ht="18.75" customHeight="1">
      <c r="A88" s="7"/>
      <c r="B88" s="8"/>
      <c r="C88" s="9" t="s">
        <v>126</v>
      </c>
      <c r="D88" s="10">
        <v>145198</v>
      </c>
      <c r="E88" s="54">
        <v>0</v>
      </c>
      <c r="F88" s="54">
        <v>0</v>
      </c>
      <c r="G88" s="55">
        <f t="shared" si="1"/>
        <v>145198</v>
      </c>
    </row>
    <row r="89" spans="1:7" s="6" customFormat="1" ht="18.75" customHeight="1">
      <c r="A89" s="7"/>
      <c r="B89" s="8"/>
      <c r="C89" s="9" t="s">
        <v>127</v>
      </c>
      <c r="D89" s="10">
        <v>63710</v>
      </c>
      <c r="E89" s="54">
        <v>0</v>
      </c>
      <c r="F89" s="54">
        <v>0</v>
      </c>
      <c r="G89" s="55">
        <f t="shared" si="1"/>
        <v>63710</v>
      </c>
    </row>
    <row r="90" spans="1:7" s="6" customFormat="1" ht="18.75" customHeight="1">
      <c r="A90" s="7"/>
      <c r="B90" s="8"/>
      <c r="C90" s="18" t="s">
        <v>128</v>
      </c>
      <c r="D90" s="12">
        <v>716487</v>
      </c>
      <c r="E90" s="63">
        <v>0</v>
      </c>
      <c r="F90" s="63">
        <v>0</v>
      </c>
      <c r="G90" s="64">
        <f t="shared" si="1"/>
        <v>716487</v>
      </c>
    </row>
    <row r="91" spans="1:7" s="6" customFormat="1" ht="18.75" customHeight="1">
      <c r="A91" s="7"/>
      <c r="B91" s="8"/>
      <c r="C91" s="13" t="s">
        <v>22</v>
      </c>
      <c r="D91" s="14">
        <v>2681870</v>
      </c>
      <c r="E91" s="59">
        <v>0</v>
      </c>
      <c r="F91" s="59">
        <v>0</v>
      </c>
      <c r="G91" s="60">
        <f t="shared" si="1"/>
        <v>2681870</v>
      </c>
    </row>
    <row r="92" spans="1:7" s="6" customFormat="1" ht="18.75" customHeight="1">
      <c r="A92" s="7"/>
      <c r="B92" s="15" t="s">
        <v>129</v>
      </c>
      <c r="C92" s="16" t="s">
        <v>130</v>
      </c>
      <c r="D92" s="17">
        <v>2390905</v>
      </c>
      <c r="E92" s="61">
        <v>0</v>
      </c>
      <c r="F92" s="61">
        <v>0</v>
      </c>
      <c r="G92" s="62">
        <f t="shared" si="1"/>
        <v>2390905</v>
      </c>
    </row>
    <row r="93" spans="1:7" s="6" customFormat="1" ht="18.75" customHeight="1">
      <c r="A93" s="7"/>
      <c r="B93" s="8" t="s">
        <v>131</v>
      </c>
      <c r="C93" s="9" t="s">
        <v>132</v>
      </c>
      <c r="D93" s="10">
        <v>807415</v>
      </c>
      <c r="E93" s="54">
        <v>0</v>
      </c>
      <c r="F93" s="54">
        <v>8262552</v>
      </c>
      <c r="G93" s="55">
        <f t="shared" si="1"/>
        <v>9069967</v>
      </c>
    </row>
    <row r="94" spans="1:7" s="6" customFormat="1" ht="18.75" customHeight="1">
      <c r="A94" s="7"/>
      <c r="B94" s="8" t="s">
        <v>133</v>
      </c>
      <c r="C94" s="18" t="s">
        <v>134</v>
      </c>
      <c r="D94" s="12">
        <v>9112221</v>
      </c>
      <c r="E94" s="63">
        <v>0</v>
      </c>
      <c r="F94" s="63">
        <v>41020286</v>
      </c>
      <c r="G94" s="64">
        <f t="shared" si="1"/>
        <v>50132507</v>
      </c>
    </row>
    <row r="95" spans="1:7" s="6" customFormat="1" ht="18.75" customHeight="1" thickBot="1">
      <c r="A95" s="7"/>
      <c r="B95" s="8"/>
      <c r="C95" s="24" t="s">
        <v>22</v>
      </c>
      <c r="D95" s="25">
        <v>12310541</v>
      </c>
      <c r="E95" s="70">
        <v>0</v>
      </c>
      <c r="F95" s="70">
        <v>49282838</v>
      </c>
      <c r="G95" s="71">
        <f t="shared" si="1"/>
        <v>61593379</v>
      </c>
    </row>
    <row r="96" spans="1:7" s="6" customFormat="1" ht="18.75" customHeight="1" thickBot="1">
      <c r="A96" s="7"/>
      <c r="B96" s="21" t="s">
        <v>22</v>
      </c>
      <c r="C96" s="22"/>
      <c r="D96" s="23">
        <v>107152733</v>
      </c>
      <c r="E96" s="68">
        <v>3130129</v>
      </c>
      <c r="F96" s="68">
        <v>49282838</v>
      </c>
      <c r="G96" s="69">
        <f t="shared" si="1"/>
        <v>159565700</v>
      </c>
    </row>
    <row r="97" spans="1:7" s="6" customFormat="1" ht="18.75" customHeight="1">
      <c r="A97" s="2" t="s">
        <v>0</v>
      </c>
      <c r="B97" s="34" t="s">
        <v>1</v>
      </c>
      <c r="C97" s="27" t="s">
        <v>2</v>
      </c>
      <c r="D97" s="28">
        <v>134916</v>
      </c>
      <c r="E97" s="72">
        <v>0</v>
      </c>
      <c r="F97" s="72">
        <v>0</v>
      </c>
      <c r="G97" s="73">
        <f t="shared" si="1"/>
        <v>134916</v>
      </c>
    </row>
    <row r="98" spans="1:7" s="6" customFormat="1" ht="18.75" customHeight="1">
      <c r="A98" s="7" t="s">
        <v>3</v>
      </c>
      <c r="B98" s="8"/>
      <c r="C98" s="9" t="s">
        <v>4</v>
      </c>
      <c r="D98" s="10">
        <v>350935</v>
      </c>
      <c r="E98" s="54">
        <v>0</v>
      </c>
      <c r="F98" s="54">
        <v>0</v>
      </c>
      <c r="G98" s="55">
        <f t="shared" si="1"/>
        <v>350935</v>
      </c>
    </row>
    <row r="99" spans="1:7" s="6" customFormat="1" ht="18.75" customHeight="1">
      <c r="A99" s="7"/>
      <c r="B99" s="8"/>
      <c r="C99" s="9" t="s">
        <v>5</v>
      </c>
      <c r="D99" s="10">
        <v>2973773</v>
      </c>
      <c r="E99" s="54">
        <v>0</v>
      </c>
      <c r="F99" s="54">
        <v>0</v>
      </c>
      <c r="G99" s="55">
        <f t="shared" si="1"/>
        <v>2973773</v>
      </c>
    </row>
    <row r="100" spans="1:7" s="6" customFormat="1" ht="18.75" customHeight="1">
      <c r="A100" s="7"/>
      <c r="B100" s="8"/>
      <c r="C100" s="9" t="s">
        <v>6</v>
      </c>
      <c r="D100" s="10">
        <v>139567</v>
      </c>
      <c r="E100" s="54">
        <v>0</v>
      </c>
      <c r="F100" s="54">
        <v>0</v>
      </c>
      <c r="G100" s="55">
        <f t="shared" si="1"/>
        <v>139567</v>
      </c>
    </row>
    <row r="101" spans="1:7" s="6" customFormat="1" ht="18.75" customHeight="1">
      <c r="A101" s="7"/>
      <c r="B101" s="8"/>
      <c r="C101" s="9" t="s">
        <v>7</v>
      </c>
      <c r="D101" s="10">
        <v>69803526</v>
      </c>
      <c r="E101" s="54">
        <v>19291</v>
      </c>
      <c r="F101" s="54">
        <v>0</v>
      </c>
      <c r="G101" s="55">
        <f t="shared" si="1"/>
        <v>69822817</v>
      </c>
    </row>
    <row r="102" spans="1:7" s="6" customFormat="1" ht="18.75" customHeight="1">
      <c r="A102" s="7"/>
      <c r="B102" s="8"/>
      <c r="C102" s="9" t="s">
        <v>8</v>
      </c>
      <c r="D102" s="10">
        <v>10946956</v>
      </c>
      <c r="E102" s="54">
        <v>6465</v>
      </c>
      <c r="F102" s="54">
        <v>0</v>
      </c>
      <c r="G102" s="55">
        <f t="shared" si="1"/>
        <v>10953421</v>
      </c>
    </row>
    <row r="103" spans="1:7" s="6" customFormat="1" ht="18.75" customHeight="1">
      <c r="A103" s="7"/>
      <c r="B103" s="8"/>
      <c r="C103" s="9" t="s">
        <v>9</v>
      </c>
      <c r="D103" s="10">
        <v>236740143</v>
      </c>
      <c r="E103" s="54">
        <v>815696</v>
      </c>
      <c r="F103" s="54">
        <v>9715856</v>
      </c>
      <c r="G103" s="55">
        <f t="shared" si="1"/>
        <v>247271695</v>
      </c>
    </row>
    <row r="104" spans="1:7" s="6" customFormat="1" ht="18.75" customHeight="1">
      <c r="A104" s="7"/>
      <c r="B104" s="8"/>
      <c r="C104" s="9" t="s">
        <v>10</v>
      </c>
      <c r="D104" s="10">
        <v>103009055</v>
      </c>
      <c r="E104" s="54">
        <v>4635426</v>
      </c>
      <c r="F104" s="54">
        <v>0</v>
      </c>
      <c r="G104" s="55">
        <f t="shared" si="1"/>
        <v>107644481</v>
      </c>
    </row>
    <row r="105" spans="1:7" s="6" customFormat="1" ht="18.75" customHeight="1">
      <c r="A105" s="7"/>
      <c r="B105" s="8"/>
      <c r="C105" s="18" t="s">
        <v>11</v>
      </c>
      <c r="D105" s="12">
        <v>4982332</v>
      </c>
      <c r="E105" s="63">
        <v>4572</v>
      </c>
      <c r="F105" s="63">
        <v>1033326</v>
      </c>
      <c r="G105" s="64">
        <f t="shared" si="1"/>
        <v>6020230</v>
      </c>
    </row>
    <row r="106" spans="1:7" s="6" customFormat="1" ht="18.75" customHeight="1" thickBot="1">
      <c r="A106" s="7"/>
      <c r="B106" s="8"/>
      <c r="C106" s="24" t="s">
        <v>22</v>
      </c>
      <c r="D106" s="25">
        <v>429081203</v>
      </c>
      <c r="E106" s="70">
        <v>5481450</v>
      </c>
      <c r="F106" s="70">
        <f>SUM(F97:F105)</f>
        <v>10749182</v>
      </c>
      <c r="G106" s="71">
        <f t="shared" si="1"/>
        <v>445311835</v>
      </c>
    </row>
    <row r="107" spans="1:7" s="6" customFormat="1" ht="18.75" customHeight="1" thickBot="1" thickTop="1">
      <c r="A107" s="35" t="s">
        <v>12</v>
      </c>
      <c r="B107" s="36"/>
      <c r="C107" s="37"/>
      <c r="D107" s="38">
        <v>810038199</v>
      </c>
      <c r="E107" s="76">
        <f>32232195+610000</f>
        <v>32842195</v>
      </c>
      <c r="F107" s="76">
        <f>70861483+1033326</f>
        <v>71894809</v>
      </c>
      <c r="G107" s="77">
        <f t="shared" si="1"/>
        <v>914775203</v>
      </c>
    </row>
    <row r="108" ht="18" thickTop="1"/>
  </sheetData>
  <printOptions/>
  <pageMargins left="0.7874015748031497" right="0.1968503937007874" top="0.5905511811023623" bottom="0.3937007874015748" header="0" footer="0"/>
  <pageSetup fitToHeight="1" fitToWidth="1" horizontalDpi="600" verticalDpi="600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m881113</dc:creator>
  <cp:keywords/>
  <dc:description/>
  <cp:lastModifiedBy>　</cp:lastModifiedBy>
  <cp:lastPrinted>2002-02-03T06:44:58Z</cp:lastPrinted>
  <dcterms:created xsi:type="dcterms:W3CDTF">2001-11-29T16:17:22Z</dcterms:created>
  <cp:category/>
  <cp:version/>
  <cp:contentType/>
  <cp:contentStatus/>
</cp:coreProperties>
</file>