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82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<sst xmlns="http://schemas.openxmlformats.org/spreadsheetml/2006/main" count="184" uniqueCount="50">
  <si>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</si>
  <si>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</si>
  <si>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</si>
  <si>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</si>
  <si>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</si>
  <si>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</si>
  <si>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</si>
  <si>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</si>
  <si>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</si>
  <si>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</si>
  <si>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</si>
  <si>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</si>
  <si>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</si>
  <si>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</si>
  <si>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</si>
  <si>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</si>
  <si>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</si>
  <si>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</si>
  <si>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</si>
  <si>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</si>
  <si>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</si>
  <si>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</si>
  <si>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</si>
  <si>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</si>
  <si>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</si>
  <si>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</si>
  <si>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</si>
  <si>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</si>
  <si>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</si>
  <si>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</si>
  <si>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</si>
  <si>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</si>
  <si>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</si>
  <si>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</si>
  <si>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</si>
  <si>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</si>
  <si>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</si>
  <si>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</si>
  <si>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</si>
  <si>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</si>
  <si>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</si>
  <si>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</si>
  <si>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</si>
  <si>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</si>
  <si>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</si>
  <si>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</si>
  <si>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普通建設事業費の状況（当年度）</t>
  </si>
  <si>
    <t>普通建設事業費の状況（前年度）</t>
  </si>
  <si>
    <t>普通建設事業費の状況（増減額）</t>
  </si>
  <si>
    <t>普通建設事業費の状況（増減率）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</si>
</sst>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179" fontId="0" fillId="0" borderId="15" xfId="0" applyNumberFormat="1" applyBorder="1" applyAlignment="1">
      <alignment shrinkToFit="1"/>
    </xf>
    <xf numFmtId="179" fontId="0" fillId="0" borderId="16" xfId="0" applyNumberFormat="1" applyBorder="1" applyAlignment="1">
      <alignment shrinkToFit="1"/>
    </xf>
    <xf numFmtId="179" fontId="0" fillId="0" borderId="17" xfId="0" applyNumberFormat="1" applyBorder="1" applyAlignment="1">
      <alignment shrinkToFit="1"/>
    </xf>
    <xf numFmtId="179" fontId="0" fillId="0" borderId="18" xfId="0" applyNumberFormat="1" applyBorder="1" applyAlignment="1">
      <alignment shrinkToFit="1"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2" xfId="0" applyNumberFormat="1" applyBorder="1" applyAlignment="1" applyProtection="1">
      <alignment horizontal="right" shrinkToFit="1"/>
      <protection/>
    </xf>
    <xf numFmtId="37" fontId="0" fillId="0" borderId="0" xfId="0" applyFill="1" applyBorder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179" fontId="0" fillId="0" borderId="13" xfId="0" applyNumberForma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765223</v>
      </c>
      <c r="E6" s="22">
        <v>828872</v>
      </c>
      <c r="F6" s="22">
        <v>6541748</v>
      </c>
      <c r="G6" s="22">
        <v>0</v>
      </c>
      <c r="H6" s="22">
        <v>708965</v>
      </c>
      <c r="I6" s="22">
        <v>45215</v>
      </c>
      <c r="J6" s="22">
        <v>5176325</v>
      </c>
      <c r="K6" s="22">
        <v>1514937</v>
      </c>
      <c r="L6" s="22">
        <v>2633996</v>
      </c>
      <c r="M6" s="22">
        <f>N6-SUM(C6:L6)</f>
        <v>0</v>
      </c>
      <c r="N6" s="22">
        <v>18215281</v>
      </c>
    </row>
    <row r="7" spans="2:14" ht="21" customHeight="1">
      <c r="B7" s="14" t="s">
        <v>14</v>
      </c>
      <c r="C7" s="23">
        <v>0</v>
      </c>
      <c r="D7" s="23">
        <v>227191</v>
      </c>
      <c r="E7" s="23">
        <v>707014</v>
      </c>
      <c r="F7" s="23">
        <v>4786715</v>
      </c>
      <c r="G7" s="23">
        <v>24992</v>
      </c>
      <c r="H7" s="23">
        <v>244662</v>
      </c>
      <c r="I7" s="23">
        <v>536809</v>
      </c>
      <c r="J7" s="23">
        <v>3860196</v>
      </c>
      <c r="K7" s="23">
        <v>577743</v>
      </c>
      <c r="L7" s="23">
        <v>3200497</v>
      </c>
      <c r="M7" s="23">
        <f aca="true" t="shared" si="0" ref="M7:M34">N7-SUM(C7:L7)</f>
        <v>0</v>
      </c>
      <c r="N7" s="23">
        <v>14165819</v>
      </c>
    </row>
    <row r="8" spans="2:14" ht="21" customHeight="1">
      <c r="B8" s="14" t="s">
        <v>15</v>
      </c>
      <c r="C8" s="23">
        <v>0</v>
      </c>
      <c r="D8" s="23">
        <v>66572</v>
      </c>
      <c r="E8" s="23">
        <v>129682</v>
      </c>
      <c r="F8" s="23">
        <v>121783</v>
      </c>
      <c r="G8" s="23">
        <v>15420</v>
      </c>
      <c r="H8" s="23">
        <v>440517</v>
      </c>
      <c r="I8" s="23">
        <v>43608</v>
      </c>
      <c r="J8" s="23">
        <v>1890637</v>
      </c>
      <c r="K8" s="23">
        <v>1106597</v>
      </c>
      <c r="L8" s="23">
        <v>1186203</v>
      </c>
      <c r="M8" s="23">
        <f t="shared" si="0"/>
        <v>0</v>
      </c>
      <c r="N8" s="23">
        <v>5001019</v>
      </c>
    </row>
    <row r="9" spans="2:14" ht="21" customHeight="1">
      <c r="B9" s="15" t="s">
        <v>16</v>
      </c>
      <c r="C9" s="24">
        <v>0</v>
      </c>
      <c r="D9" s="24">
        <v>156735</v>
      </c>
      <c r="E9" s="24">
        <v>113599</v>
      </c>
      <c r="F9" s="24">
        <v>6508536</v>
      </c>
      <c r="G9" s="24">
        <v>5464</v>
      </c>
      <c r="H9" s="24">
        <v>216088</v>
      </c>
      <c r="I9" s="24">
        <v>50581</v>
      </c>
      <c r="J9" s="24">
        <v>1486193</v>
      </c>
      <c r="K9" s="24">
        <v>75694</v>
      </c>
      <c r="L9" s="24">
        <v>1264481</v>
      </c>
      <c r="M9" s="24">
        <f t="shared" si="0"/>
        <v>0</v>
      </c>
      <c r="N9" s="24">
        <v>9877371</v>
      </c>
    </row>
    <row r="10" spans="2:14" ht="21" customHeight="1">
      <c r="B10" s="15" t="s">
        <v>17</v>
      </c>
      <c r="C10" s="24">
        <v>3531</v>
      </c>
      <c r="D10" s="24">
        <v>1004912</v>
      </c>
      <c r="E10" s="24">
        <v>156646</v>
      </c>
      <c r="F10" s="24">
        <v>181636</v>
      </c>
      <c r="G10" s="24">
        <v>6628</v>
      </c>
      <c r="H10" s="24">
        <v>160348</v>
      </c>
      <c r="I10" s="24">
        <v>19960</v>
      </c>
      <c r="J10" s="24">
        <v>1940399</v>
      </c>
      <c r="K10" s="24">
        <v>114373</v>
      </c>
      <c r="L10" s="24">
        <v>405571</v>
      </c>
      <c r="M10" s="24">
        <f t="shared" si="0"/>
        <v>0</v>
      </c>
      <c r="N10" s="24">
        <v>3994004</v>
      </c>
    </row>
    <row r="11" spans="2:14" ht="21" customHeight="1">
      <c r="B11" s="15" t="s">
        <v>18</v>
      </c>
      <c r="C11" s="24">
        <v>11000</v>
      </c>
      <c r="D11" s="24">
        <v>76698</v>
      </c>
      <c r="E11" s="24">
        <v>364182</v>
      </c>
      <c r="F11" s="24">
        <v>555389</v>
      </c>
      <c r="G11" s="24">
        <v>0</v>
      </c>
      <c r="H11" s="24">
        <v>306640</v>
      </c>
      <c r="I11" s="24">
        <v>74159</v>
      </c>
      <c r="J11" s="24">
        <v>2405931</v>
      </c>
      <c r="K11" s="24">
        <v>622306</v>
      </c>
      <c r="L11" s="24">
        <v>3656963</v>
      </c>
      <c r="M11" s="24">
        <f t="shared" si="0"/>
        <v>1322475</v>
      </c>
      <c r="N11" s="24">
        <v>9395743</v>
      </c>
    </row>
    <row r="12" spans="2:14" ht="21" customHeight="1">
      <c r="B12" s="15" t="s">
        <v>19</v>
      </c>
      <c r="C12" s="24">
        <v>0</v>
      </c>
      <c r="D12" s="24">
        <v>76862</v>
      </c>
      <c r="E12" s="24">
        <v>327214</v>
      </c>
      <c r="F12" s="24">
        <v>12037</v>
      </c>
      <c r="G12" s="24">
        <v>0</v>
      </c>
      <c r="H12" s="24">
        <v>145910</v>
      </c>
      <c r="I12" s="24">
        <v>86000</v>
      </c>
      <c r="J12" s="24">
        <v>624182</v>
      </c>
      <c r="K12" s="24">
        <v>143710</v>
      </c>
      <c r="L12" s="24">
        <v>1360607</v>
      </c>
      <c r="M12" s="24">
        <f t="shared" si="0"/>
        <v>0</v>
      </c>
      <c r="N12" s="24">
        <v>2776522</v>
      </c>
    </row>
    <row r="13" spans="2:14" ht="21" customHeight="1">
      <c r="B13" s="15" t="s">
        <v>20</v>
      </c>
      <c r="C13" s="24">
        <v>5651</v>
      </c>
      <c r="D13" s="24">
        <v>207665</v>
      </c>
      <c r="E13" s="24">
        <v>174568</v>
      </c>
      <c r="F13" s="24">
        <v>123731</v>
      </c>
      <c r="G13" s="24">
        <v>0</v>
      </c>
      <c r="H13" s="24">
        <v>290197</v>
      </c>
      <c r="I13" s="24">
        <v>5167</v>
      </c>
      <c r="J13" s="24">
        <v>153520</v>
      </c>
      <c r="K13" s="24">
        <v>0</v>
      </c>
      <c r="L13" s="24">
        <v>547937</v>
      </c>
      <c r="M13" s="24">
        <f t="shared" si="0"/>
        <v>0</v>
      </c>
      <c r="N13" s="24">
        <v>1508436</v>
      </c>
    </row>
    <row r="14" spans="2:14" ht="21" customHeight="1">
      <c r="B14" s="15" t="s">
        <v>21</v>
      </c>
      <c r="C14" s="24">
        <v>80</v>
      </c>
      <c r="D14" s="24">
        <v>114602</v>
      </c>
      <c r="E14" s="24">
        <v>28354</v>
      </c>
      <c r="F14" s="24">
        <v>485956</v>
      </c>
      <c r="G14" s="24">
        <v>0</v>
      </c>
      <c r="H14" s="24">
        <v>125329</v>
      </c>
      <c r="I14" s="24">
        <v>8593</v>
      </c>
      <c r="J14" s="24">
        <v>569789</v>
      </c>
      <c r="K14" s="24">
        <v>921020</v>
      </c>
      <c r="L14" s="24">
        <v>287504</v>
      </c>
      <c r="M14" s="24">
        <f t="shared" si="0"/>
        <v>0</v>
      </c>
      <c r="N14" s="24">
        <v>2541227</v>
      </c>
    </row>
    <row r="15" spans="2:14" ht="21" customHeight="1">
      <c r="B15" s="15" t="s">
        <v>22</v>
      </c>
      <c r="C15" s="24">
        <v>0</v>
      </c>
      <c r="D15" s="24">
        <v>19791</v>
      </c>
      <c r="E15" s="24">
        <v>316056</v>
      </c>
      <c r="F15" s="24">
        <v>143378</v>
      </c>
      <c r="G15" s="24">
        <v>0</v>
      </c>
      <c r="H15" s="24">
        <v>766829</v>
      </c>
      <c r="I15" s="24">
        <v>5512</v>
      </c>
      <c r="J15" s="24">
        <v>348525</v>
      </c>
      <c r="K15" s="24">
        <v>101705</v>
      </c>
      <c r="L15" s="24">
        <v>167618</v>
      </c>
      <c r="M15" s="24">
        <f t="shared" si="0"/>
        <v>0</v>
      </c>
      <c r="N15" s="24">
        <v>1869414</v>
      </c>
    </row>
    <row r="16" spans="2:14" ht="21" customHeight="1">
      <c r="B16" s="14" t="s">
        <v>23</v>
      </c>
      <c r="C16" s="23">
        <v>0</v>
      </c>
      <c r="D16" s="23">
        <v>74525</v>
      </c>
      <c r="E16" s="23">
        <v>228388</v>
      </c>
      <c r="F16" s="23">
        <v>754762</v>
      </c>
      <c r="G16" s="23">
        <v>0</v>
      </c>
      <c r="H16" s="23">
        <v>436094</v>
      </c>
      <c r="I16" s="23">
        <v>313806</v>
      </c>
      <c r="J16" s="23">
        <v>579902</v>
      </c>
      <c r="K16" s="23">
        <v>442471</v>
      </c>
      <c r="L16" s="23">
        <v>82228</v>
      </c>
      <c r="M16" s="23">
        <f t="shared" si="0"/>
        <v>0</v>
      </c>
      <c r="N16" s="23">
        <v>2912176</v>
      </c>
    </row>
    <row r="17" spans="2:14" ht="21" customHeight="1">
      <c r="B17" s="15" t="s">
        <v>38</v>
      </c>
      <c r="C17" s="24">
        <v>0</v>
      </c>
      <c r="D17" s="24">
        <v>114914</v>
      </c>
      <c r="E17" s="24">
        <v>455936</v>
      </c>
      <c r="F17" s="24">
        <v>7992</v>
      </c>
      <c r="G17" s="24">
        <v>0</v>
      </c>
      <c r="H17" s="24">
        <v>83618</v>
      </c>
      <c r="I17" s="24">
        <v>38824</v>
      </c>
      <c r="J17" s="24">
        <v>538177</v>
      </c>
      <c r="K17" s="24">
        <v>171921</v>
      </c>
      <c r="L17" s="24">
        <v>904166</v>
      </c>
      <c r="M17" s="24">
        <f t="shared" si="0"/>
        <v>0</v>
      </c>
      <c r="N17" s="24">
        <v>2315548</v>
      </c>
    </row>
    <row r="18" spans="2:14" ht="21" customHeight="1">
      <c r="B18" s="15" t="s">
        <v>39</v>
      </c>
      <c r="C18" s="24">
        <v>0</v>
      </c>
      <c r="D18" s="24">
        <v>17885</v>
      </c>
      <c r="E18" s="24">
        <v>611383</v>
      </c>
      <c r="F18" s="24">
        <v>122601</v>
      </c>
      <c r="G18" s="24">
        <v>0</v>
      </c>
      <c r="H18" s="24">
        <v>39980</v>
      </c>
      <c r="I18" s="24">
        <v>0</v>
      </c>
      <c r="J18" s="24">
        <v>459327</v>
      </c>
      <c r="K18" s="24">
        <v>43611</v>
      </c>
      <c r="L18" s="24">
        <v>635929</v>
      </c>
      <c r="M18" s="24">
        <f t="shared" si="0"/>
        <v>0</v>
      </c>
      <c r="N18" s="24">
        <v>1930716</v>
      </c>
    </row>
    <row r="19" spans="2:14" ht="21" customHeight="1">
      <c r="B19" s="16" t="s">
        <v>40</v>
      </c>
      <c r="C19" s="25">
        <v>0</v>
      </c>
      <c r="D19" s="25">
        <v>1846079</v>
      </c>
      <c r="E19" s="25">
        <v>479064</v>
      </c>
      <c r="F19" s="25">
        <v>300763</v>
      </c>
      <c r="G19" s="25">
        <v>0</v>
      </c>
      <c r="H19" s="25">
        <v>148369</v>
      </c>
      <c r="I19" s="25">
        <v>38776</v>
      </c>
      <c r="J19" s="25">
        <v>1478812</v>
      </c>
      <c r="K19" s="25">
        <v>418301</v>
      </c>
      <c r="L19" s="25">
        <v>1277072</v>
      </c>
      <c r="M19" s="25">
        <f t="shared" si="0"/>
        <v>0</v>
      </c>
      <c r="N19" s="25">
        <v>5987236</v>
      </c>
    </row>
    <row r="20" spans="2:14" ht="21" customHeight="1">
      <c r="B20" s="15" t="s">
        <v>24</v>
      </c>
      <c r="C20" s="24">
        <v>0</v>
      </c>
      <c r="D20" s="24">
        <v>6699</v>
      </c>
      <c r="E20" s="24">
        <v>2826</v>
      </c>
      <c r="F20" s="24">
        <v>0</v>
      </c>
      <c r="G20" s="24">
        <v>0</v>
      </c>
      <c r="H20" s="24">
        <v>8349</v>
      </c>
      <c r="I20" s="24">
        <v>2394</v>
      </c>
      <c r="J20" s="24">
        <v>104035</v>
      </c>
      <c r="K20" s="24">
        <v>45349</v>
      </c>
      <c r="L20" s="24">
        <v>2085</v>
      </c>
      <c r="M20" s="24">
        <f t="shared" si="0"/>
        <v>0</v>
      </c>
      <c r="N20" s="24">
        <v>171737</v>
      </c>
    </row>
    <row r="21" spans="2:14" ht="21" customHeight="1">
      <c r="B21" s="15" t="s">
        <v>25</v>
      </c>
      <c r="C21" s="24">
        <v>0</v>
      </c>
      <c r="D21" s="24">
        <v>65410</v>
      </c>
      <c r="E21" s="24">
        <v>37418</v>
      </c>
      <c r="F21" s="24">
        <v>2013</v>
      </c>
      <c r="G21" s="24">
        <v>0</v>
      </c>
      <c r="H21" s="24">
        <v>66279</v>
      </c>
      <c r="I21" s="24">
        <v>0</v>
      </c>
      <c r="J21" s="24">
        <v>151196</v>
      </c>
      <c r="K21" s="24">
        <v>31869</v>
      </c>
      <c r="L21" s="24">
        <v>182036</v>
      </c>
      <c r="M21" s="24">
        <f t="shared" si="0"/>
        <v>0</v>
      </c>
      <c r="N21" s="24">
        <v>536221</v>
      </c>
    </row>
    <row r="22" spans="2:14" ht="21" customHeight="1">
      <c r="B22" s="15" t="s">
        <v>26</v>
      </c>
      <c r="C22" s="24">
        <v>0</v>
      </c>
      <c r="D22" s="24">
        <v>14957</v>
      </c>
      <c r="E22" s="24">
        <v>280485</v>
      </c>
      <c r="F22" s="24">
        <v>71577</v>
      </c>
      <c r="G22" s="24">
        <v>0</v>
      </c>
      <c r="H22" s="24">
        <v>44846</v>
      </c>
      <c r="I22" s="24">
        <v>9390</v>
      </c>
      <c r="J22" s="24">
        <v>599519</v>
      </c>
      <c r="K22" s="24">
        <v>72772</v>
      </c>
      <c r="L22" s="24">
        <v>267025</v>
      </c>
      <c r="M22" s="24">
        <f t="shared" si="0"/>
        <v>0</v>
      </c>
      <c r="N22" s="24">
        <v>1360571</v>
      </c>
    </row>
    <row r="23" spans="2:14" ht="21" customHeight="1">
      <c r="B23" s="15" t="s">
        <v>27</v>
      </c>
      <c r="C23" s="24">
        <v>0</v>
      </c>
      <c r="D23" s="24">
        <v>8613</v>
      </c>
      <c r="E23" s="24">
        <v>1693</v>
      </c>
      <c r="F23" s="24">
        <v>82678</v>
      </c>
      <c r="G23" s="24">
        <v>0</v>
      </c>
      <c r="H23" s="24">
        <v>0</v>
      </c>
      <c r="I23" s="24">
        <v>0</v>
      </c>
      <c r="J23" s="24">
        <v>110705</v>
      </c>
      <c r="K23" s="24">
        <v>5090</v>
      </c>
      <c r="L23" s="24">
        <v>591144</v>
      </c>
      <c r="M23" s="24">
        <f t="shared" si="0"/>
        <v>0</v>
      </c>
      <c r="N23" s="24">
        <v>799923</v>
      </c>
    </row>
    <row r="24" spans="2:14" ht="21" customHeight="1">
      <c r="B24" s="15" t="s">
        <v>28</v>
      </c>
      <c r="C24" s="24">
        <v>0</v>
      </c>
      <c r="D24" s="24">
        <v>25540</v>
      </c>
      <c r="E24" s="24">
        <v>2820</v>
      </c>
      <c r="F24" s="24">
        <v>191290</v>
      </c>
      <c r="G24" s="24">
        <v>0</v>
      </c>
      <c r="H24" s="24">
        <v>18469</v>
      </c>
      <c r="I24" s="24">
        <v>0</v>
      </c>
      <c r="J24" s="24">
        <v>268437</v>
      </c>
      <c r="K24" s="24">
        <v>11669</v>
      </c>
      <c r="L24" s="24">
        <v>277128</v>
      </c>
      <c r="M24" s="24">
        <f t="shared" si="0"/>
        <v>0</v>
      </c>
      <c r="N24" s="24">
        <v>795353</v>
      </c>
    </row>
    <row r="25" spans="2:14" ht="21" customHeight="1">
      <c r="B25" s="14" t="s">
        <v>29</v>
      </c>
      <c r="C25" s="23">
        <v>0</v>
      </c>
      <c r="D25" s="23">
        <v>23344</v>
      </c>
      <c r="E25" s="23">
        <v>2600</v>
      </c>
      <c r="F25" s="23">
        <v>306551</v>
      </c>
      <c r="G25" s="23">
        <v>0</v>
      </c>
      <c r="H25" s="23">
        <v>105542</v>
      </c>
      <c r="I25" s="23">
        <v>74131</v>
      </c>
      <c r="J25" s="23">
        <v>202285</v>
      </c>
      <c r="K25" s="23">
        <v>5928</v>
      </c>
      <c r="L25" s="23">
        <v>19043</v>
      </c>
      <c r="M25" s="23">
        <f t="shared" si="0"/>
        <v>0</v>
      </c>
      <c r="N25" s="23">
        <v>739424</v>
      </c>
    </row>
    <row r="26" spans="2:14" ht="21" customHeight="1">
      <c r="B26" s="15" t="s">
        <v>30</v>
      </c>
      <c r="C26" s="24">
        <v>0</v>
      </c>
      <c r="D26" s="24">
        <v>11359</v>
      </c>
      <c r="E26" s="24">
        <v>40987</v>
      </c>
      <c r="F26" s="24">
        <v>25301</v>
      </c>
      <c r="G26" s="24">
        <v>0</v>
      </c>
      <c r="H26" s="24">
        <v>159358</v>
      </c>
      <c r="I26" s="24">
        <v>2452</v>
      </c>
      <c r="J26" s="24">
        <v>584134</v>
      </c>
      <c r="K26" s="24">
        <v>1827</v>
      </c>
      <c r="L26" s="24">
        <v>1183131</v>
      </c>
      <c r="M26" s="24">
        <f t="shared" si="0"/>
        <v>0</v>
      </c>
      <c r="N26" s="24">
        <v>2008549</v>
      </c>
    </row>
    <row r="27" spans="2:14" ht="21" customHeight="1">
      <c r="B27" s="14" t="s">
        <v>31</v>
      </c>
      <c r="C27" s="23">
        <v>2371</v>
      </c>
      <c r="D27" s="23">
        <v>126723</v>
      </c>
      <c r="E27" s="23">
        <v>12940</v>
      </c>
      <c r="F27" s="23">
        <v>1422302</v>
      </c>
      <c r="G27" s="23">
        <v>0</v>
      </c>
      <c r="H27" s="23">
        <v>300207</v>
      </c>
      <c r="I27" s="23">
        <v>54779</v>
      </c>
      <c r="J27" s="23">
        <v>448648</v>
      </c>
      <c r="K27" s="23">
        <v>86544</v>
      </c>
      <c r="L27" s="23">
        <v>369737</v>
      </c>
      <c r="M27" s="23">
        <f t="shared" si="0"/>
        <v>0</v>
      </c>
      <c r="N27" s="23">
        <v>2824251</v>
      </c>
    </row>
    <row r="28" spans="2:14" ht="21" customHeight="1">
      <c r="B28" s="15" t="s">
        <v>32</v>
      </c>
      <c r="C28" s="24">
        <v>0</v>
      </c>
      <c r="D28" s="24">
        <v>11031</v>
      </c>
      <c r="E28" s="24">
        <v>59934</v>
      </c>
      <c r="F28" s="24">
        <v>13548</v>
      </c>
      <c r="G28" s="24">
        <v>0</v>
      </c>
      <c r="H28" s="24">
        <v>39781</v>
      </c>
      <c r="I28" s="24">
        <v>0</v>
      </c>
      <c r="J28" s="24">
        <v>279948</v>
      </c>
      <c r="K28" s="24">
        <v>55660</v>
      </c>
      <c r="L28" s="24">
        <v>131615</v>
      </c>
      <c r="M28" s="24">
        <f t="shared" si="0"/>
        <v>0</v>
      </c>
      <c r="N28" s="24">
        <v>591517</v>
      </c>
    </row>
    <row r="29" spans="2:14" ht="21" customHeight="1">
      <c r="B29" s="15" t="s">
        <v>33</v>
      </c>
      <c r="C29" s="24">
        <v>0</v>
      </c>
      <c r="D29" s="24">
        <v>25993</v>
      </c>
      <c r="E29" s="24">
        <v>5270</v>
      </c>
      <c r="F29" s="24">
        <v>26171</v>
      </c>
      <c r="G29" s="24">
        <v>0</v>
      </c>
      <c r="H29" s="24">
        <v>107990</v>
      </c>
      <c r="I29" s="24">
        <v>0</v>
      </c>
      <c r="J29" s="24">
        <v>237466</v>
      </c>
      <c r="K29" s="24">
        <v>95358</v>
      </c>
      <c r="L29" s="24">
        <v>77948</v>
      </c>
      <c r="M29" s="24">
        <f t="shared" si="0"/>
        <v>0</v>
      </c>
      <c r="N29" s="24">
        <v>576196</v>
      </c>
    </row>
    <row r="30" spans="2:14" ht="21" customHeight="1">
      <c r="B30" s="15" t="s">
        <v>41</v>
      </c>
      <c r="C30" s="24">
        <v>0</v>
      </c>
      <c r="D30" s="24">
        <v>29756</v>
      </c>
      <c r="E30" s="24">
        <v>5555</v>
      </c>
      <c r="F30" s="24">
        <v>717770</v>
      </c>
      <c r="G30" s="24">
        <v>0</v>
      </c>
      <c r="H30" s="24">
        <v>204966</v>
      </c>
      <c r="I30" s="24">
        <v>12487</v>
      </c>
      <c r="J30" s="24">
        <v>477853</v>
      </c>
      <c r="K30" s="24">
        <v>214583</v>
      </c>
      <c r="L30" s="24">
        <v>44287</v>
      </c>
      <c r="M30" s="24">
        <f t="shared" si="0"/>
        <v>0</v>
      </c>
      <c r="N30" s="24">
        <v>1707257</v>
      </c>
    </row>
    <row r="31" spans="2:14" ht="21" customHeight="1">
      <c r="B31" s="14" t="s">
        <v>42</v>
      </c>
      <c r="C31" s="23">
        <v>0</v>
      </c>
      <c r="D31" s="23">
        <v>123662</v>
      </c>
      <c r="E31" s="23">
        <v>542550</v>
      </c>
      <c r="F31" s="23">
        <v>77377</v>
      </c>
      <c r="G31" s="23">
        <v>0</v>
      </c>
      <c r="H31" s="23">
        <v>98971</v>
      </c>
      <c r="I31" s="23">
        <v>3181</v>
      </c>
      <c r="J31" s="23">
        <v>349187</v>
      </c>
      <c r="K31" s="23">
        <v>115886</v>
      </c>
      <c r="L31" s="23">
        <v>128238</v>
      </c>
      <c r="M31" s="23">
        <f t="shared" si="0"/>
        <v>0</v>
      </c>
      <c r="N31" s="23">
        <v>1439052</v>
      </c>
    </row>
    <row r="32" spans="2:14" ht="21" customHeight="1">
      <c r="B32" s="14" t="s">
        <v>43</v>
      </c>
      <c r="C32" s="23">
        <v>0</v>
      </c>
      <c r="D32" s="23">
        <v>442111</v>
      </c>
      <c r="E32" s="23">
        <v>3582</v>
      </c>
      <c r="F32" s="23">
        <v>122224</v>
      </c>
      <c r="G32" s="23">
        <v>0</v>
      </c>
      <c r="H32" s="23">
        <v>232138</v>
      </c>
      <c r="I32" s="23">
        <v>38852</v>
      </c>
      <c r="J32" s="23">
        <v>233484</v>
      </c>
      <c r="K32" s="23">
        <v>42543</v>
      </c>
      <c r="L32" s="23">
        <v>71513</v>
      </c>
      <c r="M32" s="23">
        <f t="shared" si="0"/>
        <v>0</v>
      </c>
      <c r="N32" s="23">
        <v>1186447</v>
      </c>
    </row>
    <row r="33" spans="2:14" ht="21" customHeight="1">
      <c r="B33" s="15" t="s">
        <v>34</v>
      </c>
      <c r="C33" s="24">
        <v>0</v>
      </c>
      <c r="D33" s="24">
        <v>4042</v>
      </c>
      <c r="E33" s="24">
        <v>2180</v>
      </c>
      <c r="F33" s="24">
        <v>41633</v>
      </c>
      <c r="G33" s="24">
        <v>0</v>
      </c>
      <c r="H33" s="24">
        <v>77688</v>
      </c>
      <c r="I33" s="24">
        <v>3402</v>
      </c>
      <c r="J33" s="24">
        <v>279339</v>
      </c>
      <c r="K33" s="24">
        <v>98293</v>
      </c>
      <c r="L33" s="24">
        <v>393544</v>
      </c>
      <c r="M33" s="24">
        <f t="shared" si="0"/>
        <v>0</v>
      </c>
      <c r="N33" s="24">
        <v>900121</v>
      </c>
    </row>
    <row r="34" spans="2:14" ht="21" customHeight="1">
      <c r="B34" s="14" t="s">
        <v>35</v>
      </c>
      <c r="C34" s="23">
        <v>0</v>
      </c>
      <c r="D34" s="23">
        <v>20160</v>
      </c>
      <c r="E34" s="23">
        <v>66287</v>
      </c>
      <c r="F34" s="23">
        <v>9947</v>
      </c>
      <c r="G34" s="23">
        <v>0</v>
      </c>
      <c r="H34" s="23">
        <v>139764</v>
      </c>
      <c r="I34" s="23">
        <v>0</v>
      </c>
      <c r="J34" s="23">
        <v>457811</v>
      </c>
      <c r="K34" s="23">
        <v>164970</v>
      </c>
      <c r="L34" s="23">
        <v>265207</v>
      </c>
      <c r="M34" s="23">
        <f t="shared" si="0"/>
        <v>0</v>
      </c>
      <c r="N34" s="23">
        <v>1124146</v>
      </c>
    </row>
    <row r="35" spans="2:14" ht="24.75" customHeight="1">
      <c r="B35" s="17" t="s">
        <v>36</v>
      </c>
      <c r="C35" s="26">
        <f>SUM(C6:C19)</f>
        <v>20262</v>
      </c>
      <c r="D35" s="26">
        <f aca="true" t="shared" si="1" ref="D35:N35">SUM(D6:D19)</f>
        <v>4769654</v>
      </c>
      <c r="E35" s="26">
        <f t="shared" si="1"/>
        <v>4920958</v>
      </c>
      <c r="F35" s="26">
        <f t="shared" si="1"/>
        <v>20647027</v>
      </c>
      <c r="G35" s="26">
        <f t="shared" si="1"/>
        <v>52504</v>
      </c>
      <c r="H35" s="26">
        <f t="shared" si="1"/>
        <v>4113546</v>
      </c>
      <c r="I35" s="26">
        <f t="shared" si="1"/>
        <v>1267010</v>
      </c>
      <c r="J35" s="26">
        <f t="shared" si="1"/>
        <v>21511915</v>
      </c>
      <c r="K35" s="26">
        <f t="shared" si="1"/>
        <v>6254389</v>
      </c>
      <c r="L35" s="26">
        <f t="shared" si="1"/>
        <v>17610772</v>
      </c>
      <c r="M35" s="26">
        <f>SUM(M6:M19)</f>
        <v>1322475</v>
      </c>
      <c r="N35" s="26">
        <f t="shared" si="1"/>
        <v>82490512</v>
      </c>
    </row>
    <row r="36" spans="2:14" ht="24.75" customHeight="1">
      <c r="B36" s="17" t="s">
        <v>45</v>
      </c>
      <c r="C36" s="26">
        <f aca="true" t="shared" si="2" ref="C36:N36">SUM(C20:C34)</f>
        <v>2371</v>
      </c>
      <c r="D36" s="26">
        <f t="shared" si="2"/>
        <v>939400</v>
      </c>
      <c r="E36" s="26">
        <f t="shared" si="2"/>
        <v>1067127</v>
      </c>
      <c r="F36" s="26">
        <f t="shared" si="2"/>
        <v>3110382</v>
      </c>
      <c r="G36" s="26">
        <f t="shared" si="2"/>
        <v>0</v>
      </c>
      <c r="H36" s="26">
        <f t="shared" si="2"/>
        <v>1604348</v>
      </c>
      <c r="I36" s="26">
        <f t="shared" si="2"/>
        <v>201068</v>
      </c>
      <c r="J36" s="26">
        <f t="shared" si="2"/>
        <v>4784047</v>
      </c>
      <c r="K36" s="26">
        <f t="shared" si="2"/>
        <v>1048341</v>
      </c>
      <c r="L36" s="26">
        <f t="shared" si="2"/>
        <v>4003681</v>
      </c>
      <c r="M36" s="26">
        <f>SUM(M20:M34)</f>
        <v>0</v>
      </c>
      <c r="N36" s="26">
        <f t="shared" si="2"/>
        <v>16760765</v>
      </c>
    </row>
    <row r="37" spans="2:14" ht="24.75" customHeight="1">
      <c r="B37" s="17" t="s">
        <v>37</v>
      </c>
      <c r="C37" s="26">
        <f aca="true" t="shared" si="3" ref="C37:N37">SUM(C6:C34)</f>
        <v>22633</v>
      </c>
      <c r="D37" s="26">
        <f t="shared" si="3"/>
        <v>5709054</v>
      </c>
      <c r="E37" s="26">
        <f t="shared" si="3"/>
        <v>5988085</v>
      </c>
      <c r="F37" s="26">
        <f t="shared" si="3"/>
        <v>23757409</v>
      </c>
      <c r="G37" s="26">
        <f t="shared" si="3"/>
        <v>52504</v>
      </c>
      <c r="H37" s="26">
        <f t="shared" si="3"/>
        <v>5717894</v>
      </c>
      <c r="I37" s="26">
        <f t="shared" si="3"/>
        <v>1468078</v>
      </c>
      <c r="J37" s="26">
        <f t="shared" si="3"/>
        <v>26295962</v>
      </c>
      <c r="K37" s="26">
        <f t="shared" si="3"/>
        <v>7302730</v>
      </c>
      <c r="L37" s="26">
        <f t="shared" si="3"/>
        <v>21614453</v>
      </c>
      <c r="M37" s="26">
        <f>SUM(M6:M34)</f>
        <v>1322475</v>
      </c>
      <c r="N37" s="26">
        <f t="shared" si="3"/>
        <v>99251277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普通建設事業費の状況（２６年度決算額）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13" width="12.66015625" style="0" customWidth="1"/>
    <col min="14" max="14" width="13.66015625" style="0" customWidth="1"/>
    <col min="15" max="15" width="1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6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P4" s="36"/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1916715</v>
      </c>
      <c r="E6" s="22">
        <v>627310</v>
      </c>
      <c r="F6" s="22">
        <v>1939130</v>
      </c>
      <c r="G6" s="22">
        <v>0</v>
      </c>
      <c r="H6" s="22">
        <v>1453688</v>
      </c>
      <c r="I6" s="22">
        <v>114511</v>
      </c>
      <c r="J6" s="22">
        <v>5214316</v>
      </c>
      <c r="K6" s="22">
        <v>1283611</v>
      </c>
      <c r="L6" s="22">
        <v>2799448</v>
      </c>
      <c r="M6" s="38">
        <f>N6-SUM(C6:L6)</f>
        <v>0</v>
      </c>
      <c r="N6" s="22">
        <v>15348729</v>
      </c>
    </row>
    <row r="7" spans="2:14" ht="21" customHeight="1">
      <c r="B7" s="14" t="s">
        <v>14</v>
      </c>
      <c r="C7" s="23">
        <v>565</v>
      </c>
      <c r="D7" s="23">
        <v>503341</v>
      </c>
      <c r="E7" s="23">
        <v>241132</v>
      </c>
      <c r="F7" s="23">
        <v>1403237</v>
      </c>
      <c r="G7" s="23">
        <v>2614</v>
      </c>
      <c r="H7" s="23">
        <v>289417</v>
      </c>
      <c r="I7" s="23">
        <v>521914</v>
      </c>
      <c r="J7" s="23">
        <v>4647354</v>
      </c>
      <c r="K7" s="23">
        <v>353072</v>
      </c>
      <c r="L7" s="23">
        <v>2178975</v>
      </c>
      <c r="M7" s="24">
        <f aca="true" t="shared" si="0" ref="M7:M34">N7-SUM(C7:L7)</f>
        <v>0</v>
      </c>
      <c r="N7" s="23">
        <v>10141621</v>
      </c>
    </row>
    <row r="8" spans="2:14" ht="21" customHeight="1">
      <c r="B8" s="14" t="s">
        <v>15</v>
      </c>
      <c r="C8" s="23">
        <v>0</v>
      </c>
      <c r="D8" s="23">
        <v>487475</v>
      </c>
      <c r="E8" s="23">
        <v>258830</v>
      </c>
      <c r="F8" s="23">
        <v>224408</v>
      </c>
      <c r="G8" s="23">
        <v>3366</v>
      </c>
      <c r="H8" s="23">
        <v>472018</v>
      </c>
      <c r="I8" s="23">
        <v>80045</v>
      </c>
      <c r="J8" s="23">
        <v>2453830</v>
      </c>
      <c r="K8" s="23">
        <v>661729</v>
      </c>
      <c r="L8" s="23">
        <v>1353170</v>
      </c>
      <c r="M8" s="24">
        <f t="shared" si="0"/>
        <v>0</v>
      </c>
      <c r="N8" s="23">
        <v>5994871</v>
      </c>
    </row>
    <row r="9" spans="2:14" ht="21" customHeight="1">
      <c r="B9" s="15" t="s">
        <v>16</v>
      </c>
      <c r="C9" s="24">
        <v>66945</v>
      </c>
      <c r="D9" s="24">
        <v>175883</v>
      </c>
      <c r="E9" s="24">
        <v>73928</v>
      </c>
      <c r="F9" s="24">
        <v>1327361</v>
      </c>
      <c r="G9" s="24">
        <v>8474</v>
      </c>
      <c r="H9" s="24">
        <v>315720</v>
      </c>
      <c r="I9" s="24">
        <v>150903</v>
      </c>
      <c r="J9" s="24">
        <v>1796342</v>
      </c>
      <c r="K9" s="24">
        <v>96796</v>
      </c>
      <c r="L9" s="24">
        <v>505319</v>
      </c>
      <c r="M9" s="24">
        <f t="shared" si="0"/>
        <v>0</v>
      </c>
      <c r="N9" s="24">
        <v>4517671</v>
      </c>
    </row>
    <row r="10" spans="2:14" ht="21" customHeight="1">
      <c r="B10" s="15" t="s">
        <v>17</v>
      </c>
      <c r="C10" s="24">
        <v>8545</v>
      </c>
      <c r="D10" s="24">
        <v>515434</v>
      </c>
      <c r="E10" s="24">
        <v>200881</v>
      </c>
      <c r="F10" s="24">
        <v>232899</v>
      </c>
      <c r="G10" s="24">
        <v>7347</v>
      </c>
      <c r="H10" s="24">
        <v>313512</v>
      </c>
      <c r="I10" s="24">
        <v>10618</v>
      </c>
      <c r="J10" s="24">
        <v>1653656</v>
      </c>
      <c r="K10" s="24">
        <v>344128</v>
      </c>
      <c r="L10" s="24">
        <v>642113</v>
      </c>
      <c r="M10" s="24">
        <f t="shared" si="0"/>
        <v>0</v>
      </c>
      <c r="N10" s="24">
        <v>3929133</v>
      </c>
    </row>
    <row r="11" spans="2:14" ht="21" customHeight="1">
      <c r="B11" s="15" t="s">
        <v>18</v>
      </c>
      <c r="C11" s="24">
        <v>0</v>
      </c>
      <c r="D11" s="24">
        <v>21881</v>
      </c>
      <c r="E11" s="24">
        <v>113518</v>
      </c>
      <c r="F11" s="24">
        <v>534947</v>
      </c>
      <c r="G11" s="24">
        <v>0</v>
      </c>
      <c r="H11" s="24">
        <v>398037</v>
      </c>
      <c r="I11" s="24">
        <v>85672</v>
      </c>
      <c r="J11" s="24">
        <v>2373377</v>
      </c>
      <c r="K11" s="24">
        <v>227828</v>
      </c>
      <c r="L11" s="24">
        <v>1704170</v>
      </c>
      <c r="M11" s="24">
        <f t="shared" si="0"/>
        <v>360000</v>
      </c>
      <c r="N11" s="24">
        <v>5819430</v>
      </c>
    </row>
    <row r="12" spans="2:14" ht="21" customHeight="1">
      <c r="B12" s="15" t="s">
        <v>19</v>
      </c>
      <c r="C12" s="24">
        <v>0</v>
      </c>
      <c r="D12" s="24">
        <v>75060</v>
      </c>
      <c r="E12" s="24">
        <v>165622</v>
      </c>
      <c r="F12" s="24">
        <v>2250</v>
      </c>
      <c r="G12" s="24">
        <v>0</v>
      </c>
      <c r="H12" s="24">
        <v>163279</v>
      </c>
      <c r="I12" s="24">
        <v>3154</v>
      </c>
      <c r="J12" s="24">
        <v>671840</v>
      </c>
      <c r="K12" s="24">
        <v>101293</v>
      </c>
      <c r="L12" s="24">
        <v>652699</v>
      </c>
      <c r="M12" s="24">
        <f t="shared" si="0"/>
        <v>0</v>
      </c>
      <c r="N12" s="24">
        <v>1835197</v>
      </c>
    </row>
    <row r="13" spans="2:14" ht="21" customHeight="1">
      <c r="B13" s="15" t="s">
        <v>20</v>
      </c>
      <c r="C13" s="24">
        <v>4809</v>
      </c>
      <c r="D13" s="24">
        <v>260357</v>
      </c>
      <c r="E13" s="24">
        <v>37264</v>
      </c>
      <c r="F13" s="24">
        <v>321612</v>
      </c>
      <c r="G13" s="24">
        <v>0</v>
      </c>
      <c r="H13" s="24">
        <v>130847</v>
      </c>
      <c r="I13" s="24">
        <v>36598</v>
      </c>
      <c r="J13" s="24">
        <v>136437</v>
      </c>
      <c r="K13" s="24">
        <v>0</v>
      </c>
      <c r="L13" s="24">
        <v>663014</v>
      </c>
      <c r="M13" s="24">
        <f t="shared" si="0"/>
        <v>0</v>
      </c>
      <c r="N13" s="24">
        <v>1590938</v>
      </c>
    </row>
    <row r="14" spans="2:14" ht="21" customHeight="1">
      <c r="B14" s="15" t="s">
        <v>21</v>
      </c>
      <c r="C14" s="24">
        <v>0</v>
      </c>
      <c r="D14" s="24">
        <v>70790</v>
      </c>
      <c r="E14" s="24">
        <v>4405</v>
      </c>
      <c r="F14" s="24">
        <v>614540</v>
      </c>
      <c r="G14" s="24">
        <v>0</v>
      </c>
      <c r="H14" s="24">
        <v>85461</v>
      </c>
      <c r="I14" s="24">
        <v>67187</v>
      </c>
      <c r="J14" s="24">
        <v>1274954</v>
      </c>
      <c r="K14" s="24">
        <v>272175</v>
      </c>
      <c r="L14" s="24">
        <v>409333</v>
      </c>
      <c r="M14" s="24">
        <f t="shared" si="0"/>
        <v>0</v>
      </c>
      <c r="N14" s="24">
        <v>2798845</v>
      </c>
    </row>
    <row r="15" spans="2:14" ht="21" customHeight="1">
      <c r="B15" s="15" t="s">
        <v>22</v>
      </c>
      <c r="C15" s="24">
        <v>0</v>
      </c>
      <c r="D15" s="24">
        <v>19558</v>
      </c>
      <c r="E15" s="24">
        <v>185574</v>
      </c>
      <c r="F15" s="24">
        <v>213076</v>
      </c>
      <c r="G15" s="24">
        <v>0</v>
      </c>
      <c r="H15" s="24">
        <v>209251</v>
      </c>
      <c r="I15" s="24">
        <v>10108</v>
      </c>
      <c r="J15" s="24">
        <v>582086</v>
      </c>
      <c r="K15" s="24">
        <v>166080</v>
      </c>
      <c r="L15" s="24">
        <v>96320</v>
      </c>
      <c r="M15" s="24">
        <f t="shared" si="0"/>
        <v>0</v>
      </c>
      <c r="N15" s="24">
        <v>1482053</v>
      </c>
    </row>
    <row r="16" spans="2:14" ht="21" customHeight="1">
      <c r="B16" s="14" t="s">
        <v>23</v>
      </c>
      <c r="C16" s="23">
        <v>0</v>
      </c>
      <c r="D16" s="23">
        <v>210273</v>
      </c>
      <c r="E16" s="23">
        <v>164063</v>
      </c>
      <c r="F16" s="23">
        <v>366206</v>
      </c>
      <c r="G16" s="23">
        <v>0</v>
      </c>
      <c r="H16" s="23">
        <v>675108</v>
      </c>
      <c r="I16" s="23">
        <v>465970</v>
      </c>
      <c r="J16" s="23">
        <v>688294</v>
      </c>
      <c r="K16" s="23">
        <v>76968</v>
      </c>
      <c r="L16" s="23">
        <v>136528</v>
      </c>
      <c r="M16" s="24">
        <f t="shared" si="0"/>
        <v>0</v>
      </c>
      <c r="N16" s="23">
        <v>2783410</v>
      </c>
    </row>
    <row r="17" spans="2:14" ht="21" customHeight="1">
      <c r="B17" s="15" t="s">
        <v>38</v>
      </c>
      <c r="C17" s="24">
        <v>0</v>
      </c>
      <c r="D17" s="24">
        <v>75055</v>
      </c>
      <c r="E17" s="24">
        <v>91072</v>
      </c>
      <c r="F17" s="24">
        <v>1046247</v>
      </c>
      <c r="G17" s="24">
        <v>0</v>
      </c>
      <c r="H17" s="24">
        <v>123397</v>
      </c>
      <c r="I17" s="24">
        <v>0</v>
      </c>
      <c r="J17" s="24">
        <v>670811</v>
      </c>
      <c r="K17" s="24">
        <v>362129</v>
      </c>
      <c r="L17" s="24">
        <v>1578271</v>
      </c>
      <c r="M17" s="24">
        <f t="shared" si="0"/>
        <v>0</v>
      </c>
      <c r="N17" s="24">
        <v>3946982</v>
      </c>
    </row>
    <row r="18" spans="2:14" ht="21" customHeight="1">
      <c r="B18" s="15" t="s">
        <v>39</v>
      </c>
      <c r="C18" s="24">
        <v>0</v>
      </c>
      <c r="D18" s="24">
        <v>12667</v>
      </c>
      <c r="E18" s="24">
        <v>1071369</v>
      </c>
      <c r="F18" s="24">
        <v>1191786</v>
      </c>
      <c r="G18" s="24">
        <v>0</v>
      </c>
      <c r="H18" s="24">
        <v>22807</v>
      </c>
      <c r="I18" s="24">
        <v>5369</v>
      </c>
      <c r="J18" s="24">
        <v>664903</v>
      </c>
      <c r="K18" s="24">
        <v>101174</v>
      </c>
      <c r="L18" s="24">
        <v>2067533</v>
      </c>
      <c r="M18" s="24">
        <f t="shared" si="0"/>
        <v>0</v>
      </c>
      <c r="N18" s="24">
        <v>5137608</v>
      </c>
    </row>
    <row r="19" spans="2:14" ht="21" customHeight="1">
      <c r="B19" s="16" t="s">
        <v>40</v>
      </c>
      <c r="C19" s="25">
        <v>0</v>
      </c>
      <c r="D19" s="25">
        <v>887835</v>
      </c>
      <c r="E19" s="25">
        <v>432933</v>
      </c>
      <c r="F19" s="25">
        <v>332990</v>
      </c>
      <c r="G19" s="25">
        <v>0</v>
      </c>
      <c r="H19" s="25">
        <v>288676</v>
      </c>
      <c r="I19" s="25">
        <v>90454</v>
      </c>
      <c r="J19" s="25">
        <v>1982895</v>
      </c>
      <c r="K19" s="25">
        <v>144836</v>
      </c>
      <c r="L19" s="25">
        <v>937707</v>
      </c>
      <c r="M19" s="23">
        <f t="shared" si="0"/>
        <v>0</v>
      </c>
      <c r="N19" s="25">
        <v>5098326</v>
      </c>
    </row>
    <row r="20" spans="2:14" ht="21" customHeight="1">
      <c r="B20" s="15" t="s">
        <v>24</v>
      </c>
      <c r="C20" s="24">
        <v>0</v>
      </c>
      <c r="D20" s="24">
        <v>185</v>
      </c>
      <c r="E20" s="24">
        <v>2369</v>
      </c>
      <c r="F20" s="24">
        <v>43</v>
      </c>
      <c r="G20" s="24">
        <v>0</v>
      </c>
      <c r="H20" s="24">
        <v>14800</v>
      </c>
      <c r="I20" s="24">
        <v>4153</v>
      </c>
      <c r="J20" s="24">
        <v>115703</v>
      </c>
      <c r="K20" s="24">
        <v>26630</v>
      </c>
      <c r="L20" s="24">
        <v>3012</v>
      </c>
      <c r="M20" s="38">
        <f t="shared" si="0"/>
        <v>0</v>
      </c>
      <c r="N20" s="24">
        <v>166895</v>
      </c>
    </row>
    <row r="21" spans="2:14" ht="21" customHeight="1">
      <c r="B21" s="15" t="s">
        <v>25</v>
      </c>
      <c r="C21" s="24">
        <v>0</v>
      </c>
      <c r="D21" s="24">
        <v>6915</v>
      </c>
      <c r="E21" s="24">
        <v>2226</v>
      </c>
      <c r="F21" s="24">
        <v>4471</v>
      </c>
      <c r="G21" s="24">
        <v>0</v>
      </c>
      <c r="H21" s="24">
        <v>62118</v>
      </c>
      <c r="I21" s="24">
        <v>0</v>
      </c>
      <c r="J21" s="24">
        <v>214508</v>
      </c>
      <c r="K21" s="24">
        <v>7979</v>
      </c>
      <c r="L21" s="24">
        <v>251054</v>
      </c>
      <c r="M21" s="24">
        <f t="shared" si="0"/>
        <v>0</v>
      </c>
      <c r="N21" s="24">
        <v>549271</v>
      </c>
    </row>
    <row r="22" spans="2:14" ht="21" customHeight="1">
      <c r="B22" s="15" t="s">
        <v>26</v>
      </c>
      <c r="C22" s="24">
        <v>0</v>
      </c>
      <c r="D22" s="24">
        <v>6613</v>
      </c>
      <c r="E22" s="24">
        <v>99537</v>
      </c>
      <c r="F22" s="24">
        <v>94052</v>
      </c>
      <c r="G22" s="24">
        <v>0</v>
      </c>
      <c r="H22" s="24">
        <v>59634</v>
      </c>
      <c r="I22" s="24">
        <v>40046</v>
      </c>
      <c r="J22" s="24">
        <v>352464</v>
      </c>
      <c r="K22" s="24">
        <v>396145</v>
      </c>
      <c r="L22" s="24">
        <v>378305</v>
      </c>
      <c r="M22" s="24">
        <f t="shared" si="0"/>
        <v>0</v>
      </c>
      <c r="N22" s="24">
        <v>1426796</v>
      </c>
    </row>
    <row r="23" spans="2:14" ht="21" customHeight="1">
      <c r="B23" s="15" t="s">
        <v>27</v>
      </c>
      <c r="C23" s="24">
        <v>0</v>
      </c>
      <c r="D23" s="24">
        <v>18490</v>
      </c>
      <c r="E23" s="24">
        <v>5617</v>
      </c>
      <c r="F23" s="24">
        <v>7690</v>
      </c>
      <c r="G23" s="24">
        <v>0</v>
      </c>
      <c r="H23" s="24">
        <v>0</v>
      </c>
      <c r="I23" s="24">
        <v>0</v>
      </c>
      <c r="J23" s="24">
        <v>41521</v>
      </c>
      <c r="K23" s="24">
        <v>0</v>
      </c>
      <c r="L23" s="24">
        <v>125800</v>
      </c>
      <c r="M23" s="24">
        <f t="shared" si="0"/>
        <v>0</v>
      </c>
      <c r="N23" s="24">
        <v>199118</v>
      </c>
    </row>
    <row r="24" spans="2:14" ht="21" customHeight="1">
      <c r="B24" s="15" t="s">
        <v>28</v>
      </c>
      <c r="C24" s="24">
        <v>0</v>
      </c>
      <c r="D24" s="24">
        <v>13666</v>
      </c>
      <c r="E24" s="24">
        <v>38537</v>
      </c>
      <c r="F24" s="24">
        <v>49874</v>
      </c>
      <c r="G24" s="24">
        <v>0</v>
      </c>
      <c r="H24" s="24">
        <v>72686</v>
      </c>
      <c r="I24" s="24">
        <v>0</v>
      </c>
      <c r="J24" s="24">
        <v>302746</v>
      </c>
      <c r="K24" s="24">
        <v>2131</v>
      </c>
      <c r="L24" s="24">
        <v>150236</v>
      </c>
      <c r="M24" s="24">
        <f t="shared" si="0"/>
        <v>0</v>
      </c>
      <c r="N24" s="24">
        <v>629876</v>
      </c>
    </row>
    <row r="25" spans="2:14" ht="21" customHeight="1">
      <c r="B25" s="14" t="s">
        <v>29</v>
      </c>
      <c r="C25" s="23">
        <v>0</v>
      </c>
      <c r="D25" s="23">
        <v>39901</v>
      </c>
      <c r="E25" s="23">
        <v>1108</v>
      </c>
      <c r="F25" s="23">
        <v>107101</v>
      </c>
      <c r="G25" s="23">
        <v>0</v>
      </c>
      <c r="H25" s="23">
        <v>255374</v>
      </c>
      <c r="I25" s="23">
        <v>59964</v>
      </c>
      <c r="J25" s="23">
        <v>365522</v>
      </c>
      <c r="K25" s="23">
        <v>9843</v>
      </c>
      <c r="L25" s="23">
        <v>314619</v>
      </c>
      <c r="M25" s="24">
        <f t="shared" si="0"/>
        <v>0</v>
      </c>
      <c r="N25" s="23">
        <v>1153432</v>
      </c>
    </row>
    <row r="26" spans="2:14" ht="21" customHeight="1">
      <c r="B26" s="15" t="s">
        <v>30</v>
      </c>
      <c r="C26" s="24">
        <v>0</v>
      </c>
      <c r="D26" s="24">
        <v>130501</v>
      </c>
      <c r="E26" s="24">
        <v>31807</v>
      </c>
      <c r="F26" s="24">
        <v>47958</v>
      </c>
      <c r="G26" s="24">
        <v>0</v>
      </c>
      <c r="H26" s="24">
        <v>269063</v>
      </c>
      <c r="I26" s="24">
        <v>871</v>
      </c>
      <c r="J26" s="24">
        <v>762274</v>
      </c>
      <c r="K26" s="24">
        <v>19781</v>
      </c>
      <c r="L26" s="24">
        <v>405440</v>
      </c>
      <c r="M26" s="24">
        <f t="shared" si="0"/>
        <v>0</v>
      </c>
      <c r="N26" s="24">
        <v>1667695</v>
      </c>
    </row>
    <row r="27" spans="2:14" ht="21" customHeight="1">
      <c r="B27" s="14" t="s">
        <v>31</v>
      </c>
      <c r="C27" s="23">
        <v>0</v>
      </c>
      <c r="D27" s="23">
        <v>98418</v>
      </c>
      <c r="E27" s="23">
        <v>13360</v>
      </c>
      <c r="F27" s="23">
        <v>322996</v>
      </c>
      <c r="G27" s="23">
        <v>0</v>
      </c>
      <c r="H27" s="23">
        <v>315077</v>
      </c>
      <c r="I27" s="23">
        <v>41270</v>
      </c>
      <c r="J27" s="23">
        <v>367246</v>
      </c>
      <c r="K27" s="23">
        <v>27089</v>
      </c>
      <c r="L27" s="23">
        <v>125916</v>
      </c>
      <c r="M27" s="24">
        <f t="shared" si="0"/>
        <v>0</v>
      </c>
      <c r="N27" s="23">
        <v>1311372</v>
      </c>
    </row>
    <row r="28" spans="2:14" ht="21" customHeight="1">
      <c r="B28" s="15" t="s">
        <v>32</v>
      </c>
      <c r="C28" s="24">
        <v>0</v>
      </c>
      <c r="D28" s="24">
        <v>195788</v>
      </c>
      <c r="E28" s="24">
        <v>51092</v>
      </c>
      <c r="F28" s="24">
        <v>20783</v>
      </c>
      <c r="G28" s="24">
        <v>0</v>
      </c>
      <c r="H28" s="24">
        <v>135421</v>
      </c>
      <c r="I28" s="24">
        <v>1050</v>
      </c>
      <c r="J28" s="24">
        <v>289942</v>
      </c>
      <c r="K28" s="24">
        <v>62496</v>
      </c>
      <c r="L28" s="24">
        <v>95531</v>
      </c>
      <c r="M28" s="24">
        <f t="shared" si="0"/>
        <v>0</v>
      </c>
      <c r="N28" s="24">
        <v>852103</v>
      </c>
    </row>
    <row r="29" spans="2:14" ht="21" customHeight="1">
      <c r="B29" s="15" t="s">
        <v>33</v>
      </c>
      <c r="C29" s="24">
        <v>0</v>
      </c>
      <c r="D29" s="24">
        <v>14745</v>
      </c>
      <c r="E29" s="24">
        <v>0</v>
      </c>
      <c r="F29" s="24">
        <v>22977</v>
      </c>
      <c r="G29" s="24">
        <v>0</v>
      </c>
      <c r="H29" s="24">
        <v>76070</v>
      </c>
      <c r="I29" s="24">
        <v>0</v>
      </c>
      <c r="J29" s="24">
        <v>205561</v>
      </c>
      <c r="K29" s="24">
        <v>62244</v>
      </c>
      <c r="L29" s="24">
        <v>146372</v>
      </c>
      <c r="M29" s="24">
        <f t="shared" si="0"/>
        <v>0</v>
      </c>
      <c r="N29" s="24">
        <v>527969</v>
      </c>
    </row>
    <row r="30" spans="2:14" ht="21" customHeight="1">
      <c r="B30" s="15" t="s">
        <v>41</v>
      </c>
      <c r="C30" s="24">
        <v>0</v>
      </c>
      <c r="D30" s="24">
        <v>55255</v>
      </c>
      <c r="E30" s="24">
        <v>21060</v>
      </c>
      <c r="F30" s="24">
        <v>184982</v>
      </c>
      <c r="G30" s="24">
        <v>0</v>
      </c>
      <c r="H30" s="24">
        <v>204093</v>
      </c>
      <c r="I30" s="24">
        <v>3980</v>
      </c>
      <c r="J30" s="24">
        <v>573374</v>
      </c>
      <c r="K30" s="24">
        <v>174311</v>
      </c>
      <c r="L30" s="24">
        <v>72266</v>
      </c>
      <c r="M30" s="24">
        <f t="shared" si="0"/>
        <v>0</v>
      </c>
      <c r="N30" s="24">
        <v>1289321</v>
      </c>
    </row>
    <row r="31" spans="2:14" ht="21" customHeight="1">
      <c r="B31" s="14" t="s">
        <v>42</v>
      </c>
      <c r="C31" s="23">
        <v>0</v>
      </c>
      <c r="D31" s="23">
        <v>113129</v>
      </c>
      <c r="E31" s="23">
        <v>28561</v>
      </c>
      <c r="F31" s="23">
        <v>72082</v>
      </c>
      <c r="G31" s="23">
        <v>0</v>
      </c>
      <c r="H31" s="23">
        <v>350741</v>
      </c>
      <c r="I31" s="23">
        <v>36119</v>
      </c>
      <c r="J31" s="23">
        <v>288681</v>
      </c>
      <c r="K31" s="23">
        <v>210432</v>
      </c>
      <c r="L31" s="23">
        <v>707066</v>
      </c>
      <c r="M31" s="24">
        <f t="shared" si="0"/>
        <v>0</v>
      </c>
      <c r="N31" s="23">
        <v>1806811</v>
      </c>
    </row>
    <row r="32" spans="2:14" ht="21" customHeight="1">
      <c r="B32" s="14" t="s">
        <v>43</v>
      </c>
      <c r="C32" s="23">
        <v>0</v>
      </c>
      <c r="D32" s="23">
        <v>97260</v>
      </c>
      <c r="E32" s="23">
        <v>120</v>
      </c>
      <c r="F32" s="23">
        <v>148247</v>
      </c>
      <c r="G32" s="23">
        <v>0</v>
      </c>
      <c r="H32" s="23">
        <v>460090</v>
      </c>
      <c r="I32" s="23">
        <v>12304</v>
      </c>
      <c r="J32" s="23">
        <v>269122</v>
      </c>
      <c r="K32" s="23">
        <v>74948</v>
      </c>
      <c r="L32" s="23">
        <v>98935</v>
      </c>
      <c r="M32" s="24">
        <f t="shared" si="0"/>
        <v>0</v>
      </c>
      <c r="N32" s="23">
        <v>1161026</v>
      </c>
    </row>
    <row r="33" spans="2:14" ht="21" customHeight="1">
      <c r="B33" s="15" t="s">
        <v>34</v>
      </c>
      <c r="C33" s="24">
        <v>27583</v>
      </c>
      <c r="D33" s="24">
        <v>2768</v>
      </c>
      <c r="E33" s="24">
        <v>45997</v>
      </c>
      <c r="F33" s="24">
        <v>9279</v>
      </c>
      <c r="G33" s="24">
        <v>0</v>
      </c>
      <c r="H33" s="24">
        <v>67534</v>
      </c>
      <c r="I33" s="24">
        <v>89</v>
      </c>
      <c r="J33" s="24">
        <v>540151</v>
      </c>
      <c r="K33" s="24">
        <v>14753</v>
      </c>
      <c r="L33" s="24">
        <v>222486</v>
      </c>
      <c r="M33" s="24">
        <f t="shared" si="0"/>
        <v>0</v>
      </c>
      <c r="N33" s="24">
        <v>930640</v>
      </c>
    </row>
    <row r="34" spans="2:14" ht="21" customHeight="1">
      <c r="B34" s="14" t="s">
        <v>35</v>
      </c>
      <c r="C34" s="23">
        <v>0</v>
      </c>
      <c r="D34" s="23">
        <v>24324</v>
      </c>
      <c r="E34" s="23">
        <v>15439</v>
      </c>
      <c r="F34" s="23">
        <v>27106</v>
      </c>
      <c r="G34" s="23">
        <v>0</v>
      </c>
      <c r="H34" s="23">
        <v>173758</v>
      </c>
      <c r="I34" s="23">
        <v>0</v>
      </c>
      <c r="J34" s="23">
        <v>611019</v>
      </c>
      <c r="K34" s="23">
        <v>834491</v>
      </c>
      <c r="L34" s="23">
        <v>39530</v>
      </c>
      <c r="M34" s="23">
        <f t="shared" si="0"/>
        <v>0</v>
      </c>
      <c r="N34" s="23">
        <v>1725667</v>
      </c>
    </row>
    <row r="35" spans="2:14" ht="24.75" customHeight="1">
      <c r="B35" s="17" t="s">
        <v>36</v>
      </c>
      <c r="C35" s="26">
        <f>SUM(C6:C19)</f>
        <v>80864</v>
      </c>
      <c r="D35" s="26">
        <f aca="true" t="shared" si="1" ref="D35:N35">SUM(D6:D19)</f>
        <v>5232324</v>
      </c>
      <c r="E35" s="26">
        <f t="shared" si="1"/>
        <v>3667901</v>
      </c>
      <c r="F35" s="26">
        <f t="shared" si="1"/>
        <v>9750689</v>
      </c>
      <c r="G35" s="26">
        <f t="shared" si="1"/>
        <v>21801</v>
      </c>
      <c r="H35" s="26">
        <f t="shared" si="1"/>
        <v>4941218</v>
      </c>
      <c r="I35" s="26">
        <f t="shared" si="1"/>
        <v>1642503</v>
      </c>
      <c r="J35" s="26">
        <f t="shared" si="1"/>
        <v>24811095</v>
      </c>
      <c r="K35" s="26">
        <f t="shared" si="1"/>
        <v>4191819</v>
      </c>
      <c r="L35" s="26">
        <f t="shared" si="1"/>
        <v>15724600</v>
      </c>
      <c r="M35" s="26">
        <f>SUM(M6:M19)</f>
        <v>360000</v>
      </c>
      <c r="N35" s="26">
        <f t="shared" si="1"/>
        <v>70424814</v>
      </c>
    </row>
    <row r="36" spans="2:14" ht="24.75" customHeight="1">
      <c r="B36" s="17" t="s">
        <v>45</v>
      </c>
      <c r="C36" s="26">
        <f>SUM(C20:C34)</f>
        <v>27583</v>
      </c>
      <c r="D36" s="26">
        <f aca="true" t="shared" si="2" ref="D36:N36">SUM(D20:D34)</f>
        <v>817958</v>
      </c>
      <c r="E36" s="26">
        <f t="shared" si="2"/>
        <v>356830</v>
      </c>
      <c r="F36" s="26">
        <f t="shared" si="2"/>
        <v>1119641</v>
      </c>
      <c r="G36" s="26">
        <f t="shared" si="2"/>
        <v>0</v>
      </c>
      <c r="H36" s="26">
        <f t="shared" si="2"/>
        <v>2516459</v>
      </c>
      <c r="I36" s="26">
        <f t="shared" si="2"/>
        <v>199846</v>
      </c>
      <c r="J36" s="26">
        <f t="shared" si="2"/>
        <v>5299834</v>
      </c>
      <c r="K36" s="26">
        <f t="shared" si="2"/>
        <v>1923273</v>
      </c>
      <c r="L36" s="26">
        <f t="shared" si="2"/>
        <v>3136568</v>
      </c>
      <c r="M36" s="26">
        <f>SUM(M20:M34)</f>
        <v>0</v>
      </c>
      <c r="N36" s="26">
        <f t="shared" si="2"/>
        <v>15397992</v>
      </c>
    </row>
    <row r="37" spans="2:14" ht="24.75" customHeight="1">
      <c r="B37" s="17" t="s">
        <v>37</v>
      </c>
      <c r="C37" s="26">
        <f>SUM(C6:C34)</f>
        <v>108447</v>
      </c>
      <c r="D37" s="26">
        <f aca="true" t="shared" si="3" ref="D37:N37">SUM(D6:D34)</f>
        <v>6050282</v>
      </c>
      <c r="E37" s="26">
        <f t="shared" si="3"/>
        <v>4024731</v>
      </c>
      <c r="F37" s="26">
        <f t="shared" si="3"/>
        <v>10870330</v>
      </c>
      <c r="G37" s="26">
        <f t="shared" si="3"/>
        <v>21801</v>
      </c>
      <c r="H37" s="26">
        <f t="shared" si="3"/>
        <v>7457677</v>
      </c>
      <c r="I37" s="26">
        <f t="shared" si="3"/>
        <v>1842349</v>
      </c>
      <c r="J37" s="26">
        <f t="shared" si="3"/>
        <v>30110929</v>
      </c>
      <c r="K37" s="26">
        <f t="shared" si="3"/>
        <v>6115092</v>
      </c>
      <c r="L37" s="26">
        <f t="shared" si="3"/>
        <v>18861168</v>
      </c>
      <c r="M37" s="26">
        <f>SUM(M6:M34)</f>
        <v>360000</v>
      </c>
      <c r="N37" s="26">
        <f t="shared" si="3"/>
        <v>85822806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普通建設事業費の状況（２５年度決算額）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19"/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1:14" ht="17.25">
      <c r="A5" s="19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19"/>
      <c r="B6" s="13" t="s">
        <v>13</v>
      </c>
      <c r="C6" s="27">
        <f>+'当年度'!C6-'前年度'!C6</f>
        <v>0</v>
      </c>
      <c r="D6" s="27">
        <f>+'当年度'!D6-'前年度'!D6</f>
        <v>-1151492</v>
      </c>
      <c r="E6" s="27">
        <f>+'当年度'!E6-'前年度'!E6</f>
        <v>201562</v>
      </c>
      <c r="F6" s="27">
        <f>+'当年度'!F6-'前年度'!F6</f>
        <v>4602618</v>
      </c>
      <c r="G6" s="27">
        <f>+'当年度'!G6-'前年度'!G6</f>
        <v>0</v>
      </c>
      <c r="H6" s="27">
        <f>+'当年度'!H6-'前年度'!H6</f>
        <v>-744723</v>
      </c>
      <c r="I6" s="27">
        <f>+'当年度'!I6-'前年度'!I6</f>
        <v>-69296</v>
      </c>
      <c r="J6" s="27">
        <f>+'当年度'!J6-'前年度'!J6</f>
        <v>-37991</v>
      </c>
      <c r="K6" s="27">
        <f>+'当年度'!K6-'前年度'!K6</f>
        <v>231326</v>
      </c>
      <c r="L6" s="27">
        <f>+'当年度'!L6-'前年度'!L6</f>
        <v>-165452</v>
      </c>
      <c r="M6" s="27">
        <f>+'当年度'!M6-'前年度'!M6</f>
        <v>0</v>
      </c>
      <c r="N6" s="27">
        <f>+'当年度'!N6-'前年度'!N6</f>
        <v>2866552</v>
      </c>
    </row>
    <row r="7" spans="1:14" ht="21" customHeight="1">
      <c r="A7" s="19"/>
      <c r="B7" s="14" t="s">
        <v>14</v>
      </c>
      <c r="C7" s="27">
        <f>+'当年度'!C7-'前年度'!C7</f>
        <v>-565</v>
      </c>
      <c r="D7" s="27">
        <f>+'当年度'!D7-'前年度'!D7</f>
        <v>-276150</v>
      </c>
      <c r="E7" s="27">
        <f>+'当年度'!E7-'前年度'!E7</f>
        <v>465882</v>
      </c>
      <c r="F7" s="27">
        <f>+'当年度'!F7-'前年度'!F7</f>
        <v>3383478</v>
      </c>
      <c r="G7" s="27">
        <f>+'当年度'!G7-'前年度'!G7</f>
        <v>22378</v>
      </c>
      <c r="H7" s="27">
        <f>+'当年度'!H7-'前年度'!H7</f>
        <v>-44755</v>
      </c>
      <c r="I7" s="27">
        <f>+'当年度'!I7-'前年度'!I7</f>
        <v>14895</v>
      </c>
      <c r="J7" s="27">
        <f>+'当年度'!J7-'前年度'!J7</f>
        <v>-787158</v>
      </c>
      <c r="K7" s="27">
        <f>+'当年度'!K7-'前年度'!K7</f>
        <v>224671</v>
      </c>
      <c r="L7" s="27">
        <f>+'当年度'!L7-'前年度'!L7</f>
        <v>1021522</v>
      </c>
      <c r="M7" s="27">
        <f>+'当年度'!M7-'前年度'!M7</f>
        <v>0</v>
      </c>
      <c r="N7" s="27">
        <f>+'当年度'!N7-'前年度'!N7</f>
        <v>4024198</v>
      </c>
    </row>
    <row r="8" spans="1:14" ht="21" customHeight="1">
      <c r="A8" s="19"/>
      <c r="B8" s="14" t="s">
        <v>15</v>
      </c>
      <c r="C8" s="27">
        <f>+'当年度'!C8-'前年度'!C8</f>
        <v>0</v>
      </c>
      <c r="D8" s="27">
        <f>+'当年度'!D8-'前年度'!D8</f>
        <v>-420903</v>
      </c>
      <c r="E8" s="27">
        <f>+'当年度'!E8-'前年度'!E8</f>
        <v>-129148</v>
      </c>
      <c r="F8" s="27">
        <f>+'当年度'!F8-'前年度'!F8</f>
        <v>-102625</v>
      </c>
      <c r="G8" s="27">
        <f>+'当年度'!G8-'前年度'!G8</f>
        <v>12054</v>
      </c>
      <c r="H8" s="27">
        <f>+'当年度'!H8-'前年度'!H8</f>
        <v>-31501</v>
      </c>
      <c r="I8" s="27">
        <f>+'当年度'!I8-'前年度'!I8</f>
        <v>-36437</v>
      </c>
      <c r="J8" s="27">
        <f>+'当年度'!J8-'前年度'!J8</f>
        <v>-563193</v>
      </c>
      <c r="K8" s="27">
        <f>+'当年度'!K8-'前年度'!K8</f>
        <v>444868</v>
      </c>
      <c r="L8" s="27">
        <f>+'当年度'!L8-'前年度'!L8</f>
        <v>-166967</v>
      </c>
      <c r="M8" s="27">
        <f>+'当年度'!M8-'前年度'!M8</f>
        <v>0</v>
      </c>
      <c r="N8" s="27">
        <f>+'当年度'!N8-'前年度'!N8</f>
        <v>-993852</v>
      </c>
    </row>
    <row r="9" spans="1:14" ht="21" customHeight="1">
      <c r="A9" s="19"/>
      <c r="B9" s="15" t="s">
        <v>16</v>
      </c>
      <c r="C9" s="28">
        <f>+'当年度'!C9-'前年度'!C9</f>
        <v>-66945</v>
      </c>
      <c r="D9" s="28">
        <f>+'当年度'!D9-'前年度'!D9</f>
        <v>-19148</v>
      </c>
      <c r="E9" s="28">
        <f>+'当年度'!E9-'前年度'!E9</f>
        <v>39671</v>
      </c>
      <c r="F9" s="28">
        <f>+'当年度'!F9-'前年度'!F9</f>
        <v>5181175</v>
      </c>
      <c r="G9" s="28">
        <f>+'当年度'!G9-'前年度'!G9</f>
        <v>-3010</v>
      </c>
      <c r="H9" s="28">
        <f>+'当年度'!H9-'前年度'!H9</f>
        <v>-99632</v>
      </c>
      <c r="I9" s="28">
        <f>+'当年度'!I9-'前年度'!I9</f>
        <v>-100322</v>
      </c>
      <c r="J9" s="28">
        <f>+'当年度'!J9-'前年度'!J9</f>
        <v>-310149</v>
      </c>
      <c r="K9" s="28">
        <f>+'当年度'!K9-'前年度'!K9</f>
        <v>-21102</v>
      </c>
      <c r="L9" s="28">
        <f>+'当年度'!L9-'前年度'!L9</f>
        <v>759162</v>
      </c>
      <c r="M9" s="28">
        <f>+'当年度'!M9-'前年度'!M9</f>
        <v>0</v>
      </c>
      <c r="N9" s="28">
        <f>+'当年度'!N9-'前年度'!N9</f>
        <v>5359700</v>
      </c>
    </row>
    <row r="10" spans="1:14" ht="21" customHeight="1">
      <c r="A10" s="19"/>
      <c r="B10" s="15" t="s">
        <v>17</v>
      </c>
      <c r="C10" s="28">
        <f>+'当年度'!C10-'前年度'!C10</f>
        <v>-5014</v>
      </c>
      <c r="D10" s="28">
        <f>+'当年度'!D10-'前年度'!D10</f>
        <v>489478</v>
      </c>
      <c r="E10" s="28">
        <f>+'当年度'!E10-'前年度'!E10</f>
        <v>-44235</v>
      </c>
      <c r="F10" s="28">
        <f>+'当年度'!F10-'前年度'!F10</f>
        <v>-51263</v>
      </c>
      <c r="G10" s="28">
        <f>+'当年度'!G10-'前年度'!G10</f>
        <v>-719</v>
      </c>
      <c r="H10" s="28">
        <f>+'当年度'!H10-'前年度'!H10</f>
        <v>-153164</v>
      </c>
      <c r="I10" s="28">
        <f>+'当年度'!I10-'前年度'!I10</f>
        <v>9342</v>
      </c>
      <c r="J10" s="28">
        <f>+'当年度'!J10-'前年度'!J10</f>
        <v>286743</v>
      </c>
      <c r="K10" s="28">
        <f>+'当年度'!K10-'前年度'!K10</f>
        <v>-229755</v>
      </c>
      <c r="L10" s="28">
        <f>+'当年度'!L10-'前年度'!L10</f>
        <v>-236542</v>
      </c>
      <c r="M10" s="28">
        <f>+'当年度'!M10-'前年度'!M10</f>
        <v>0</v>
      </c>
      <c r="N10" s="28">
        <f>+'当年度'!N10-'前年度'!N10</f>
        <v>64871</v>
      </c>
    </row>
    <row r="11" spans="1:14" ht="21" customHeight="1">
      <c r="A11" s="19"/>
      <c r="B11" s="15" t="s">
        <v>18</v>
      </c>
      <c r="C11" s="28">
        <f>+'当年度'!C11-'前年度'!C11</f>
        <v>11000</v>
      </c>
      <c r="D11" s="28">
        <f>+'当年度'!D11-'前年度'!D11</f>
        <v>54817</v>
      </c>
      <c r="E11" s="28">
        <f>+'当年度'!E11-'前年度'!E11</f>
        <v>250664</v>
      </c>
      <c r="F11" s="28">
        <f>+'当年度'!F11-'前年度'!F11</f>
        <v>20442</v>
      </c>
      <c r="G11" s="28">
        <f>+'当年度'!G11-'前年度'!G11</f>
        <v>0</v>
      </c>
      <c r="H11" s="28">
        <f>+'当年度'!H11-'前年度'!H11</f>
        <v>-91397</v>
      </c>
      <c r="I11" s="28">
        <f>+'当年度'!I11-'前年度'!I11</f>
        <v>-11513</v>
      </c>
      <c r="J11" s="28">
        <f>+'当年度'!J11-'前年度'!J11</f>
        <v>32554</v>
      </c>
      <c r="K11" s="28">
        <f>+'当年度'!K11-'前年度'!K11</f>
        <v>394478</v>
      </c>
      <c r="L11" s="28">
        <f>+'当年度'!L11-'前年度'!L11</f>
        <v>1952793</v>
      </c>
      <c r="M11" s="28">
        <f>+'当年度'!M11-'前年度'!M11</f>
        <v>962475</v>
      </c>
      <c r="N11" s="28">
        <f>+'当年度'!N11-'前年度'!N11</f>
        <v>3576313</v>
      </c>
    </row>
    <row r="12" spans="1:14" ht="21" customHeight="1">
      <c r="A12" s="19"/>
      <c r="B12" s="15" t="s">
        <v>19</v>
      </c>
      <c r="C12" s="28">
        <f>+'当年度'!C12-'前年度'!C12</f>
        <v>0</v>
      </c>
      <c r="D12" s="28">
        <f>+'当年度'!D12-'前年度'!D12</f>
        <v>1802</v>
      </c>
      <c r="E12" s="28">
        <f>+'当年度'!E12-'前年度'!E12</f>
        <v>161592</v>
      </c>
      <c r="F12" s="28">
        <f>+'当年度'!F12-'前年度'!F12</f>
        <v>9787</v>
      </c>
      <c r="G12" s="28">
        <f>+'当年度'!G12-'前年度'!G12</f>
        <v>0</v>
      </c>
      <c r="H12" s="28">
        <f>+'当年度'!H12-'前年度'!H12</f>
        <v>-17369</v>
      </c>
      <c r="I12" s="28">
        <f>+'当年度'!I12-'前年度'!I12</f>
        <v>82846</v>
      </c>
      <c r="J12" s="28">
        <f>+'当年度'!J12-'前年度'!J12</f>
        <v>-47658</v>
      </c>
      <c r="K12" s="28">
        <f>+'当年度'!K12-'前年度'!K12</f>
        <v>42417</v>
      </c>
      <c r="L12" s="28">
        <f>+'当年度'!L12-'前年度'!L12</f>
        <v>707908</v>
      </c>
      <c r="M12" s="28">
        <f>+'当年度'!M12-'前年度'!M12</f>
        <v>0</v>
      </c>
      <c r="N12" s="28">
        <f>+'当年度'!N12-'前年度'!N12</f>
        <v>941325</v>
      </c>
    </row>
    <row r="13" spans="1:14" ht="21" customHeight="1">
      <c r="A13" s="19"/>
      <c r="B13" s="15" t="s">
        <v>20</v>
      </c>
      <c r="C13" s="28">
        <f>+'当年度'!C13-'前年度'!C13</f>
        <v>842</v>
      </c>
      <c r="D13" s="28">
        <f>+'当年度'!D13-'前年度'!D13</f>
        <v>-52692</v>
      </c>
      <c r="E13" s="28">
        <f>+'当年度'!E13-'前年度'!E13</f>
        <v>137304</v>
      </c>
      <c r="F13" s="28">
        <f>+'当年度'!F13-'前年度'!F13</f>
        <v>-197881</v>
      </c>
      <c r="G13" s="28">
        <f>+'当年度'!G13-'前年度'!G13</f>
        <v>0</v>
      </c>
      <c r="H13" s="28">
        <f>+'当年度'!H13-'前年度'!H13</f>
        <v>159350</v>
      </c>
      <c r="I13" s="28">
        <f>+'当年度'!I13-'前年度'!I13</f>
        <v>-31431</v>
      </c>
      <c r="J13" s="28">
        <f>+'当年度'!J13-'前年度'!J13</f>
        <v>17083</v>
      </c>
      <c r="K13" s="28">
        <f>+'当年度'!K13-'前年度'!K13</f>
        <v>0</v>
      </c>
      <c r="L13" s="28">
        <f>+'当年度'!L13-'前年度'!L13</f>
        <v>-115077</v>
      </c>
      <c r="M13" s="28">
        <f>+'当年度'!M13-'前年度'!M13</f>
        <v>0</v>
      </c>
      <c r="N13" s="28">
        <f>+'当年度'!N13-'前年度'!N13</f>
        <v>-82502</v>
      </c>
    </row>
    <row r="14" spans="1:14" ht="21" customHeight="1">
      <c r="A14" s="19"/>
      <c r="B14" s="15" t="s">
        <v>21</v>
      </c>
      <c r="C14" s="28">
        <f>+'当年度'!C14-'前年度'!C14</f>
        <v>80</v>
      </c>
      <c r="D14" s="28">
        <f>+'当年度'!D14-'前年度'!D14</f>
        <v>43812</v>
      </c>
      <c r="E14" s="28">
        <f>+'当年度'!E14-'前年度'!E14</f>
        <v>23949</v>
      </c>
      <c r="F14" s="28">
        <f>+'当年度'!F14-'前年度'!F14</f>
        <v>-128584</v>
      </c>
      <c r="G14" s="28">
        <f>+'当年度'!G14-'前年度'!G14</f>
        <v>0</v>
      </c>
      <c r="H14" s="28">
        <f>+'当年度'!H14-'前年度'!H14</f>
        <v>39868</v>
      </c>
      <c r="I14" s="28">
        <f>+'当年度'!I14-'前年度'!I14</f>
        <v>-58594</v>
      </c>
      <c r="J14" s="28">
        <f>+'当年度'!J14-'前年度'!J14</f>
        <v>-705165</v>
      </c>
      <c r="K14" s="28">
        <f>+'当年度'!K14-'前年度'!K14</f>
        <v>648845</v>
      </c>
      <c r="L14" s="28">
        <f>+'当年度'!L14-'前年度'!L14</f>
        <v>-121829</v>
      </c>
      <c r="M14" s="28">
        <f>+'当年度'!M14-'前年度'!M14</f>
        <v>0</v>
      </c>
      <c r="N14" s="28">
        <f>+'当年度'!N14-'前年度'!N14</f>
        <v>-257618</v>
      </c>
    </row>
    <row r="15" spans="1:14" ht="21" customHeight="1">
      <c r="A15" s="19"/>
      <c r="B15" s="15" t="s">
        <v>22</v>
      </c>
      <c r="C15" s="28">
        <f>+'当年度'!C15-'前年度'!C15</f>
        <v>0</v>
      </c>
      <c r="D15" s="28">
        <f>+'当年度'!D15-'前年度'!D15</f>
        <v>233</v>
      </c>
      <c r="E15" s="28">
        <f>+'当年度'!E15-'前年度'!E15</f>
        <v>130482</v>
      </c>
      <c r="F15" s="28">
        <f>+'当年度'!F15-'前年度'!F15</f>
        <v>-69698</v>
      </c>
      <c r="G15" s="28">
        <f>+'当年度'!G15-'前年度'!G15</f>
        <v>0</v>
      </c>
      <c r="H15" s="28">
        <f>+'当年度'!H15-'前年度'!H15</f>
        <v>557578</v>
      </c>
      <c r="I15" s="28">
        <f>+'当年度'!I15-'前年度'!I15</f>
        <v>-4596</v>
      </c>
      <c r="J15" s="28">
        <f>+'当年度'!J15-'前年度'!J15</f>
        <v>-233561</v>
      </c>
      <c r="K15" s="28">
        <f>+'当年度'!K15-'前年度'!K15</f>
        <v>-64375</v>
      </c>
      <c r="L15" s="28">
        <f>+'当年度'!L15-'前年度'!L15</f>
        <v>71298</v>
      </c>
      <c r="M15" s="28">
        <f>+'当年度'!M15-'前年度'!M15</f>
        <v>0</v>
      </c>
      <c r="N15" s="28">
        <f>+'当年度'!N15-'前年度'!N15</f>
        <v>387361</v>
      </c>
    </row>
    <row r="16" spans="1:14" ht="21" customHeight="1">
      <c r="A16" s="19"/>
      <c r="B16" s="14" t="s">
        <v>23</v>
      </c>
      <c r="C16" s="28">
        <f>+'当年度'!C16-'前年度'!C16</f>
        <v>0</v>
      </c>
      <c r="D16" s="28">
        <f>+'当年度'!D16-'前年度'!D16</f>
        <v>-135748</v>
      </c>
      <c r="E16" s="28">
        <f>+'当年度'!E16-'前年度'!E16</f>
        <v>64325</v>
      </c>
      <c r="F16" s="28">
        <f>+'当年度'!F16-'前年度'!F16</f>
        <v>388556</v>
      </c>
      <c r="G16" s="28">
        <f>+'当年度'!G16-'前年度'!G16</f>
        <v>0</v>
      </c>
      <c r="H16" s="28">
        <f>+'当年度'!H16-'前年度'!H16</f>
        <v>-239014</v>
      </c>
      <c r="I16" s="28">
        <f>+'当年度'!I16-'前年度'!I16</f>
        <v>-152164</v>
      </c>
      <c r="J16" s="28">
        <f>+'当年度'!J16-'前年度'!J16</f>
        <v>-108392</v>
      </c>
      <c r="K16" s="28">
        <f>+'当年度'!K16-'前年度'!K16</f>
        <v>365503</v>
      </c>
      <c r="L16" s="28">
        <f>+'当年度'!L16-'前年度'!L16</f>
        <v>-54300</v>
      </c>
      <c r="M16" s="28">
        <f>+'当年度'!M16-'前年度'!M16</f>
        <v>0</v>
      </c>
      <c r="N16" s="28">
        <f>+'当年度'!N16-'前年度'!N16</f>
        <v>128766</v>
      </c>
    </row>
    <row r="17" spans="1:14" ht="21" customHeight="1">
      <c r="A17" s="19"/>
      <c r="B17" s="15" t="s">
        <v>38</v>
      </c>
      <c r="C17" s="28">
        <f>+'当年度'!C17-'前年度'!C17</f>
        <v>0</v>
      </c>
      <c r="D17" s="28">
        <f>+'当年度'!D17-'前年度'!D17</f>
        <v>39859</v>
      </c>
      <c r="E17" s="28">
        <f>+'当年度'!E17-'前年度'!E17</f>
        <v>364864</v>
      </c>
      <c r="F17" s="28">
        <f>+'当年度'!F17-'前年度'!F17</f>
        <v>-1038255</v>
      </c>
      <c r="G17" s="28">
        <f>+'当年度'!G17-'前年度'!G17</f>
        <v>0</v>
      </c>
      <c r="H17" s="28">
        <f>+'当年度'!H17-'前年度'!H17</f>
        <v>-39779</v>
      </c>
      <c r="I17" s="28">
        <f>+'当年度'!I17-'前年度'!I17</f>
        <v>38824</v>
      </c>
      <c r="J17" s="28">
        <f>+'当年度'!J17-'前年度'!J17</f>
        <v>-132634</v>
      </c>
      <c r="K17" s="28">
        <f>+'当年度'!K17-'前年度'!K17</f>
        <v>-190208</v>
      </c>
      <c r="L17" s="28">
        <f>+'当年度'!L17-'前年度'!L17</f>
        <v>-674105</v>
      </c>
      <c r="M17" s="28">
        <f>+'当年度'!M17-'前年度'!M17</f>
        <v>0</v>
      </c>
      <c r="N17" s="28">
        <f>+'当年度'!N17-'前年度'!N17</f>
        <v>-1631434</v>
      </c>
    </row>
    <row r="18" spans="1:14" ht="21" customHeight="1">
      <c r="A18" s="19"/>
      <c r="B18" s="15" t="s">
        <v>39</v>
      </c>
      <c r="C18" s="28">
        <f>+'当年度'!C18-'前年度'!C18</f>
        <v>0</v>
      </c>
      <c r="D18" s="28">
        <f>+'当年度'!D18-'前年度'!D18</f>
        <v>5218</v>
      </c>
      <c r="E18" s="28">
        <f>+'当年度'!E18-'前年度'!E18</f>
        <v>-459986</v>
      </c>
      <c r="F18" s="28">
        <f>+'当年度'!F18-'前年度'!F18</f>
        <v>-1069185</v>
      </c>
      <c r="G18" s="28">
        <f>+'当年度'!G18-'前年度'!G18</f>
        <v>0</v>
      </c>
      <c r="H18" s="28">
        <f>+'当年度'!H18-'前年度'!H18</f>
        <v>17173</v>
      </c>
      <c r="I18" s="28">
        <f>+'当年度'!I18-'前年度'!I18</f>
        <v>-5369</v>
      </c>
      <c r="J18" s="28">
        <f>+'当年度'!J18-'前年度'!J18</f>
        <v>-205576</v>
      </c>
      <c r="K18" s="28">
        <f>+'当年度'!K18-'前年度'!K18</f>
        <v>-57563</v>
      </c>
      <c r="L18" s="28">
        <f>+'当年度'!L18-'前年度'!L18</f>
        <v>-1431604</v>
      </c>
      <c r="M18" s="28">
        <f>+'当年度'!M18-'前年度'!M18</f>
        <v>0</v>
      </c>
      <c r="N18" s="28">
        <f>+'当年度'!N18-'前年度'!N18</f>
        <v>-3206892</v>
      </c>
    </row>
    <row r="19" spans="1:14" ht="21" customHeight="1">
      <c r="A19" s="19"/>
      <c r="B19" s="16" t="s">
        <v>40</v>
      </c>
      <c r="C19" s="29">
        <f>+'当年度'!C19-'前年度'!C19</f>
        <v>0</v>
      </c>
      <c r="D19" s="29">
        <f>+'当年度'!D19-'前年度'!D19</f>
        <v>958244</v>
      </c>
      <c r="E19" s="29">
        <f>+'当年度'!E19-'前年度'!E19</f>
        <v>46131</v>
      </c>
      <c r="F19" s="29">
        <f>+'当年度'!F19-'前年度'!F19</f>
        <v>-32227</v>
      </c>
      <c r="G19" s="29">
        <f>+'当年度'!G19-'前年度'!G19</f>
        <v>0</v>
      </c>
      <c r="H19" s="29">
        <f>+'当年度'!H19-'前年度'!H19</f>
        <v>-140307</v>
      </c>
      <c r="I19" s="29">
        <f>+'当年度'!I19-'前年度'!I19</f>
        <v>-51678</v>
      </c>
      <c r="J19" s="29">
        <f>+'当年度'!J19-'前年度'!J19</f>
        <v>-504083</v>
      </c>
      <c r="K19" s="29">
        <f>+'当年度'!K19-'前年度'!K19</f>
        <v>273465</v>
      </c>
      <c r="L19" s="29">
        <f>+'当年度'!L19-'前年度'!L19</f>
        <v>339365</v>
      </c>
      <c r="M19" s="29">
        <f>+'当年度'!M19-'前年度'!M19</f>
        <v>0</v>
      </c>
      <c r="N19" s="29">
        <f>+'当年度'!N19-'前年度'!N19</f>
        <v>888910</v>
      </c>
    </row>
    <row r="20" spans="1:14" ht="21" customHeight="1">
      <c r="A20" s="19"/>
      <c r="B20" s="15" t="s">
        <v>24</v>
      </c>
      <c r="C20" s="28">
        <f>+'当年度'!C20-'前年度'!C20</f>
        <v>0</v>
      </c>
      <c r="D20" s="28">
        <f>+'当年度'!D20-'前年度'!D20</f>
        <v>6514</v>
      </c>
      <c r="E20" s="28">
        <f>+'当年度'!E20-'前年度'!E20</f>
        <v>457</v>
      </c>
      <c r="F20" s="28">
        <f>+'当年度'!F20-'前年度'!F20</f>
        <v>-43</v>
      </c>
      <c r="G20" s="28">
        <f>+'当年度'!G20-'前年度'!G20</f>
        <v>0</v>
      </c>
      <c r="H20" s="28">
        <f>+'当年度'!H20-'前年度'!H20</f>
        <v>-6451</v>
      </c>
      <c r="I20" s="28">
        <f>+'当年度'!I20-'前年度'!I20</f>
        <v>-1759</v>
      </c>
      <c r="J20" s="28">
        <f>+'当年度'!J20-'前年度'!J20</f>
        <v>-11668</v>
      </c>
      <c r="K20" s="28">
        <f>+'当年度'!K20-'前年度'!K20</f>
        <v>18719</v>
      </c>
      <c r="L20" s="28">
        <f>+'当年度'!L20-'前年度'!L20</f>
        <v>-927</v>
      </c>
      <c r="M20" s="28">
        <f>+'当年度'!M20-'前年度'!M20</f>
        <v>0</v>
      </c>
      <c r="N20" s="28">
        <f>+'当年度'!N20-'前年度'!N20</f>
        <v>4842</v>
      </c>
    </row>
    <row r="21" spans="1:14" ht="21" customHeight="1">
      <c r="A21" s="19"/>
      <c r="B21" s="15" t="s">
        <v>25</v>
      </c>
      <c r="C21" s="28">
        <f>+'当年度'!C21-'前年度'!C21</f>
        <v>0</v>
      </c>
      <c r="D21" s="28">
        <f>+'当年度'!D21-'前年度'!D21</f>
        <v>58495</v>
      </c>
      <c r="E21" s="28">
        <f>+'当年度'!E21-'前年度'!E21</f>
        <v>35192</v>
      </c>
      <c r="F21" s="28">
        <f>+'当年度'!F21-'前年度'!F21</f>
        <v>-2458</v>
      </c>
      <c r="G21" s="28">
        <f>+'当年度'!G21-'前年度'!G21</f>
        <v>0</v>
      </c>
      <c r="H21" s="28">
        <f>+'当年度'!H21-'前年度'!H21</f>
        <v>4161</v>
      </c>
      <c r="I21" s="28">
        <f>+'当年度'!I21-'前年度'!I21</f>
        <v>0</v>
      </c>
      <c r="J21" s="28">
        <f>+'当年度'!J21-'前年度'!J21</f>
        <v>-63312</v>
      </c>
      <c r="K21" s="28">
        <f>+'当年度'!K21-'前年度'!K21</f>
        <v>23890</v>
      </c>
      <c r="L21" s="28">
        <f>+'当年度'!L21-'前年度'!L21</f>
        <v>-69018</v>
      </c>
      <c r="M21" s="28">
        <f>+'当年度'!M21-'前年度'!M21</f>
        <v>0</v>
      </c>
      <c r="N21" s="28">
        <f>+'当年度'!N21-'前年度'!N21</f>
        <v>-13050</v>
      </c>
    </row>
    <row r="22" spans="1:14" ht="21" customHeight="1">
      <c r="A22" s="19"/>
      <c r="B22" s="15" t="s">
        <v>26</v>
      </c>
      <c r="C22" s="28">
        <f>+'当年度'!C22-'前年度'!C22</f>
        <v>0</v>
      </c>
      <c r="D22" s="28">
        <f>+'当年度'!D22-'前年度'!D22</f>
        <v>8344</v>
      </c>
      <c r="E22" s="28">
        <f>+'当年度'!E22-'前年度'!E22</f>
        <v>180948</v>
      </c>
      <c r="F22" s="28">
        <f>+'当年度'!F22-'前年度'!F22</f>
        <v>-22475</v>
      </c>
      <c r="G22" s="28">
        <f>+'当年度'!G22-'前年度'!G22</f>
        <v>0</v>
      </c>
      <c r="H22" s="28">
        <f>+'当年度'!H22-'前年度'!H22</f>
        <v>-14788</v>
      </c>
      <c r="I22" s="28">
        <f>+'当年度'!I22-'前年度'!I22</f>
        <v>-30656</v>
      </c>
      <c r="J22" s="28">
        <f>+'当年度'!J22-'前年度'!J22</f>
        <v>247055</v>
      </c>
      <c r="K22" s="28">
        <f>+'当年度'!K22-'前年度'!K22</f>
        <v>-323373</v>
      </c>
      <c r="L22" s="28">
        <f>+'当年度'!L22-'前年度'!L22</f>
        <v>-111280</v>
      </c>
      <c r="M22" s="28">
        <f>+'当年度'!M22-'前年度'!M22</f>
        <v>0</v>
      </c>
      <c r="N22" s="28">
        <f>+'当年度'!N22-'前年度'!N22</f>
        <v>-66225</v>
      </c>
    </row>
    <row r="23" spans="1:14" ht="21" customHeight="1">
      <c r="A23" s="19"/>
      <c r="B23" s="15" t="s">
        <v>27</v>
      </c>
      <c r="C23" s="28">
        <f>+'当年度'!C23-'前年度'!C23</f>
        <v>0</v>
      </c>
      <c r="D23" s="28">
        <f>+'当年度'!D23-'前年度'!D23</f>
        <v>-9877</v>
      </c>
      <c r="E23" s="28">
        <f>+'当年度'!E23-'前年度'!E23</f>
        <v>-3924</v>
      </c>
      <c r="F23" s="28">
        <f>+'当年度'!F23-'前年度'!F23</f>
        <v>74988</v>
      </c>
      <c r="G23" s="28">
        <f>+'当年度'!G23-'前年度'!G23</f>
        <v>0</v>
      </c>
      <c r="H23" s="28">
        <f>+'当年度'!H23-'前年度'!H23</f>
        <v>0</v>
      </c>
      <c r="I23" s="28">
        <f>+'当年度'!I23-'前年度'!I23</f>
        <v>0</v>
      </c>
      <c r="J23" s="28">
        <f>+'当年度'!J23-'前年度'!J23</f>
        <v>69184</v>
      </c>
      <c r="K23" s="28">
        <f>+'当年度'!K23-'前年度'!K23</f>
        <v>5090</v>
      </c>
      <c r="L23" s="28">
        <f>+'当年度'!L23-'前年度'!L23</f>
        <v>465344</v>
      </c>
      <c r="M23" s="28">
        <f>+'当年度'!M23-'前年度'!M23</f>
        <v>0</v>
      </c>
      <c r="N23" s="28">
        <f>+'当年度'!N23-'前年度'!N23</f>
        <v>600805</v>
      </c>
    </row>
    <row r="24" spans="1:14" ht="21" customHeight="1">
      <c r="A24" s="19"/>
      <c r="B24" s="15" t="s">
        <v>28</v>
      </c>
      <c r="C24" s="28">
        <f>+'当年度'!C24-'前年度'!C24</f>
        <v>0</v>
      </c>
      <c r="D24" s="28">
        <f>+'当年度'!D24-'前年度'!D24</f>
        <v>11874</v>
      </c>
      <c r="E24" s="28">
        <f>+'当年度'!E24-'前年度'!E24</f>
        <v>-35717</v>
      </c>
      <c r="F24" s="28">
        <f>+'当年度'!F24-'前年度'!F24</f>
        <v>141416</v>
      </c>
      <c r="G24" s="28">
        <f>+'当年度'!G24-'前年度'!G24</f>
        <v>0</v>
      </c>
      <c r="H24" s="28">
        <f>+'当年度'!H24-'前年度'!H24</f>
        <v>-54217</v>
      </c>
      <c r="I24" s="28">
        <f>+'当年度'!I24-'前年度'!I24</f>
        <v>0</v>
      </c>
      <c r="J24" s="28">
        <f>+'当年度'!J24-'前年度'!J24</f>
        <v>-34309</v>
      </c>
      <c r="K24" s="28">
        <f>+'当年度'!K24-'前年度'!K24</f>
        <v>9538</v>
      </c>
      <c r="L24" s="28">
        <f>+'当年度'!L24-'前年度'!L24</f>
        <v>126892</v>
      </c>
      <c r="M24" s="28">
        <f>+'当年度'!M24-'前年度'!M24</f>
        <v>0</v>
      </c>
      <c r="N24" s="28">
        <f>+'当年度'!N24-'前年度'!N24</f>
        <v>165477</v>
      </c>
    </row>
    <row r="25" spans="1:14" ht="21" customHeight="1">
      <c r="A25" s="19"/>
      <c r="B25" s="14" t="s">
        <v>29</v>
      </c>
      <c r="C25" s="28">
        <f>+'当年度'!C25-'前年度'!C25</f>
        <v>0</v>
      </c>
      <c r="D25" s="28">
        <f>+'当年度'!D25-'前年度'!D25</f>
        <v>-16557</v>
      </c>
      <c r="E25" s="28">
        <f>+'当年度'!E25-'前年度'!E25</f>
        <v>1492</v>
      </c>
      <c r="F25" s="28">
        <f>+'当年度'!F25-'前年度'!F25</f>
        <v>199450</v>
      </c>
      <c r="G25" s="28">
        <f>+'当年度'!G25-'前年度'!G25</f>
        <v>0</v>
      </c>
      <c r="H25" s="28">
        <f>+'当年度'!H25-'前年度'!H25</f>
        <v>-149832</v>
      </c>
      <c r="I25" s="28">
        <f>+'当年度'!I25-'前年度'!I25</f>
        <v>14167</v>
      </c>
      <c r="J25" s="28">
        <f>+'当年度'!J25-'前年度'!J25</f>
        <v>-163237</v>
      </c>
      <c r="K25" s="28">
        <f>+'当年度'!K25-'前年度'!K25</f>
        <v>-3915</v>
      </c>
      <c r="L25" s="28">
        <f>+'当年度'!L25-'前年度'!L25</f>
        <v>-295576</v>
      </c>
      <c r="M25" s="28">
        <f>+'当年度'!M25-'前年度'!M25</f>
        <v>0</v>
      </c>
      <c r="N25" s="28">
        <f>+'当年度'!N25-'前年度'!N25</f>
        <v>-414008</v>
      </c>
    </row>
    <row r="26" spans="1:14" ht="21" customHeight="1">
      <c r="A26" s="19"/>
      <c r="B26" s="15" t="s">
        <v>30</v>
      </c>
      <c r="C26" s="28">
        <f>+'当年度'!C26-'前年度'!C26</f>
        <v>0</v>
      </c>
      <c r="D26" s="28">
        <f>+'当年度'!D26-'前年度'!D26</f>
        <v>-119142</v>
      </c>
      <c r="E26" s="28">
        <f>+'当年度'!E26-'前年度'!E26</f>
        <v>9180</v>
      </c>
      <c r="F26" s="28">
        <f>+'当年度'!F26-'前年度'!F26</f>
        <v>-22657</v>
      </c>
      <c r="G26" s="28">
        <f>+'当年度'!G26-'前年度'!G26</f>
        <v>0</v>
      </c>
      <c r="H26" s="28">
        <f>+'当年度'!H26-'前年度'!H26</f>
        <v>-109705</v>
      </c>
      <c r="I26" s="28">
        <f>+'当年度'!I26-'前年度'!I26</f>
        <v>1581</v>
      </c>
      <c r="J26" s="28">
        <f>+'当年度'!J26-'前年度'!J26</f>
        <v>-178140</v>
      </c>
      <c r="K26" s="28">
        <f>+'当年度'!K26-'前年度'!K26</f>
        <v>-17954</v>
      </c>
      <c r="L26" s="28">
        <f>+'当年度'!L26-'前年度'!L26</f>
        <v>777691</v>
      </c>
      <c r="M26" s="28">
        <f>+'当年度'!M26-'前年度'!M26</f>
        <v>0</v>
      </c>
      <c r="N26" s="28">
        <f>+'当年度'!N26-'前年度'!N26</f>
        <v>340854</v>
      </c>
    </row>
    <row r="27" spans="1:14" ht="21" customHeight="1">
      <c r="A27" s="19"/>
      <c r="B27" s="14" t="s">
        <v>31</v>
      </c>
      <c r="C27" s="28">
        <f>+'当年度'!C27-'前年度'!C27</f>
        <v>2371</v>
      </c>
      <c r="D27" s="28">
        <f>+'当年度'!D27-'前年度'!D27</f>
        <v>28305</v>
      </c>
      <c r="E27" s="28">
        <f>+'当年度'!E27-'前年度'!E27</f>
        <v>-420</v>
      </c>
      <c r="F27" s="28">
        <f>+'当年度'!F27-'前年度'!F27</f>
        <v>1099306</v>
      </c>
      <c r="G27" s="28">
        <f>+'当年度'!G27-'前年度'!G27</f>
        <v>0</v>
      </c>
      <c r="H27" s="28">
        <f>+'当年度'!H27-'前年度'!H27</f>
        <v>-14870</v>
      </c>
      <c r="I27" s="28">
        <f>+'当年度'!I27-'前年度'!I27</f>
        <v>13509</v>
      </c>
      <c r="J27" s="28">
        <f>+'当年度'!J27-'前年度'!J27</f>
        <v>81402</v>
      </c>
      <c r="K27" s="28">
        <f>+'当年度'!K27-'前年度'!K27</f>
        <v>59455</v>
      </c>
      <c r="L27" s="28">
        <f>+'当年度'!L27-'前年度'!L27</f>
        <v>243821</v>
      </c>
      <c r="M27" s="28">
        <f>+'当年度'!M27-'前年度'!M27</f>
        <v>0</v>
      </c>
      <c r="N27" s="28">
        <f>+'当年度'!N27-'前年度'!N27</f>
        <v>1512879</v>
      </c>
    </row>
    <row r="28" spans="1:14" ht="21" customHeight="1">
      <c r="A28" s="19"/>
      <c r="B28" s="15" t="s">
        <v>32</v>
      </c>
      <c r="C28" s="28">
        <f>+'当年度'!C28-'前年度'!C28</f>
        <v>0</v>
      </c>
      <c r="D28" s="28">
        <f>+'当年度'!D28-'前年度'!D28</f>
        <v>-184757</v>
      </c>
      <c r="E28" s="28">
        <f>+'当年度'!E28-'前年度'!E28</f>
        <v>8842</v>
      </c>
      <c r="F28" s="28">
        <f>+'当年度'!F28-'前年度'!F28</f>
        <v>-7235</v>
      </c>
      <c r="G28" s="28">
        <f>+'当年度'!G28-'前年度'!G28</f>
        <v>0</v>
      </c>
      <c r="H28" s="28">
        <f>+'当年度'!H28-'前年度'!H28</f>
        <v>-95640</v>
      </c>
      <c r="I28" s="28">
        <f>+'当年度'!I28-'前年度'!I28</f>
        <v>-1050</v>
      </c>
      <c r="J28" s="28">
        <f>+'当年度'!J28-'前年度'!J28</f>
        <v>-9994</v>
      </c>
      <c r="K28" s="28">
        <f>+'当年度'!K28-'前年度'!K28</f>
        <v>-6836</v>
      </c>
      <c r="L28" s="28">
        <f>+'当年度'!L28-'前年度'!L28</f>
        <v>36084</v>
      </c>
      <c r="M28" s="28">
        <f>+'当年度'!M28-'前年度'!M28</f>
        <v>0</v>
      </c>
      <c r="N28" s="28">
        <f>+'当年度'!N28-'前年度'!N28</f>
        <v>-260586</v>
      </c>
    </row>
    <row r="29" spans="1:14" ht="21" customHeight="1">
      <c r="A29" s="19"/>
      <c r="B29" s="15" t="s">
        <v>33</v>
      </c>
      <c r="C29" s="28">
        <f>+'当年度'!C29-'前年度'!C29</f>
        <v>0</v>
      </c>
      <c r="D29" s="28">
        <f>+'当年度'!D29-'前年度'!D29</f>
        <v>11248</v>
      </c>
      <c r="E29" s="28">
        <f>+'当年度'!E29-'前年度'!E29</f>
        <v>5270</v>
      </c>
      <c r="F29" s="28">
        <f>+'当年度'!F29-'前年度'!F29</f>
        <v>3194</v>
      </c>
      <c r="G29" s="28">
        <f>+'当年度'!G29-'前年度'!G29</f>
        <v>0</v>
      </c>
      <c r="H29" s="28">
        <f>+'当年度'!H29-'前年度'!H29</f>
        <v>31920</v>
      </c>
      <c r="I29" s="28">
        <f>+'当年度'!I29-'前年度'!I29</f>
        <v>0</v>
      </c>
      <c r="J29" s="28">
        <f>+'当年度'!J29-'前年度'!J29</f>
        <v>31905</v>
      </c>
      <c r="K29" s="28">
        <f>+'当年度'!K29-'前年度'!K29</f>
        <v>33114</v>
      </c>
      <c r="L29" s="28">
        <f>+'当年度'!L29-'前年度'!L29</f>
        <v>-68424</v>
      </c>
      <c r="M29" s="28">
        <f>+'当年度'!M29-'前年度'!M29</f>
        <v>0</v>
      </c>
      <c r="N29" s="28">
        <f>+'当年度'!N29-'前年度'!N29</f>
        <v>48227</v>
      </c>
    </row>
    <row r="30" spans="1:14" ht="21" customHeight="1">
      <c r="A30" s="19"/>
      <c r="B30" s="15" t="s">
        <v>41</v>
      </c>
      <c r="C30" s="28">
        <f>+'当年度'!C30-'前年度'!C30</f>
        <v>0</v>
      </c>
      <c r="D30" s="28">
        <f>+'当年度'!D30-'前年度'!D30</f>
        <v>-25499</v>
      </c>
      <c r="E30" s="28">
        <f>+'当年度'!E30-'前年度'!E30</f>
        <v>-15505</v>
      </c>
      <c r="F30" s="28">
        <f>+'当年度'!F30-'前年度'!F30</f>
        <v>532788</v>
      </c>
      <c r="G30" s="28">
        <f>+'当年度'!G30-'前年度'!G30</f>
        <v>0</v>
      </c>
      <c r="H30" s="28">
        <f>+'当年度'!H30-'前年度'!H30</f>
        <v>873</v>
      </c>
      <c r="I30" s="28">
        <f>+'当年度'!I30-'前年度'!I30</f>
        <v>8507</v>
      </c>
      <c r="J30" s="28">
        <f>+'当年度'!J30-'前年度'!J30</f>
        <v>-95521</v>
      </c>
      <c r="K30" s="28">
        <f>+'当年度'!K30-'前年度'!K30</f>
        <v>40272</v>
      </c>
      <c r="L30" s="28">
        <f>+'当年度'!L30-'前年度'!L30</f>
        <v>-27979</v>
      </c>
      <c r="M30" s="28">
        <f>+'当年度'!M30-'前年度'!M30</f>
        <v>0</v>
      </c>
      <c r="N30" s="28">
        <f>+'当年度'!N30-'前年度'!N30</f>
        <v>417936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10533</v>
      </c>
      <c r="E31" s="27">
        <f>+'当年度'!E31-'前年度'!E31</f>
        <v>513989</v>
      </c>
      <c r="F31" s="27">
        <f>+'当年度'!F31-'前年度'!F31</f>
        <v>5295</v>
      </c>
      <c r="G31" s="27">
        <f>+'当年度'!G31-'前年度'!G31</f>
        <v>0</v>
      </c>
      <c r="H31" s="27">
        <f>+'当年度'!H31-'前年度'!H31</f>
        <v>-251770</v>
      </c>
      <c r="I31" s="27">
        <f>+'当年度'!I31-'前年度'!I31</f>
        <v>-32938</v>
      </c>
      <c r="J31" s="27">
        <f>+'当年度'!J31-'前年度'!J31</f>
        <v>60506</v>
      </c>
      <c r="K31" s="27">
        <f>+'当年度'!K31-'前年度'!K31</f>
        <v>-94546</v>
      </c>
      <c r="L31" s="27">
        <f>+'当年度'!L31-'前年度'!L31</f>
        <v>-578828</v>
      </c>
      <c r="M31" s="27">
        <f>+'当年度'!M31-'前年度'!M31</f>
        <v>0</v>
      </c>
      <c r="N31" s="27">
        <f>+'当年度'!N31-'前年度'!N31</f>
        <v>-367759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344851</v>
      </c>
      <c r="E32" s="27">
        <f>+'当年度'!E32-'前年度'!E32</f>
        <v>3462</v>
      </c>
      <c r="F32" s="27">
        <f>+'当年度'!F32-'前年度'!F32</f>
        <v>-26023</v>
      </c>
      <c r="G32" s="27">
        <f>+'当年度'!G32-'前年度'!G32</f>
        <v>0</v>
      </c>
      <c r="H32" s="27">
        <f>+'当年度'!H32-'前年度'!H32</f>
        <v>-227952</v>
      </c>
      <c r="I32" s="27">
        <f>+'当年度'!I32-'前年度'!I32</f>
        <v>26548</v>
      </c>
      <c r="J32" s="27">
        <f>+'当年度'!J32-'前年度'!J32</f>
        <v>-35638</v>
      </c>
      <c r="K32" s="27">
        <f>+'当年度'!K32-'前年度'!K32</f>
        <v>-32405</v>
      </c>
      <c r="L32" s="27">
        <f>+'当年度'!L32-'前年度'!L32</f>
        <v>-27422</v>
      </c>
      <c r="M32" s="27">
        <f>+'当年度'!M32-'前年度'!M32</f>
        <v>0</v>
      </c>
      <c r="N32" s="27">
        <f>+'当年度'!N32-'前年度'!N32</f>
        <v>25421</v>
      </c>
    </row>
    <row r="33" spans="1:14" ht="21" customHeight="1">
      <c r="A33" s="19"/>
      <c r="B33" s="15" t="s">
        <v>34</v>
      </c>
      <c r="C33" s="28">
        <f>+'当年度'!C33-'前年度'!C33</f>
        <v>-27583</v>
      </c>
      <c r="D33" s="28">
        <f>+'当年度'!D33-'前年度'!D33</f>
        <v>1274</v>
      </c>
      <c r="E33" s="28">
        <f>+'当年度'!E33-'前年度'!E33</f>
        <v>-43817</v>
      </c>
      <c r="F33" s="28">
        <f>+'当年度'!F33-'前年度'!F33</f>
        <v>32354</v>
      </c>
      <c r="G33" s="28">
        <f>+'当年度'!G33-'前年度'!G33</f>
        <v>0</v>
      </c>
      <c r="H33" s="28">
        <f>+'当年度'!H33-'前年度'!H33</f>
        <v>10154</v>
      </c>
      <c r="I33" s="28">
        <f>+'当年度'!I33-'前年度'!I33</f>
        <v>3313</v>
      </c>
      <c r="J33" s="28">
        <f>+'当年度'!J33-'前年度'!J33</f>
        <v>-260812</v>
      </c>
      <c r="K33" s="28">
        <f>+'当年度'!K33-'前年度'!K33</f>
        <v>83540</v>
      </c>
      <c r="L33" s="28">
        <f>+'当年度'!L33-'前年度'!L33</f>
        <v>171058</v>
      </c>
      <c r="M33" s="28">
        <f>+'当年度'!M33-'前年度'!M33</f>
        <v>0</v>
      </c>
      <c r="N33" s="28">
        <f>+'当年度'!N33-'前年度'!N33</f>
        <v>-30519</v>
      </c>
    </row>
    <row r="34" spans="1:14" ht="21" customHeight="1">
      <c r="A34" s="19"/>
      <c r="B34" s="14" t="s">
        <v>35</v>
      </c>
      <c r="C34" s="28">
        <f>+'当年度'!C34-'前年度'!C34</f>
        <v>0</v>
      </c>
      <c r="D34" s="28">
        <f>+'当年度'!D34-'前年度'!D34</f>
        <v>-4164</v>
      </c>
      <c r="E34" s="28">
        <f>+'当年度'!E34-'前年度'!E34</f>
        <v>50848</v>
      </c>
      <c r="F34" s="28">
        <f>+'当年度'!F34-'前年度'!F34</f>
        <v>-17159</v>
      </c>
      <c r="G34" s="28">
        <f>+'当年度'!G34-'前年度'!G34</f>
        <v>0</v>
      </c>
      <c r="H34" s="28">
        <f>+'当年度'!H34-'前年度'!H34</f>
        <v>-33994</v>
      </c>
      <c r="I34" s="28">
        <f>+'当年度'!I34-'前年度'!I34</f>
        <v>0</v>
      </c>
      <c r="J34" s="28">
        <f>+'当年度'!J34-'前年度'!J34</f>
        <v>-153208</v>
      </c>
      <c r="K34" s="28">
        <f>+'当年度'!K34-'前年度'!K34</f>
        <v>-669521</v>
      </c>
      <c r="L34" s="28">
        <f>+'当年度'!L34-'前年度'!L34</f>
        <v>225677</v>
      </c>
      <c r="M34" s="28">
        <f>+'当年度'!M34-'前年度'!M34</f>
        <v>0</v>
      </c>
      <c r="N34" s="28">
        <f>+'当年度'!N34-'前年度'!N34</f>
        <v>-601521</v>
      </c>
    </row>
    <row r="35" spans="1:14" ht="24.75" customHeight="1">
      <c r="A35" s="19"/>
      <c r="B35" s="17" t="s">
        <v>36</v>
      </c>
      <c r="C35" s="26">
        <f>+'当年度'!C35-'前年度'!C35</f>
        <v>-60602</v>
      </c>
      <c r="D35" s="26">
        <f>+'当年度'!D35-'前年度'!D35</f>
        <v>-462670</v>
      </c>
      <c r="E35" s="26">
        <f>+'当年度'!E35-'前年度'!E35</f>
        <v>1253057</v>
      </c>
      <c r="F35" s="26">
        <f>+'当年度'!F35-'前年度'!F35</f>
        <v>10896338</v>
      </c>
      <c r="G35" s="26">
        <f>+'当年度'!G35-'前年度'!G35</f>
        <v>30703</v>
      </c>
      <c r="H35" s="26">
        <f>+'当年度'!H35-'前年度'!H35</f>
        <v>-827672</v>
      </c>
      <c r="I35" s="26">
        <f>+'当年度'!I35-'前年度'!I35</f>
        <v>-375493</v>
      </c>
      <c r="J35" s="26">
        <f>+'当年度'!J35-'前年度'!J35</f>
        <v>-3299180</v>
      </c>
      <c r="K35" s="26">
        <f>+'当年度'!K35-'前年度'!K35</f>
        <v>2062570</v>
      </c>
      <c r="L35" s="26">
        <f>+'当年度'!L35-'前年度'!L35</f>
        <v>1886172</v>
      </c>
      <c r="M35" s="26">
        <f>+'当年度'!M35-'前年度'!M35</f>
        <v>962475</v>
      </c>
      <c r="N35" s="26">
        <f>+'当年度'!N35-'前年度'!N35</f>
        <v>12065698</v>
      </c>
    </row>
    <row r="36" spans="1:14" ht="24.75" customHeight="1">
      <c r="A36" s="19"/>
      <c r="B36" s="17" t="s">
        <v>45</v>
      </c>
      <c r="C36" s="26">
        <f>+'当年度'!C36-'前年度'!C36</f>
        <v>-25212</v>
      </c>
      <c r="D36" s="26">
        <f>+'当年度'!D36-'前年度'!D36</f>
        <v>121442</v>
      </c>
      <c r="E36" s="26">
        <f>+'当年度'!E36-'前年度'!E36</f>
        <v>710297</v>
      </c>
      <c r="F36" s="26">
        <f>+'当年度'!F36-'前年度'!F36</f>
        <v>1990741</v>
      </c>
      <c r="G36" s="26">
        <f>+'当年度'!G36-'前年度'!G36</f>
        <v>0</v>
      </c>
      <c r="H36" s="26">
        <f>+'当年度'!H36-'前年度'!H36</f>
        <v>-912111</v>
      </c>
      <c r="I36" s="26">
        <f>+'当年度'!I36-'前年度'!I36</f>
        <v>1222</v>
      </c>
      <c r="J36" s="26">
        <f>+'当年度'!J36-'前年度'!J36</f>
        <v>-515787</v>
      </c>
      <c r="K36" s="26">
        <f>+'当年度'!K36-'前年度'!K36</f>
        <v>-874932</v>
      </c>
      <c r="L36" s="26">
        <f>+'当年度'!L36-'前年度'!L36</f>
        <v>867113</v>
      </c>
      <c r="M36" s="26">
        <f>+'当年度'!M36-'前年度'!M36</f>
        <v>0</v>
      </c>
      <c r="N36" s="26">
        <f>+'当年度'!N36-'前年度'!N36</f>
        <v>1362773</v>
      </c>
    </row>
    <row r="37" spans="1:14" ht="24.75" customHeight="1">
      <c r="A37" s="19"/>
      <c r="B37" s="17" t="s">
        <v>37</v>
      </c>
      <c r="C37" s="26">
        <f>+'当年度'!C37-'前年度'!C37</f>
        <v>-85814</v>
      </c>
      <c r="D37" s="26">
        <f>+'当年度'!D37-'前年度'!D37</f>
        <v>-341228</v>
      </c>
      <c r="E37" s="26">
        <f>+'当年度'!E37-'前年度'!E37</f>
        <v>1963354</v>
      </c>
      <c r="F37" s="26">
        <f>+'当年度'!F37-'前年度'!F37</f>
        <v>12887079</v>
      </c>
      <c r="G37" s="26">
        <f>+'当年度'!G37-'前年度'!G37</f>
        <v>30703</v>
      </c>
      <c r="H37" s="26">
        <f>+'当年度'!H37-'前年度'!H37</f>
        <v>-1739783</v>
      </c>
      <c r="I37" s="26">
        <f>+'当年度'!I37-'前年度'!I37</f>
        <v>-374271</v>
      </c>
      <c r="J37" s="26">
        <f>+'当年度'!J37-'前年度'!J37</f>
        <v>-3814967</v>
      </c>
      <c r="K37" s="26">
        <f>+'当年度'!K37-'前年度'!K37</f>
        <v>1187638</v>
      </c>
      <c r="L37" s="26">
        <f>+'当年度'!L37-'前年度'!L37</f>
        <v>2753285</v>
      </c>
      <c r="M37" s="26">
        <f>+'当年度'!M37-'前年度'!M37</f>
        <v>962475</v>
      </c>
      <c r="N37" s="26">
        <f>+'当年度'!N37-'前年度'!N37</f>
        <v>13428471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2:15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O4" s="1"/>
    </row>
    <row r="5" spans="2:15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2:15" ht="21" customHeight="1">
      <c r="B6" s="14" t="s">
        <v>13</v>
      </c>
      <c r="C6" s="30">
        <f>IF(AND('当年度'!C6=0,'前年度'!C6=0),"",IF('前年度'!C6=0,"皆増 ",IF('当年度'!C6=0,"皆減 ",ROUND('増減額'!C6/'前年度'!C6*100,1))))</f>
      </c>
      <c r="D6" s="30">
        <f>IF(AND('当年度'!D6=0,'前年度'!D6=0),"",IF('前年度'!D6=0,"皆増 ",IF('当年度'!D6=0,"皆減 ",ROUND('増減額'!D6/'前年度'!D6*100,1))))</f>
        <v>-60.1</v>
      </c>
      <c r="E6" s="30">
        <f>IF(AND('当年度'!E6=0,'前年度'!E6=0),"",IF('前年度'!E6=0,"皆増 ",IF('当年度'!E6=0,"皆減 ",ROUND('増減額'!E6/'前年度'!E6*100,1))))</f>
        <v>32.1</v>
      </c>
      <c r="F6" s="30">
        <f>IF(AND('当年度'!F6=0,'前年度'!F6=0),"",IF('前年度'!F6=0,"皆増 ",IF('当年度'!F6=0,"皆減 ",ROUND('増減額'!F6/'前年度'!F6*100,1))))</f>
        <v>237.4</v>
      </c>
      <c r="G6" s="30">
        <f>IF(AND('当年度'!G6=0,'前年度'!G6=0),"",IF('前年度'!G6=0,"皆増 ",IF('当年度'!G6=0,"皆減 ",ROUND('増減額'!G6/'前年度'!G6*100,1))))</f>
      </c>
      <c r="H6" s="30">
        <f>IF(AND('当年度'!H6=0,'前年度'!H6=0),"",IF('前年度'!H6=0,"皆増 ",IF('当年度'!H6=0,"皆減 ",ROUND('増減額'!H6/'前年度'!H6*100,1))))</f>
        <v>-51.2</v>
      </c>
      <c r="I6" s="30">
        <f>IF(AND('当年度'!I6=0,'前年度'!I6=0),"",IF('前年度'!I6=0,"皆増 ",IF('当年度'!I6=0,"皆減 ",ROUND('増減額'!I6/'前年度'!I6*100,1))))</f>
        <v>-60.5</v>
      </c>
      <c r="J6" s="30">
        <f>IF(AND('当年度'!J6=0,'前年度'!J6=0),"",IF('前年度'!J6=0,"皆増 ",IF('当年度'!J6=0,"皆減 ",ROUND('増減額'!J6/'前年度'!J6*100,1))))</f>
        <v>-0.7</v>
      </c>
      <c r="K6" s="30">
        <f>IF(AND('当年度'!K6=0,'前年度'!K6=0),"",IF('前年度'!K6=0,"皆増 ",IF('当年度'!K6=0,"皆減 ",ROUND('増減額'!K6/'前年度'!K6*100,1))))</f>
        <v>18</v>
      </c>
      <c r="L6" s="30">
        <f>IF(AND('当年度'!L6=0,'前年度'!L6=0),"",IF('前年度'!L6=0,"皆増 ",IF('当年度'!L6=0,"皆減 ",ROUND('増減額'!L6/'前年度'!L6*100,1))))</f>
        <v>-5.9</v>
      </c>
      <c r="M6" s="30">
        <f>IF(AND('当年度'!M6=0,'前年度'!M6=0),"",IF('前年度'!M6=0,"皆増 ",IF('当年度'!M6=0,"皆減 ",ROUND('増減額'!M6/'前年度'!M6*100,1))))</f>
      </c>
      <c r="N6" s="30">
        <f>IF(AND('当年度'!N6=0,'前年度'!N6=0),"",IF('前年度'!N6=0,"皆増 ",IF('当年度'!N6=0,"皆減 ",ROUND('増減額'!N6/'前年度'!N6*100,1))))</f>
        <v>18.7</v>
      </c>
      <c r="O6" s="1"/>
    </row>
    <row r="7" spans="2:15" ht="21" customHeight="1">
      <c r="B7" s="14" t="s">
        <v>14</v>
      </c>
      <c r="C7" s="30" t="str">
        <f>IF(AND('当年度'!C7=0,'前年度'!C7=0),"",IF('前年度'!C7=0,"皆増 ",IF('当年度'!C7=0,"皆減 ",ROUND('増減額'!C7/'前年度'!C7*100,1))))</f>
        <v>皆減 </v>
      </c>
      <c r="D7" s="30">
        <f>IF(AND('当年度'!D7=0,'前年度'!D7=0),"",IF('前年度'!D7=0,"皆増 ",IF('当年度'!D7=0,"皆減 ",ROUND('増減額'!D7/'前年度'!D7*100,1))))</f>
        <v>-54.9</v>
      </c>
      <c r="E7" s="30">
        <f>IF(AND('当年度'!E7=0,'前年度'!E7=0),"",IF('前年度'!E7=0,"皆増 ",IF('当年度'!E7=0,"皆減 ",ROUND('増減額'!E7/'前年度'!E7*100,1))))</f>
        <v>193.2</v>
      </c>
      <c r="F7" s="30">
        <f>IF(AND('当年度'!F7=0,'前年度'!F7=0),"",IF('前年度'!F7=0,"皆増 ",IF('当年度'!F7=0,"皆減 ",ROUND('増減額'!F7/'前年度'!F7*100,1))))</f>
        <v>241.1</v>
      </c>
      <c r="G7" s="30">
        <f>IF(AND('当年度'!G7=0,'前年度'!G7=0),"",IF('前年度'!G7=0,"皆増 ",IF('当年度'!G7=0,"皆減 ",ROUND('増減額'!G7/'前年度'!G7*100,1))))</f>
        <v>856.1</v>
      </c>
      <c r="H7" s="30">
        <f>IF(AND('当年度'!H7=0,'前年度'!H7=0),"",IF('前年度'!H7=0,"皆増 ",IF('当年度'!H7=0,"皆減 ",ROUND('増減額'!H7/'前年度'!H7*100,1))))</f>
        <v>-15.5</v>
      </c>
      <c r="I7" s="30">
        <f>IF(AND('当年度'!I7=0,'前年度'!I7=0),"",IF('前年度'!I7=0,"皆増 ",IF('当年度'!I7=0,"皆減 ",ROUND('増減額'!I7/'前年度'!I7*100,1))))</f>
        <v>2.9</v>
      </c>
      <c r="J7" s="30">
        <f>IF(AND('当年度'!J7=0,'前年度'!J7=0),"",IF('前年度'!J7=0,"皆増 ",IF('当年度'!J7=0,"皆減 ",ROUND('増減額'!J7/'前年度'!J7*100,1))))</f>
        <v>-16.9</v>
      </c>
      <c r="K7" s="30">
        <f>IF(AND('当年度'!K7=0,'前年度'!K7=0),"",IF('前年度'!K7=0,"皆増 ",IF('当年度'!K7=0,"皆減 ",ROUND('増減額'!K7/'前年度'!K7*100,1))))</f>
        <v>63.6</v>
      </c>
      <c r="L7" s="30">
        <f>IF(AND('当年度'!L7=0,'前年度'!L7=0),"",IF('前年度'!L7=0,"皆増 ",IF('当年度'!L7=0,"皆減 ",ROUND('増減額'!L7/'前年度'!L7*100,1))))</f>
        <v>46.9</v>
      </c>
      <c r="M7" s="30">
        <f>IF(AND('当年度'!M7=0,'前年度'!M7=0),"",IF('前年度'!M7=0,"皆増 ",IF('当年度'!M7=0,"皆減 ",ROUND('増減額'!M7/'前年度'!M7*100,1))))</f>
      </c>
      <c r="N7" s="30">
        <f>IF(AND('当年度'!N7=0,'前年度'!N7=0),"",IF('前年度'!N7=0,"皆増 ",IF('当年度'!N7=0,"皆減 ",ROUND('増減額'!N7/'前年度'!N7*100,1))))</f>
        <v>39.7</v>
      </c>
      <c r="O7" s="1"/>
    </row>
    <row r="8" spans="2:15" ht="21" customHeight="1">
      <c r="B8" s="14" t="s">
        <v>15</v>
      </c>
      <c r="C8" s="30">
        <f>IF(AND('当年度'!C8=0,'前年度'!C8=0),"",IF('前年度'!C8=0,"皆増 ",IF('当年度'!C8=0,"皆減 ",ROUND('増減額'!C8/'前年度'!C8*100,1))))</f>
      </c>
      <c r="D8" s="30">
        <f>IF(AND('当年度'!D8=0,'前年度'!D8=0),"",IF('前年度'!D8=0,"皆増 ",IF('当年度'!D8=0,"皆減 ",ROUND('増減額'!D8/'前年度'!D8*100,1))))</f>
        <v>-86.3</v>
      </c>
      <c r="E8" s="30">
        <f>IF(AND('当年度'!E8=0,'前年度'!E8=0),"",IF('前年度'!E8=0,"皆増 ",IF('当年度'!E8=0,"皆減 ",ROUND('増減額'!E8/'前年度'!E8*100,1))))</f>
        <v>-49.9</v>
      </c>
      <c r="F8" s="30">
        <f>IF(AND('当年度'!F8=0,'前年度'!F8=0),"",IF('前年度'!F8=0,"皆増 ",IF('当年度'!F8=0,"皆減 ",ROUND('増減額'!F8/'前年度'!F8*100,1))))</f>
        <v>-45.7</v>
      </c>
      <c r="G8" s="30">
        <f>IF(AND('当年度'!G8=0,'前年度'!G8=0),"",IF('前年度'!G8=0,"皆増 ",IF('当年度'!G8=0,"皆減 ",ROUND('増減額'!G8/'前年度'!G8*100,1))))</f>
        <v>358.1</v>
      </c>
      <c r="H8" s="30">
        <f>IF(AND('当年度'!H8=0,'前年度'!H8=0),"",IF('前年度'!H8=0,"皆増 ",IF('当年度'!H8=0,"皆減 ",ROUND('増減額'!H8/'前年度'!H8*100,1))))</f>
        <v>-6.7</v>
      </c>
      <c r="I8" s="30">
        <f>IF(AND('当年度'!I8=0,'前年度'!I8=0),"",IF('前年度'!I8=0,"皆増 ",IF('当年度'!I8=0,"皆減 ",ROUND('増減額'!I8/'前年度'!I8*100,1))))</f>
        <v>-45.5</v>
      </c>
      <c r="J8" s="30">
        <f>IF(AND('当年度'!J8=0,'前年度'!J8=0),"",IF('前年度'!J8=0,"皆増 ",IF('当年度'!J8=0,"皆減 ",ROUND('増減額'!J8/'前年度'!J8*100,1))))</f>
        <v>-23</v>
      </c>
      <c r="K8" s="30">
        <f>IF(AND('当年度'!K8=0,'前年度'!K8=0),"",IF('前年度'!K8=0,"皆増 ",IF('当年度'!K8=0,"皆減 ",ROUND('増減額'!K8/'前年度'!K8*100,1))))</f>
        <v>67.2</v>
      </c>
      <c r="L8" s="30">
        <f>IF(AND('当年度'!L8=0,'前年度'!L8=0),"",IF('前年度'!L8=0,"皆増 ",IF('当年度'!L8=0,"皆減 ",ROUND('増減額'!L8/'前年度'!L8*100,1))))</f>
        <v>-12.3</v>
      </c>
      <c r="M8" s="30">
        <f>IF(AND('当年度'!M8=0,'前年度'!M8=0),"",IF('前年度'!M8=0,"皆増 ",IF('当年度'!M8=0,"皆減 ",ROUND('増減額'!M8/'前年度'!M8*100,1))))</f>
      </c>
      <c r="N8" s="30">
        <f>IF(AND('当年度'!N8=0,'前年度'!N8=0),"",IF('前年度'!N8=0,"皆増 ",IF('当年度'!N8=0,"皆減 ",ROUND('増減額'!N8/'前年度'!N8*100,1))))</f>
        <v>-16.6</v>
      </c>
      <c r="O8" s="1"/>
    </row>
    <row r="9" spans="2:15" ht="21" customHeight="1">
      <c r="B9" s="14" t="s">
        <v>16</v>
      </c>
      <c r="C9" s="30" t="str">
        <f>IF(AND('当年度'!C9=0,'前年度'!C9=0),"",IF('前年度'!C9=0,"皆増 ",IF('当年度'!C9=0,"皆減 ",ROUND('増減額'!C9/'前年度'!C9*100,1))))</f>
        <v>皆減 </v>
      </c>
      <c r="D9" s="30">
        <f>IF(AND('当年度'!D9=0,'前年度'!D9=0),"",IF('前年度'!D9=0,"皆増 ",IF('当年度'!D9=0,"皆減 ",ROUND('増減額'!D9/'前年度'!D9*100,1))))</f>
        <v>-10.9</v>
      </c>
      <c r="E9" s="30">
        <f>IF(AND('当年度'!E9=0,'前年度'!E9=0),"",IF('前年度'!E9=0,"皆増 ",IF('当年度'!E9=0,"皆減 ",ROUND('増減額'!E9/'前年度'!E9*100,1))))</f>
        <v>53.7</v>
      </c>
      <c r="F9" s="30">
        <f>IF(AND('当年度'!F9=0,'前年度'!F9=0),"",IF('前年度'!F9=0,"皆増 ",IF('当年度'!F9=0,"皆減 ",ROUND('増減額'!F9/'前年度'!F9*100,1))))</f>
        <v>390.3</v>
      </c>
      <c r="G9" s="30">
        <f>IF(AND('当年度'!G9=0,'前年度'!G9=0),"",IF('前年度'!G9=0,"皆増 ",IF('当年度'!G9=0,"皆減 ",ROUND('増減額'!G9/'前年度'!G9*100,1))))</f>
        <v>-35.5</v>
      </c>
      <c r="H9" s="30">
        <f>IF(AND('当年度'!H9=0,'前年度'!H9=0),"",IF('前年度'!H9=0,"皆増 ",IF('当年度'!H9=0,"皆減 ",ROUND('増減額'!H9/'前年度'!H9*100,1))))</f>
        <v>-31.6</v>
      </c>
      <c r="I9" s="30">
        <f>IF(AND('当年度'!I9=0,'前年度'!I9=0),"",IF('前年度'!I9=0,"皆増 ",IF('当年度'!I9=0,"皆減 ",ROUND('増減額'!I9/'前年度'!I9*100,1))))</f>
        <v>-66.5</v>
      </c>
      <c r="J9" s="30">
        <f>IF(AND('当年度'!J9=0,'前年度'!J9=0),"",IF('前年度'!J9=0,"皆増 ",IF('当年度'!J9=0,"皆減 ",ROUND('増減額'!J9/'前年度'!J9*100,1))))</f>
        <v>-17.3</v>
      </c>
      <c r="K9" s="30">
        <f>IF(AND('当年度'!K9=0,'前年度'!K9=0),"",IF('前年度'!K9=0,"皆増 ",IF('当年度'!K9=0,"皆減 ",ROUND('増減額'!K9/'前年度'!K9*100,1))))</f>
        <v>-21.8</v>
      </c>
      <c r="L9" s="30">
        <f>IF(AND('当年度'!L9=0,'前年度'!L9=0),"",IF('前年度'!L9=0,"皆増 ",IF('当年度'!L9=0,"皆減 ",ROUND('増減額'!L9/'前年度'!L9*100,1))))</f>
        <v>150.2</v>
      </c>
      <c r="M9" s="30">
        <f>IF(AND('当年度'!M9=0,'前年度'!M9=0),"",IF('前年度'!M9=0,"皆増 ",IF('当年度'!M9=0,"皆減 ",ROUND('増減額'!M9/'前年度'!M9*100,1))))</f>
      </c>
      <c r="N9" s="30">
        <f>IF(AND('当年度'!N9=0,'前年度'!N9=0),"",IF('前年度'!N9=0,"皆増 ",IF('当年度'!N9=0,"皆減 ",ROUND('増減額'!N9/'前年度'!N9*100,1))))</f>
        <v>118.6</v>
      </c>
      <c r="O9" s="1"/>
    </row>
    <row r="10" spans="2:15" ht="21" customHeight="1">
      <c r="B10" s="14" t="s">
        <v>17</v>
      </c>
      <c r="C10" s="30">
        <f>IF(AND('当年度'!C10=0,'前年度'!C10=0),"",IF('前年度'!C10=0,"皆増 ",IF('当年度'!C10=0,"皆減 ",ROUND('増減額'!C10/'前年度'!C10*100,1))))</f>
        <v>-58.7</v>
      </c>
      <c r="D10" s="30">
        <f>IF(AND('当年度'!D10=0,'前年度'!D10=0),"",IF('前年度'!D10=0,"皆増 ",IF('当年度'!D10=0,"皆減 ",ROUND('増減額'!D10/'前年度'!D10*100,1))))</f>
        <v>95</v>
      </c>
      <c r="E10" s="30">
        <f>IF(AND('当年度'!E10=0,'前年度'!E10=0),"",IF('前年度'!E10=0,"皆増 ",IF('当年度'!E10=0,"皆減 ",ROUND('増減額'!E10/'前年度'!E10*100,1))))</f>
        <v>-22</v>
      </c>
      <c r="F10" s="30">
        <f>IF(AND('当年度'!F10=0,'前年度'!F10=0),"",IF('前年度'!F10=0,"皆増 ",IF('当年度'!F10=0,"皆減 ",ROUND('増減額'!F10/'前年度'!F10*100,1))))</f>
        <v>-22</v>
      </c>
      <c r="G10" s="30">
        <f>IF(AND('当年度'!G10=0,'前年度'!G10=0),"",IF('前年度'!G10=0,"皆増 ",IF('当年度'!G10=0,"皆減 ",ROUND('増減額'!G10/'前年度'!G10*100,1))))</f>
        <v>-9.8</v>
      </c>
      <c r="H10" s="30">
        <f>IF(AND('当年度'!H10=0,'前年度'!H10=0),"",IF('前年度'!H10=0,"皆増 ",IF('当年度'!H10=0,"皆減 ",ROUND('増減額'!H10/'前年度'!H10*100,1))))</f>
        <v>-48.9</v>
      </c>
      <c r="I10" s="30">
        <f>IF(AND('当年度'!I10=0,'前年度'!I10=0),"",IF('前年度'!I10=0,"皆増 ",IF('当年度'!I10=0,"皆減 ",ROUND('増減額'!I10/'前年度'!I10*100,1))))</f>
        <v>88</v>
      </c>
      <c r="J10" s="30">
        <f>IF(AND('当年度'!J10=0,'前年度'!J10=0),"",IF('前年度'!J10=0,"皆増 ",IF('当年度'!J10=0,"皆減 ",ROUND('増減額'!J10/'前年度'!J10*100,1))))</f>
        <v>17.3</v>
      </c>
      <c r="K10" s="30">
        <f>IF(AND('当年度'!K10=0,'前年度'!K10=0),"",IF('前年度'!K10=0,"皆増 ",IF('当年度'!K10=0,"皆減 ",ROUND('増減額'!K10/'前年度'!K10*100,1))))</f>
        <v>-66.8</v>
      </c>
      <c r="L10" s="30">
        <f>IF(AND('当年度'!L10=0,'前年度'!L10=0),"",IF('前年度'!L10=0,"皆増 ",IF('当年度'!L10=0,"皆減 ",ROUND('増減額'!L10/'前年度'!L10*100,1))))</f>
        <v>-36.8</v>
      </c>
      <c r="M10" s="30">
        <f>IF(AND('当年度'!M10=0,'前年度'!M10=0),"",IF('前年度'!M10=0,"皆増 ",IF('当年度'!M10=0,"皆減 ",ROUND('増減額'!M10/'前年度'!M10*100,1))))</f>
      </c>
      <c r="N10" s="30">
        <f>IF(AND('当年度'!N10=0,'前年度'!N10=0),"",IF('前年度'!N10=0,"皆増 ",IF('当年度'!N10=0,"皆減 ",ROUND('増減額'!N10/'前年度'!N10*100,1))))</f>
        <v>1.7</v>
      </c>
      <c r="O10" s="1"/>
    </row>
    <row r="11" spans="2:15" ht="21" customHeight="1">
      <c r="B11" s="14" t="s">
        <v>18</v>
      </c>
      <c r="C11" s="30" t="str">
        <f>IF(AND('当年度'!C11=0,'前年度'!C11=0),"",IF('前年度'!C11=0,"皆増 ",IF('当年度'!C11=0,"皆減 ",ROUND('増減額'!C11/'前年度'!C11*100,1))))</f>
        <v>皆増 </v>
      </c>
      <c r="D11" s="30">
        <f>IF(AND('当年度'!D11=0,'前年度'!D11=0),"",IF('前年度'!D11=0,"皆増 ",IF('当年度'!D11=0,"皆減 ",ROUND('増減額'!D11/'前年度'!D11*100,1))))</f>
        <v>250.5</v>
      </c>
      <c r="E11" s="30">
        <f>IF(AND('当年度'!E11=0,'前年度'!E11=0),"",IF('前年度'!E11=0,"皆増 ",IF('当年度'!E11=0,"皆減 ",ROUND('増減額'!E11/'前年度'!E11*100,1))))</f>
        <v>220.8</v>
      </c>
      <c r="F11" s="30">
        <f>IF(AND('当年度'!F11=0,'前年度'!F11=0),"",IF('前年度'!F11=0,"皆増 ",IF('当年度'!F11=0,"皆減 ",ROUND('増減額'!F11/'前年度'!F11*100,1))))</f>
        <v>3.8</v>
      </c>
      <c r="G11" s="30">
        <f>IF(AND('当年度'!G11=0,'前年度'!G11=0),"",IF('前年度'!G11=0,"皆増 ",IF('当年度'!G11=0,"皆減 ",ROUND('増減額'!G11/'前年度'!G11*100,1))))</f>
      </c>
      <c r="H11" s="30">
        <f>IF(AND('当年度'!H11=0,'前年度'!H11=0),"",IF('前年度'!H11=0,"皆増 ",IF('当年度'!H11=0,"皆減 ",ROUND('増減額'!H11/'前年度'!H11*100,1))))</f>
        <v>-23</v>
      </c>
      <c r="I11" s="30">
        <f>IF(AND('当年度'!I11=0,'前年度'!I11=0),"",IF('前年度'!I11=0,"皆増 ",IF('当年度'!I11=0,"皆減 ",ROUND('増減額'!I11/'前年度'!I11*100,1))))</f>
        <v>-13.4</v>
      </c>
      <c r="J11" s="30">
        <f>IF(AND('当年度'!J11=0,'前年度'!J11=0),"",IF('前年度'!J11=0,"皆増 ",IF('当年度'!J11=0,"皆減 ",ROUND('増減額'!J11/'前年度'!J11*100,1))))</f>
        <v>1.4</v>
      </c>
      <c r="K11" s="30">
        <f>IF(AND('当年度'!K11=0,'前年度'!K11=0),"",IF('前年度'!K11=0,"皆増 ",IF('当年度'!K11=0,"皆減 ",ROUND('増減額'!K11/'前年度'!K11*100,1))))</f>
        <v>173.1</v>
      </c>
      <c r="L11" s="30">
        <f>IF(AND('当年度'!L11=0,'前年度'!L11=0),"",IF('前年度'!L11=0,"皆増 ",IF('当年度'!L11=0,"皆減 ",ROUND('増減額'!L11/'前年度'!L11*100,1))))</f>
        <v>114.6</v>
      </c>
      <c r="M11" s="30">
        <f>IF(AND('当年度'!M11=0,'前年度'!M11=0),"",IF('前年度'!M11=0,"皆増 ",IF('当年度'!M11=0,"皆減 ",ROUND('増減額'!M11/'前年度'!M11*100,1))))</f>
        <v>267.4</v>
      </c>
      <c r="N11" s="30">
        <f>IF(AND('当年度'!N11=0,'前年度'!N11=0),"",IF('前年度'!N11=0,"皆増 ",IF('当年度'!N11=0,"皆減 ",ROUND('増減額'!N11/'前年度'!N11*100,1))))</f>
        <v>61.5</v>
      </c>
      <c r="O11" s="1"/>
    </row>
    <row r="12" spans="2:15" ht="21" customHeight="1">
      <c r="B12" s="14" t="s">
        <v>19</v>
      </c>
      <c r="C12" s="30">
        <f>IF(AND('当年度'!C12=0,'前年度'!C12=0),"",IF('前年度'!C12=0,"皆増 ",IF('当年度'!C12=0,"皆減 ",ROUND('増減額'!C12/'前年度'!C12*100,1))))</f>
      </c>
      <c r="D12" s="30">
        <f>IF(AND('当年度'!D12=0,'前年度'!D12=0),"",IF('前年度'!D12=0,"皆増 ",IF('当年度'!D12=0,"皆減 ",ROUND('増減額'!D12/'前年度'!D12*100,1))))</f>
        <v>2.4</v>
      </c>
      <c r="E12" s="30">
        <f>IF(AND('当年度'!E12=0,'前年度'!E12=0),"",IF('前年度'!E12=0,"皆増 ",IF('当年度'!E12=0,"皆減 ",ROUND('増減額'!E12/'前年度'!E12*100,1))))</f>
        <v>97.6</v>
      </c>
      <c r="F12" s="30">
        <f>IF(AND('当年度'!F12=0,'前年度'!F12=0),"",IF('前年度'!F12=0,"皆増 ",IF('当年度'!F12=0,"皆減 ",ROUND('増減額'!F12/'前年度'!F12*100,1))))</f>
        <v>435</v>
      </c>
      <c r="G12" s="30">
        <f>IF(AND('当年度'!G12=0,'前年度'!G12=0),"",IF('前年度'!G12=0,"皆増 ",IF('当年度'!G12=0,"皆減 ",ROUND('増減額'!G12/'前年度'!G12*100,1))))</f>
      </c>
      <c r="H12" s="30">
        <f>IF(AND('当年度'!H12=0,'前年度'!H12=0),"",IF('前年度'!H12=0,"皆増 ",IF('当年度'!H12=0,"皆減 ",ROUND('増減額'!H12/'前年度'!H12*100,1))))</f>
        <v>-10.6</v>
      </c>
      <c r="I12" s="30">
        <f>IF(AND('当年度'!I12=0,'前年度'!I12=0),"",IF('前年度'!I12=0,"皆増 ",IF('当年度'!I12=0,"皆減 ",ROUND('増減額'!I12/'前年度'!I12*100,1))))</f>
        <v>2626.7</v>
      </c>
      <c r="J12" s="30">
        <f>IF(AND('当年度'!J12=0,'前年度'!J12=0),"",IF('前年度'!J12=0,"皆増 ",IF('当年度'!J12=0,"皆減 ",ROUND('増減額'!J12/'前年度'!J12*100,1))))</f>
        <v>-7.1</v>
      </c>
      <c r="K12" s="30">
        <f>IF(AND('当年度'!K12=0,'前年度'!K12=0),"",IF('前年度'!K12=0,"皆増 ",IF('当年度'!K12=0,"皆減 ",ROUND('増減額'!K12/'前年度'!K12*100,1))))</f>
        <v>41.9</v>
      </c>
      <c r="L12" s="30">
        <f>IF(AND('当年度'!L12=0,'前年度'!L12=0),"",IF('前年度'!L12=0,"皆増 ",IF('当年度'!L12=0,"皆減 ",ROUND('増減額'!L12/'前年度'!L12*100,1))))</f>
        <v>108.5</v>
      </c>
      <c r="M12" s="30">
        <f>IF(AND('当年度'!M12=0,'前年度'!M12=0),"",IF('前年度'!M12=0,"皆増 ",IF('当年度'!M12=0,"皆減 ",ROUND('増減額'!M12/'前年度'!M12*100,1))))</f>
      </c>
      <c r="N12" s="30">
        <f>IF(AND('当年度'!N12=0,'前年度'!N12=0),"",IF('前年度'!N12=0,"皆増 ",IF('当年度'!N12=0,"皆減 ",ROUND('増減額'!N12/'前年度'!N12*100,1))))</f>
        <v>51.3</v>
      </c>
      <c r="O12" s="1"/>
    </row>
    <row r="13" spans="2:15" ht="21" customHeight="1">
      <c r="B13" s="14" t="s">
        <v>20</v>
      </c>
      <c r="C13" s="30">
        <f>IF(AND('当年度'!C13=0,'前年度'!C13=0),"",IF('前年度'!C13=0,"皆増 ",IF('当年度'!C13=0,"皆減 ",ROUND('増減額'!C13/'前年度'!C13*100,1))))</f>
        <v>17.5</v>
      </c>
      <c r="D13" s="30">
        <f>IF(AND('当年度'!D13=0,'前年度'!D13=0),"",IF('前年度'!D13=0,"皆増 ",IF('当年度'!D13=0,"皆減 ",ROUND('増減額'!D13/'前年度'!D13*100,1))))</f>
        <v>-20.2</v>
      </c>
      <c r="E13" s="30">
        <f>IF(AND('当年度'!E13=0,'前年度'!E13=0),"",IF('前年度'!E13=0,"皆増 ",IF('当年度'!E13=0,"皆減 ",ROUND('増減額'!E13/'前年度'!E13*100,1))))</f>
        <v>368.5</v>
      </c>
      <c r="F13" s="30">
        <f>IF(AND('当年度'!F13=0,'前年度'!F13=0),"",IF('前年度'!F13=0,"皆増 ",IF('当年度'!F13=0,"皆減 ",ROUND('増減額'!F13/'前年度'!F13*100,1))))</f>
        <v>-61.5</v>
      </c>
      <c r="G13" s="30">
        <f>IF(AND('当年度'!G13=0,'前年度'!G13=0),"",IF('前年度'!G13=0,"皆増 ",IF('当年度'!G13=0,"皆減 ",ROUND('増減額'!G13/'前年度'!G13*100,1))))</f>
      </c>
      <c r="H13" s="30">
        <f>IF(AND('当年度'!H13=0,'前年度'!H13=0),"",IF('前年度'!H13=0,"皆増 ",IF('当年度'!H13=0,"皆減 ",ROUND('増減額'!H13/'前年度'!H13*100,1))))</f>
        <v>121.8</v>
      </c>
      <c r="I13" s="30">
        <f>IF(AND('当年度'!I13=0,'前年度'!I13=0),"",IF('前年度'!I13=0,"皆増 ",IF('当年度'!I13=0,"皆減 ",ROUND('増減額'!I13/'前年度'!I13*100,1))))</f>
        <v>-85.9</v>
      </c>
      <c r="J13" s="30">
        <f>IF(AND('当年度'!J13=0,'前年度'!J13=0),"",IF('前年度'!J13=0,"皆増 ",IF('当年度'!J13=0,"皆減 ",ROUND('増減額'!J13/'前年度'!J13*100,1))))</f>
        <v>12.5</v>
      </c>
      <c r="K13" s="30">
        <f>IF(AND('当年度'!K13=0,'前年度'!K13=0),"",IF('前年度'!K13=0,"皆増 ",IF('当年度'!K13=0,"皆減 ",ROUND('増減額'!K13/'前年度'!K13*100,1))))</f>
      </c>
      <c r="L13" s="30">
        <f>IF(AND('当年度'!L13=0,'前年度'!L13=0),"",IF('前年度'!L13=0,"皆増 ",IF('当年度'!L13=0,"皆減 ",ROUND('増減額'!L13/'前年度'!L13*100,1))))</f>
        <v>-17.4</v>
      </c>
      <c r="M13" s="30">
        <f>IF(AND('当年度'!M13=0,'前年度'!M13=0),"",IF('前年度'!M13=0,"皆増 ",IF('当年度'!M13=0,"皆減 ",ROUND('増減額'!M13/'前年度'!M13*100,1))))</f>
      </c>
      <c r="N13" s="30">
        <f>IF(AND('当年度'!N13=0,'前年度'!N13=0),"",IF('前年度'!N13=0,"皆増 ",IF('当年度'!N13=0,"皆減 ",ROUND('増減額'!N13/'前年度'!N13*100,1))))</f>
        <v>-5.2</v>
      </c>
      <c r="O13" s="1"/>
    </row>
    <row r="14" spans="2:15" ht="21" customHeight="1">
      <c r="B14" s="14" t="s">
        <v>21</v>
      </c>
      <c r="C14" s="30" t="str">
        <f>IF(AND('当年度'!C14=0,'前年度'!C14=0),"",IF('前年度'!C14=0,"皆増 ",IF('当年度'!C14=0,"皆減 ",ROUND('増減額'!C14/'前年度'!C14*100,1))))</f>
        <v>皆増 </v>
      </c>
      <c r="D14" s="30">
        <f>IF(AND('当年度'!D14=0,'前年度'!D14=0),"",IF('前年度'!D14=0,"皆増 ",IF('当年度'!D14=0,"皆減 ",ROUND('増減額'!D14/'前年度'!D14*100,1))))</f>
        <v>61.9</v>
      </c>
      <c r="E14" s="30">
        <f>IF(AND('当年度'!E14=0,'前年度'!E14=0),"",IF('前年度'!E14=0,"皆増 ",IF('当年度'!E14=0,"皆減 ",ROUND('増減額'!E14/'前年度'!E14*100,1))))</f>
        <v>543.7</v>
      </c>
      <c r="F14" s="30">
        <f>IF(AND('当年度'!F14=0,'前年度'!F14=0),"",IF('前年度'!F14=0,"皆増 ",IF('当年度'!F14=0,"皆減 ",ROUND('増減額'!F14/'前年度'!F14*100,1))))</f>
        <v>-20.9</v>
      </c>
      <c r="G14" s="30">
        <f>IF(AND('当年度'!G14=0,'前年度'!G14=0),"",IF('前年度'!G14=0,"皆増 ",IF('当年度'!G14=0,"皆減 ",ROUND('増減額'!G14/'前年度'!G14*100,1))))</f>
      </c>
      <c r="H14" s="30">
        <f>IF(AND('当年度'!H14=0,'前年度'!H14=0),"",IF('前年度'!H14=0,"皆増 ",IF('当年度'!H14=0,"皆減 ",ROUND('増減額'!H14/'前年度'!H14*100,1))))</f>
        <v>46.7</v>
      </c>
      <c r="I14" s="30">
        <f>IF(AND('当年度'!I14=0,'前年度'!I14=0),"",IF('前年度'!I14=0,"皆増 ",IF('当年度'!I14=0,"皆減 ",ROUND('増減額'!I14/'前年度'!I14*100,1))))</f>
        <v>-87.2</v>
      </c>
      <c r="J14" s="30">
        <f>IF(AND('当年度'!J14=0,'前年度'!J14=0),"",IF('前年度'!J14=0,"皆増 ",IF('当年度'!J14=0,"皆減 ",ROUND('増減額'!J14/'前年度'!J14*100,1))))</f>
        <v>-55.3</v>
      </c>
      <c r="K14" s="30">
        <f>IF(AND('当年度'!K14=0,'前年度'!K14=0),"",IF('前年度'!K14=0,"皆増 ",IF('当年度'!K14=0,"皆減 ",ROUND('増減額'!K14/'前年度'!K14*100,1))))</f>
        <v>238.4</v>
      </c>
      <c r="L14" s="30">
        <f>IF(AND('当年度'!L14=0,'前年度'!L14=0),"",IF('前年度'!L14=0,"皆増 ",IF('当年度'!L14=0,"皆減 ",ROUND('増減額'!L14/'前年度'!L14*100,1))))</f>
        <v>-29.8</v>
      </c>
      <c r="M14" s="30">
        <f>IF(AND('当年度'!M14=0,'前年度'!M14=0),"",IF('前年度'!M14=0,"皆増 ",IF('当年度'!M14=0,"皆減 ",ROUND('増減額'!M14/'前年度'!M14*100,1))))</f>
      </c>
      <c r="N14" s="30">
        <f>IF(AND('当年度'!N14=0,'前年度'!N14=0),"",IF('前年度'!N14=0,"皆増 ",IF('当年度'!N14=0,"皆減 ",ROUND('増減額'!N14/'前年度'!N14*100,1))))</f>
        <v>-9.2</v>
      </c>
      <c r="O14" s="1"/>
    </row>
    <row r="15" spans="2:15" ht="21" customHeight="1">
      <c r="B15" s="14" t="s">
        <v>22</v>
      </c>
      <c r="C15" s="30">
        <f>IF(AND('当年度'!C15=0,'前年度'!C15=0),"",IF('前年度'!C15=0,"皆増 ",IF('当年度'!C15=0,"皆減 ",ROUND('増減額'!C15/'前年度'!C15*100,1))))</f>
      </c>
      <c r="D15" s="30">
        <f>IF(AND('当年度'!D15=0,'前年度'!D15=0),"",IF('前年度'!D15=0,"皆増 ",IF('当年度'!D15=0,"皆減 ",ROUND('増減額'!D15/'前年度'!D15*100,1))))</f>
        <v>1.2</v>
      </c>
      <c r="E15" s="30">
        <f>IF(AND('当年度'!E15=0,'前年度'!E15=0),"",IF('前年度'!E15=0,"皆増 ",IF('当年度'!E15=0,"皆減 ",ROUND('増減額'!E15/'前年度'!E15*100,1))))</f>
        <v>70.3</v>
      </c>
      <c r="F15" s="30">
        <f>IF(AND('当年度'!F15=0,'前年度'!F15=0),"",IF('前年度'!F15=0,"皆増 ",IF('当年度'!F15=0,"皆減 ",ROUND('増減額'!F15/'前年度'!F15*100,1))))</f>
        <v>-32.7</v>
      </c>
      <c r="G15" s="30">
        <f>IF(AND('当年度'!G15=0,'前年度'!G15=0),"",IF('前年度'!G15=0,"皆増 ",IF('当年度'!G15=0,"皆減 ",ROUND('増減額'!G15/'前年度'!G15*100,1))))</f>
      </c>
      <c r="H15" s="30">
        <f>IF(AND('当年度'!H15=0,'前年度'!H15=0),"",IF('前年度'!H15=0,"皆増 ",IF('当年度'!H15=0,"皆減 ",ROUND('増減額'!H15/'前年度'!H15*100,1))))</f>
        <v>266.5</v>
      </c>
      <c r="I15" s="30">
        <f>IF(AND('当年度'!I15=0,'前年度'!I15=0),"",IF('前年度'!I15=0,"皆増 ",IF('当年度'!I15=0,"皆減 ",ROUND('増減額'!I15/'前年度'!I15*100,1))))</f>
        <v>-45.5</v>
      </c>
      <c r="J15" s="30">
        <f>IF(AND('当年度'!J15=0,'前年度'!J15=0),"",IF('前年度'!J15=0,"皆増 ",IF('当年度'!J15=0,"皆減 ",ROUND('増減額'!J15/'前年度'!J15*100,1))))</f>
        <v>-40.1</v>
      </c>
      <c r="K15" s="30">
        <f>IF(AND('当年度'!K15=0,'前年度'!K15=0),"",IF('前年度'!K15=0,"皆増 ",IF('当年度'!K15=0,"皆減 ",ROUND('増減額'!K15/'前年度'!K15*100,1))))</f>
        <v>-38.8</v>
      </c>
      <c r="L15" s="30">
        <f>IF(AND('当年度'!L15=0,'前年度'!L15=0),"",IF('前年度'!L15=0,"皆増 ",IF('当年度'!L15=0,"皆減 ",ROUND('増減額'!L15/'前年度'!L15*100,1))))</f>
        <v>74</v>
      </c>
      <c r="M15" s="30">
        <f>IF(AND('当年度'!M15=0,'前年度'!M15=0),"",IF('前年度'!M15=0,"皆増 ",IF('当年度'!M15=0,"皆減 ",ROUND('増減額'!M15/'前年度'!M15*100,1))))</f>
      </c>
      <c r="N15" s="30">
        <f>IF(AND('当年度'!N15=0,'前年度'!N15=0),"",IF('前年度'!N15=0,"皆増 ",IF('当年度'!N15=0,"皆減 ",ROUND('増減額'!N15/'前年度'!N15*100,1))))</f>
        <v>26.1</v>
      </c>
      <c r="O15" s="1"/>
    </row>
    <row r="16" spans="2:15" ht="21" customHeight="1">
      <c r="B16" s="14" t="s">
        <v>23</v>
      </c>
      <c r="C16" s="30">
        <f>IF(AND('当年度'!C16=0,'前年度'!C16=0),"",IF('前年度'!C16=0,"皆増 ",IF('当年度'!C16=0,"皆減 ",ROUND('増減額'!C16/'前年度'!C16*100,1))))</f>
      </c>
      <c r="D16" s="30">
        <f>IF(AND('当年度'!D16=0,'前年度'!D16=0),"",IF('前年度'!D16=0,"皆増 ",IF('当年度'!D16=0,"皆減 ",ROUND('増減額'!D16/'前年度'!D16*100,1))))</f>
        <v>-64.6</v>
      </c>
      <c r="E16" s="30">
        <f>IF(AND('当年度'!E16=0,'前年度'!E16=0),"",IF('前年度'!E16=0,"皆増 ",IF('当年度'!E16=0,"皆減 ",ROUND('増減額'!E16/'前年度'!E16*100,1))))</f>
        <v>39.2</v>
      </c>
      <c r="F16" s="30">
        <f>IF(AND('当年度'!F16=0,'前年度'!F16=0),"",IF('前年度'!F16=0,"皆増 ",IF('当年度'!F16=0,"皆減 ",ROUND('増減額'!F16/'前年度'!F16*100,1))))</f>
        <v>106.1</v>
      </c>
      <c r="G16" s="30">
        <f>IF(AND('当年度'!G16=0,'前年度'!G16=0),"",IF('前年度'!G16=0,"皆増 ",IF('当年度'!G16=0,"皆減 ",ROUND('増減額'!G16/'前年度'!G16*100,1))))</f>
      </c>
      <c r="H16" s="30">
        <f>IF(AND('当年度'!H16=0,'前年度'!H16=0),"",IF('前年度'!H16=0,"皆増 ",IF('当年度'!H16=0,"皆減 ",ROUND('増減額'!H16/'前年度'!H16*100,1))))</f>
        <v>-35.4</v>
      </c>
      <c r="I16" s="30">
        <f>IF(AND('当年度'!I16=0,'前年度'!I16=0),"",IF('前年度'!I16=0,"皆増 ",IF('当年度'!I16=0,"皆減 ",ROUND('増減額'!I16/'前年度'!I16*100,1))))</f>
        <v>-32.7</v>
      </c>
      <c r="J16" s="30">
        <f>IF(AND('当年度'!J16=0,'前年度'!J16=0),"",IF('前年度'!J16=0,"皆増 ",IF('当年度'!J16=0,"皆減 ",ROUND('増減額'!J16/'前年度'!J16*100,1))))</f>
        <v>-15.7</v>
      </c>
      <c r="K16" s="30">
        <f>IF(AND('当年度'!K16=0,'前年度'!K16=0),"",IF('前年度'!K16=0,"皆増 ",IF('当年度'!K16=0,"皆減 ",ROUND('増減額'!K16/'前年度'!K16*100,1))))</f>
        <v>474.9</v>
      </c>
      <c r="L16" s="30">
        <f>IF(AND('当年度'!L16=0,'前年度'!L16=0),"",IF('前年度'!L16=0,"皆増 ",IF('当年度'!L16=0,"皆減 ",ROUND('増減額'!L16/'前年度'!L16*100,1))))</f>
        <v>-39.8</v>
      </c>
      <c r="M16" s="30">
        <f>IF(AND('当年度'!M16=0,'前年度'!M16=0),"",IF('前年度'!M16=0,"皆増 ",IF('当年度'!M16=0,"皆減 ",ROUND('増減額'!M16/'前年度'!M16*100,1))))</f>
      </c>
      <c r="N16" s="30">
        <f>IF(AND('当年度'!N16=0,'前年度'!N16=0),"",IF('前年度'!N16=0,"皆増 ",IF('当年度'!N16=0,"皆減 ",ROUND('増減額'!N16/'前年度'!N16*100,1))))</f>
        <v>4.6</v>
      </c>
      <c r="O16" s="1"/>
    </row>
    <row r="17" spans="2:15" ht="21" customHeight="1">
      <c r="B17" s="15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53.1</v>
      </c>
      <c r="E17" s="31">
        <f>IF(AND('当年度'!E17=0,'前年度'!E17=0),"",IF('前年度'!E17=0,"皆増 ",IF('当年度'!E17=0,"皆減 ",ROUND('増減額'!E17/'前年度'!E17*100,1))))</f>
        <v>400.6</v>
      </c>
      <c r="F17" s="31">
        <f>IF(AND('当年度'!F17=0,'前年度'!F17=0),"",IF('前年度'!F17=0,"皆増 ",IF('当年度'!F17=0,"皆減 ",ROUND('増減額'!F17/'前年度'!F17*100,1))))</f>
        <v>-99.2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-32.2</v>
      </c>
      <c r="I17" s="31" t="str">
        <f>IF(AND('当年度'!I17=0,'前年度'!I17=0),"",IF('前年度'!I17=0,"皆増 ",IF('当年度'!I17=0,"皆減 ",ROUND('増減額'!I17/'前年度'!I17*100,1))))</f>
        <v>皆増 </v>
      </c>
      <c r="J17" s="31">
        <f>IF(AND('当年度'!J17=0,'前年度'!J17=0),"",IF('前年度'!J17=0,"皆増 ",IF('当年度'!J17=0,"皆減 ",ROUND('増減額'!J17/'前年度'!J17*100,1))))</f>
        <v>-19.8</v>
      </c>
      <c r="K17" s="31">
        <f>IF(AND('当年度'!K17=0,'前年度'!K17=0),"",IF('前年度'!K17=0,"皆増 ",IF('当年度'!K17=0,"皆減 ",ROUND('増減額'!K17/'前年度'!K17*100,1))))</f>
        <v>-52.5</v>
      </c>
      <c r="L17" s="31">
        <f>IF(AND('当年度'!L17=0,'前年度'!L17=0),"",IF('前年度'!L17=0,"皆増 ",IF('当年度'!L17=0,"皆減 ",ROUND('増減額'!L17/'前年度'!L17*100,1))))</f>
        <v>-42.7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-41.3</v>
      </c>
      <c r="O17" s="1"/>
    </row>
    <row r="18" spans="2:15" ht="21" customHeight="1">
      <c r="B18" s="15" t="s">
        <v>39</v>
      </c>
      <c r="C18" s="31">
        <f>IF(AND('当年度'!C18=0,'前年度'!C18=0),"",IF('前年度'!C18=0,"皆増 ",IF('当年度'!C18=0,"皆減 ",ROUND('増減額'!C18/'前年度'!C18*100,1))))</f>
      </c>
      <c r="D18" s="31">
        <f>IF(AND('当年度'!D18=0,'前年度'!D18=0),"",IF('前年度'!D18=0,"皆増 ",IF('当年度'!D18=0,"皆減 ",ROUND('増減額'!D18/'前年度'!D18*100,1))))</f>
        <v>41.2</v>
      </c>
      <c r="E18" s="31">
        <f>IF(AND('当年度'!E18=0,'前年度'!E18=0),"",IF('前年度'!E18=0,"皆増 ",IF('当年度'!E18=0,"皆減 ",ROUND('増減額'!E18/'前年度'!E18*100,1))))</f>
        <v>-42.9</v>
      </c>
      <c r="F18" s="31">
        <f>IF(AND('当年度'!F18=0,'前年度'!F18=0),"",IF('前年度'!F18=0,"皆増 ",IF('当年度'!F18=0,"皆減 ",ROUND('増減額'!F18/'前年度'!F18*100,1))))</f>
        <v>-89.7</v>
      </c>
      <c r="G18" s="31">
        <f>IF(AND('当年度'!G18=0,'前年度'!G18=0),"",IF('前年度'!G18=0,"皆増 ",IF('当年度'!G18=0,"皆減 ",ROUND('増減額'!G18/'前年度'!G18*100,1))))</f>
      </c>
      <c r="H18" s="31">
        <f>IF(AND('当年度'!H18=0,'前年度'!H18=0),"",IF('前年度'!H18=0,"皆増 ",IF('当年度'!H18=0,"皆減 ",ROUND('増減額'!H18/'前年度'!H18*100,1))))</f>
        <v>75.3</v>
      </c>
      <c r="I18" s="31" t="str">
        <f>IF(AND('当年度'!I18=0,'前年度'!I18=0),"",IF('前年度'!I18=0,"皆増 ",IF('当年度'!I18=0,"皆減 ",ROUND('増減額'!I18/'前年度'!I18*100,1))))</f>
        <v>皆減 </v>
      </c>
      <c r="J18" s="31">
        <f>IF(AND('当年度'!J18=0,'前年度'!J18=0),"",IF('前年度'!J18=0,"皆増 ",IF('当年度'!J18=0,"皆減 ",ROUND('増減額'!J18/'前年度'!J18*100,1))))</f>
        <v>-30.9</v>
      </c>
      <c r="K18" s="31">
        <f>IF(AND('当年度'!K18=0,'前年度'!K18=0),"",IF('前年度'!K18=0,"皆増 ",IF('当年度'!K18=0,"皆減 ",ROUND('増減額'!K18/'前年度'!K18*100,1))))</f>
        <v>-56.9</v>
      </c>
      <c r="L18" s="31">
        <f>IF(AND('当年度'!L18=0,'前年度'!L18=0),"",IF('前年度'!L18=0,"皆増 ",IF('当年度'!L18=0,"皆減 ",ROUND('増減額'!L18/'前年度'!L18*100,1))))</f>
        <v>-69.2</v>
      </c>
      <c r="M18" s="31">
        <f>IF(AND('当年度'!M18=0,'前年度'!M18=0),"",IF('前年度'!M18=0,"皆増 ",IF('当年度'!M18=0,"皆減 ",ROUND('増減額'!M18/'前年度'!M18*100,1))))</f>
      </c>
      <c r="N18" s="31">
        <f>IF(AND('当年度'!N18=0,'前年度'!N18=0),"",IF('前年度'!N18=0,"皆増 ",IF('当年度'!N18=0,"皆減 ",ROUND('増減額'!N18/'前年度'!N18*100,1))))</f>
        <v>-62.4</v>
      </c>
      <c r="O18" s="1"/>
    </row>
    <row r="19" spans="2:15" ht="21" customHeight="1">
      <c r="B19" s="16" t="s">
        <v>40</v>
      </c>
      <c r="C19" s="32">
        <f>IF(AND('当年度'!C19=0,'前年度'!C19=0),"",IF('前年度'!C19=0,"皆増 ",IF('当年度'!C19=0,"皆減 ",ROUND('増減額'!C19/'前年度'!C19*100,1))))</f>
      </c>
      <c r="D19" s="32">
        <f>IF(AND('当年度'!D19=0,'前年度'!D19=0),"",IF('前年度'!D19=0,"皆増 ",IF('当年度'!D19=0,"皆減 ",ROUND('増減額'!D19/'前年度'!D19*100,1))))</f>
        <v>107.9</v>
      </c>
      <c r="E19" s="32">
        <f>IF(AND('当年度'!E19=0,'前年度'!E19=0),"",IF('前年度'!E19=0,"皆増 ",IF('当年度'!E19=0,"皆減 ",ROUND('増減額'!E19/'前年度'!E19*100,1))))</f>
        <v>10.7</v>
      </c>
      <c r="F19" s="32">
        <f>IF(AND('当年度'!F19=0,'前年度'!F19=0),"",IF('前年度'!F19=0,"皆増 ",IF('当年度'!F19=0,"皆減 ",ROUND('増減額'!F19/'前年度'!F19*100,1))))</f>
        <v>-9.7</v>
      </c>
      <c r="G19" s="32">
        <f>IF(AND('当年度'!G19=0,'前年度'!G19=0),"",IF('前年度'!G19=0,"皆増 ",IF('当年度'!G19=0,"皆減 ",ROUND('増減額'!G19/'前年度'!G19*100,1))))</f>
      </c>
      <c r="H19" s="32">
        <f>IF(AND('当年度'!H19=0,'前年度'!H19=0),"",IF('前年度'!H19=0,"皆増 ",IF('当年度'!H19=0,"皆減 ",ROUND('増減額'!H19/'前年度'!H19*100,1))))</f>
        <v>-48.6</v>
      </c>
      <c r="I19" s="32">
        <f>IF(AND('当年度'!I19=0,'前年度'!I19=0),"",IF('前年度'!I19=0,"皆増 ",IF('当年度'!I19=0,"皆減 ",ROUND('増減額'!I19/'前年度'!I19*100,1))))</f>
        <v>-57.1</v>
      </c>
      <c r="J19" s="32">
        <f>IF(AND('当年度'!J19=0,'前年度'!J19=0),"",IF('前年度'!J19=0,"皆増 ",IF('当年度'!J19=0,"皆減 ",ROUND('増減額'!J19/'前年度'!J19*100,1))))</f>
        <v>-25.4</v>
      </c>
      <c r="K19" s="32">
        <f>IF(AND('当年度'!K19=0,'前年度'!K19=0),"",IF('前年度'!K19=0,"皆増 ",IF('当年度'!K19=0,"皆減 ",ROUND('増減額'!K19/'前年度'!K19*100,1))))</f>
        <v>188.8</v>
      </c>
      <c r="L19" s="32">
        <f>IF(AND('当年度'!L19=0,'前年度'!L19=0),"",IF('前年度'!L19=0,"皆増 ",IF('当年度'!L19=0,"皆減 ",ROUND('増減額'!L19/'前年度'!L19*100,1))))</f>
        <v>36.2</v>
      </c>
      <c r="M19" s="32">
        <f>IF(AND('当年度'!M19=0,'前年度'!M19=0),"",IF('前年度'!M19=0,"皆増 ",IF('当年度'!M19=0,"皆減 ",ROUND('増減額'!M19/'前年度'!M19*100,1))))</f>
      </c>
      <c r="N19" s="32">
        <f>IF(AND('当年度'!N19=0,'前年度'!N19=0),"",IF('前年度'!N19=0,"皆増 ",IF('当年度'!N19=0,"皆減 ",ROUND('増減額'!N19/'前年度'!N19*100,1))))</f>
        <v>17.4</v>
      </c>
      <c r="O19" s="1"/>
    </row>
    <row r="20" spans="2:15" ht="21" customHeight="1">
      <c r="B20" s="14" t="s">
        <v>24</v>
      </c>
      <c r="C20" s="30">
        <f>IF(AND('当年度'!C20=0,'前年度'!C20=0),"",IF('前年度'!C20=0,"皆増 ",IF('当年度'!C20=0,"皆減 ",ROUND('増減額'!C20/'前年度'!C20*100,1))))</f>
      </c>
      <c r="D20" s="30">
        <f>IF(AND('当年度'!D20=0,'前年度'!D20=0),"",IF('前年度'!D20=0,"皆増 ",IF('当年度'!D20=0,"皆減 ",ROUND('増減額'!D20/'前年度'!D20*100,1))))</f>
        <v>3521.1</v>
      </c>
      <c r="E20" s="30">
        <f>IF(AND('当年度'!E20=0,'前年度'!E20=0),"",IF('前年度'!E20=0,"皆増 ",IF('当年度'!E20=0,"皆減 ",ROUND('増減額'!E20/'前年度'!E20*100,1))))</f>
        <v>19.3</v>
      </c>
      <c r="F20" s="30" t="str">
        <f>IF(AND('当年度'!F20=0,'前年度'!F20=0),"",IF('前年度'!F20=0,"皆増 ",IF('当年度'!F20=0,"皆減 ",ROUND('増減額'!F20/'前年度'!F20*100,1))))</f>
        <v>皆減 </v>
      </c>
      <c r="G20" s="30">
        <f>IF(AND('当年度'!G20=0,'前年度'!G20=0),"",IF('前年度'!G20=0,"皆増 ",IF('当年度'!G20=0,"皆減 ",ROUND('増減額'!G20/'前年度'!G20*100,1))))</f>
      </c>
      <c r="H20" s="30">
        <f>IF(AND('当年度'!H20=0,'前年度'!H20=0),"",IF('前年度'!H20=0,"皆増 ",IF('当年度'!H20=0,"皆減 ",ROUND('増減額'!H20/'前年度'!H20*100,1))))</f>
        <v>-43.6</v>
      </c>
      <c r="I20" s="30">
        <f>IF(AND('当年度'!I20=0,'前年度'!I20=0),"",IF('前年度'!I20=0,"皆増 ",IF('当年度'!I20=0,"皆減 ",ROUND('増減額'!I20/'前年度'!I20*100,1))))</f>
        <v>-42.4</v>
      </c>
      <c r="J20" s="30">
        <f>IF(AND('当年度'!J20=0,'前年度'!J20=0),"",IF('前年度'!J20=0,"皆増 ",IF('当年度'!J20=0,"皆減 ",ROUND('増減額'!J20/'前年度'!J20*100,1))))</f>
        <v>-10.1</v>
      </c>
      <c r="K20" s="30">
        <f>IF(AND('当年度'!K20=0,'前年度'!K20=0),"",IF('前年度'!K20=0,"皆増 ",IF('当年度'!K20=0,"皆減 ",ROUND('増減額'!K20/'前年度'!K20*100,1))))</f>
        <v>70.3</v>
      </c>
      <c r="L20" s="30">
        <f>IF(AND('当年度'!L20=0,'前年度'!L20=0),"",IF('前年度'!L20=0,"皆増 ",IF('当年度'!L20=0,"皆減 ",ROUND('増減額'!L20/'前年度'!L20*100,1))))</f>
        <v>-30.8</v>
      </c>
      <c r="M20" s="30">
        <f>IF(AND('当年度'!M20=0,'前年度'!M20=0),"",IF('前年度'!M20=0,"皆増 ",IF('当年度'!M20=0,"皆減 ",ROUND('増減額'!M20/'前年度'!M20*100,1))))</f>
      </c>
      <c r="N20" s="30">
        <f>IF(AND('当年度'!N20=0,'前年度'!N20=0),"",IF('前年度'!N20=0,"皆増 ",IF('当年度'!N20=0,"皆減 ",ROUND('増減額'!N20/'前年度'!N20*100,1))))</f>
        <v>2.9</v>
      </c>
      <c r="O20" s="1"/>
    </row>
    <row r="21" spans="2:15" ht="21" customHeight="1">
      <c r="B21" s="14" t="s">
        <v>25</v>
      </c>
      <c r="C21" s="30">
        <f>IF(AND('当年度'!C21=0,'前年度'!C21=0),"",IF('前年度'!C21=0,"皆増 ",IF('当年度'!C21=0,"皆減 ",ROUND('増減額'!C21/'前年度'!C21*100,1))))</f>
      </c>
      <c r="D21" s="30">
        <f>IF(AND('当年度'!D21=0,'前年度'!D21=0),"",IF('前年度'!D21=0,"皆増 ",IF('当年度'!D21=0,"皆減 ",ROUND('増減額'!D21/'前年度'!D21*100,1))))</f>
        <v>845.9</v>
      </c>
      <c r="E21" s="30">
        <f>IF(AND('当年度'!E21=0,'前年度'!E21=0),"",IF('前年度'!E21=0,"皆増 ",IF('当年度'!E21=0,"皆減 ",ROUND('増減額'!E21/'前年度'!E21*100,1))))</f>
        <v>1581</v>
      </c>
      <c r="F21" s="30">
        <f>IF(AND('当年度'!F21=0,'前年度'!F21=0),"",IF('前年度'!F21=0,"皆増 ",IF('当年度'!F21=0,"皆減 ",ROUND('増減額'!F21/'前年度'!F21*100,1))))</f>
        <v>-55</v>
      </c>
      <c r="G21" s="30">
        <f>IF(AND('当年度'!G21=0,'前年度'!G21=0),"",IF('前年度'!G21=0,"皆増 ",IF('当年度'!G21=0,"皆減 ",ROUND('増減額'!G21/'前年度'!G21*100,1))))</f>
      </c>
      <c r="H21" s="30">
        <f>IF(AND('当年度'!H21=0,'前年度'!H21=0),"",IF('前年度'!H21=0,"皆増 ",IF('当年度'!H21=0,"皆減 ",ROUND('増減額'!H21/'前年度'!H21*100,1))))</f>
        <v>6.7</v>
      </c>
      <c r="I21" s="30">
        <f>IF(AND('当年度'!I21=0,'前年度'!I21=0),"",IF('前年度'!I21=0,"皆増 ",IF('当年度'!I21=0,"皆減 ",ROUND('増減額'!I21/'前年度'!I21*100,1))))</f>
      </c>
      <c r="J21" s="30">
        <f>IF(AND('当年度'!J21=0,'前年度'!J21=0),"",IF('前年度'!J21=0,"皆増 ",IF('当年度'!J21=0,"皆減 ",ROUND('増減額'!J21/'前年度'!J21*100,1))))</f>
        <v>-29.5</v>
      </c>
      <c r="K21" s="30">
        <f>IF(AND('当年度'!K21=0,'前年度'!K21=0),"",IF('前年度'!K21=0,"皆増 ",IF('当年度'!K21=0,"皆減 ",ROUND('増減額'!K21/'前年度'!K21*100,1))))</f>
        <v>299.4</v>
      </c>
      <c r="L21" s="30">
        <f>IF(AND('当年度'!L21=0,'前年度'!L21=0),"",IF('前年度'!L21=0,"皆増 ",IF('当年度'!L21=0,"皆減 ",ROUND('増減額'!L21/'前年度'!L21*100,1))))</f>
        <v>-27.5</v>
      </c>
      <c r="M21" s="30">
        <f>IF(AND('当年度'!M21=0,'前年度'!M21=0),"",IF('前年度'!M21=0,"皆増 ",IF('当年度'!M21=0,"皆減 ",ROUND('増減額'!M21/'前年度'!M21*100,1))))</f>
      </c>
      <c r="N21" s="30">
        <f>IF(AND('当年度'!N21=0,'前年度'!N21=0),"",IF('前年度'!N21=0,"皆増 ",IF('当年度'!N21=0,"皆減 ",ROUND('増減額'!N21/'前年度'!N21*100,1))))</f>
        <v>-2.4</v>
      </c>
      <c r="O21" s="1"/>
    </row>
    <row r="22" spans="2:15" ht="21" customHeight="1">
      <c r="B22" s="14" t="s">
        <v>26</v>
      </c>
      <c r="C22" s="30">
        <f>IF(AND('当年度'!C22=0,'前年度'!C22=0),"",IF('前年度'!C22=0,"皆増 ",IF('当年度'!C22=0,"皆減 ",ROUND('増減額'!C22/'前年度'!C22*100,1))))</f>
      </c>
      <c r="D22" s="30">
        <f>IF(AND('当年度'!D22=0,'前年度'!D22=0),"",IF('前年度'!D22=0,"皆増 ",IF('当年度'!D22=0,"皆減 ",ROUND('増減額'!D22/'前年度'!D22*100,1))))</f>
        <v>126.2</v>
      </c>
      <c r="E22" s="30">
        <f>IF(AND('当年度'!E22=0,'前年度'!E22=0),"",IF('前年度'!E22=0,"皆増 ",IF('当年度'!E22=0,"皆減 ",ROUND('増減額'!E22/'前年度'!E22*100,1))))</f>
        <v>181.8</v>
      </c>
      <c r="F22" s="30">
        <f>IF(AND('当年度'!F22=0,'前年度'!F22=0),"",IF('前年度'!F22=0,"皆増 ",IF('当年度'!F22=0,"皆減 ",ROUND('増減額'!F22/'前年度'!F22*100,1))))</f>
        <v>-23.9</v>
      </c>
      <c r="G22" s="30">
        <f>IF(AND('当年度'!G22=0,'前年度'!G22=0),"",IF('前年度'!G22=0,"皆増 ",IF('当年度'!G22=0,"皆減 ",ROUND('増減額'!G22/'前年度'!G22*100,1))))</f>
      </c>
      <c r="H22" s="30">
        <f>IF(AND('当年度'!H22=0,'前年度'!H22=0),"",IF('前年度'!H22=0,"皆増 ",IF('当年度'!H22=0,"皆減 ",ROUND('増減額'!H22/'前年度'!H22*100,1))))</f>
        <v>-24.8</v>
      </c>
      <c r="I22" s="30">
        <f>IF(AND('当年度'!I22=0,'前年度'!I22=0),"",IF('前年度'!I22=0,"皆増 ",IF('当年度'!I22=0,"皆減 ",ROUND('増減額'!I22/'前年度'!I22*100,1))))</f>
        <v>-76.6</v>
      </c>
      <c r="J22" s="30">
        <f>IF(AND('当年度'!J22=0,'前年度'!J22=0),"",IF('前年度'!J22=0,"皆増 ",IF('当年度'!J22=0,"皆減 ",ROUND('増減額'!J22/'前年度'!J22*100,1))))</f>
        <v>70.1</v>
      </c>
      <c r="K22" s="30">
        <f>IF(AND('当年度'!K22=0,'前年度'!K22=0),"",IF('前年度'!K22=0,"皆増 ",IF('当年度'!K22=0,"皆減 ",ROUND('増減額'!K22/'前年度'!K22*100,1))))</f>
        <v>-81.6</v>
      </c>
      <c r="L22" s="30">
        <f>IF(AND('当年度'!L22=0,'前年度'!L22=0),"",IF('前年度'!L22=0,"皆増 ",IF('当年度'!L22=0,"皆減 ",ROUND('増減額'!L22/'前年度'!L22*100,1))))</f>
        <v>-29.4</v>
      </c>
      <c r="M22" s="30">
        <f>IF(AND('当年度'!M22=0,'前年度'!M22=0),"",IF('前年度'!M22=0,"皆増 ",IF('当年度'!M22=0,"皆減 ",ROUND('増減額'!M22/'前年度'!M22*100,1))))</f>
      </c>
      <c r="N22" s="30">
        <f>IF(AND('当年度'!N22=0,'前年度'!N22=0),"",IF('前年度'!N22=0,"皆増 ",IF('当年度'!N22=0,"皆減 ",ROUND('増減額'!N22/'前年度'!N22*100,1))))</f>
        <v>-4.6</v>
      </c>
      <c r="O22" s="1"/>
    </row>
    <row r="23" spans="2:15" ht="21" customHeight="1">
      <c r="B23" s="14" t="s">
        <v>27</v>
      </c>
      <c r="C23" s="30">
        <f>IF(AND('当年度'!C23=0,'前年度'!C23=0),"",IF('前年度'!C23=0,"皆増 ",IF('当年度'!C23=0,"皆減 ",ROUND('増減額'!C23/'前年度'!C23*100,1))))</f>
      </c>
      <c r="D23" s="30">
        <f>IF(AND('当年度'!D23=0,'前年度'!D23=0),"",IF('前年度'!D23=0,"皆増 ",IF('当年度'!D23=0,"皆減 ",ROUND('増減額'!D23/'前年度'!D23*100,1))))</f>
        <v>-53.4</v>
      </c>
      <c r="E23" s="30">
        <f>IF(AND('当年度'!E23=0,'前年度'!E23=0),"",IF('前年度'!E23=0,"皆増 ",IF('当年度'!E23=0,"皆減 ",ROUND('増減額'!E23/'前年度'!E23*100,1))))</f>
        <v>-69.9</v>
      </c>
      <c r="F23" s="30">
        <f>IF(AND('当年度'!F23=0,'前年度'!F23=0),"",IF('前年度'!F23=0,"皆増 ",IF('当年度'!F23=0,"皆減 ",ROUND('増減額'!F23/'前年度'!F23*100,1))))</f>
        <v>975.1</v>
      </c>
      <c r="G23" s="30">
        <f>IF(AND('当年度'!G23=0,'前年度'!G23=0),"",IF('前年度'!G23=0,"皆増 ",IF('当年度'!G23=0,"皆減 ",ROUND('増減額'!G23/'前年度'!G23*100,1))))</f>
      </c>
      <c r="H23" s="30">
        <f>IF(AND('当年度'!H23=0,'前年度'!H23=0),"",IF('前年度'!H23=0,"皆増 ",IF('当年度'!H23=0,"皆減 ",ROUND('増減額'!H23/'前年度'!H23*100,1))))</f>
      </c>
      <c r="I23" s="30">
        <f>IF(AND('当年度'!I23=0,'前年度'!I23=0),"",IF('前年度'!I23=0,"皆増 ",IF('当年度'!I23=0,"皆減 ",ROUND('増減額'!I23/'前年度'!I23*100,1))))</f>
      </c>
      <c r="J23" s="30">
        <f>IF(AND('当年度'!J23=0,'前年度'!J23=0),"",IF('前年度'!J23=0,"皆増 ",IF('当年度'!J23=0,"皆減 ",ROUND('増減額'!J23/'前年度'!J23*100,1))))</f>
        <v>166.6</v>
      </c>
      <c r="K23" s="30" t="str">
        <f>IF(AND('当年度'!K23=0,'前年度'!K23=0),"",IF('前年度'!K23=0,"皆増 ",IF('当年度'!K23=0,"皆減 ",ROUND('増減額'!K23/'前年度'!K23*100,1))))</f>
        <v>皆増 </v>
      </c>
      <c r="L23" s="30">
        <f>IF(AND('当年度'!L23=0,'前年度'!L23=0),"",IF('前年度'!L23=0,"皆増 ",IF('当年度'!L23=0,"皆減 ",ROUND('増減額'!L23/'前年度'!L23*100,1))))</f>
        <v>369.9</v>
      </c>
      <c r="M23" s="30">
        <f>IF(AND('当年度'!M23=0,'前年度'!M23=0),"",IF('前年度'!M23=0,"皆増 ",IF('当年度'!M23=0,"皆減 ",ROUND('増減額'!M23/'前年度'!M23*100,1))))</f>
      </c>
      <c r="N23" s="30">
        <f>IF(AND('当年度'!N23=0,'前年度'!N23=0),"",IF('前年度'!N23=0,"皆増 ",IF('当年度'!N23=0,"皆減 ",ROUND('増減額'!N23/'前年度'!N23*100,1))))</f>
        <v>301.7</v>
      </c>
      <c r="O23" s="1"/>
    </row>
    <row r="24" spans="2:15" ht="21" customHeight="1">
      <c r="B24" s="14" t="s">
        <v>28</v>
      </c>
      <c r="C24" s="30">
        <f>IF(AND('当年度'!C24=0,'前年度'!C24=0),"",IF('前年度'!C24=0,"皆増 ",IF('当年度'!C24=0,"皆減 ",ROUND('増減額'!C24/'前年度'!C24*100,1))))</f>
      </c>
      <c r="D24" s="30">
        <f>IF(AND('当年度'!D24=0,'前年度'!D24=0),"",IF('前年度'!D24=0,"皆増 ",IF('当年度'!D24=0,"皆減 ",ROUND('増減額'!D24/'前年度'!D24*100,1))))</f>
        <v>86.9</v>
      </c>
      <c r="E24" s="30">
        <f>IF(AND('当年度'!E24=0,'前年度'!E24=0),"",IF('前年度'!E24=0,"皆増 ",IF('当年度'!E24=0,"皆減 ",ROUND('増減額'!E24/'前年度'!E24*100,1))))</f>
        <v>-92.7</v>
      </c>
      <c r="F24" s="30">
        <f>IF(AND('当年度'!F24=0,'前年度'!F24=0),"",IF('前年度'!F24=0,"皆増 ",IF('当年度'!F24=0,"皆減 ",ROUND('増減額'!F24/'前年度'!F24*100,1))))</f>
        <v>283.5</v>
      </c>
      <c r="G24" s="30">
        <f>IF(AND('当年度'!G24=0,'前年度'!G24=0),"",IF('前年度'!G24=0,"皆増 ",IF('当年度'!G24=0,"皆減 ",ROUND('増減額'!G24/'前年度'!G24*100,1))))</f>
      </c>
      <c r="H24" s="30">
        <f>IF(AND('当年度'!H24=0,'前年度'!H24=0),"",IF('前年度'!H24=0,"皆増 ",IF('当年度'!H24=0,"皆減 ",ROUND('増減額'!H24/'前年度'!H24*100,1))))</f>
        <v>-74.6</v>
      </c>
      <c r="I24" s="30">
        <f>IF(AND('当年度'!I24=0,'前年度'!I24=0),"",IF('前年度'!I24=0,"皆増 ",IF('当年度'!I24=0,"皆減 ",ROUND('増減額'!I24/'前年度'!I24*100,1))))</f>
      </c>
      <c r="J24" s="30">
        <f>IF(AND('当年度'!J24=0,'前年度'!J24=0),"",IF('前年度'!J24=0,"皆増 ",IF('当年度'!J24=0,"皆減 ",ROUND('増減額'!J24/'前年度'!J24*100,1))))</f>
        <v>-11.3</v>
      </c>
      <c r="K24" s="30">
        <f>IF(AND('当年度'!K24=0,'前年度'!K24=0),"",IF('前年度'!K24=0,"皆増 ",IF('当年度'!K24=0,"皆減 ",ROUND('増減額'!K24/'前年度'!K24*100,1))))</f>
        <v>447.6</v>
      </c>
      <c r="L24" s="30">
        <f>IF(AND('当年度'!L24=0,'前年度'!L24=0),"",IF('前年度'!L24=0,"皆増 ",IF('当年度'!L24=0,"皆減 ",ROUND('増減額'!L24/'前年度'!L24*100,1))))</f>
        <v>84.5</v>
      </c>
      <c r="M24" s="30">
        <f>IF(AND('当年度'!M24=0,'前年度'!M24=0),"",IF('前年度'!M24=0,"皆増 ",IF('当年度'!M24=0,"皆減 ",ROUND('増減額'!M24/'前年度'!M24*100,1))))</f>
      </c>
      <c r="N24" s="30">
        <f>IF(AND('当年度'!N24=0,'前年度'!N24=0),"",IF('前年度'!N24=0,"皆増 ",IF('当年度'!N24=0,"皆減 ",ROUND('増減額'!N24/'前年度'!N24*100,1))))</f>
        <v>26.3</v>
      </c>
      <c r="O24" s="1"/>
    </row>
    <row r="25" spans="2:15" ht="21" customHeight="1">
      <c r="B25" s="14" t="s">
        <v>29</v>
      </c>
      <c r="C25" s="30">
        <f>IF(AND('当年度'!C25=0,'前年度'!C25=0),"",IF('前年度'!C25=0,"皆増 ",IF('当年度'!C25=0,"皆減 ",ROUND('増減額'!C25/'前年度'!C25*100,1))))</f>
      </c>
      <c r="D25" s="30">
        <f>IF(AND('当年度'!D25=0,'前年度'!D25=0),"",IF('前年度'!D25=0,"皆増 ",IF('当年度'!D25=0,"皆減 ",ROUND('増減額'!D25/'前年度'!D25*100,1))))</f>
        <v>-41.5</v>
      </c>
      <c r="E25" s="30">
        <f>IF(AND('当年度'!E25=0,'前年度'!E25=0),"",IF('前年度'!E25=0,"皆増 ",IF('当年度'!E25=0,"皆減 ",ROUND('増減額'!E25/'前年度'!E25*100,1))))</f>
        <v>134.7</v>
      </c>
      <c r="F25" s="30">
        <f>IF(AND('当年度'!F25=0,'前年度'!F25=0),"",IF('前年度'!F25=0,"皆増 ",IF('当年度'!F25=0,"皆減 ",ROUND('増減額'!F25/'前年度'!F25*100,1))))</f>
        <v>186.2</v>
      </c>
      <c r="G25" s="30">
        <f>IF(AND('当年度'!G25=0,'前年度'!G25=0),"",IF('前年度'!G25=0,"皆増 ",IF('当年度'!G25=0,"皆減 ",ROUND('増減額'!G25/'前年度'!G25*100,1))))</f>
      </c>
      <c r="H25" s="30">
        <f>IF(AND('当年度'!H25=0,'前年度'!H25=0),"",IF('前年度'!H25=0,"皆増 ",IF('当年度'!H25=0,"皆減 ",ROUND('増減額'!H25/'前年度'!H25*100,1))))</f>
        <v>-58.7</v>
      </c>
      <c r="I25" s="30">
        <f>IF(AND('当年度'!I25=0,'前年度'!I25=0),"",IF('前年度'!I25=0,"皆増 ",IF('当年度'!I25=0,"皆減 ",ROUND('増減額'!I25/'前年度'!I25*100,1))))</f>
        <v>23.6</v>
      </c>
      <c r="J25" s="30">
        <f>IF(AND('当年度'!J25=0,'前年度'!J25=0),"",IF('前年度'!J25=0,"皆増 ",IF('当年度'!J25=0,"皆減 ",ROUND('増減額'!J25/'前年度'!J25*100,1))))</f>
        <v>-44.7</v>
      </c>
      <c r="K25" s="30">
        <f>IF(AND('当年度'!K25=0,'前年度'!K25=0),"",IF('前年度'!K25=0,"皆増 ",IF('当年度'!K25=0,"皆減 ",ROUND('増減額'!K25/'前年度'!K25*100,1))))</f>
        <v>-39.8</v>
      </c>
      <c r="L25" s="30">
        <f>IF(AND('当年度'!L25=0,'前年度'!L25=0),"",IF('前年度'!L25=0,"皆増 ",IF('当年度'!L25=0,"皆減 ",ROUND('増減額'!L25/'前年度'!L25*100,1))))</f>
        <v>-93.9</v>
      </c>
      <c r="M25" s="30">
        <f>IF(AND('当年度'!M25=0,'前年度'!M25=0),"",IF('前年度'!M25=0,"皆増 ",IF('当年度'!M25=0,"皆減 ",ROUND('増減額'!M25/'前年度'!M25*100,1))))</f>
      </c>
      <c r="N25" s="30">
        <f>IF(AND('当年度'!N25=0,'前年度'!N25=0),"",IF('前年度'!N25=0,"皆増 ",IF('当年度'!N25=0,"皆減 ",ROUND('増減額'!N25/'前年度'!N25*100,1))))</f>
        <v>-35.9</v>
      </c>
      <c r="O25" s="1"/>
    </row>
    <row r="26" spans="2:15" ht="21" customHeight="1">
      <c r="B26" s="14" t="s">
        <v>30</v>
      </c>
      <c r="C26" s="30">
        <f>IF(AND('当年度'!C26=0,'前年度'!C26=0),"",IF('前年度'!C26=0,"皆増 ",IF('当年度'!C26=0,"皆減 ",ROUND('増減額'!C26/'前年度'!C26*100,1))))</f>
      </c>
      <c r="D26" s="30">
        <f>IF(AND('当年度'!D26=0,'前年度'!D26=0),"",IF('前年度'!D26=0,"皆増 ",IF('当年度'!D26=0,"皆減 ",ROUND('増減額'!D26/'前年度'!D26*100,1))))</f>
        <v>-91.3</v>
      </c>
      <c r="E26" s="30">
        <f>IF(AND('当年度'!E26=0,'前年度'!E26=0),"",IF('前年度'!E26=0,"皆増 ",IF('当年度'!E26=0,"皆減 ",ROUND('増減額'!E26/'前年度'!E26*100,1))))</f>
        <v>28.9</v>
      </c>
      <c r="F26" s="30">
        <f>IF(AND('当年度'!F26=0,'前年度'!F26=0),"",IF('前年度'!F26=0,"皆増 ",IF('当年度'!F26=0,"皆減 ",ROUND('増減額'!F26/'前年度'!F26*100,1))))</f>
        <v>-47.2</v>
      </c>
      <c r="G26" s="30">
        <f>IF(AND('当年度'!G26=0,'前年度'!G26=0),"",IF('前年度'!G26=0,"皆増 ",IF('当年度'!G26=0,"皆減 ",ROUND('増減額'!G26/'前年度'!G26*100,1))))</f>
      </c>
      <c r="H26" s="30">
        <f>IF(AND('当年度'!H26=0,'前年度'!H26=0),"",IF('前年度'!H26=0,"皆増 ",IF('当年度'!H26=0,"皆減 ",ROUND('増減額'!H26/'前年度'!H26*100,1))))</f>
        <v>-40.8</v>
      </c>
      <c r="I26" s="30">
        <f>IF(AND('当年度'!I26=0,'前年度'!I26=0),"",IF('前年度'!I26=0,"皆増 ",IF('当年度'!I26=0,"皆減 ",ROUND('増減額'!I26/'前年度'!I26*100,1))))</f>
        <v>181.5</v>
      </c>
      <c r="J26" s="30">
        <f>IF(AND('当年度'!J26=0,'前年度'!J26=0),"",IF('前年度'!J26=0,"皆増 ",IF('当年度'!J26=0,"皆減 ",ROUND('増減額'!J26/'前年度'!J26*100,1))))</f>
        <v>-23.4</v>
      </c>
      <c r="K26" s="30">
        <f>IF(AND('当年度'!K26=0,'前年度'!K26=0),"",IF('前年度'!K26=0,"皆増 ",IF('当年度'!K26=0,"皆減 ",ROUND('増減額'!K26/'前年度'!K26*100,1))))</f>
        <v>-90.8</v>
      </c>
      <c r="L26" s="30">
        <f>IF(AND('当年度'!L26=0,'前年度'!L26=0),"",IF('前年度'!L26=0,"皆増 ",IF('当年度'!L26=0,"皆減 ",ROUND('増減額'!L26/'前年度'!L26*100,1))))</f>
        <v>191.8</v>
      </c>
      <c r="M26" s="30">
        <f>IF(AND('当年度'!M26=0,'前年度'!M26=0),"",IF('前年度'!M26=0,"皆増 ",IF('当年度'!M26=0,"皆減 ",ROUND('増減額'!M26/'前年度'!M26*100,1))))</f>
      </c>
      <c r="N26" s="30">
        <f>IF(AND('当年度'!N26=0,'前年度'!N26=0),"",IF('前年度'!N26=0,"皆増 ",IF('当年度'!N26=0,"皆減 ",ROUND('増減額'!N26/'前年度'!N26*100,1))))</f>
        <v>20.4</v>
      </c>
      <c r="O26" s="1"/>
    </row>
    <row r="27" spans="2:15" ht="21" customHeight="1">
      <c r="B27" s="14" t="s">
        <v>31</v>
      </c>
      <c r="C27" s="30" t="str">
        <f>IF(AND('当年度'!C27=0,'前年度'!C27=0),"",IF('前年度'!C27=0,"皆増 ",IF('当年度'!C27=0,"皆減 ",ROUND('増減額'!C27/'前年度'!C27*100,1))))</f>
        <v>皆増 </v>
      </c>
      <c r="D27" s="30">
        <f>IF(AND('当年度'!D27=0,'前年度'!D27=0),"",IF('前年度'!D27=0,"皆増 ",IF('当年度'!D27=0,"皆減 ",ROUND('増減額'!D27/'前年度'!D27*100,1))))</f>
        <v>28.8</v>
      </c>
      <c r="E27" s="30">
        <f>IF(AND('当年度'!E27=0,'前年度'!E27=0),"",IF('前年度'!E27=0,"皆増 ",IF('当年度'!E27=0,"皆減 ",ROUND('増減額'!E27/'前年度'!E27*100,1))))</f>
        <v>-3.1</v>
      </c>
      <c r="F27" s="30">
        <f>IF(AND('当年度'!F27=0,'前年度'!F27=0),"",IF('前年度'!F27=0,"皆増 ",IF('当年度'!F27=0,"皆減 ",ROUND('増減額'!F27/'前年度'!F27*100,1))))</f>
        <v>340.3</v>
      </c>
      <c r="G27" s="30">
        <f>IF(AND('当年度'!G27=0,'前年度'!G27=0),"",IF('前年度'!G27=0,"皆増 ",IF('当年度'!G27=0,"皆減 ",ROUND('増減額'!G27/'前年度'!G27*100,1))))</f>
      </c>
      <c r="H27" s="30">
        <f>IF(AND('当年度'!H27=0,'前年度'!H27=0),"",IF('前年度'!H27=0,"皆増 ",IF('当年度'!H27=0,"皆減 ",ROUND('増減額'!H27/'前年度'!H27*100,1))))</f>
        <v>-4.7</v>
      </c>
      <c r="I27" s="30">
        <f>IF(AND('当年度'!I27=0,'前年度'!I27=0),"",IF('前年度'!I27=0,"皆増 ",IF('当年度'!I27=0,"皆減 ",ROUND('増減額'!I27/'前年度'!I27*100,1))))</f>
        <v>32.7</v>
      </c>
      <c r="J27" s="30">
        <f>IF(AND('当年度'!J27=0,'前年度'!J27=0),"",IF('前年度'!J27=0,"皆増 ",IF('当年度'!J27=0,"皆減 ",ROUND('増減額'!J27/'前年度'!J27*100,1))))</f>
        <v>22.2</v>
      </c>
      <c r="K27" s="30">
        <f>IF(AND('当年度'!K27=0,'前年度'!K27=0),"",IF('前年度'!K27=0,"皆増 ",IF('当年度'!K27=0,"皆減 ",ROUND('増減額'!K27/'前年度'!K27*100,1))))</f>
        <v>219.5</v>
      </c>
      <c r="L27" s="30">
        <f>IF(AND('当年度'!L27=0,'前年度'!L27=0),"",IF('前年度'!L27=0,"皆増 ",IF('当年度'!L27=0,"皆減 ",ROUND('増減額'!L27/'前年度'!L27*100,1))))</f>
        <v>193.6</v>
      </c>
      <c r="M27" s="30">
        <f>IF(AND('当年度'!M27=0,'前年度'!M27=0),"",IF('前年度'!M27=0,"皆増 ",IF('当年度'!M27=0,"皆減 ",ROUND('増減額'!M27/'前年度'!M27*100,1))))</f>
      </c>
      <c r="N27" s="30">
        <f>IF(AND('当年度'!N27=0,'前年度'!N27=0),"",IF('前年度'!N27=0,"皆増 ",IF('当年度'!N27=0,"皆減 ",ROUND('増減額'!N27/'前年度'!N27*100,1))))</f>
        <v>115.4</v>
      </c>
      <c r="O27" s="1"/>
    </row>
    <row r="28" spans="2:15" ht="21" customHeight="1">
      <c r="B28" s="14" t="s">
        <v>32</v>
      </c>
      <c r="C28" s="30">
        <f>IF(AND('当年度'!C28=0,'前年度'!C28=0),"",IF('前年度'!C28=0,"皆増 ",IF('当年度'!C28=0,"皆減 ",ROUND('増減額'!C28/'前年度'!C28*100,1))))</f>
      </c>
      <c r="D28" s="30">
        <f>IF(AND('当年度'!D28=0,'前年度'!D28=0),"",IF('前年度'!D28=0,"皆増 ",IF('当年度'!D28=0,"皆減 ",ROUND('増減額'!D28/'前年度'!D28*100,1))))</f>
        <v>-94.4</v>
      </c>
      <c r="E28" s="30">
        <f>IF(AND('当年度'!E28=0,'前年度'!E28=0),"",IF('前年度'!E28=0,"皆増 ",IF('当年度'!E28=0,"皆減 ",ROUND('増減額'!E28/'前年度'!E28*100,1))))</f>
        <v>17.3</v>
      </c>
      <c r="F28" s="30">
        <f>IF(AND('当年度'!F28=0,'前年度'!F28=0),"",IF('前年度'!F28=0,"皆増 ",IF('当年度'!F28=0,"皆減 ",ROUND('増減額'!F28/'前年度'!F28*100,1))))</f>
        <v>-34.8</v>
      </c>
      <c r="G28" s="30">
        <f>IF(AND('当年度'!G28=0,'前年度'!G28=0),"",IF('前年度'!G28=0,"皆増 ",IF('当年度'!G28=0,"皆減 ",ROUND('増減額'!G28/'前年度'!G28*100,1))))</f>
      </c>
      <c r="H28" s="30">
        <f>IF(AND('当年度'!H28=0,'前年度'!H28=0),"",IF('前年度'!H28=0,"皆増 ",IF('当年度'!H28=0,"皆減 ",ROUND('増減額'!H28/'前年度'!H28*100,1))))</f>
        <v>-70.6</v>
      </c>
      <c r="I28" s="30" t="str">
        <f>IF(AND('当年度'!I28=0,'前年度'!I28=0),"",IF('前年度'!I28=0,"皆増 ",IF('当年度'!I28=0,"皆減 ",ROUND('増減額'!I28/'前年度'!I28*100,1))))</f>
        <v>皆減 </v>
      </c>
      <c r="J28" s="30">
        <f>IF(AND('当年度'!J28=0,'前年度'!J28=0),"",IF('前年度'!J28=0,"皆増 ",IF('当年度'!J28=0,"皆減 ",ROUND('増減額'!J28/'前年度'!J28*100,1))))</f>
        <v>-3.4</v>
      </c>
      <c r="K28" s="30">
        <f>IF(AND('当年度'!K28=0,'前年度'!K28=0),"",IF('前年度'!K28=0,"皆増 ",IF('当年度'!K28=0,"皆減 ",ROUND('増減額'!K28/'前年度'!K28*100,1))))</f>
        <v>-10.9</v>
      </c>
      <c r="L28" s="30">
        <f>IF(AND('当年度'!L28=0,'前年度'!L28=0),"",IF('前年度'!L28=0,"皆増 ",IF('当年度'!L28=0,"皆減 ",ROUND('増減額'!L28/'前年度'!L28*100,1))))</f>
        <v>37.8</v>
      </c>
      <c r="M28" s="30">
        <f>IF(AND('当年度'!M28=0,'前年度'!M28=0),"",IF('前年度'!M28=0,"皆増 ",IF('当年度'!M28=0,"皆減 ",ROUND('増減額'!M28/'前年度'!M28*100,1))))</f>
      </c>
      <c r="N28" s="30">
        <f>IF(AND('当年度'!N28=0,'前年度'!N28=0),"",IF('前年度'!N28=0,"皆増 ",IF('当年度'!N28=0,"皆減 ",ROUND('増減額'!N28/'前年度'!N28*100,1))))</f>
        <v>-30.6</v>
      </c>
      <c r="O28" s="1"/>
    </row>
    <row r="29" spans="2:15" ht="21" customHeight="1">
      <c r="B29" s="14" t="s">
        <v>33</v>
      </c>
      <c r="C29" s="30">
        <f>IF(AND('当年度'!C29=0,'前年度'!C29=0),"",IF('前年度'!C29=0,"皆増 ",IF('当年度'!C29=0,"皆減 ",ROUND('増減額'!C29/'前年度'!C29*100,1))))</f>
      </c>
      <c r="D29" s="30">
        <f>IF(AND('当年度'!D29=0,'前年度'!D29=0),"",IF('前年度'!D29=0,"皆増 ",IF('当年度'!D29=0,"皆減 ",ROUND('増減額'!D29/'前年度'!D29*100,1))))</f>
        <v>76.3</v>
      </c>
      <c r="E29" s="30" t="str">
        <f>IF(AND('当年度'!E29=0,'前年度'!E29=0),"",IF('前年度'!E29=0,"皆増 ",IF('当年度'!E29=0,"皆減 ",ROUND('増減額'!E29/'前年度'!E29*100,1))))</f>
        <v>皆増 </v>
      </c>
      <c r="F29" s="30">
        <f>IF(AND('当年度'!F29=0,'前年度'!F29=0),"",IF('前年度'!F29=0,"皆増 ",IF('当年度'!F29=0,"皆減 ",ROUND('増減額'!F29/'前年度'!F29*100,1))))</f>
        <v>13.9</v>
      </c>
      <c r="G29" s="30">
        <f>IF(AND('当年度'!G29=0,'前年度'!G29=0),"",IF('前年度'!G29=0,"皆増 ",IF('当年度'!G29=0,"皆減 ",ROUND('増減額'!G29/'前年度'!G29*100,1))))</f>
      </c>
      <c r="H29" s="30">
        <f>IF(AND('当年度'!H29=0,'前年度'!H29=0),"",IF('前年度'!H29=0,"皆増 ",IF('当年度'!H29=0,"皆減 ",ROUND('増減額'!H29/'前年度'!H29*100,1))))</f>
        <v>42</v>
      </c>
      <c r="I29" s="30">
        <f>IF(AND('当年度'!I29=0,'前年度'!I29=0),"",IF('前年度'!I29=0,"皆増 ",IF('当年度'!I29=0,"皆減 ",ROUND('増減額'!I29/'前年度'!I29*100,1))))</f>
      </c>
      <c r="J29" s="30">
        <f>IF(AND('当年度'!J29=0,'前年度'!J29=0),"",IF('前年度'!J29=0,"皆増 ",IF('当年度'!J29=0,"皆減 ",ROUND('増減額'!J29/'前年度'!J29*100,1))))</f>
        <v>15.5</v>
      </c>
      <c r="K29" s="30">
        <f>IF(AND('当年度'!K29=0,'前年度'!K29=0),"",IF('前年度'!K29=0,"皆増 ",IF('当年度'!K29=0,"皆減 ",ROUND('増減額'!K29/'前年度'!K29*100,1))))</f>
        <v>53.2</v>
      </c>
      <c r="L29" s="30">
        <f>IF(AND('当年度'!L29=0,'前年度'!L29=0),"",IF('前年度'!L29=0,"皆増 ",IF('当年度'!L29=0,"皆減 ",ROUND('増減額'!L29/'前年度'!L29*100,1))))</f>
        <v>-46.7</v>
      </c>
      <c r="M29" s="30">
        <f>IF(AND('当年度'!M29=0,'前年度'!M29=0),"",IF('前年度'!M29=0,"皆増 ",IF('当年度'!M29=0,"皆減 ",ROUND('増減額'!M29/'前年度'!M29*100,1))))</f>
      </c>
      <c r="N29" s="30">
        <f>IF(AND('当年度'!N29=0,'前年度'!N29=0),"",IF('前年度'!N29=0,"皆増 ",IF('当年度'!N29=0,"皆減 ",ROUND('増減額'!N29/'前年度'!N29*100,1))))</f>
        <v>9.1</v>
      </c>
      <c r="O29" s="1"/>
    </row>
    <row r="30" spans="2:15" ht="21" customHeight="1">
      <c r="B30" s="14" t="s">
        <v>41</v>
      </c>
      <c r="C30" s="30">
        <f>IF(AND('当年度'!C30=0,'前年度'!C30=0),"",IF('前年度'!C30=0,"皆増 ",IF('当年度'!C30=0,"皆減 ",ROUND('増減額'!C30/'前年度'!C30*100,1))))</f>
      </c>
      <c r="D30" s="30">
        <f>IF(AND('当年度'!D30=0,'前年度'!D30=0),"",IF('前年度'!D30=0,"皆増 ",IF('当年度'!D30=0,"皆減 ",ROUND('増減額'!D30/'前年度'!D30*100,1))))</f>
        <v>-46.1</v>
      </c>
      <c r="E30" s="30">
        <f>IF(AND('当年度'!E30=0,'前年度'!E30=0),"",IF('前年度'!E30=0,"皆増 ",IF('当年度'!E30=0,"皆減 ",ROUND('増減額'!E30/'前年度'!E30*100,1))))</f>
        <v>-73.6</v>
      </c>
      <c r="F30" s="30">
        <f>IF(AND('当年度'!F30=0,'前年度'!F30=0),"",IF('前年度'!F30=0,"皆増 ",IF('当年度'!F30=0,"皆減 ",ROUND('増減額'!F30/'前年度'!F30*100,1))))</f>
        <v>288</v>
      </c>
      <c r="G30" s="30">
        <f>IF(AND('当年度'!G30=0,'前年度'!G30=0),"",IF('前年度'!G30=0,"皆増 ",IF('当年度'!G30=0,"皆減 ",ROUND('増減額'!G30/'前年度'!G30*100,1))))</f>
      </c>
      <c r="H30" s="30">
        <f>IF(AND('当年度'!H30=0,'前年度'!H30=0),"",IF('前年度'!H30=0,"皆増 ",IF('当年度'!H30=0,"皆減 ",ROUND('増減額'!H30/'前年度'!H30*100,1))))</f>
        <v>0.4</v>
      </c>
      <c r="I30" s="30">
        <f>IF(AND('当年度'!I30=0,'前年度'!I30=0),"",IF('前年度'!I30=0,"皆増 ",IF('当年度'!I30=0,"皆減 ",ROUND('増減額'!I30/'前年度'!I30*100,1))))</f>
        <v>213.7</v>
      </c>
      <c r="J30" s="30">
        <f>IF(AND('当年度'!J30=0,'前年度'!J30=0),"",IF('前年度'!J30=0,"皆増 ",IF('当年度'!J30=0,"皆減 ",ROUND('増減額'!J30/'前年度'!J30*100,1))))</f>
        <v>-16.7</v>
      </c>
      <c r="K30" s="30">
        <f>IF(AND('当年度'!K30=0,'前年度'!K30=0),"",IF('前年度'!K30=0,"皆増 ",IF('当年度'!K30=0,"皆減 ",ROUND('増減額'!K30/'前年度'!K30*100,1))))</f>
        <v>23.1</v>
      </c>
      <c r="L30" s="30">
        <f>IF(AND('当年度'!L30=0,'前年度'!L30=0),"",IF('前年度'!L30=0,"皆増 ",IF('当年度'!L30=0,"皆減 ",ROUND('増減額'!L30/'前年度'!L30*100,1))))</f>
        <v>-38.7</v>
      </c>
      <c r="M30" s="30">
        <f>IF(AND('当年度'!M30=0,'前年度'!M30=0),"",IF('前年度'!M30=0,"皆増 ",IF('当年度'!M30=0,"皆減 ",ROUND('増減額'!M30/'前年度'!M30*100,1))))</f>
      </c>
      <c r="N30" s="30">
        <f>IF(AND('当年度'!N30=0,'前年度'!N30=0),"",IF('前年度'!N30=0,"皆増 ",IF('当年度'!N30=0,"皆減 ",ROUND('増減額'!N30/'前年度'!N30*100,1))))</f>
        <v>32.4</v>
      </c>
      <c r="O30" s="1"/>
    </row>
    <row r="31" spans="2:15" ht="21" customHeight="1">
      <c r="B31" s="14" t="s">
        <v>42</v>
      </c>
      <c r="C31" s="30">
        <f>IF(AND('当年度'!C31=0,'前年度'!C31=0),"",IF('前年度'!C31=0,"皆増 ",IF('当年度'!C31=0,"皆減 ",ROUND('増減額'!C31/'前年度'!C31*100,1))))</f>
      </c>
      <c r="D31" s="30">
        <f>IF(AND('当年度'!D31=0,'前年度'!D31=0),"",IF('前年度'!D31=0,"皆増 ",IF('当年度'!D31=0,"皆減 ",ROUND('増減額'!D31/'前年度'!D31*100,1))))</f>
        <v>9.3</v>
      </c>
      <c r="E31" s="30">
        <f>IF(AND('当年度'!E31=0,'前年度'!E31=0),"",IF('前年度'!E31=0,"皆増 ",IF('当年度'!E31=0,"皆減 ",ROUND('増減額'!E31/'前年度'!E31*100,1))))</f>
        <v>1799.6</v>
      </c>
      <c r="F31" s="30">
        <f>IF(AND('当年度'!F31=0,'前年度'!F31=0),"",IF('前年度'!F31=0,"皆増 ",IF('当年度'!F31=0,"皆減 ",ROUND('増減額'!F31/'前年度'!F31*100,1))))</f>
        <v>7.3</v>
      </c>
      <c r="G31" s="30">
        <f>IF(AND('当年度'!G31=0,'前年度'!G31=0),"",IF('前年度'!G31=0,"皆増 ",IF('当年度'!G31=0,"皆減 ",ROUND('増減額'!G31/'前年度'!G31*100,1))))</f>
      </c>
      <c r="H31" s="30">
        <f>IF(AND('当年度'!H31=0,'前年度'!H31=0),"",IF('前年度'!H31=0,"皆増 ",IF('当年度'!H31=0,"皆減 ",ROUND('増減額'!H31/'前年度'!H31*100,1))))</f>
        <v>-71.8</v>
      </c>
      <c r="I31" s="30">
        <f>IF(AND('当年度'!I31=0,'前年度'!I31=0),"",IF('前年度'!I31=0,"皆増 ",IF('当年度'!I31=0,"皆減 ",ROUND('増減額'!I31/'前年度'!I31*100,1))))</f>
        <v>-91.2</v>
      </c>
      <c r="J31" s="30">
        <f>IF(AND('当年度'!J31=0,'前年度'!J31=0),"",IF('前年度'!J31=0,"皆増 ",IF('当年度'!J31=0,"皆減 ",ROUND('増減額'!J31/'前年度'!J31*100,1))))</f>
        <v>21</v>
      </c>
      <c r="K31" s="30">
        <f>IF(AND('当年度'!K31=0,'前年度'!K31=0),"",IF('前年度'!K31=0,"皆増 ",IF('当年度'!K31=0,"皆減 ",ROUND('増減額'!K31/'前年度'!K31*100,1))))</f>
        <v>-44.9</v>
      </c>
      <c r="L31" s="30">
        <f>IF(AND('当年度'!L31=0,'前年度'!L31=0),"",IF('前年度'!L31=0,"皆増 ",IF('当年度'!L31=0,"皆減 ",ROUND('増減額'!L31/'前年度'!L31*100,1))))</f>
        <v>-81.9</v>
      </c>
      <c r="M31" s="30">
        <f>IF(AND('当年度'!M31=0,'前年度'!M31=0),"",IF('前年度'!M31=0,"皆増 ",IF('当年度'!M31=0,"皆減 ",ROUND('増減額'!M31/'前年度'!M31*100,1))))</f>
      </c>
      <c r="N31" s="30">
        <f>IF(AND('当年度'!N31=0,'前年度'!N31=0),"",IF('前年度'!N31=0,"皆増 ",IF('当年度'!N31=0,"皆減 ",ROUND('増減額'!N31/'前年度'!N31*100,1))))</f>
        <v>-20.4</v>
      </c>
      <c r="O31" s="1"/>
    </row>
    <row r="32" spans="2:15" ht="21" customHeight="1">
      <c r="B32" s="14" t="s">
        <v>43</v>
      </c>
      <c r="C32" s="30">
        <f>IF(AND('当年度'!C32=0,'前年度'!C32=0),"",IF('前年度'!C32=0,"皆増 ",IF('当年度'!C32=0,"皆減 ",ROUND('増減額'!C32/'前年度'!C32*100,1))))</f>
      </c>
      <c r="D32" s="30">
        <f>IF(AND('当年度'!D32=0,'前年度'!D32=0),"",IF('前年度'!D32=0,"皆増 ",IF('当年度'!D32=0,"皆減 ",ROUND('増減額'!D32/'前年度'!D32*100,1))))</f>
        <v>354.6</v>
      </c>
      <c r="E32" s="30">
        <f>IF(AND('当年度'!E32=0,'前年度'!E32=0),"",IF('前年度'!E32=0,"皆増 ",IF('当年度'!E32=0,"皆減 ",ROUND('増減額'!E32/'前年度'!E32*100,1))))</f>
        <v>2885</v>
      </c>
      <c r="F32" s="30">
        <f>IF(AND('当年度'!F32=0,'前年度'!F32=0),"",IF('前年度'!F32=0,"皆増 ",IF('当年度'!F32=0,"皆減 ",ROUND('増減額'!F32/'前年度'!F32*100,1))))</f>
        <v>-17.6</v>
      </c>
      <c r="G32" s="30">
        <f>IF(AND('当年度'!G32=0,'前年度'!G32=0),"",IF('前年度'!G32=0,"皆増 ",IF('当年度'!G32=0,"皆減 ",ROUND('増減額'!G32/'前年度'!G32*100,1))))</f>
      </c>
      <c r="H32" s="30">
        <f>IF(AND('当年度'!H32=0,'前年度'!H32=0),"",IF('前年度'!H32=0,"皆増 ",IF('当年度'!H32=0,"皆減 ",ROUND('増減額'!H32/'前年度'!H32*100,1))))</f>
        <v>-49.5</v>
      </c>
      <c r="I32" s="30">
        <f>IF(AND('当年度'!I32=0,'前年度'!I32=0),"",IF('前年度'!I32=0,"皆増 ",IF('当年度'!I32=0,"皆減 ",ROUND('増減額'!I32/'前年度'!I32*100,1))))</f>
        <v>215.8</v>
      </c>
      <c r="J32" s="30">
        <f>IF(AND('当年度'!J32=0,'前年度'!J32=0),"",IF('前年度'!J32=0,"皆増 ",IF('当年度'!J32=0,"皆減 ",ROUND('増減額'!J32/'前年度'!J32*100,1))))</f>
        <v>-13.2</v>
      </c>
      <c r="K32" s="30">
        <f>IF(AND('当年度'!K32=0,'前年度'!K32=0),"",IF('前年度'!K32=0,"皆増 ",IF('当年度'!K32=0,"皆減 ",ROUND('増減額'!K32/'前年度'!K32*100,1))))</f>
        <v>-43.2</v>
      </c>
      <c r="L32" s="30">
        <f>IF(AND('当年度'!L32=0,'前年度'!L32=0),"",IF('前年度'!L32=0,"皆増 ",IF('当年度'!L32=0,"皆減 ",ROUND('増減額'!L32/'前年度'!L32*100,1))))</f>
        <v>-27.7</v>
      </c>
      <c r="M32" s="30">
        <f>IF(AND('当年度'!M32=0,'前年度'!M32=0),"",IF('前年度'!M32=0,"皆増 ",IF('当年度'!M32=0,"皆減 ",ROUND('増減額'!M32/'前年度'!M32*100,1))))</f>
      </c>
      <c r="N32" s="30">
        <f>IF(AND('当年度'!N32=0,'前年度'!N32=0),"",IF('前年度'!N32=0,"皆増 ",IF('当年度'!N32=0,"皆減 ",ROUND('増減額'!N32/'前年度'!N32*100,1))))</f>
        <v>2.2</v>
      </c>
      <c r="O32" s="1"/>
    </row>
    <row r="33" spans="2:15" ht="21" customHeight="1">
      <c r="B33" s="14" t="s">
        <v>34</v>
      </c>
      <c r="C33" s="30" t="str">
        <f>IF(AND('当年度'!C33=0,'前年度'!C33=0),"",IF('前年度'!C33=0,"皆増 ",IF('当年度'!C33=0,"皆減 ",ROUND('増減額'!C33/'前年度'!C33*100,1))))</f>
        <v>皆減 </v>
      </c>
      <c r="D33" s="30">
        <f>IF(AND('当年度'!D33=0,'前年度'!D33=0),"",IF('前年度'!D33=0,"皆増 ",IF('当年度'!D33=0,"皆減 ",ROUND('増減額'!D33/'前年度'!D33*100,1))))</f>
        <v>46</v>
      </c>
      <c r="E33" s="30">
        <f>IF(AND('当年度'!E33=0,'前年度'!E33=0),"",IF('前年度'!E33=0,"皆増 ",IF('当年度'!E33=0,"皆減 ",ROUND('増減額'!E33/'前年度'!E33*100,1))))</f>
        <v>-95.3</v>
      </c>
      <c r="F33" s="30">
        <f>IF(AND('当年度'!F33=0,'前年度'!F33=0),"",IF('前年度'!F33=0,"皆増 ",IF('当年度'!F33=0,"皆減 ",ROUND('増減額'!F33/'前年度'!F33*100,1))))</f>
        <v>348.7</v>
      </c>
      <c r="G33" s="30">
        <f>IF(AND('当年度'!G33=0,'前年度'!G33=0),"",IF('前年度'!G33=0,"皆増 ",IF('当年度'!G33=0,"皆減 ",ROUND('増減額'!G33/'前年度'!G33*100,1))))</f>
      </c>
      <c r="H33" s="30">
        <f>IF(AND('当年度'!H33=0,'前年度'!H33=0),"",IF('前年度'!H33=0,"皆増 ",IF('当年度'!H33=0,"皆減 ",ROUND('増減額'!H33/'前年度'!H33*100,1))))</f>
        <v>15</v>
      </c>
      <c r="I33" s="30">
        <f>IF(AND('当年度'!I33=0,'前年度'!I33=0),"",IF('前年度'!I33=0,"皆増 ",IF('当年度'!I33=0,"皆減 ",ROUND('増減額'!I33/'前年度'!I33*100,1))))</f>
        <v>3722.5</v>
      </c>
      <c r="J33" s="30">
        <f>IF(AND('当年度'!J33=0,'前年度'!J33=0),"",IF('前年度'!J33=0,"皆増 ",IF('当年度'!J33=0,"皆減 ",ROUND('増減額'!J33/'前年度'!J33*100,1))))</f>
        <v>-48.3</v>
      </c>
      <c r="K33" s="30">
        <f>IF(AND('当年度'!K33=0,'前年度'!K33=0),"",IF('前年度'!K33=0,"皆増 ",IF('当年度'!K33=0,"皆減 ",ROUND('増減額'!K33/'前年度'!K33*100,1))))</f>
        <v>566.3</v>
      </c>
      <c r="L33" s="30">
        <f>IF(AND('当年度'!L33=0,'前年度'!L33=0),"",IF('前年度'!L33=0,"皆増 ",IF('当年度'!L33=0,"皆減 ",ROUND('増減額'!L33/'前年度'!L33*100,1))))</f>
        <v>76.9</v>
      </c>
      <c r="M33" s="30">
        <f>IF(AND('当年度'!M33=0,'前年度'!M33=0),"",IF('前年度'!M33=0,"皆増 ",IF('当年度'!M33=0,"皆減 ",ROUND('増減額'!M33/'前年度'!M33*100,1))))</f>
      </c>
      <c r="N33" s="30">
        <f>IF(AND('当年度'!N33=0,'前年度'!N33=0),"",IF('前年度'!N33=0,"皆増 ",IF('当年度'!N33=0,"皆減 ",ROUND('増減額'!N33/'前年度'!N33*100,1))))</f>
        <v>-3.3</v>
      </c>
      <c r="O33" s="1"/>
    </row>
    <row r="34" spans="2:15" ht="21" customHeight="1">
      <c r="B34" s="20" t="s">
        <v>35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  <v>-17.1</v>
      </c>
      <c r="E34" s="33">
        <f>IF(AND('当年度'!E34=0,'前年度'!E34=0),"",IF('前年度'!E34=0,"皆増 ",IF('当年度'!E34=0,"皆減 ",ROUND('増減額'!E34/'前年度'!E34*100,1))))</f>
        <v>329.3</v>
      </c>
      <c r="F34" s="33">
        <f>IF(AND('当年度'!F34=0,'前年度'!F34=0),"",IF('前年度'!F34=0,"皆増 ",IF('当年度'!F34=0,"皆減 ",ROUND('増減額'!F34/'前年度'!F34*100,1))))</f>
        <v>-63.3</v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  <v>-19.6</v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  <v>-25.1</v>
      </c>
      <c r="K34" s="33">
        <f>IF(AND('当年度'!K34=0,'前年度'!K34=0),"",IF('前年度'!K34=0,"皆増 ",IF('当年度'!K34=0,"皆減 ",ROUND('増減額'!K34/'前年度'!K34*100,1))))</f>
        <v>-80.2</v>
      </c>
      <c r="L34" s="33">
        <f>IF(AND('当年度'!L34=0,'前年度'!L34=0),"",IF('前年度'!L34=0,"皆増 ",IF('当年度'!L34=0,"皆減 ",ROUND('増減額'!L34/'前年度'!L34*100,1))))</f>
        <v>570.9</v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  <v>-34.9</v>
      </c>
      <c r="O34" s="1"/>
    </row>
    <row r="35" spans="2:15" ht="24.75" customHeight="1">
      <c r="B35" s="17" t="s">
        <v>36</v>
      </c>
      <c r="C35" s="34">
        <f>IF(AND('当年度'!C35=0,'前年度'!C35=0),"",IF('前年度'!C35=0,"皆増 ",IF('当年度'!C35=0,"皆減 ",ROUND('増減額'!C35/'前年度'!C35*100,1))))</f>
        <v>-74.9</v>
      </c>
      <c r="D35" s="34">
        <f>IF(AND('当年度'!D35=0,'前年度'!D35=0),"",IF('前年度'!D35=0,"皆増 ",IF('当年度'!D35=0,"皆減 ",ROUND('増減額'!D35/'前年度'!D35*100,1))))</f>
        <v>-8.8</v>
      </c>
      <c r="E35" s="34">
        <f>IF(AND('当年度'!E35=0,'前年度'!E35=0),"",IF('前年度'!E35=0,"皆増 ",IF('当年度'!E35=0,"皆減 ",ROUND('増減額'!E35/'前年度'!E35*100,1))))</f>
        <v>34.2</v>
      </c>
      <c r="F35" s="34">
        <f>IF(AND('当年度'!F35=0,'前年度'!F35=0),"",IF('前年度'!F35=0,"皆増 ",IF('当年度'!F35=0,"皆減 ",ROUND('増減額'!F35/'前年度'!F35*100,1))))</f>
        <v>111.7</v>
      </c>
      <c r="G35" s="34">
        <f>IF(AND('当年度'!G35=0,'前年度'!G35=0),"",IF('前年度'!G35=0,"皆増 ",IF('当年度'!G35=0,"皆減 ",ROUND('増減額'!G35/'前年度'!G35*100,1))))</f>
        <v>140.8</v>
      </c>
      <c r="H35" s="34">
        <f>IF(AND('当年度'!H35=0,'前年度'!H35=0),"",IF('前年度'!H35=0,"皆増 ",IF('当年度'!H35=0,"皆減 ",ROUND('増減額'!H35/'前年度'!H35*100,1))))</f>
        <v>-16.8</v>
      </c>
      <c r="I35" s="34">
        <f>IF(AND('当年度'!I35=0,'前年度'!I35=0),"",IF('前年度'!I35=0,"皆増 ",IF('当年度'!I35=0,"皆減 ",ROUND('増減額'!I35/'前年度'!I35*100,1))))</f>
        <v>-22.9</v>
      </c>
      <c r="J35" s="34">
        <f>IF(AND('当年度'!J35=0,'前年度'!J35=0),"",IF('前年度'!J35=0,"皆増 ",IF('当年度'!J35=0,"皆減 ",ROUND('増減額'!J35/'前年度'!J35*100,1))))</f>
        <v>-13.3</v>
      </c>
      <c r="K35" s="34">
        <f>IF(AND('当年度'!K35=0,'前年度'!K35=0),"",IF('前年度'!K35=0,"皆増 ",IF('当年度'!K35=0,"皆減 ",ROUND('増減額'!K35/'前年度'!K35*100,1))))</f>
        <v>49.2</v>
      </c>
      <c r="L35" s="34">
        <f>IF(AND('当年度'!L35=0,'前年度'!L35=0),"",IF('前年度'!L35=0,"皆増 ",IF('当年度'!L35=0,"皆減 ",ROUND('増減額'!L35/'前年度'!L35*100,1))))</f>
        <v>12</v>
      </c>
      <c r="M35" s="34">
        <f>IF(AND('当年度'!M35=0,'前年度'!M35=0),"",IF('前年度'!M35=0,"皆増 ",IF('当年度'!M35=0,"皆減 ",ROUND('増減額'!M35/'前年度'!M35*100,1))))</f>
        <v>267.4</v>
      </c>
      <c r="N35" s="34">
        <f>IF(AND('当年度'!N35=0,'前年度'!N35=0),"",IF('前年度'!N35=0,"皆増 ",IF('当年度'!N35=0,"皆減 ",ROUND('増減額'!N35/'前年度'!N35*100,1))))</f>
        <v>17.1</v>
      </c>
      <c r="O35" s="1"/>
    </row>
    <row r="36" spans="2:15" ht="24.75" customHeight="1">
      <c r="B36" s="21" t="s">
        <v>45</v>
      </c>
      <c r="C36" s="35">
        <f>IF(AND('当年度'!C36=0,'前年度'!C36=0),"",IF('前年度'!C36=0,"皆増 ",IF('当年度'!C36=0,"皆減 ",ROUND('増減額'!C36/'前年度'!C36*100,1))))</f>
        <v>-91.4</v>
      </c>
      <c r="D36" s="35">
        <f>IF(AND('当年度'!D36=0,'前年度'!D36=0),"",IF('前年度'!D36=0,"皆増 ",IF('当年度'!D36=0,"皆減 ",ROUND('増減額'!D36/'前年度'!D36*100,1))))</f>
        <v>14.8</v>
      </c>
      <c r="E36" s="35">
        <f>IF(AND('当年度'!E36=0,'前年度'!E36=0),"",IF('前年度'!E36=0,"皆増 ",IF('当年度'!E36=0,"皆減 ",ROUND('増減額'!E36/'前年度'!E36*100,1))))</f>
        <v>199.1</v>
      </c>
      <c r="F36" s="35">
        <f>IF(AND('当年度'!F36=0,'前年度'!F36=0),"",IF('前年度'!F36=0,"皆増 ",IF('当年度'!F36=0,"皆減 ",ROUND('増減額'!F36/'前年度'!F36*100,1))))</f>
        <v>177.8</v>
      </c>
      <c r="G36" s="35">
        <f>IF(AND('当年度'!G36=0,'前年度'!G36=0),"",IF('前年度'!G36=0,"皆増 ",IF('当年度'!G36=0,"皆減 ",ROUND('増減額'!G36/'前年度'!G36*100,1))))</f>
      </c>
      <c r="H36" s="35">
        <f>IF(AND('当年度'!H36=0,'前年度'!H36=0),"",IF('前年度'!H36=0,"皆増 ",IF('当年度'!H36=0,"皆減 ",ROUND('増減額'!H36/'前年度'!H36*100,1))))</f>
        <v>-36.2</v>
      </c>
      <c r="I36" s="35">
        <f>IF(AND('当年度'!I36=0,'前年度'!I36=0),"",IF('前年度'!I36=0,"皆増 ",IF('当年度'!I36=0,"皆減 ",ROUND('増減額'!I36/'前年度'!I36*100,1))))</f>
        <v>0.6</v>
      </c>
      <c r="J36" s="35">
        <f>IF(AND('当年度'!J36=0,'前年度'!J36=0),"",IF('前年度'!J36=0,"皆増 ",IF('当年度'!J36=0,"皆減 ",ROUND('増減額'!J36/'前年度'!J36*100,1))))</f>
        <v>-9.7</v>
      </c>
      <c r="K36" s="35">
        <f>IF(AND('当年度'!K36=0,'前年度'!K36=0),"",IF('前年度'!K36=0,"皆増 ",IF('当年度'!K36=0,"皆減 ",ROUND('増減額'!K36/'前年度'!K36*100,1))))</f>
        <v>-45.5</v>
      </c>
      <c r="L36" s="35">
        <f>IF(AND('当年度'!L36=0,'前年度'!L36=0),"",IF('前年度'!L36=0,"皆増 ",IF('当年度'!L36=0,"皆減 ",ROUND('増減額'!L36/'前年度'!L36*100,1))))</f>
        <v>27.6</v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8.9</v>
      </c>
      <c r="O36" s="1"/>
    </row>
    <row r="37" spans="2:15" ht="24.75" customHeight="1">
      <c r="B37" s="21" t="s">
        <v>37</v>
      </c>
      <c r="C37" s="35">
        <f>IF(AND('当年度'!C37=0,'前年度'!C37=0),"",IF('前年度'!C37=0,"皆増 ",IF('当年度'!C37=0,"皆減 ",ROUND('増減額'!C37/'前年度'!C37*100,1))))</f>
        <v>-79.1</v>
      </c>
      <c r="D37" s="35">
        <f>IF(AND('当年度'!D37=0,'前年度'!D37=0),"",IF('前年度'!D37=0,"皆増 ",IF('当年度'!D37=0,"皆減 ",ROUND('増減額'!D37/'前年度'!D37*100,1))))</f>
        <v>-5.6</v>
      </c>
      <c r="E37" s="35">
        <f>IF(AND('当年度'!E37=0,'前年度'!E37=0),"",IF('前年度'!E37=0,"皆増 ",IF('当年度'!E37=0,"皆減 ",ROUND('増減額'!E37/'前年度'!E37*100,1))))</f>
        <v>48.8</v>
      </c>
      <c r="F37" s="35">
        <f>IF(AND('当年度'!F37=0,'前年度'!F37=0),"",IF('前年度'!F37=0,"皆増 ",IF('当年度'!F37=0,"皆減 ",ROUND('増減額'!F37/'前年度'!F37*100,1))))</f>
        <v>118.6</v>
      </c>
      <c r="G37" s="35">
        <f>IF(AND('当年度'!G37=0,'前年度'!G37=0),"",IF('前年度'!G37=0,"皆増 ",IF('当年度'!G37=0,"皆減 ",ROUND('増減額'!G37/'前年度'!G37*100,1))))</f>
        <v>140.8</v>
      </c>
      <c r="H37" s="35">
        <f>IF(AND('当年度'!H37=0,'前年度'!H37=0),"",IF('前年度'!H37=0,"皆増 ",IF('当年度'!H37=0,"皆減 ",ROUND('増減額'!H37/'前年度'!H37*100,1))))</f>
        <v>-23.3</v>
      </c>
      <c r="I37" s="35">
        <f>IF(AND('当年度'!I37=0,'前年度'!I37=0),"",IF('前年度'!I37=0,"皆増 ",IF('当年度'!I37=0,"皆減 ",ROUND('増減額'!I37/'前年度'!I37*100,1))))</f>
        <v>-20.3</v>
      </c>
      <c r="J37" s="35">
        <f>IF(AND('当年度'!J37=0,'前年度'!J37=0),"",IF('前年度'!J37=0,"皆増 ",IF('当年度'!J37=0,"皆減 ",ROUND('増減額'!J37/'前年度'!J37*100,1))))</f>
        <v>-12.7</v>
      </c>
      <c r="K37" s="35">
        <f>IF(AND('当年度'!K37=0,'前年度'!K37=0),"",IF('前年度'!K37=0,"皆増 ",IF('当年度'!K37=0,"皆減 ",ROUND('増減額'!K37/'前年度'!K37*100,1))))</f>
        <v>19.4</v>
      </c>
      <c r="L37" s="35">
        <f>IF(AND('当年度'!L37=0,'前年度'!L37=0),"",IF('前年度'!L37=0,"皆増 ",IF('当年度'!L37=0,"皆減 ",ROUND('増減額'!L37/'前年度'!L37*100,1))))</f>
        <v>14.6</v>
      </c>
      <c r="M37" s="35">
        <f>IF(AND('当年度'!M37=0,'前年度'!M37=0),"",IF('前年度'!M37=0,"皆増 ",IF('当年度'!M37=0,"皆減 ",ROUND('増減額'!M37/'前年度'!M37*100,1))))</f>
        <v>267.4</v>
      </c>
      <c r="N37" s="35">
        <f>IF(AND('当年度'!N37=0,'前年度'!N37=0),"",IF('前年度'!N37=0,"皆増 ",IF('当年度'!N37=0,"皆減 ",ROUND('増減額'!N37/'前年度'!N37*100,1))))</f>
        <v>15.6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2015-08-18T05:47:21Z</cp:lastPrinted>
  <dcterms:created xsi:type="dcterms:W3CDTF">1999-09-10T06:44:12Z</dcterms:created>
  <dcterms:modified xsi:type="dcterms:W3CDTF">2015-08-18T05:48:10Z</dcterms:modified>
  <cp:category/>
  <cp:version/>
  <cp:contentType/>
  <cp:contentStatus/>
</cp:coreProperties>
</file>