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<sst xmlns="http://schemas.openxmlformats.org/spreadsheetml/2006/main" count="184" uniqueCount="50">
  <si>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</si>
  <si>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</si>
  <si>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</si>
  <si>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</si>
  <si>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</si>
  <si>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</si>
  <si>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</si>
  <si>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</si>
  <si>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</si>
  <si>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</si>
  <si>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</si>
  <si>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</si>
  <si>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</si>
  <si>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</si>
  <si>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</si>
  <si>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</si>
  <si>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</si>
  <si>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</si>
  <si>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</si>
  <si>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</si>
  <si>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</si>
  <si>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</si>
  <si>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</si>
  <si>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</si>
  <si>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</si>
  <si>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</si>
  <si>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</si>
  <si>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</si>
  <si>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</si>
  <si>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</si>
  <si>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</si>
  <si>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</si>
  <si>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</si>
  <si>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</si>
  <si>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</si>
  <si>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</si>
  <si>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</si>
  <si>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</si>
  <si>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</si>
  <si>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</si>
  <si>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</si>
  <si>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</si>
  <si>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</si>
  <si>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</si>
  <si>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</si>
  <si>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</si>
  <si>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普通建設事業費（単独）の状況（当年度）</t>
  </si>
  <si>
    <t>普通建設事業費（単独）の状況（前年度）</t>
  </si>
  <si>
    <t>普通建設事業費（単独）の状況（増減額）</t>
  </si>
  <si>
    <t>普通建設事業費（単独）の状況（増減率）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</si>
</sst>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horizontal="right" shrinkToFit="1"/>
      <protection/>
    </xf>
    <xf numFmtId="179" fontId="0" fillId="0" borderId="17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5" xfId="0" applyNumberFormat="1" applyBorder="1" applyAlignment="1">
      <alignment shrinkToFit="1"/>
    </xf>
    <xf numFmtId="180" fontId="0" fillId="0" borderId="16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33" borderId="17" xfId="0" applyNumberFormat="1" applyFill="1" applyBorder="1" applyAlignment="1">
      <alignment shrinkToFit="1"/>
    </xf>
    <xf numFmtId="180" fontId="0" fillId="0" borderId="18" xfId="0" applyNumberFormat="1" applyBorder="1" applyAlignment="1">
      <alignment shrinkToFit="1"/>
    </xf>
    <xf numFmtId="0" fontId="3" fillId="0" borderId="0" xfId="0" applyNumberFormat="1" applyFont="1" applyAlignment="1">
      <alignment/>
    </xf>
    <xf numFmtId="180" fontId="0" fillId="0" borderId="12" xfId="0" applyNumberForma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686423</v>
      </c>
      <c r="E6" s="32">
        <v>530770</v>
      </c>
      <c r="F6" s="32">
        <v>4310667</v>
      </c>
      <c r="G6" s="32">
        <v>0</v>
      </c>
      <c r="H6" s="32">
        <v>317903</v>
      </c>
      <c r="I6" s="32">
        <v>45215</v>
      </c>
      <c r="J6" s="32">
        <v>3356466</v>
      </c>
      <c r="K6" s="32">
        <v>1064778</v>
      </c>
      <c r="L6" s="32">
        <v>1568691</v>
      </c>
      <c r="M6" s="32">
        <f>N6-SUM(C6:L6)</f>
        <v>0</v>
      </c>
      <c r="N6" s="32">
        <v>11880913</v>
      </c>
    </row>
    <row r="7" spans="2:14" ht="21" customHeight="1">
      <c r="B7" s="14" t="s">
        <v>14</v>
      </c>
      <c r="C7" s="33">
        <v>0</v>
      </c>
      <c r="D7" s="33">
        <v>227191</v>
      </c>
      <c r="E7" s="33">
        <v>267159</v>
      </c>
      <c r="F7" s="33">
        <v>1484448</v>
      </c>
      <c r="G7" s="33">
        <v>24992</v>
      </c>
      <c r="H7" s="33">
        <v>205429</v>
      </c>
      <c r="I7" s="33">
        <v>536809</v>
      </c>
      <c r="J7" s="33">
        <v>2389517</v>
      </c>
      <c r="K7" s="33">
        <v>480952</v>
      </c>
      <c r="L7" s="33">
        <v>2320091</v>
      </c>
      <c r="M7" s="33">
        <f aca="true" t="shared" si="0" ref="M7:M34">N7-SUM(C7:L7)</f>
        <v>0</v>
      </c>
      <c r="N7" s="33">
        <v>7936588</v>
      </c>
    </row>
    <row r="8" spans="2:14" ht="21" customHeight="1">
      <c r="B8" s="14" t="s">
        <v>15</v>
      </c>
      <c r="C8" s="33">
        <v>0</v>
      </c>
      <c r="D8" s="33">
        <v>61420</v>
      </c>
      <c r="E8" s="33">
        <v>111481</v>
      </c>
      <c r="F8" s="33">
        <v>54455</v>
      </c>
      <c r="G8" s="33">
        <v>15420</v>
      </c>
      <c r="H8" s="33">
        <v>81531</v>
      </c>
      <c r="I8" s="33">
        <v>43608</v>
      </c>
      <c r="J8" s="33">
        <v>1439030</v>
      </c>
      <c r="K8" s="33">
        <v>552180</v>
      </c>
      <c r="L8" s="33">
        <v>788848</v>
      </c>
      <c r="M8" s="33">
        <f t="shared" si="0"/>
        <v>0</v>
      </c>
      <c r="N8" s="33">
        <v>3147973</v>
      </c>
    </row>
    <row r="9" spans="2:14" ht="21" customHeight="1">
      <c r="B9" s="15" t="s">
        <v>16</v>
      </c>
      <c r="C9" s="34">
        <v>0</v>
      </c>
      <c r="D9" s="34">
        <v>154182</v>
      </c>
      <c r="E9" s="34">
        <v>55235</v>
      </c>
      <c r="F9" s="34">
        <v>1482819</v>
      </c>
      <c r="G9" s="34">
        <v>5464</v>
      </c>
      <c r="H9" s="34">
        <v>120970</v>
      </c>
      <c r="I9" s="34">
        <v>50581</v>
      </c>
      <c r="J9" s="34">
        <v>740752</v>
      </c>
      <c r="K9" s="34">
        <v>33328</v>
      </c>
      <c r="L9" s="34">
        <v>1208242</v>
      </c>
      <c r="M9" s="34">
        <f t="shared" si="0"/>
        <v>0</v>
      </c>
      <c r="N9" s="35">
        <v>3851573</v>
      </c>
    </row>
    <row r="10" spans="2:14" ht="21" customHeight="1">
      <c r="B10" s="15" t="s">
        <v>17</v>
      </c>
      <c r="C10" s="34">
        <v>3531</v>
      </c>
      <c r="D10" s="34">
        <v>147205</v>
      </c>
      <c r="E10" s="34">
        <v>7863</v>
      </c>
      <c r="F10" s="34">
        <v>59217</v>
      </c>
      <c r="G10" s="34">
        <v>6628</v>
      </c>
      <c r="H10" s="34">
        <v>59372</v>
      </c>
      <c r="I10" s="34">
        <v>171</v>
      </c>
      <c r="J10" s="34">
        <v>558987</v>
      </c>
      <c r="K10" s="34">
        <v>114373</v>
      </c>
      <c r="L10" s="34">
        <v>237368</v>
      </c>
      <c r="M10" s="34">
        <f t="shared" si="0"/>
        <v>0</v>
      </c>
      <c r="N10" s="34">
        <v>1194715</v>
      </c>
    </row>
    <row r="11" spans="2:14" ht="21" customHeight="1">
      <c r="B11" s="15" t="s">
        <v>18</v>
      </c>
      <c r="C11" s="34">
        <v>11000</v>
      </c>
      <c r="D11" s="34">
        <v>76698</v>
      </c>
      <c r="E11" s="34">
        <v>40639</v>
      </c>
      <c r="F11" s="34">
        <v>510907</v>
      </c>
      <c r="G11" s="34">
        <v>0</v>
      </c>
      <c r="H11" s="34">
        <v>139711</v>
      </c>
      <c r="I11" s="34">
        <v>74159</v>
      </c>
      <c r="J11" s="34">
        <v>765195</v>
      </c>
      <c r="K11" s="34">
        <v>622306</v>
      </c>
      <c r="L11" s="34">
        <v>2273335</v>
      </c>
      <c r="M11" s="34">
        <f t="shared" si="0"/>
        <v>1322475</v>
      </c>
      <c r="N11" s="35">
        <v>5836425</v>
      </c>
    </row>
    <row r="12" spans="2:14" ht="21" customHeight="1">
      <c r="B12" s="15" t="s">
        <v>19</v>
      </c>
      <c r="C12" s="34">
        <v>0</v>
      </c>
      <c r="D12" s="34">
        <v>76862</v>
      </c>
      <c r="E12" s="34">
        <v>187950</v>
      </c>
      <c r="F12" s="34">
        <v>10087</v>
      </c>
      <c r="G12" s="34">
        <v>0</v>
      </c>
      <c r="H12" s="34">
        <v>23915</v>
      </c>
      <c r="I12" s="34">
        <v>0</v>
      </c>
      <c r="J12" s="34">
        <v>281103</v>
      </c>
      <c r="K12" s="34">
        <v>141037</v>
      </c>
      <c r="L12" s="34">
        <v>306842</v>
      </c>
      <c r="M12" s="34">
        <f t="shared" si="0"/>
        <v>0</v>
      </c>
      <c r="N12" s="34">
        <v>1027796</v>
      </c>
    </row>
    <row r="13" spans="2:14" ht="21" customHeight="1">
      <c r="B13" s="15" t="s">
        <v>20</v>
      </c>
      <c r="C13" s="34">
        <v>5651</v>
      </c>
      <c r="D13" s="34">
        <v>169897</v>
      </c>
      <c r="E13" s="34">
        <v>166282</v>
      </c>
      <c r="F13" s="34">
        <v>102517</v>
      </c>
      <c r="G13" s="34">
        <v>0</v>
      </c>
      <c r="H13" s="34">
        <v>111165</v>
      </c>
      <c r="I13" s="34">
        <v>5167</v>
      </c>
      <c r="J13" s="34">
        <v>150520</v>
      </c>
      <c r="K13" s="34">
        <v>0</v>
      </c>
      <c r="L13" s="34">
        <v>70817</v>
      </c>
      <c r="M13" s="34">
        <f t="shared" si="0"/>
        <v>0</v>
      </c>
      <c r="N13" s="34">
        <v>782016</v>
      </c>
    </row>
    <row r="14" spans="2:14" ht="21" customHeight="1">
      <c r="B14" s="15" t="s">
        <v>21</v>
      </c>
      <c r="C14" s="34">
        <v>80</v>
      </c>
      <c r="D14" s="34">
        <v>42350</v>
      </c>
      <c r="E14" s="34">
        <v>28354</v>
      </c>
      <c r="F14" s="34">
        <v>181306</v>
      </c>
      <c r="G14" s="34">
        <v>0</v>
      </c>
      <c r="H14" s="34">
        <v>125329</v>
      </c>
      <c r="I14" s="34">
        <v>8593</v>
      </c>
      <c r="J14" s="34">
        <v>357022</v>
      </c>
      <c r="K14" s="34">
        <v>848324</v>
      </c>
      <c r="L14" s="34">
        <v>139719</v>
      </c>
      <c r="M14" s="34">
        <f t="shared" si="0"/>
        <v>0</v>
      </c>
      <c r="N14" s="34">
        <v>1731077</v>
      </c>
    </row>
    <row r="15" spans="2:14" ht="21" customHeight="1">
      <c r="B15" s="15" t="s">
        <v>22</v>
      </c>
      <c r="C15" s="34">
        <v>0</v>
      </c>
      <c r="D15" s="34">
        <v>19791</v>
      </c>
      <c r="E15" s="34">
        <v>316056</v>
      </c>
      <c r="F15" s="34">
        <v>99306</v>
      </c>
      <c r="G15" s="34">
        <v>0</v>
      </c>
      <c r="H15" s="34">
        <v>233894</v>
      </c>
      <c r="I15" s="34">
        <v>5512</v>
      </c>
      <c r="J15" s="34">
        <v>65671</v>
      </c>
      <c r="K15" s="34">
        <v>101705</v>
      </c>
      <c r="L15" s="34">
        <v>167618</v>
      </c>
      <c r="M15" s="34">
        <f t="shared" si="0"/>
        <v>0</v>
      </c>
      <c r="N15" s="34">
        <v>1009553</v>
      </c>
    </row>
    <row r="16" spans="2:14" ht="21" customHeight="1">
      <c r="B16" s="14" t="s">
        <v>23</v>
      </c>
      <c r="C16" s="33">
        <v>0</v>
      </c>
      <c r="D16" s="33">
        <v>63084</v>
      </c>
      <c r="E16" s="33">
        <v>189112</v>
      </c>
      <c r="F16" s="33">
        <v>204863</v>
      </c>
      <c r="G16" s="33">
        <v>0</v>
      </c>
      <c r="H16" s="33">
        <v>85671</v>
      </c>
      <c r="I16" s="33">
        <v>131288</v>
      </c>
      <c r="J16" s="33">
        <v>144791</v>
      </c>
      <c r="K16" s="33">
        <v>429583</v>
      </c>
      <c r="L16" s="33">
        <v>76072</v>
      </c>
      <c r="M16" s="33">
        <f t="shared" si="0"/>
        <v>0</v>
      </c>
      <c r="N16" s="33">
        <v>1324464</v>
      </c>
    </row>
    <row r="17" spans="2:14" ht="21" customHeight="1">
      <c r="B17" s="15" t="s">
        <v>38</v>
      </c>
      <c r="C17" s="34">
        <v>0</v>
      </c>
      <c r="D17" s="34">
        <v>114819</v>
      </c>
      <c r="E17" s="34">
        <v>431922</v>
      </c>
      <c r="F17" s="34">
        <v>670</v>
      </c>
      <c r="G17" s="34">
        <v>0</v>
      </c>
      <c r="H17" s="34">
        <v>83618</v>
      </c>
      <c r="I17" s="34">
        <v>2953</v>
      </c>
      <c r="J17" s="34">
        <v>209973</v>
      </c>
      <c r="K17" s="34">
        <v>95690</v>
      </c>
      <c r="L17" s="34">
        <v>792886</v>
      </c>
      <c r="M17" s="34">
        <f t="shared" si="0"/>
        <v>0</v>
      </c>
      <c r="N17" s="34">
        <v>1732531</v>
      </c>
    </row>
    <row r="18" spans="2:14" ht="21" customHeight="1">
      <c r="B18" s="15" t="s">
        <v>39</v>
      </c>
      <c r="C18" s="34">
        <v>0</v>
      </c>
      <c r="D18" s="34">
        <v>16904</v>
      </c>
      <c r="E18" s="34">
        <v>611383</v>
      </c>
      <c r="F18" s="34">
        <v>29181</v>
      </c>
      <c r="G18" s="34">
        <v>0</v>
      </c>
      <c r="H18" s="34">
        <v>14116</v>
      </c>
      <c r="I18" s="34">
        <v>0</v>
      </c>
      <c r="J18" s="34">
        <v>375891</v>
      </c>
      <c r="K18" s="34">
        <v>43611</v>
      </c>
      <c r="L18" s="34">
        <v>414553</v>
      </c>
      <c r="M18" s="34">
        <f t="shared" si="0"/>
        <v>0</v>
      </c>
      <c r="N18" s="34">
        <v>1505639</v>
      </c>
    </row>
    <row r="19" spans="2:14" ht="21" customHeight="1">
      <c r="B19" s="16" t="s">
        <v>40</v>
      </c>
      <c r="C19" s="36">
        <v>0</v>
      </c>
      <c r="D19" s="36">
        <v>1781240</v>
      </c>
      <c r="E19" s="36">
        <v>412613</v>
      </c>
      <c r="F19" s="36">
        <v>245678</v>
      </c>
      <c r="G19" s="36">
        <v>0</v>
      </c>
      <c r="H19" s="36">
        <v>49592</v>
      </c>
      <c r="I19" s="36">
        <v>38776</v>
      </c>
      <c r="J19" s="36">
        <v>411678</v>
      </c>
      <c r="K19" s="36">
        <v>262457</v>
      </c>
      <c r="L19" s="36">
        <v>541489</v>
      </c>
      <c r="M19" s="36">
        <f t="shared" si="0"/>
        <v>0</v>
      </c>
      <c r="N19" s="36">
        <v>3743523</v>
      </c>
    </row>
    <row r="20" spans="2:14" ht="21" customHeight="1">
      <c r="B20" s="15" t="s">
        <v>24</v>
      </c>
      <c r="C20" s="34">
        <v>0</v>
      </c>
      <c r="D20" s="34">
        <v>6699</v>
      </c>
      <c r="E20" s="34">
        <v>2826</v>
      </c>
      <c r="F20" s="34">
        <v>0</v>
      </c>
      <c r="G20" s="34">
        <v>0</v>
      </c>
      <c r="H20" s="34">
        <v>0</v>
      </c>
      <c r="I20" s="34">
        <v>2394</v>
      </c>
      <c r="J20" s="34">
        <v>45151</v>
      </c>
      <c r="K20" s="34">
        <v>45349</v>
      </c>
      <c r="L20" s="34">
        <v>2085</v>
      </c>
      <c r="M20" s="34">
        <f t="shared" si="0"/>
        <v>0</v>
      </c>
      <c r="N20" s="34">
        <v>104504</v>
      </c>
    </row>
    <row r="21" spans="2:14" ht="21" customHeight="1">
      <c r="B21" s="15" t="s">
        <v>25</v>
      </c>
      <c r="C21" s="34">
        <v>0</v>
      </c>
      <c r="D21" s="34">
        <v>65410</v>
      </c>
      <c r="E21" s="34">
        <v>37418</v>
      </c>
      <c r="F21" s="34">
        <v>2013</v>
      </c>
      <c r="G21" s="34">
        <v>0</v>
      </c>
      <c r="H21" s="34">
        <v>50497</v>
      </c>
      <c r="I21" s="34">
        <v>0</v>
      </c>
      <c r="J21" s="34">
        <v>39238</v>
      </c>
      <c r="K21" s="34">
        <v>3380</v>
      </c>
      <c r="L21" s="34">
        <v>182036</v>
      </c>
      <c r="M21" s="34">
        <f t="shared" si="0"/>
        <v>0</v>
      </c>
      <c r="N21" s="34">
        <v>379992</v>
      </c>
    </row>
    <row r="22" spans="2:14" ht="21" customHeight="1">
      <c r="B22" s="15" t="s">
        <v>26</v>
      </c>
      <c r="C22" s="34">
        <v>0</v>
      </c>
      <c r="D22" s="34">
        <v>13489</v>
      </c>
      <c r="E22" s="34">
        <v>280485</v>
      </c>
      <c r="F22" s="34">
        <v>63232</v>
      </c>
      <c r="G22" s="34">
        <v>0</v>
      </c>
      <c r="H22" s="34">
        <v>35946</v>
      </c>
      <c r="I22" s="34">
        <v>9390</v>
      </c>
      <c r="J22" s="34">
        <v>190305</v>
      </c>
      <c r="K22" s="34">
        <v>52772</v>
      </c>
      <c r="L22" s="34">
        <v>211058</v>
      </c>
      <c r="M22" s="34">
        <f t="shared" si="0"/>
        <v>0</v>
      </c>
      <c r="N22" s="34">
        <v>856677</v>
      </c>
    </row>
    <row r="23" spans="2:14" ht="21" customHeight="1">
      <c r="B23" s="15" t="s">
        <v>27</v>
      </c>
      <c r="C23" s="34">
        <v>0</v>
      </c>
      <c r="D23" s="34">
        <v>8613</v>
      </c>
      <c r="E23" s="34">
        <v>1693</v>
      </c>
      <c r="F23" s="34">
        <v>3264</v>
      </c>
      <c r="G23" s="34">
        <v>0</v>
      </c>
      <c r="H23" s="34">
        <v>0</v>
      </c>
      <c r="I23" s="34">
        <v>0</v>
      </c>
      <c r="J23" s="34">
        <v>53935</v>
      </c>
      <c r="K23" s="34">
        <v>5090</v>
      </c>
      <c r="L23" s="34">
        <v>426739</v>
      </c>
      <c r="M23" s="34">
        <f t="shared" si="0"/>
        <v>0</v>
      </c>
      <c r="N23" s="34">
        <v>499334</v>
      </c>
    </row>
    <row r="24" spans="2:14" ht="21" customHeight="1">
      <c r="B24" s="15" t="s">
        <v>28</v>
      </c>
      <c r="C24" s="34">
        <v>0</v>
      </c>
      <c r="D24" s="34">
        <v>25540</v>
      </c>
      <c r="E24" s="34">
        <v>2820</v>
      </c>
      <c r="F24" s="34">
        <v>94229</v>
      </c>
      <c r="G24" s="34">
        <v>0</v>
      </c>
      <c r="H24" s="34">
        <v>18469</v>
      </c>
      <c r="I24" s="34">
        <v>0</v>
      </c>
      <c r="J24" s="34">
        <v>268437</v>
      </c>
      <c r="K24" s="34">
        <v>11669</v>
      </c>
      <c r="L24" s="34">
        <v>277128</v>
      </c>
      <c r="M24" s="34">
        <f t="shared" si="0"/>
        <v>0</v>
      </c>
      <c r="N24" s="35">
        <v>698292</v>
      </c>
    </row>
    <row r="25" spans="2:14" ht="21" customHeight="1">
      <c r="B25" s="14" t="s">
        <v>29</v>
      </c>
      <c r="C25" s="33">
        <v>0</v>
      </c>
      <c r="D25" s="33">
        <v>23344</v>
      </c>
      <c r="E25" s="33">
        <v>2600</v>
      </c>
      <c r="F25" s="33">
        <v>34986</v>
      </c>
      <c r="G25" s="33">
        <v>0</v>
      </c>
      <c r="H25" s="33">
        <v>49680</v>
      </c>
      <c r="I25" s="33">
        <v>24131</v>
      </c>
      <c r="J25" s="33">
        <v>167201</v>
      </c>
      <c r="K25" s="33">
        <v>5928</v>
      </c>
      <c r="L25" s="33">
        <v>19043</v>
      </c>
      <c r="M25" s="33">
        <f t="shared" si="0"/>
        <v>0</v>
      </c>
      <c r="N25" s="33">
        <v>326913</v>
      </c>
    </row>
    <row r="26" spans="2:14" ht="21" customHeight="1">
      <c r="B26" s="15" t="s">
        <v>30</v>
      </c>
      <c r="C26" s="34">
        <v>0</v>
      </c>
      <c r="D26" s="34">
        <v>8727</v>
      </c>
      <c r="E26" s="34">
        <v>40987</v>
      </c>
      <c r="F26" s="34">
        <v>962</v>
      </c>
      <c r="G26" s="34">
        <v>0</v>
      </c>
      <c r="H26" s="34">
        <v>135439</v>
      </c>
      <c r="I26" s="34">
        <v>2452</v>
      </c>
      <c r="J26" s="34">
        <v>101392</v>
      </c>
      <c r="K26" s="34">
        <v>1827</v>
      </c>
      <c r="L26" s="34">
        <v>801448</v>
      </c>
      <c r="M26" s="34">
        <f t="shared" si="0"/>
        <v>0</v>
      </c>
      <c r="N26" s="34">
        <v>1093234</v>
      </c>
    </row>
    <row r="27" spans="2:14" ht="21" customHeight="1">
      <c r="B27" s="14" t="s">
        <v>31</v>
      </c>
      <c r="C27" s="33">
        <v>2371</v>
      </c>
      <c r="D27" s="33">
        <v>121971</v>
      </c>
      <c r="E27" s="33">
        <v>12940</v>
      </c>
      <c r="F27" s="33">
        <v>792467</v>
      </c>
      <c r="G27" s="33">
        <v>0</v>
      </c>
      <c r="H27" s="33">
        <v>190222</v>
      </c>
      <c r="I27" s="33">
        <v>54779</v>
      </c>
      <c r="J27" s="33">
        <v>304202</v>
      </c>
      <c r="K27" s="33">
        <v>86544</v>
      </c>
      <c r="L27" s="33">
        <v>236439</v>
      </c>
      <c r="M27" s="33">
        <f t="shared" si="0"/>
        <v>0</v>
      </c>
      <c r="N27" s="33">
        <v>1801935</v>
      </c>
    </row>
    <row r="28" spans="2:14" ht="21" customHeight="1">
      <c r="B28" s="15" t="s">
        <v>32</v>
      </c>
      <c r="C28" s="34">
        <v>0</v>
      </c>
      <c r="D28" s="34">
        <v>9106</v>
      </c>
      <c r="E28" s="34">
        <v>59934</v>
      </c>
      <c r="F28" s="34">
        <v>7658</v>
      </c>
      <c r="G28" s="34">
        <v>0</v>
      </c>
      <c r="H28" s="34">
        <v>8493</v>
      </c>
      <c r="I28" s="34">
        <v>0</v>
      </c>
      <c r="J28" s="34">
        <v>211800</v>
      </c>
      <c r="K28" s="34">
        <v>53618</v>
      </c>
      <c r="L28" s="34">
        <v>22444</v>
      </c>
      <c r="M28" s="34">
        <f t="shared" si="0"/>
        <v>0</v>
      </c>
      <c r="N28" s="34">
        <v>373053</v>
      </c>
    </row>
    <row r="29" spans="2:14" ht="21" customHeight="1">
      <c r="B29" s="15" t="s">
        <v>33</v>
      </c>
      <c r="C29" s="34">
        <v>0</v>
      </c>
      <c r="D29" s="34">
        <v>25993</v>
      </c>
      <c r="E29" s="34">
        <v>0</v>
      </c>
      <c r="F29" s="34">
        <v>11999</v>
      </c>
      <c r="G29" s="34">
        <v>0</v>
      </c>
      <c r="H29" s="34">
        <v>99705</v>
      </c>
      <c r="I29" s="34">
        <v>0</v>
      </c>
      <c r="J29" s="34">
        <v>204479</v>
      </c>
      <c r="K29" s="34">
        <v>92904</v>
      </c>
      <c r="L29" s="34">
        <v>77948</v>
      </c>
      <c r="M29" s="34">
        <f t="shared" si="0"/>
        <v>0</v>
      </c>
      <c r="N29" s="34">
        <v>513028</v>
      </c>
    </row>
    <row r="30" spans="2:14" ht="21" customHeight="1">
      <c r="B30" s="15" t="s">
        <v>41</v>
      </c>
      <c r="C30" s="34">
        <v>0</v>
      </c>
      <c r="D30" s="34">
        <v>19280</v>
      </c>
      <c r="E30" s="34">
        <v>5555</v>
      </c>
      <c r="F30" s="34">
        <v>703434</v>
      </c>
      <c r="G30" s="34">
        <v>0</v>
      </c>
      <c r="H30" s="34">
        <v>136772</v>
      </c>
      <c r="I30" s="34">
        <v>12487</v>
      </c>
      <c r="J30" s="34">
        <v>253186</v>
      </c>
      <c r="K30" s="34">
        <v>210711</v>
      </c>
      <c r="L30" s="34">
        <v>44287</v>
      </c>
      <c r="M30" s="34">
        <f t="shared" si="0"/>
        <v>0</v>
      </c>
      <c r="N30" s="34">
        <v>1385712</v>
      </c>
    </row>
    <row r="31" spans="2:14" ht="21" customHeight="1">
      <c r="B31" s="14" t="s">
        <v>42</v>
      </c>
      <c r="C31" s="33">
        <v>0</v>
      </c>
      <c r="D31" s="33">
        <v>50516</v>
      </c>
      <c r="E31" s="33">
        <v>223456</v>
      </c>
      <c r="F31" s="33">
        <v>76463</v>
      </c>
      <c r="G31" s="33">
        <v>0</v>
      </c>
      <c r="H31" s="33">
        <v>74632</v>
      </c>
      <c r="I31" s="33">
        <v>3181</v>
      </c>
      <c r="J31" s="33">
        <v>316188</v>
      </c>
      <c r="K31" s="33">
        <v>106364</v>
      </c>
      <c r="L31" s="33">
        <v>60735</v>
      </c>
      <c r="M31" s="33">
        <f t="shared" si="0"/>
        <v>0</v>
      </c>
      <c r="N31" s="33">
        <v>911535</v>
      </c>
    </row>
    <row r="32" spans="2:14" ht="21" customHeight="1">
      <c r="B32" s="14" t="s">
        <v>43</v>
      </c>
      <c r="C32" s="33">
        <v>0</v>
      </c>
      <c r="D32" s="33">
        <v>426235</v>
      </c>
      <c r="E32" s="33">
        <v>3582</v>
      </c>
      <c r="F32" s="33">
        <v>109154</v>
      </c>
      <c r="G32" s="33">
        <v>0</v>
      </c>
      <c r="H32" s="33">
        <v>90009</v>
      </c>
      <c r="I32" s="33">
        <v>38852</v>
      </c>
      <c r="J32" s="33">
        <v>183453</v>
      </c>
      <c r="K32" s="33">
        <v>42543</v>
      </c>
      <c r="L32" s="33">
        <v>21333</v>
      </c>
      <c r="M32" s="33">
        <f t="shared" si="0"/>
        <v>0</v>
      </c>
      <c r="N32" s="33">
        <v>915161</v>
      </c>
    </row>
    <row r="33" spans="2:14" ht="21" customHeight="1">
      <c r="B33" s="15" t="s">
        <v>34</v>
      </c>
      <c r="C33" s="34">
        <v>0</v>
      </c>
      <c r="D33" s="34">
        <v>4042</v>
      </c>
      <c r="E33" s="34">
        <v>2180</v>
      </c>
      <c r="F33" s="34">
        <v>41633</v>
      </c>
      <c r="G33" s="34">
        <v>0</v>
      </c>
      <c r="H33" s="34">
        <v>8553</v>
      </c>
      <c r="I33" s="34">
        <v>3402</v>
      </c>
      <c r="J33" s="34">
        <v>68530</v>
      </c>
      <c r="K33" s="34">
        <v>98293</v>
      </c>
      <c r="L33" s="34">
        <v>122239</v>
      </c>
      <c r="M33" s="34">
        <f t="shared" si="0"/>
        <v>0</v>
      </c>
      <c r="N33" s="34">
        <v>348872</v>
      </c>
    </row>
    <row r="34" spans="2:14" ht="21" customHeight="1">
      <c r="B34" s="14" t="s">
        <v>35</v>
      </c>
      <c r="C34" s="33">
        <v>0</v>
      </c>
      <c r="D34" s="33">
        <v>20160</v>
      </c>
      <c r="E34" s="33">
        <v>1575</v>
      </c>
      <c r="F34" s="33">
        <v>9947</v>
      </c>
      <c r="G34" s="33">
        <v>0</v>
      </c>
      <c r="H34" s="33">
        <v>15398</v>
      </c>
      <c r="I34" s="33">
        <v>0</v>
      </c>
      <c r="J34" s="33">
        <v>105201</v>
      </c>
      <c r="K34" s="33">
        <v>125155</v>
      </c>
      <c r="L34" s="33">
        <v>45430</v>
      </c>
      <c r="M34" s="33">
        <f t="shared" si="0"/>
        <v>0</v>
      </c>
      <c r="N34" s="33">
        <v>322866</v>
      </c>
    </row>
    <row r="35" spans="2:14" ht="22.5" customHeight="1">
      <c r="B35" s="17" t="s">
        <v>36</v>
      </c>
      <c r="C35" s="31">
        <f>SUM(C6:C19)</f>
        <v>20262</v>
      </c>
      <c r="D35" s="31">
        <f aca="true" t="shared" si="1" ref="D35:N35">SUM(D6:D19)</f>
        <v>3638066</v>
      </c>
      <c r="E35" s="31">
        <f t="shared" si="1"/>
        <v>3356819</v>
      </c>
      <c r="F35" s="31">
        <f t="shared" si="1"/>
        <v>8776121</v>
      </c>
      <c r="G35" s="31">
        <f t="shared" si="1"/>
        <v>52504</v>
      </c>
      <c r="H35" s="31">
        <f t="shared" si="1"/>
        <v>1652216</v>
      </c>
      <c r="I35" s="31">
        <f t="shared" si="1"/>
        <v>942832</v>
      </c>
      <c r="J35" s="31">
        <f t="shared" si="1"/>
        <v>11246596</v>
      </c>
      <c r="K35" s="31">
        <f t="shared" si="1"/>
        <v>4790324</v>
      </c>
      <c r="L35" s="31">
        <f t="shared" si="1"/>
        <v>10906571</v>
      </c>
      <c r="M35" s="31">
        <f t="shared" si="1"/>
        <v>1322475</v>
      </c>
      <c r="N35" s="31">
        <f t="shared" si="1"/>
        <v>46704786</v>
      </c>
    </row>
    <row r="36" spans="2:14" ht="22.5" customHeight="1">
      <c r="B36" s="17" t="s">
        <v>45</v>
      </c>
      <c r="C36" s="31">
        <f aca="true" t="shared" si="2" ref="C36:N36">SUM(C20:C34)</f>
        <v>2371</v>
      </c>
      <c r="D36" s="31">
        <f t="shared" si="2"/>
        <v>829125</v>
      </c>
      <c r="E36" s="31">
        <f t="shared" si="2"/>
        <v>678051</v>
      </c>
      <c r="F36" s="31">
        <f t="shared" si="2"/>
        <v>1951441</v>
      </c>
      <c r="G36" s="31">
        <f t="shared" si="2"/>
        <v>0</v>
      </c>
      <c r="H36" s="31">
        <f t="shared" si="2"/>
        <v>913815</v>
      </c>
      <c r="I36" s="31">
        <f t="shared" si="2"/>
        <v>151068</v>
      </c>
      <c r="J36" s="31">
        <f t="shared" si="2"/>
        <v>2512698</v>
      </c>
      <c r="K36" s="31">
        <f t="shared" si="2"/>
        <v>942147</v>
      </c>
      <c r="L36" s="31">
        <f t="shared" si="2"/>
        <v>2550392</v>
      </c>
      <c r="M36" s="31">
        <f t="shared" si="2"/>
        <v>0</v>
      </c>
      <c r="N36" s="31">
        <f t="shared" si="2"/>
        <v>10531108</v>
      </c>
    </row>
    <row r="37" spans="2:14" ht="22.5" customHeight="1">
      <c r="B37" s="17" t="s">
        <v>37</v>
      </c>
      <c r="C37" s="31">
        <f aca="true" t="shared" si="3" ref="C37:N37">SUM(C6:C34)</f>
        <v>22633</v>
      </c>
      <c r="D37" s="31">
        <f t="shared" si="3"/>
        <v>4467191</v>
      </c>
      <c r="E37" s="31">
        <f t="shared" si="3"/>
        <v>4034870</v>
      </c>
      <c r="F37" s="31">
        <f t="shared" si="3"/>
        <v>10727562</v>
      </c>
      <c r="G37" s="31">
        <f t="shared" si="3"/>
        <v>52504</v>
      </c>
      <c r="H37" s="31">
        <f t="shared" si="3"/>
        <v>2566031</v>
      </c>
      <c r="I37" s="31">
        <f t="shared" si="3"/>
        <v>1093900</v>
      </c>
      <c r="J37" s="31">
        <f t="shared" si="3"/>
        <v>13759294</v>
      </c>
      <c r="K37" s="31">
        <f t="shared" si="3"/>
        <v>5732471</v>
      </c>
      <c r="L37" s="31">
        <f t="shared" si="3"/>
        <v>13456963</v>
      </c>
      <c r="M37" s="31">
        <f t="shared" si="3"/>
        <v>1322475</v>
      </c>
      <c r="N37" s="31">
        <f t="shared" si="3"/>
        <v>57235894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30" sqref="B30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1906246</v>
      </c>
      <c r="E6" s="32">
        <v>284707</v>
      </c>
      <c r="F6" s="32">
        <v>820508</v>
      </c>
      <c r="G6" s="32">
        <v>0</v>
      </c>
      <c r="H6" s="32">
        <v>872443</v>
      </c>
      <c r="I6" s="32">
        <v>111911</v>
      </c>
      <c r="J6" s="32">
        <v>3351399</v>
      </c>
      <c r="K6" s="32">
        <v>1040395</v>
      </c>
      <c r="L6" s="32">
        <v>1457160</v>
      </c>
      <c r="M6" s="38">
        <f>N6-SUM(C6:L6)</f>
        <v>0</v>
      </c>
      <c r="N6" s="32">
        <v>9844769</v>
      </c>
    </row>
    <row r="7" spans="2:14" ht="21" customHeight="1">
      <c r="B7" s="14" t="s">
        <v>14</v>
      </c>
      <c r="C7" s="33">
        <v>565</v>
      </c>
      <c r="D7" s="33">
        <v>503341</v>
      </c>
      <c r="E7" s="33">
        <v>140282</v>
      </c>
      <c r="F7" s="33">
        <v>807719</v>
      </c>
      <c r="G7" s="33">
        <v>2614</v>
      </c>
      <c r="H7" s="33">
        <v>206720</v>
      </c>
      <c r="I7" s="33">
        <v>521914</v>
      </c>
      <c r="J7" s="33">
        <v>2524030</v>
      </c>
      <c r="K7" s="33">
        <v>64383</v>
      </c>
      <c r="L7" s="33">
        <v>1430869</v>
      </c>
      <c r="M7" s="34">
        <f aca="true" t="shared" si="0" ref="M7:M34">N7-SUM(C7:L7)</f>
        <v>0</v>
      </c>
      <c r="N7" s="33">
        <v>6202437</v>
      </c>
    </row>
    <row r="8" spans="2:14" ht="21" customHeight="1">
      <c r="B8" s="14" t="s">
        <v>15</v>
      </c>
      <c r="C8" s="33">
        <v>0</v>
      </c>
      <c r="D8" s="33">
        <v>453191</v>
      </c>
      <c r="E8" s="33">
        <v>200848</v>
      </c>
      <c r="F8" s="33">
        <v>62419</v>
      </c>
      <c r="G8" s="33">
        <v>3366</v>
      </c>
      <c r="H8" s="33">
        <v>50506</v>
      </c>
      <c r="I8" s="33">
        <v>80045</v>
      </c>
      <c r="J8" s="33">
        <v>1311852</v>
      </c>
      <c r="K8" s="33">
        <v>209627</v>
      </c>
      <c r="L8" s="33">
        <v>651559</v>
      </c>
      <c r="M8" s="34">
        <f t="shared" si="0"/>
        <v>0</v>
      </c>
      <c r="N8" s="33">
        <v>3023413</v>
      </c>
    </row>
    <row r="9" spans="2:14" ht="21" customHeight="1">
      <c r="B9" s="15" t="s">
        <v>16</v>
      </c>
      <c r="C9" s="34">
        <v>66945</v>
      </c>
      <c r="D9" s="34">
        <v>172768</v>
      </c>
      <c r="E9" s="34">
        <v>25742</v>
      </c>
      <c r="F9" s="34">
        <v>276808</v>
      </c>
      <c r="G9" s="34">
        <v>8474</v>
      </c>
      <c r="H9" s="34">
        <v>116499</v>
      </c>
      <c r="I9" s="34">
        <v>150903</v>
      </c>
      <c r="J9" s="34">
        <v>661247</v>
      </c>
      <c r="K9" s="34">
        <v>29329</v>
      </c>
      <c r="L9" s="34">
        <v>255077</v>
      </c>
      <c r="M9" s="34">
        <f t="shared" si="0"/>
        <v>0</v>
      </c>
      <c r="N9" s="35">
        <v>1763792</v>
      </c>
    </row>
    <row r="10" spans="2:14" ht="21" customHeight="1">
      <c r="B10" s="15" t="s">
        <v>17</v>
      </c>
      <c r="C10" s="34">
        <v>8545</v>
      </c>
      <c r="D10" s="34">
        <v>38134</v>
      </c>
      <c r="E10" s="34">
        <v>140977</v>
      </c>
      <c r="F10" s="34">
        <v>70717</v>
      </c>
      <c r="G10" s="34">
        <v>7347</v>
      </c>
      <c r="H10" s="34">
        <v>124383</v>
      </c>
      <c r="I10" s="34">
        <v>8</v>
      </c>
      <c r="J10" s="34">
        <v>429780</v>
      </c>
      <c r="K10" s="34">
        <v>233640</v>
      </c>
      <c r="L10" s="34">
        <v>468959</v>
      </c>
      <c r="M10" s="34">
        <f t="shared" si="0"/>
        <v>0</v>
      </c>
      <c r="N10" s="34">
        <v>1522490</v>
      </c>
    </row>
    <row r="11" spans="2:14" ht="21" customHeight="1">
      <c r="B11" s="15" t="s">
        <v>18</v>
      </c>
      <c r="C11" s="34">
        <v>0</v>
      </c>
      <c r="D11" s="34">
        <v>21881</v>
      </c>
      <c r="E11" s="34">
        <v>13071</v>
      </c>
      <c r="F11" s="34">
        <v>425368</v>
      </c>
      <c r="G11" s="34">
        <v>0</v>
      </c>
      <c r="H11" s="34">
        <v>227936</v>
      </c>
      <c r="I11" s="34">
        <v>85672</v>
      </c>
      <c r="J11" s="34">
        <v>748350</v>
      </c>
      <c r="K11" s="34">
        <v>175249</v>
      </c>
      <c r="L11" s="34">
        <v>956735</v>
      </c>
      <c r="M11" s="34">
        <f t="shared" si="0"/>
        <v>360000</v>
      </c>
      <c r="N11" s="35">
        <v>3014262</v>
      </c>
    </row>
    <row r="12" spans="2:14" ht="21" customHeight="1">
      <c r="B12" s="15" t="s">
        <v>19</v>
      </c>
      <c r="C12" s="34">
        <v>0</v>
      </c>
      <c r="D12" s="34">
        <v>75060</v>
      </c>
      <c r="E12" s="34">
        <v>69062</v>
      </c>
      <c r="F12" s="34">
        <v>0</v>
      </c>
      <c r="G12" s="34">
        <v>0</v>
      </c>
      <c r="H12" s="34">
        <v>42270</v>
      </c>
      <c r="I12" s="34">
        <v>3154</v>
      </c>
      <c r="J12" s="34">
        <v>238334</v>
      </c>
      <c r="K12" s="34">
        <v>19484</v>
      </c>
      <c r="L12" s="34">
        <v>178260</v>
      </c>
      <c r="M12" s="34">
        <f t="shared" si="0"/>
        <v>0</v>
      </c>
      <c r="N12" s="34">
        <v>625624</v>
      </c>
    </row>
    <row r="13" spans="2:14" ht="21" customHeight="1">
      <c r="B13" s="15" t="s">
        <v>20</v>
      </c>
      <c r="C13" s="34">
        <v>4809</v>
      </c>
      <c r="D13" s="34">
        <v>102368</v>
      </c>
      <c r="E13" s="34">
        <v>37264</v>
      </c>
      <c r="F13" s="34">
        <v>297038</v>
      </c>
      <c r="G13" s="34">
        <v>0</v>
      </c>
      <c r="H13" s="34">
        <v>81911</v>
      </c>
      <c r="I13" s="34">
        <v>36598</v>
      </c>
      <c r="J13" s="34">
        <v>114937</v>
      </c>
      <c r="K13" s="34">
        <v>0</v>
      </c>
      <c r="L13" s="34">
        <v>78267</v>
      </c>
      <c r="M13" s="34">
        <f t="shared" si="0"/>
        <v>0</v>
      </c>
      <c r="N13" s="34">
        <v>753192</v>
      </c>
    </row>
    <row r="14" spans="2:14" ht="21" customHeight="1">
      <c r="B14" s="15" t="s">
        <v>21</v>
      </c>
      <c r="C14" s="34">
        <v>0</v>
      </c>
      <c r="D14" s="34">
        <v>47175</v>
      </c>
      <c r="E14" s="34">
        <v>4405</v>
      </c>
      <c r="F14" s="34">
        <v>77626</v>
      </c>
      <c r="G14" s="34">
        <v>0</v>
      </c>
      <c r="H14" s="34">
        <v>75585</v>
      </c>
      <c r="I14" s="34">
        <v>67187</v>
      </c>
      <c r="J14" s="34">
        <v>861009</v>
      </c>
      <c r="K14" s="34">
        <v>257429</v>
      </c>
      <c r="L14" s="34">
        <v>41065</v>
      </c>
      <c r="M14" s="34">
        <f t="shared" si="0"/>
        <v>0</v>
      </c>
      <c r="N14" s="34">
        <v>1431481</v>
      </c>
    </row>
    <row r="15" spans="2:14" ht="21" customHeight="1">
      <c r="B15" s="15" t="s">
        <v>22</v>
      </c>
      <c r="C15" s="34">
        <v>0</v>
      </c>
      <c r="D15" s="34">
        <v>19558</v>
      </c>
      <c r="E15" s="34">
        <v>185574</v>
      </c>
      <c r="F15" s="34">
        <v>193126</v>
      </c>
      <c r="G15" s="34">
        <v>0</v>
      </c>
      <c r="H15" s="34">
        <v>122778</v>
      </c>
      <c r="I15" s="34">
        <v>7137</v>
      </c>
      <c r="J15" s="34">
        <v>111759</v>
      </c>
      <c r="K15" s="34">
        <v>123615</v>
      </c>
      <c r="L15" s="34">
        <v>56647</v>
      </c>
      <c r="M15" s="34">
        <f t="shared" si="0"/>
        <v>0</v>
      </c>
      <c r="N15" s="34">
        <v>820194</v>
      </c>
    </row>
    <row r="16" spans="2:14" ht="21" customHeight="1">
      <c r="B16" s="14" t="s">
        <v>23</v>
      </c>
      <c r="C16" s="33">
        <v>0</v>
      </c>
      <c r="D16" s="33">
        <v>208695</v>
      </c>
      <c r="E16" s="33">
        <v>150135</v>
      </c>
      <c r="F16" s="33">
        <v>90461</v>
      </c>
      <c r="G16" s="33">
        <v>0</v>
      </c>
      <c r="H16" s="33">
        <v>98501</v>
      </c>
      <c r="I16" s="33">
        <v>84730</v>
      </c>
      <c r="J16" s="33">
        <v>195122</v>
      </c>
      <c r="K16" s="33">
        <v>54012</v>
      </c>
      <c r="L16" s="33">
        <v>74212</v>
      </c>
      <c r="M16" s="34">
        <f t="shared" si="0"/>
        <v>0</v>
      </c>
      <c r="N16" s="33">
        <v>955868</v>
      </c>
    </row>
    <row r="17" spans="2:14" ht="21" customHeight="1">
      <c r="B17" s="15" t="s">
        <v>38</v>
      </c>
      <c r="C17" s="34">
        <v>0</v>
      </c>
      <c r="D17" s="34">
        <v>75055</v>
      </c>
      <c r="E17" s="34">
        <v>91072</v>
      </c>
      <c r="F17" s="34">
        <v>6747</v>
      </c>
      <c r="G17" s="34">
        <v>0</v>
      </c>
      <c r="H17" s="34">
        <v>90154</v>
      </c>
      <c r="I17" s="34">
        <v>0</v>
      </c>
      <c r="J17" s="34">
        <v>263269</v>
      </c>
      <c r="K17" s="34">
        <v>85991</v>
      </c>
      <c r="L17" s="34">
        <v>128641</v>
      </c>
      <c r="M17" s="34">
        <f t="shared" si="0"/>
        <v>0</v>
      </c>
      <c r="N17" s="34">
        <v>740929</v>
      </c>
    </row>
    <row r="18" spans="2:14" ht="21" customHeight="1">
      <c r="B18" s="15" t="s">
        <v>39</v>
      </c>
      <c r="C18" s="34">
        <v>0</v>
      </c>
      <c r="D18" s="34">
        <v>9832</v>
      </c>
      <c r="E18" s="34">
        <v>792150</v>
      </c>
      <c r="F18" s="34">
        <v>1081102</v>
      </c>
      <c r="G18" s="34">
        <v>0</v>
      </c>
      <c r="H18" s="34">
        <v>11785</v>
      </c>
      <c r="I18" s="34">
        <v>5369</v>
      </c>
      <c r="J18" s="34">
        <v>335668</v>
      </c>
      <c r="K18" s="34">
        <v>101174</v>
      </c>
      <c r="L18" s="34">
        <v>784952</v>
      </c>
      <c r="M18" s="34">
        <f t="shared" si="0"/>
        <v>0</v>
      </c>
      <c r="N18" s="34">
        <v>3122032</v>
      </c>
    </row>
    <row r="19" spans="2:14" ht="21" customHeight="1">
      <c r="B19" s="16" t="s">
        <v>40</v>
      </c>
      <c r="C19" s="36">
        <v>0</v>
      </c>
      <c r="D19" s="36">
        <v>851743</v>
      </c>
      <c r="E19" s="36">
        <v>107471</v>
      </c>
      <c r="F19" s="36">
        <v>261571</v>
      </c>
      <c r="G19" s="36">
        <v>0</v>
      </c>
      <c r="H19" s="36">
        <v>83059</v>
      </c>
      <c r="I19" s="36">
        <v>90454</v>
      </c>
      <c r="J19" s="36">
        <v>516208</v>
      </c>
      <c r="K19" s="36">
        <v>48330</v>
      </c>
      <c r="L19" s="36">
        <v>302245</v>
      </c>
      <c r="M19" s="33">
        <f t="shared" si="0"/>
        <v>0</v>
      </c>
      <c r="N19" s="36">
        <v>2261081</v>
      </c>
    </row>
    <row r="20" spans="2:14" ht="21" customHeight="1">
      <c r="B20" s="15" t="s">
        <v>24</v>
      </c>
      <c r="C20" s="34">
        <v>0</v>
      </c>
      <c r="D20" s="34">
        <v>185</v>
      </c>
      <c r="E20" s="34">
        <v>2369</v>
      </c>
      <c r="F20" s="34">
        <v>43</v>
      </c>
      <c r="G20" s="34">
        <v>0</v>
      </c>
      <c r="H20" s="34">
        <v>0</v>
      </c>
      <c r="I20" s="34">
        <v>4153</v>
      </c>
      <c r="J20" s="34">
        <v>39576</v>
      </c>
      <c r="K20" s="34">
        <v>7121</v>
      </c>
      <c r="L20" s="34">
        <v>1176</v>
      </c>
      <c r="M20" s="38">
        <f t="shared" si="0"/>
        <v>0</v>
      </c>
      <c r="N20" s="34">
        <v>54623</v>
      </c>
    </row>
    <row r="21" spans="2:14" ht="21" customHeight="1">
      <c r="B21" s="15" t="s">
        <v>25</v>
      </c>
      <c r="C21" s="34">
        <v>0</v>
      </c>
      <c r="D21" s="34">
        <v>6915</v>
      </c>
      <c r="E21" s="34">
        <v>2226</v>
      </c>
      <c r="F21" s="34">
        <v>4471</v>
      </c>
      <c r="G21" s="34">
        <v>0</v>
      </c>
      <c r="H21" s="34">
        <v>50661</v>
      </c>
      <c r="I21" s="34">
        <v>0</v>
      </c>
      <c r="J21" s="34">
        <v>63861</v>
      </c>
      <c r="K21" s="34">
        <v>7979</v>
      </c>
      <c r="L21" s="34">
        <v>205037</v>
      </c>
      <c r="M21" s="34">
        <f t="shared" si="0"/>
        <v>0</v>
      </c>
      <c r="N21" s="34">
        <v>341150</v>
      </c>
    </row>
    <row r="22" spans="2:14" ht="21" customHeight="1">
      <c r="B22" s="15" t="s">
        <v>26</v>
      </c>
      <c r="C22" s="34">
        <v>0</v>
      </c>
      <c r="D22" s="34">
        <v>3737</v>
      </c>
      <c r="E22" s="34">
        <v>97490</v>
      </c>
      <c r="F22" s="34">
        <v>77414</v>
      </c>
      <c r="G22" s="34">
        <v>0</v>
      </c>
      <c r="H22" s="34">
        <v>54090</v>
      </c>
      <c r="I22" s="34">
        <v>21764</v>
      </c>
      <c r="J22" s="34">
        <v>133137</v>
      </c>
      <c r="K22" s="34">
        <v>212457</v>
      </c>
      <c r="L22" s="34">
        <v>171751</v>
      </c>
      <c r="M22" s="34">
        <f t="shared" si="0"/>
        <v>0</v>
      </c>
      <c r="N22" s="34">
        <v>771840</v>
      </c>
    </row>
    <row r="23" spans="2:14" ht="21" customHeight="1">
      <c r="B23" s="15" t="s">
        <v>27</v>
      </c>
      <c r="C23" s="34">
        <v>0</v>
      </c>
      <c r="D23" s="34">
        <v>18490</v>
      </c>
      <c r="E23" s="34">
        <v>5617</v>
      </c>
      <c r="F23" s="34">
        <v>2895</v>
      </c>
      <c r="G23" s="34">
        <v>0</v>
      </c>
      <c r="H23" s="34">
        <v>0</v>
      </c>
      <c r="I23" s="34">
        <v>0</v>
      </c>
      <c r="J23" s="34">
        <v>28521</v>
      </c>
      <c r="K23" s="34">
        <v>0</v>
      </c>
      <c r="L23" s="34">
        <v>106775</v>
      </c>
      <c r="M23" s="34">
        <f t="shared" si="0"/>
        <v>0</v>
      </c>
      <c r="N23" s="34">
        <v>162298</v>
      </c>
    </row>
    <row r="24" spans="2:14" ht="21" customHeight="1">
      <c r="B24" s="15" t="s">
        <v>28</v>
      </c>
      <c r="C24" s="34">
        <v>0</v>
      </c>
      <c r="D24" s="34">
        <v>13666</v>
      </c>
      <c r="E24" s="34">
        <v>38537</v>
      </c>
      <c r="F24" s="34">
        <v>44013</v>
      </c>
      <c r="G24" s="34">
        <v>0</v>
      </c>
      <c r="H24" s="34">
        <v>72686</v>
      </c>
      <c r="I24" s="34">
        <v>0</v>
      </c>
      <c r="J24" s="34">
        <v>302746</v>
      </c>
      <c r="K24" s="34">
        <v>2131</v>
      </c>
      <c r="L24" s="34">
        <v>150236</v>
      </c>
      <c r="M24" s="34">
        <f t="shared" si="0"/>
        <v>0</v>
      </c>
      <c r="N24" s="35">
        <v>624015</v>
      </c>
    </row>
    <row r="25" spans="2:14" ht="21" customHeight="1">
      <c r="B25" s="14" t="s">
        <v>29</v>
      </c>
      <c r="C25" s="33">
        <v>0</v>
      </c>
      <c r="D25" s="33">
        <v>36769</v>
      </c>
      <c r="E25" s="33">
        <v>1108</v>
      </c>
      <c r="F25" s="33">
        <v>52580</v>
      </c>
      <c r="G25" s="33">
        <v>0</v>
      </c>
      <c r="H25" s="33">
        <v>28110</v>
      </c>
      <c r="I25" s="33">
        <v>9964</v>
      </c>
      <c r="J25" s="33">
        <v>165494</v>
      </c>
      <c r="K25" s="33">
        <v>9843</v>
      </c>
      <c r="L25" s="33">
        <v>314619</v>
      </c>
      <c r="M25" s="34">
        <f t="shared" si="0"/>
        <v>0</v>
      </c>
      <c r="N25" s="33">
        <v>618487</v>
      </c>
    </row>
    <row r="26" spans="2:14" ht="21" customHeight="1">
      <c r="B26" s="15" t="s">
        <v>30</v>
      </c>
      <c r="C26" s="34">
        <v>0</v>
      </c>
      <c r="D26" s="34">
        <v>127495</v>
      </c>
      <c r="E26" s="34">
        <v>31807</v>
      </c>
      <c r="F26" s="34">
        <v>1199</v>
      </c>
      <c r="G26" s="34">
        <v>0</v>
      </c>
      <c r="H26" s="34">
        <v>234054</v>
      </c>
      <c r="I26" s="34">
        <v>871</v>
      </c>
      <c r="J26" s="34">
        <v>110910</v>
      </c>
      <c r="K26" s="34">
        <v>6085</v>
      </c>
      <c r="L26" s="34">
        <v>169946</v>
      </c>
      <c r="M26" s="34">
        <f t="shared" si="0"/>
        <v>0</v>
      </c>
      <c r="N26" s="34">
        <v>682367</v>
      </c>
    </row>
    <row r="27" spans="2:14" ht="21" customHeight="1">
      <c r="B27" s="14" t="s">
        <v>31</v>
      </c>
      <c r="C27" s="33">
        <v>0</v>
      </c>
      <c r="D27" s="33">
        <v>83770</v>
      </c>
      <c r="E27" s="33">
        <v>11969</v>
      </c>
      <c r="F27" s="33">
        <v>295659</v>
      </c>
      <c r="G27" s="33">
        <v>0</v>
      </c>
      <c r="H27" s="33">
        <v>213937</v>
      </c>
      <c r="I27" s="33">
        <v>41270</v>
      </c>
      <c r="J27" s="33">
        <v>223349</v>
      </c>
      <c r="K27" s="33">
        <v>27089</v>
      </c>
      <c r="L27" s="33">
        <v>100964</v>
      </c>
      <c r="M27" s="34">
        <f t="shared" si="0"/>
        <v>0</v>
      </c>
      <c r="N27" s="33">
        <v>998007</v>
      </c>
    </row>
    <row r="28" spans="2:14" ht="21" customHeight="1">
      <c r="B28" s="15" t="s">
        <v>32</v>
      </c>
      <c r="C28" s="34">
        <v>0</v>
      </c>
      <c r="D28" s="34">
        <v>195339</v>
      </c>
      <c r="E28" s="34">
        <v>35376</v>
      </c>
      <c r="F28" s="34">
        <v>12353</v>
      </c>
      <c r="G28" s="34">
        <v>0</v>
      </c>
      <c r="H28" s="34">
        <v>8083</v>
      </c>
      <c r="I28" s="34">
        <v>1050</v>
      </c>
      <c r="J28" s="34">
        <v>282517</v>
      </c>
      <c r="K28" s="34">
        <v>62496</v>
      </c>
      <c r="L28" s="34">
        <v>55193</v>
      </c>
      <c r="M28" s="34">
        <f t="shared" si="0"/>
        <v>0</v>
      </c>
      <c r="N28" s="34">
        <v>652407</v>
      </c>
    </row>
    <row r="29" spans="2:14" ht="21" customHeight="1">
      <c r="B29" s="15" t="s">
        <v>33</v>
      </c>
      <c r="C29" s="34">
        <v>0</v>
      </c>
      <c r="D29" s="34">
        <v>252</v>
      </c>
      <c r="E29" s="34">
        <v>0</v>
      </c>
      <c r="F29" s="34">
        <v>4800</v>
      </c>
      <c r="G29" s="34">
        <v>0</v>
      </c>
      <c r="H29" s="34">
        <v>62189</v>
      </c>
      <c r="I29" s="34">
        <v>0</v>
      </c>
      <c r="J29" s="34">
        <v>146141</v>
      </c>
      <c r="K29" s="34">
        <v>43308</v>
      </c>
      <c r="L29" s="34">
        <v>6082</v>
      </c>
      <c r="M29" s="34">
        <f t="shared" si="0"/>
        <v>0</v>
      </c>
      <c r="N29" s="34">
        <v>262772</v>
      </c>
    </row>
    <row r="30" spans="2:14" ht="21" customHeight="1">
      <c r="B30" s="15" t="s">
        <v>41</v>
      </c>
      <c r="C30" s="34">
        <v>0</v>
      </c>
      <c r="D30" s="34">
        <v>55255</v>
      </c>
      <c r="E30" s="34">
        <v>21060</v>
      </c>
      <c r="F30" s="34">
        <v>171180</v>
      </c>
      <c r="G30" s="34">
        <v>0</v>
      </c>
      <c r="H30" s="34">
        <v>131150</v>
      </c>
      <c r="I30" s="34">
        <v>3980</v>
      </c>
      <c r="J30" s="34">
        <v>271913</v>
      </c>
      <c r="K30" s="34">
        <v>143856</v>
      </c>
      <c r="L30" s="34">
        <v>72266</v>
      </c>
      <c r="M30" s="34">
        <f t="shared" si="0"/>
        <v>0</v>
      </c>
      <c r="N30" s="34">
        <v>870660</v>
      </c>
    </row>
    <row r="31" spans="2:14" ht="21" customHeight="1">
      <c r="B31" s="14" t="s">
        <v>42</v>
      </c>
      <c r="C31" s="33">
        <v>0</v>
      </c>
      <c r="D31" s="33">
        <v>113129</v>
      </c>
      <c r="E31" s="33">
        <v>26972</v>
      </c>
      <c r="F31" s="33">
        <v>71500</v>
      </c>
      <c r="G31" s="33">
        <v>0</v>
      </c>
      <c r="H31" s="33">
        <v>60050</v>
      </c>
      <c r="I31" s="33">
        <v>36119</v>
      </c>
      <c r="J31" s="33">
        <v>275371</v>
      </c>
      <c r="K31" s="33">
        <v>203368</v>
      </c>
      <c r="L31" s="33">
        <v>389644</v>
      </c>
      <c r="M31" s="34">
        <f t="shared" si="0"/>
        <v>0</v>
      </c>
      <c r="N31" s="33">
        <v>1176153</v>
      </c>
    </row>
    <row r="32" spans="2:14" ht="21" customHeight="1">
      <c r="B32" s="14" t="s">
        <v>43</v>
      </c>
      <c r="C32" s="33">
        <v>0</v>
      </c>
      <c r="D32" s="33">
        <v>52159</v>
      </c>
      <c r="E32" s="33">
        <v>120</v>
      </c>
      <c r="F32" s="33">
        <v>106246</v>
      </c>
      <c r="G32" s="33">
        <v>0</v>
      </c>
      <c r="H32" s="33">
        <v>90766</v>
      </c>
      <c r="I32" s="33">
        <v>12304</v>
      </c>
      <c r="J32" s="33">
        <v>237098</v>
      </c>
      <c r="K32" s="33">
        <v>74948</v>
      </c>
      <c r="L32" s="33">
        <v>93899</v>
      </c>
      <c r="M32" s="34">
        <f t="shared" si="0"/>
        <v>0</v>
      </c>
      <c r="N32" s="33">
        <v>667540</v>
      </c>
    </row>
    <row r="33" spans="2:14" ht="21" customHeight="1">
      <c r="B33" s="15" t="s">
        <v>34</v>
      </c>
      <c r="C33" s="34">
        <v>27583</v>
      </c>
      <c r="D33" s="34">
        <v>2768</v>
      </c>
      <c r="E33" s="34">
        <v>45997</v>
      </c>
      <c r="F33" s="34">
        <v>9279</v>
      </c>
      <c r="G33" s="34">
        <v>0</v>
      </c>
      <c r="H33" s="34">
        <v>2700</v>
      </c>
      <c r="I33" s="34">
        <v>89</v>
      </c>
      <c r="J33" s="34">
        <v>44535</v>
      </c>
      <c r="K33" s="34">
        <v>14753</v>
      </c>
      <c r="L33" s="34">
        <v>51679</v>
      </c>
      <c r="M33" s="34">
        <f t="shared" si="0"/>
        <v>0</v>
      </c>
      <c r="N33" s="34">
        <v>199383</v>
      </c>
    </row>
    <row r="34" spans="2:14" ht="21" customHeight="1">
      <c r="B34" s="14" t="s">
        <v>35</v>
      </c>
      <c r="C34" s="33">
        <v>0</v>
      </c>
      <c r="D34" s="33">
        <v>15452</v>
      </c>
      <c r="E34" s="33">
        <v>15439</v>
      </c>
      <c r="F34" s="33">
        <v>27106</v>
      </c>
      <c r="G34" s="33">
        <v>0</v>
      </c>
      <c r="H34" s="33">
        <v>46112</v>
      </c>
      <c r="I34" s="33">
        <v>0</v>
      </c>
      <c r="J34" s="33">
        <v>183228</v>
      </c>
      <c r="K34" s="33">
        <v>173264</v>
      </c>
      <c r="L34" s="33">
        <v>39530</v>
      </c>
      <c r="M34" s="33">
        <f t="shared" si="0"/>
        <v>0</v>
      </c>
      <c r="N34" s="33">
        <v>500131</v>
      </c>
    </row>
    <row r="35" spans="2:14" ht="22.5" customHeight="1">
      <c r="B35" s="17" t="s">
        <v>36</v>
      </c>
      <c r="C35" s="31">
        <f>SUM(C6:C19)</f>
        <v>80864</v>
      </c>
      <c r="D35" s="31">
        <f aca="true" t="shared" si="1" ref="D35:N35">SUM(D6:D19)</f>
        <v>4485047</v>
      </c>
      <c r="E35" s="31">
        <f t="shared" si="1"/>
        <v>2242760</v>
      </c>
      <c r="F35" s="31">
        <f t="shared" si="1"/>
        <v>4471210</v>
      </c>
      <c r="G35" s="31">
        <f t="shared" si="1"/>
        <v>21801</v>
      </c>
      <c r="H35" s="31">
        <f t="shared" si="1"/>
        <v>2204530</v>
      </c>
      <c r="I35" s="31">
        <f t="shared" si="1"/>
        <v>1245082</v>
      </c>
      <c r="J35" s="31">
        <f t="shared" si="1"/>
        <v>11662964</v>
      </c>
      <c r="K35" s="31">
        <f t="shared" si="1"/>
        <v>2442658</v>
      </c>
      <c r="L35" s="31">
        <f t="shared" si="1"/>
        <v>6864648</v>
      </c>
      <c r="M35" s="31">
        <f>SUM(M6:M19)</f>
        <v>360000</v>
      </c>
      <c r="N35" s="31">
        <f t="shared" si="1"/>
        <v>36081564</v>
      </c>
    </row>
    <row r="36" spans="2:14" ht="22.5" customHeight="1">
      <c r="B36" s="17" t="s">
        <v>45</v>
      </c>
      <c r="C36" s="31">
        <f aca="true" t="shared" si="2" ref="C36:N36">SUM(C20:C34)</f>
        <v>27583</v>
      </c>
      <c r="D36" s="31">
        <f t="shared" si="2"/>
        <v>725381</v>
      </c>
      <c r="E36" s="31">
        <f t="shared" si="2"/>
        <v>336087</v>
      </c>
      <c r="F36" s="31">
        <f t="shared" si="2"/>
        <v>880738</v>
      </c>
      <c r="G36" s="31">
        <f t="shared" si="2"/>
        <v>0</v>
      </c>
      <c r="H36" s="31">
        <f t="shared" si="2"/>
        <v>1054588</v>
      </c>
      <c r="I36" s="31">
        <f t="shared" si="2"/>
        <v>131564</v>
      </c>
      <c r="J36" s="31">
        <f t="shared" si="2"/>
        <v>2508397</v>
      </c>
      <c r="K36" s="31">
        <f t="shared" si="2"/>
        <v>988698</v>
      </c>
      <c r="L36" s="31">
        <f t="shared" si="2"/>
        <v>1928797</v>
      </c>
      <c r="M36" s="31">
        <f>SUM(M20:M34)</f>
        <v>0</v>
      </c>
      <c r="N36" s="31">
        <f t="shared" si="2"/>
        <v>8581833</v>
      </c>
    </row>
    <row r="37" spans="2:14" ht="22.5" customHeight="1">
      <c r="B37" s="17" t="s">
        <v>37</v>
      </c>
      <c r="C37" s="31">
        <f aca="true" t="shared" si="3" ref="C37:N37">SUM(C6:C34)</f>
        <v>108447</v>
      </c>
      <c r="D37" s="31">
        <f t="shared" si="3"/>
        <v>5210428</v>
      </c>
      <c r="E37" s="31">
        <f t="shared" si="3"/>
        <v>2578847</v>
      </c>
      <c r="F37" s="31">
        <f t="shared" si="3"/>
        <v>5351948</v>
      </c>
      <c r="G37" s="31">
        <f t="shared" si="3"/>
        <v>21801</v>
      </c>
      <c r="H37" s="31">
        <f t="shared" si="3"/>
        <v>3259118</v>
      </c>
      <c r="I37" s="31">
        <f t="shared" si="3"/>
        <v>1376646</v>
      </c>
      <c r="J37" s="31">
        <f t="shared" si="3"/>
        <v>14171361</v>
      </c>
      <c r="K37" s="31">
        <f t="shared" si="3"/>
        <v>3431356</v>
      </c>
      <c r="L37" s="31">
        <f t="shared" si="3"/>
        <v>8793445</v>
      </c>
      <c r="M37" s="31">
        <f>SUM(M6:M34)</f>
        <v>360000</v>
      </c>
      <c r="N37" s="31">
        <f t="shared" si="3"/>
        <v>44663397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普通建設事業費（単独事業費）の状況（２５年度決算額）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0</v>
      </c>
      <c r="D6" s="28">
        <f>+'当年度'!D6-'前年度'!D6</f>
        <v>-1219823</v>
      </c>
      <c r="E6" s="28">
        <f>+'当年度'!E6-'前年度'!E6</f>
        <v>246063</v>
      </c>
      <c r="F6" s="28">
        <f>+'当年度'!F6-'前年度'!F6</f>
        <v>3490159</v>
      </c>
      <c r="G6" s="28">
        <f>+'当年度'!G6-'前年度'!G6</f>
        <v>0</v>
      </c>
      <c r="H6" s="28">
        <f>+'当年度'!H6-'前年度'!H6</f>
        <v>-554540</v>
      </c>
      <c r="I6" s="28">
        <f>+'当年度'!I6-'前年度'!I6</f>
        <v>-66696</v>
      </c>
      <c r="J6" s="28">
        <f>+'当年度'!J6-'前年度'!J6</f>
        <v>5067</v>
      </c>
      <c r="K6" s="28">
        <f>+'当年度'!K6-'前年度'!K6</f>
        <v>24383</v>
      </c>
      <c r="L6" s="28">
        <f>+'当年度'!L6-'前年度'!L6</f>
        <v>111531</v>
      </c>
      <c r="M6" s="28">
        <f>+'当年度'!M6-'前年度'!M6</f>
        <v>0</v>
      </c>
      <c r="N6" s="28">
        <f>+'当年度'!N6-'前年度'!N6</f>
        <v>2036144</v>
      </c>
    </row>
    <row r="7" spans="1:14" ht="21" customHeight="1">
      <c r="A7" s="19"/>
      <c r="B7" s="14" t="s">
        <v>14</v>
      </c>
      <c r="C7" s="28">
        <f>+'当年度'!C7-'前年度'!C7</f>
        <v>-565</v>
      </c>
      <c r="D7" s="28">
        <f>+'当年度'!D7-'前年度'!D7</f>
        <v>-276150</v>
      </c>
      <c r="E7" s="28">
        <f>+'当年度'!E7-'前年度'!E7</f>
        <v>126877</v>
      </c>
      <c r="F7" s="28">
        <f>+'当年度'!F7-'前年度'!F7</f>
        <v>676729</v>
      </c>
      <c r="G7" s="28">
        <f>+'当年度'!G7-'前年度'!G7</f>
        <v>22378</v>
      </c>
      <c r="H7" s="28">
        <f>+'当年度'!H7-'前年度'!H7</f>
        <v>-1291</v>
      </c>
      <c r="I7" s="28">
        <f>+'当年度'!I7-'前年度'!I7</f>
        <v>14895</v>
      </c>
      <c r="J7" s="28">
        <f>+'当年度'!J7-'前年度'!J7</f>
        <v>-134513</v>
      </c>
      <c r="K7" s="28">
        <f>+'当年度'!K7-'前年度'!K7</f>
        <v>416569</v>
      </c>
      <c r="L7" s="28">
        <f>+'当年度'!L7-'前年度'!L7</f>
        <v>889222</v>
      </c>
      <c r="M7" s="28">
        <f>+'当年度'!M7-'前年度'!M7</f>
        <v>0</v>
      </c>
      <c r="N7" s="28">
        <f>+'当年度'!N7-'前年度'!N7</f>
        <v>1734151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-391771</v>
      </c>
      <c r="E8" s="28">
        <f>+'当年度'!E8-'前年度'!E8</f>
        <v>-89367</v>
      </c>
      <c r="F8" s="28">
        <f>+'当年度'!F8-'前年度'!F8</f>
        <v>-7964</v>
      </c>
      <c r="G8" s="28">
        <f>+'当年度'!G8-'前年度'!G8</f>
        <v>12054</v>
      </c>
      <c r="H8" s="28">
        <f>+'当年度'!H8-'前年度'!H8</f>
        <v>31025</v>
      </c>
      <c r="I8" s="28">
        <f>+'当年度'!I8-'前年度'!I8</f>
        <v>-36437</v>
      </c>
      <c r="J8" s="28">
        <f>+'当年度'!J8-'前年度'!J8</f>
        <v>127178</v>
      </c>
      <c r="K8" s="28">
        <f>+'当年度'!K8-'前年度'!K8</f>
        <v>342553</v>
      </c>
      <c r="L8" s="28">
        <f>+'当年度'!L8-'前年度'!L8</f>
        <v>137289</v>
      </c>
      <c r="M8" s="28">
        <f>+'当年度'!M8-'前年度'!M8</f>
        <v>0</v>
      </c>
      <c r="N8" s="28">
        <f>+'当年度'!N8-'前年度'!N8</f>
        <v>124560</v>
      </c>
    </row>
    <row r="9" spans="1:14" ht="21" customHeight="1">
      <c r="A9" s="19"/>
      <c r="B9" s="15" t="s">
        <v>16</v>
      </c>
      <c r="C9" s="29">
        <f>+'当年度'!C9-'前年度'!C9</f>
        <v>-66945</v>
      </c>
      <c r="D9" s="29">
        <f>+'当年度'!D9-'前年度'!D9</f>
        <v>-18586</v>
      </c>
      <c r="E9" s="29">
        <f>+'当年度'!E9-'前年度'!E9</f>
        <v>29493</v>
      </c>
      <c r="F9" s="29">
        <f>+'当年度'!F9-'前年度'!F9</f>
        <v>1206011</v>
      </c>
      <c r="G9" s="29">
        <f>+'当年度'!G9-'前年度'!G9</f>
        <v>-3010</v>
      </c>
      <c r="H9" s="29">
        <f>+'当年度'!H9-'前年度'!H9</f>
        <v>4471</v>
      </c>
      <c r="I9" s="29">
        <f>+'当年度'!I9-'前年度'!I9</f>
        <v>-100322</v>
      </c>
      <c r="J9" s="29">
        <f>+'当年度'!J9-'前年度'!J9</f>
        <v>79505</v>
      </c>
      <c r="K9" s="29">
        <f>+'当年度'!K9-'前年度'!K9</f>
        <v>3999</v>
      </c>
      <c r="L9" s="29">
        <f>+'当年度'!L9-'前年度'!L9</f>
        <v>953165</v>
      </c>
      <c r="M9" s="29">
        <f>+'当年度'!M9-'前年度'!M9</f>
        <v>0</v>
      </c>
      <c r="N9" s="29">
        <f>+'当年度'!N9-'前年度'!N9</f>
        <v>2087781</v>
      </c>
    </row>
    <row r="10" spans="1:14" ht="21" customHeight="1">
      <c r="A10" s="19"/>
      <c r="B10" s="15" t="s">
        <v>17</v>
      </c>
      <c r="C10" s="29">
        <f>+'当年度'!C10-'前年度'!C10</f>
        <v>-5014</v>
      </c>
      <c r="D10" s="29">
        <f>+'当年度'!D10-'前年度'!D10</f>
        <v>109071</v>
      </c>
      <c r="E10" s="29">
        <f>+'当年度'!E10-'前年度'!E10</f>
        <v>-133114</v>
      </c>
      <c r="F10" s="29">
        <f>+'当年度'!F10-'前年度'!F10</f>
        <v>-11500</v>
      </c>
      <c r="G10" s="29">
        <f>+'当年度'!G10-'前年度'!G10</f>
        <v>-719</v>
      </c>
      <c r="H10" s="29">
        <f>+'当年度'!H10-'前年度'!H10</f>
        <v>-65011</v>
      </c>
      <c r="I10" s="29">
        <f>+'当年度'!I10-'前年度'!I10</f>
        <v>163</v>
      </c>
      <c r="J10" s="29">
        <f>+'当年度'!J10-'前年度'!J10</f>
        <v>129207</v>
      </c>
      <c r="K10" s="29">
        <f>+'当年度'!K10-'前年度'!K10</f>
        <v>-119267</v>
      </c>
      <c r="L10" s="29">
        <f>+'当年度'!L10-'前年度'!L10</f>
        <v>-231591</v>
      </c>
      <c r="M10" s="29">
        <f>+'当年度'!M10-'前年度'!M10</f>
        <v>0</v>
      </c>
      <c r="N10" s="29">
        <f>+'当年度'!N10-'前年度'!N10</f>
        <v>-327775</v>
      </c>
    </row>
    <row r="11" spans="1:14" ht="21" customHeight="1">
      <c r="A11" s="19"/>
      <c r="B11" s="15" t="s">
        <v>18</v>
      </c>
      <c r="C11" s="29">
        <f>+'当年度'!C11-'前年度'!C11</f>
        <v>11000</v>
      </c>
      <c r="D11" s="29">
        <f>+'当年度'!D11-'前年度'!D11</f>
        <v>54817</v>
      </c>
      <c r="E11" s="29">
        <f>+'当年度'!E11-'前年度'!E11</f>
        <v>27568</v>
      </c>
      <c r="F11" s="29">
        <f>+'当年度'!F11-'前年度'!F11</f>
        <v>85539</v>
      </c>
      <c r="G11" s="29">
        <f>+'当年度'!G11-'前年度'!G11</f>
        <v>0</v>
      </c>
      <c r="H11" s="29">
        <f>+'当年度'!H11-'前年度'!H11</f>
        <v>-88225</v>
      </c>
      <c r="I11" s="29">
        <f>+'当年度'!I11-'前年度'!I11</f>
        <v>-11513</v>
      </c>
      <c r="J11" s="29">
        <f>+'当年度'!J11-'前年度'!J11</f>
        <v>16845</v>
      </c>
      <c r="K11" s="29">
        <f>+'当年度'!K11-'前年度'!K11</f>
        <v>447057</v>
      </c>
      <c r="L11" s="29">
        <f>+'当年度'!L11-'前年度'!L11</f>
        <v>1316600</v>
      </c>
      <c r="M11" s="29">
        <f>+'当年度'!M11-'前年度'!M11</f>
        <v>962475</v>
      </c>
      <c r="N11" s="29">
        <f>+'当年度'!N11-'前年度'!N11</f>
        <v>2822163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1802</v>
      </c>
      <c r="E12" s="29">
        <f>+'当年度'!E12-'前年度'!E12</f>
        <v>118888</v>
      </c>
      <c r="F12" s="29">
        <f>+'当年度'!F12-'前年度'!F12</f>
        <v>10087</v>
      </c>
      <c r="G12" s="29">
        <f>+'当年度'!G12-'前年度'!G12</f>
        <v>0</v>
      </c>
      <c r="H12" s="29">
        <f>+'当年度'!H12-'前年度'!H12</f>
        <v>-18355</v>
      </c>
      <c r="I12" s="29">
        <f>+'当年度'!I12-'前年度'!I12</f>
        <v>-3154</v>
      </c>
      <c r="J12" s="29">
        <f>+'当年度'!J12-'前年度'!J12</f>
        <v>42769</v>
      </c>
      <c r="K12" s="29">
        <f>+'当年度'!K12-'前年度'!K12</f>
        <v>121553</v>
      </c>
      <c r="L12" s="29">
        <f>+'当年度'!L12-'前年度'!L12</f>
        <v>128582</v>
      </c>
      <c r="M12" s="29">
        <f>+'当年度'!M12-'前年度'!M12</f>
        <v>0</v>
      </c>
      <c r="N12" s="29">
        <f>+'当年度'!N12-'前年度'!N12</f>
        <v>402172</v>
      </c>
    </row>
    <row r="13" spans="1:14" ht="21" customHeight="1">
      <c r="A13" s="19"/>
      <c r="B13" s="15" t="s">
        <v>20</v>
      </c>
      <c r="C13" s="29">
        <f>+'当年度'!C13-'前年度'!C13</f>
        <v>842</v>
      </c>
      <c r="D13" s="29">
        <f>+'当年度'!D13-'前年度'!D13</f>
        <v>67529</v>
      </c>
      <c r="E13" s="29">
        <f>+'当年度'!E13-'前年度'!E13</f>
        <v>129018</v>
      </c>
      <c r="F13" s="29">
        <f>+'当年度'!F13-'前年度'!F13</f>
        <v>-194521</v>
      </c>
      <c r="G13" s="29">
        <f>+'当年度'!G13-'前年度'!G13</f>
        <v>0</v>
      </c>
      <c r="H13" s="29">
        <f>+'当年度'!H13-'前年度'!H13</f>
        <v>29254</v>
      </c>
      <c r="I13" s="29">
        <f>+'当年度'!I13-'前年度'!I13</f>
        <v>-31431</v>
      </c>
      <c r="J13" s="29">
        <f>+'当年度'!J13-'前年度'!J13</f>
        <v>35583</v>
      </c>
      <c r="K13" s="29">
        <f>+'当年度'!K13-'前年度'!K13</f>
        <v>0</v>
      </c>
      <c r="L13" s="29">
        <f>+'当年度'!L13-'前年度'!L13</f>
        <v>-7450</v>
      </c>
      <c r="M13" s="29">
        <f>+'当年度'!M13-'前年度'!M13</f>
        <v>0</v>
      </c>
      <c r="N13" s="29">
        <f>+'当年度'!N13-'前年度'!N13</f>
        <v>28824</v>
      </c>
    </row>
    <row r="14" spans="1:14" ht="21" customHeight="1">
      <c r="A14" s="19"/>
      <c r="B14" s="15" t="s">
        <v>21</v>
      </c>
      <c r="C14" s="29">
        <f>+'当年度'!C14-'前年度'!C14</f>
        <v>80</v>
      </c>
      <c r="D14" s="29">
        <f>+'当年度'!D14-'前年度'!D14</f>
        <v>-4825</v>
      </c>
      <c r="E14" s="29">
        <f>+'当年度'!E14-'前年度'!E14</f>
        <v>23949</v>
      </c>
      <c r="F14" s="29">
        <f>+'当年度'!F14-'前年度'!F14</f>
        <v>103680</v>
      </c>
      <c r="G14" s="29">
        <f>+'当年度'!G14-'前年度'!G14</f>
        <v>0</v>
      </c>
      <c r="H14" s="29">
        <f>+'当年度'!H14-'前年度'!H14</f>
        <v>49744</v>
      </c>
      <c r="I14" s="29">
        <f>+'当年度'!I14-'前年度'!I14</f>
        <v>-58594</v>
      </c>
      <c r="J14" s="29">
        <f>+'当年度'!J14-'前年度'!J14</f>
        <v>-503987</v>
      </c>
      <c r="K14" s="29">
        <f>+'当年度'!K14-'前年度'!K14</f>
        <v>590895</v>
      </c>
      <c r="L14" s="29">
        <f>+'当年度'!L14-'前年度'!L14</f>
        <v>98654</v>
      </c>
      <c r="M14" s="29">
        <f>+'当年度'!M14-'前年度'!M14</f>
        <v>0</v>
      </c>
      <c r="N14" s="29">
        <f>+'当年度'!N14-'前年度'!N14</f>
        <v>299596</v>
      </c>
    </row>
    <row r="15" spans="1:14" ht="21" customHeight="1">
      <c r="A15" s="19"/>
      <c r="B15" s="15" t="s">
        <v>22</v>
      </c>
      <c r="C15" s="29">
        <f>+'当年度'!C15-'前年度'!C15</f>
        <v>0</v>
      </c>
      <c r="D15" s="29">
        <f>+'当年度'!D15-'前年度'!D15</f>
        <v>233</v>
      </c>
      <c r="E15" s="29">
        <f>+'当年度'!E15-'前年度'!E15</f>
        <v>130482</v>
      </c>
      <c r="F15" s="29">
        <f>+'当年度'!F15-'前年度'!F15</f>
        <v>-93820</v>
      </c>
      <c r="G15" s="29">
        <f>+'当年度'!G15-'前年度'!G15</f>
        <v>0</v>
      </c>
      <c r="H15" s="29">
        <f>+'当年度'!H15-'前年度'!H15</f>
        <v>111116</v>
      </c>
      <c r="I15" s="29">
        <f>+'当年度'!I15-'前年度'!I15</f>
        <v>-1625</v>
      </c>
      <c r="J15" s="29">
        <f>+'当年度'!J15-'前年度'!J15</f>
        <v>-46088</v>
      </c>
      <c r="K15" s="29">
        <f>+'当年度'!K15-'前年度'!K15</f>
        <v>-21910</v>
      </c>
      <c r="L15" s="29">
        <f>+'当年度'!L15-'前年度'!L15</f>
        <v>110971</v>
      </c>
      <c r="M15" s="29">
        <f>+'当年度'!M15-'前年度'!M15</f>
        <v>0</v>
      </c>
      <c r="N15" s="29">
        <f>+'当年度'!N15-'前年度'!N15</f>
        <v>189359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-145611</v>
      </c>
      <c r="E16" s="29">
        <f>+'当年度'!E16-'前年度'!E16</f>
        <v>38977</v>
      </c>
      <c r="F16" s="29">
        <f>+'当年度'!F16-'前年度'!F16</f>
        <v>114402</v>
      </c>
      <c r="G16" s="29">
        <f>+'当年度'!G16-'前年度'!G16</f>
        <v>0</v>
      </c>
      <c r="H16" s="29">
        <f>+'当年度'!H16-'前年度'!H16</f>
        <v>-12830</v>
      </c>
      <c r="I16" s="29">
        <f>+'当年度'!I16-'前年度'!I16</f>
        <v>46558</v>
      </c>
      <c r="J16" s="29">
        <f>+'当年度'!J16-'前年度'!J16</f>
        <v>-50331</v>
      </c>
      <c r="K16" s="29">
        <f>+'当年度'!K16-'前年度'!K16</f>
        <v>375571</v>
      </c>
      <c r="L16" s="29">
        <f>+'当年度'!L16-'前年度'!L16</f>
        <v>1860</v>
      </c>
      <c r="M16" s="29">
        <f>+'当年度'!M16-'前年度'!M16</f>
        <v>0</v>
      </c>
      <c r="N16" s="29">
        <f>+'当年度'!N16-'前年度'!N16</f>
        <v>368596</v>
      </c>
    </row>
    <row r="17" spans="1:14" ht="21" customHeight="1">
      <c r="A17" s="19"/>
      <c r="B17" s="15" t="s">
        <v>38</v>
      </c>
      <c r="C17" s="29">
        <f>+'当年度'!C17-'前年度'!C17</f>
        <v>0</v>
      </c>
      <c r="D17" s="29">
        <f>+'当年度'!D17-'前年度'!D17</f>
        <v>39764</v>
      </c>
      <c r="E17" s="29">
        <f>+'当年度'!E17-'前年度'!E17</f>
        <v>340850</v>
      </c>
      <c r="F17" s="29">
        <f>+'当年度'!F17-'前年度'!F17</f>
        <v>-6077</v>
      </c>
      <c r="G17" s="29">
        <f>+'当年度'!G17-'前年度'!G17</f>
        <v>0</v>
      </c>
      <c r="H17" s="29">
        <f>+'当年度'!H17-'前年度'!H17</f>
        <v>-6536</v>
      </c>
      <c r="I17" s="29">
        <f>+'当年度'!I17-'前年度'!I17</f>
        <v>2953</v>
      </c>
      <c r="J17" s="29">
        <f>+'当年度'!J17-'前年度'!J17</f>
        <v>-53296</v>
      </c>
      <c r="K17" s="29">
        <f>+'当年度'!K17-'前年度'!K17</f>
        <v>9699</v>
      </c>
      <c r="L17" s="29">
        <f>+'当年度'!L17-'前年度'!L17</f>
        <v>664245</v>
      </c>
      <c r="M17" s="29">
        <f>+'当年度'!M17-'前年度'!M17</f>
        <v>0</v>
      </c>
      <c r="N17" s="29">
        <f>+'当年度'!N17-'前年度'!N17</f>
        <v>991602</v>
      </c>
    </row>
    <row r="18" spans="1:14" ht="21" customHeight="1">
      <c r="A18" s="19"/>
      <c r="B18" s="15" t="s">
        <v>39</v>
      </c>
      <c r="C18" s="29">
        <f>+'当年度'!C18-'前年度'!C18</f>
        <v>0</v>
      </c>
      <c r="D18" s="29">
        <f>+'当年度'!D18-'前年度'!D18</f>
        <v>7072</v>
      </c>
      <c r="E18" s="29">
        <f>+'当年度'!E18-'前年度'!E18</f>
        <v>-180767</v>
      </c>
      <c r="F18" s="29">
        <f>+'当年度'!F18-'前年度'!F18</f>
        <v>-1051921</v>
      </c>
      <c r="G18" s="29">
        <f>+'当年度'!G18-'前年度'!G18</f>
        <v>0</v>
      </c>
      <c r="H18" s="29">
        <f>+'当年度'!H18-'前年度'!H18</f>
        <v>2331</v>
      </c>
      <c r="I18" s="29">
        <f>+'当年度'!I18-'前年度'!I18</f>
        <v>-5369</v>
      </c>
      <c r="J18" s="29">
        <f>+'当年度'!J18-'前年度'!J18</f>
        <v>40223</v>
      </c>
      <c r="K18" s="29">
        <f>+'当年度'!K18-'前年度'!K18</f>
        <v>-57563</v>
      </c>
      <c r="L18" s="29">
        <f>+'当年度'!L18-'前年度'!L18</f>
        <v>-370399</v>
      </c>
      <c r="M18" s="29">
        <f>+'当年度'!M18-'前年度'!M18</f>
        <v>0</v>
      </c>
      <c r="N18" s="29">
        <f>+'当年度'!N18-'前年度'!N18</f>
        <v>-1616393</v>
      </c>
    </row>
    <row r="19" spans="1:14" ht="21" customHeight="1">
      <c r="A19" s="19"/>
      <c r="B19" s="16" t="s">
        <v>40</v>
      </c>
      <c r="C19" s="30">
        <f>+'当年度'!C19-'前年度'!C19</f>
        <v>0</v>
      </c>
      <c r="D19" s="30">
        <f>+'当年度'!D19-'前年度'!D19</f>
        <v>929497</v>
      </c>
      <c r="E19" s="30">
        <f>+'当年度'!E19-'前年度'!E19</f>
        <v>305142</v>
      </c>
      <c r="F19" s="30">
        <f>+'当年度'!F19-'前年度'!F19</f>
        <v>-15893</v>
      </c>
      <c r="G19" s="30">
        <f>+'当年度'!G19-'前年度'!G19</f>
        <v>0</v>
      </c>
      <c r="H19" s="30">
        <f>+'当年度'!H19-'前年度'!H19</f>
        <v>-33467</v>
      </c>
      <c r="I19" s="30">
        <f>+'当年度'!I19-'前年度'!I19</f>
        <v>-51678</v>
      </c>
      <c r="J19" s="30">
        <f>+'当年度'!J19-'前年度'!J19</f>
        <v>-104530</v>
      </c>
      <c r="K19" s="30">
        <f>+'当年度'!K19-'前年度'!K19</f>
        <v>214127</v>
      </c>
      <c r="L19" s="30">
        <f>+'当年度'!L19-'前年度'!L19</f>
        <v>239244</v>
      </c>
      <c r="M19" s="30">
        <f>+'当年度'!M19-'前年度'!M19</f>
        <v>0</v>
      </c>
      <c r="N19" s="30">
        <f>+'当年度'!N19-'前年度'!N19</f>
        <v>1482442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6514</v>
      </c>
      <c r="E20" s="29">
        <f>+'当年度'!E20-'前年度'!E20</f>
        <v>457</v>
      </c>
      <c r="F20" s="29">
        <f>+'当年度'!F20-'前年度'!F20</f>
        <v>-43</v>
      </c>
      <c r="G20" s="29">
        <f>+'当年度'!G20-'前年度'!G20</f>
        <v>0</v>
      </c>
      <c r="H20" s="29">
        <f>+'当年度'!H20-'前年度'!H20</f>
        <v>0</v>
      </c>
      <c r="I20" s="29">
        <f>+'当年度'!I20-'前年度'!I20</f>
        <v>-1759</v>
      </c>
      <c r="J20" s="29">
        <f>+'当年度'!J20-'前年度'!J20</f>
        <v>5575</v>
      </c>
      <c r="K20" s="29">
        <f>+'当年度'!K20-'前年度'!K20</f>
        <v>38228</v>
      </c>
      <c r="L20" s="29">
        <f>+'当年度'!L20-'前年度'!L20</f>
        <v>909</v>
      </c>
      <c r="M20" s="29">
        <f>+'当年度'!M20-'前年度'!M20</f>
        <v>0</v>
      </c>
      <c r="N20" s="29">
        <f>+'当年度'!N20-'前年度'!N20</f>
        <v>49881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58495</v>
      </c>
      <c r="E21" s="29">
        <f>+'当年度'!E21-'前年度'!E21</f>
        <v>35192</v>
      </c>
      <c r="F21" s="29">
        <f>+'当年度'!F21-'前年度'!F21</f>
        <v>-2458</v>
      </c>
      <c r="G21" s="29">
        <f>+'当年度'!G21-'前年度'!G21</f>
        <v>0</v>
      </c>
      <c r="H21" s="29">
        <f>+'当年度'!H21-'前年度'!H21</f>
        <v>-164</v>
      </c>
      <c r="I21" s="29">
        <f>+'当年度'!I21-'前年度'!I21</f>
        <v>0</v>
      </c>
      <c r="J21" s="29">
        <f>+'当年度'!J21-'前年度'!J21</f>
        <v>-24623</v>
      </c>
      <c r="K21" s="29">
        <f>+'当年度'!K21-'前年度'!K21</f>
        <v>-4599</v>
      </c>
      <c r="L21" s="29">
        <f>+'当年度'!L21-'前年度'!L21</f>
        <v>-23001</v>
      </c>
      <c r="M21" s="29">
        <f>+'当年度'!M21-'前年度'!M21</f>
        <v>0</v>
      </c>
      <c r="N21" s="29">
        <f>+'当年度'!N21-'前年度'!N21</f>
        <v>38842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9752</v>
      </c>
      <c r="E22" s="29">
        <f>+'当年度'!E22-'前年度'!E22</f>
        <v>182995</v>
      </c>
      <c r="F22" s="29">
        <f>+'当年度'!F22-'前年度'!F22</f>
        <v>-14182</v>
      </c>
      <c r="G22" s="29">
        <f>+'当年度'!G22-'前年度'!G22</f>
        <v>0</v>
      </c>
      <c r="H22" s="29">
        <f>+'当年度'!H22-'前年度'!H22</f>
        <v>-18144</v>
      </c>
      <c r="I22" s="29">
        <f>+'当年度'!I22-'前年度'!I22</f>
        <v>-12374</v>
      </c>
      <c r="J22" s="29">
        <f>+'当年度'!J22-'前年度'!J22</f>
        <v>57168</v>
      </c>
      <c r="K22" s="29">
        <f>+'当年度'!K22-'前年度'!K22</f>
        <v>-159685</v>
      </c>
      <c r="L22" s="29">
        <f>+'当年度'!L22-'前年度'!L22</f>
        <v>39307</v>
      </c>
      <c r="M22" s="29">
        <f>+'当年度'!M22-'前年度'!M22</f>
        <v>0</v>
      </c>
      <c r="N22" s="29">
        <f>+'当年度'!N22-'前年度'!N22</f>
        <v>84837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-9877</v>
      </c>
      <c r="E23" s="29">
        <f>+'当年度'!E23-'前年度'!E23</f>
        <v>-3924</v>
      </c>
      <c r="F23" s="29">
        <f>+'当年度'!F23-'前年度'!F23</f>
        <v>369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0</v>
      </c>
      <c r="J23" s="29">
        <f>+'当年度'!J23-'前年度'!J23</f>
        <v>25414</v>
      </c>
      <c r="K23" s="29">
        <f>+'当年度'!K23-'前年度'!K23</f>
        <v>5090</v>
      </c>
      <c r="L23" s="29">
        <f>+'当年度'!L23-'前年度'!L23</f>
        <v>319964</v>
      </c>
      <c r="M23" s="29">
        <f>+'当年度'!M23-'前年度'!M23</f>
        <v>0</v>
      </c>
      <c r="N23" s="29">
        <f>+'当年度'!N23-'前年度'!N23</f>
        <v>337036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11874</v>
      </c>
      <c r="E24" s="29">
        <f>+'当年度'!E24-'前年度'!E24</f>
        <v>-35717</v>
      </c>
      <c r="F24" s="29">
        <f>+'当年度'!F24-'前年度'!F24</f>
        <v>50216</v>
      </c>
      <c r="G24" s="29">
        <f>+'当年度'!G24-'前年度'!G24</f>
        <v>0</v>
      </c>
      <c r="H24" s="29">
        <f>+'当年度'!H24-'前年度'!H24</f>
        <v>-54217</v>
      </c>
      <c r="I24" s="29">
        <f>+'当年度'!I24-'前年度'!I24</f>
        <v>0</v>
      </c>
      <c r="J24" s="29">
        <f>+'当年度'!J24-'前年度'!J24</f>
        <v>-34309</v>
      </c>
      <c r="K24" s="29">
        <f>+'当年度'!K24-'前年度'!K24</f>
        <v>9538</v>
      </c>
      <c r="L24" s="29">
        <f>+'当年度'!L24-'前年度'!L24</f>
        <v>126892</v>
      </c>
      <c r="M24" s="29">
        <f>+'当年度'!M24-'前年度'!M24</f>
        <v>0</v>
      </c>
      <c r="N24" s="29">
        <f>+'当年度'!N24-'前年度'!N24</f>
        <v>74277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-13425</v>
      </c>
      <c r="E25" s="29">
        <f>+'当年度'!E25-'前年度'!E25</f>
        <v>1492</v>
      </c>
      <c r="F25" s="29">
        <f>+'当年度'!F25-'前年度'!F25</f>
        <v>-17594</v>
      </c>
      <c r="G25" s="29">
        <f>+'当年度'!G25-'前年度'!G25</f>
        <v>0</v>
      </c>
      <c r="H25" s="29">
        <f>+'当年度'!H25-'前年度'!H25</f>
        <v>21570</v>
      </c>
      <c r="I25" s="29">
        <f>+'当年度'!I25-'前年度'!I25</f>
        <v>14167</v>
      </c>
      <c r="J25" s="29">
        <f>+'当年度'!J25-'前年度'!J25</f>
        <v>1707</v>
      </c>
      <c r="K25" s="29">
        <f>+'当年度'!K25-'前年度'!K25</f>
        <v>-3915</v>
      </c>
      <c r="L25" s="29">
        <f>+'当年度'!L25-'前年度'!L25</f>
        <v>-295576</v>
      </c>
      <c r="M25" s="29">
        <f>+'当年度'!M25-'前年度'!M25</f>
        <v>0</v>
      </c>
      <c r="N25" s="29">
        <f>+'当年度'!N25-'前年度'!N25</f>
        <v>-291574</v>
      </c>
    </row>
    <row r="26" spans="1:14" ht="21" customHeight="1">
      <c r="A26" s="19"/>
      <c r="B26" s="15" t="s">
        <v>30</v>
      </c>
      <c r="C26" s="29">
        <f>+'当年度'!C26-'前年度'!C26</f>
        <v>0</v>
      </c>
      <c r="D26" s="29">
        <f>+'当年度'!D26-'前年度'!D26</f>
        <v>-118768</v>
      </c>
      <c r="E26" s="29">
        <f>+'当年度'!E26-'前年度'!E26</f>
        <v>9180</v>
      </c>
      <c r="F26" s="29">
        <f>+'当年度'!F26-'前年度'!F26</f>
        <v>-237</v>
      </c>
      <c r="G26" s="29">
        <f>+'当年度'!G26-'前年度'!G26</f>
        <v>0</v>
      </c>
      <c r="H26" s="29">
        <f>+'当年度'!H26-'前年度'!H26</f>
        <v>-98615</v>
      </c>
      <c r="I26" s="29">
        <f>+'当年度'!I26-'前年度'!I26</f>
        <v>1581</v>
      </c>
      <c r="J26" s="29">
        <f>+'当年度'!J26-'前年度'!J26</f>
        <v>-9518</v>
      </c>
      <c r="K26" s="29">
        <f>+'当年度'!K26-'前年度'!K26</f>
        <v>-4258</v>
      </c>
      <c r="L26" s="29">
        <f>+'当年度'!L26-'前年度'!L26</f>
        <v>631502</v>
      </c>
      <c r="M26" s="29">
        <f>+'当年度'!M26-'前年度'!M26</f>
        <v>0</v>
      </c>
      <c r="N26" s="29">
        <f>+'当年度'!N26-'前年度'!N26</f>
        <v>410867</v>
      </c>
    </row>
    <row r="27" spans="1:14" ht="21" customHeight="1">
      <c r="A27" s="19"/>
      <c r="B27" s="14" t="s">
        <v>31</v>
      </c>
      <c r="C27" s="29">
        <f>+'当年度'!C27-'前年度'!C27</f>
        <v>2371</v>
      </c>
      <c r="D27" s="29">
        <f>+'当年度'!D27-'前年度'!D27</f>
        <v>38201</v>
      </c>
      <c r="E27" s="29">
        <f>+'当年度'!E27-'前年度'!E27</f>
        <v>971</v>
      </c>
      <c r="F27" s="29">
        <f>+'当年度'!F27-'前年度'!F27</f>
        <v>496808</v>
      </c>
      <c r="G27" s="29">
        <f>+'当年度'!G27-'前年度'!G27</f>
        <v>0</v>
      </c>
      <c r="H27" s="29">
        <f>+'当年度'!H27-'前年度'!H27</f>
        <v>-23715</v>
      </c>
      <c r="I27" s="29">
        <f>+'当年度'!I27-'前年度'!I27</f>
        <v>13509</v>
      </c>
      <c r="J27" s="29">
        <f>+'当年度'!J27-'前年度'!J27</f>
        <v>80853</v>
      </c>
      <c r="K27" s="29">
        <f>+'当年度'!K27-'前年度'!K27</f>
        <v>59455</v>
      </c>
      <c r="L27" s="29">
        <f>+'当年度'!L27-'前年度'!L27</f>
        <v>135475</v>
      </c>
      <c r="M27" s="29">
        <f>+'当年度'!M27-'前年度'!M27</f>
        <v>0</v>
      </c>
      <c r="N27" s="29">
        <f>+'当年度'!N27-'前年度'!N27</f>
        <v>803928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-186233</v>
      </c>
      <c r="E28" s="29">
        <f>+'当年度'!E28-'前年度'!E28</f>
        <v>24558</v>
      </c>
      <c r="F28" s="29">
        <f>+'当年度'!F28-'前年度'!F28</f>
        <v>-4695</v>
      </c>
      <c r="G28" s="29">
        <f>+'当年度'!G28-'前年度'!G28</f>
        <v>0</v>
      </c>
      <c r="H28" s="29">
        <f>+'当年度'!H28-'前年度'!H28</f>
        <v>410</v>
      </c>
      <c r="I28" s="29">
        <f>+'当年度'!I28-'前年度'!I28</f>
        <v>-1050</v>
      </c>
      <c r="J28" s="29">
        <f>+'当年度'!J28-'前年度'!J28</f>
        <v>-70717</v>
      </c>
      <c r="K28" s="29">
        <f>+'当年度'!K28-'前年度'!K28</f>
        <v>-8878</v>
      </c>
      <c r="L28" s="29">
        <f>+'当年度'!L28-'前年度'!L28</f>
        <v>-32749</v>
      </c>
      <c r="M28" s="29">
        <f>+'当年度'!M28-'前年度'!M28</f>
        <v>0</v>
      </c>
      <c r="N28" s="29">
        <f>+'当年度'!N28-'前年度'!N28</f>
        <v>-279354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25741</v>
      </c>
      <c r="E29" s="29">
        <f>+'当年度'!E29-'前年度'!E29</f>
        <v>0</v>
      </c>
      <c r="F29" s="29">
        <f>+'当年度'!F29-'前年度'!F29</f>
        <v>7199</v>
      </c>
      <c r="G29" s="29">
        <f>+'当年度'!G29-'前年度'!G29</f>
        <v>0</v>
      </c>
      <c r="H29" s="29">
        <f>+'当年度'!H29-'前年度'!H29</f>
        <v>37516</v>
      </c>
      <c r="I29" s="29">
        <f>+'当年度'!I29-'前年度'!I29</f>
        <v>0</v>
      </c>
      <c r="J29" s="29">
        <f>+'当年度'!J29-'前年度'!J29</f>
        <v>58338</v>
      </c>
      <c r="K29" s="29">
        <f>+'当年度'!K29-'前年度'!K29</f>
        <v>49596</v>
      </c>
      <c r="L29" s="29">
        <f>+'当年度'!L29-'前年度'!L29</f>
        <v>71866</v>
      </c>
      <c r="M29" s="29">
        <f>+'当年度'!M29-'前年度'!M29</f>
        <v>0</v>
      </c>
      <c r="N29" s="29">
        <f>+'当年度'!N29-'前年度'!N29</f>
        <v>250256</v>
      </c>
    </row>
    <row r="30" spans="1:14" ht="21" customHeight="1">
      <c r="A30" s="19"/>
      <c r="B30" s="15" t="s">
        <v>41</v>
      </c>
      <c r="C30" s="29">
        <f>+'当年度'!C30-'前年度'!C30</f>
        <v>0</v>
      </c>
      <c r="D30" s="29">
        <f>+'当年度'!D30-'前年度'!D30</f>
        <v>-35975</v>
      </c>
      <c r="E30" s="29">
        <f>+'当年度'!E30-'前年度'!E30</f>
        <v>-15505</v>
      </c>
      <c r="F30" s="29">
        <f>+'当年度'!F30-'前年度'!F30</f>
        <v>532254</v>
      </c>
      <c r="G30" s="29">
        <f>+'当年度'!G30-'前年度'!G30</f>
        <v>0</v>
      </c>
      <c r="H30" s="29">
        <f>+'当年度'!H30-'前年度'!H30</f>
        <v>5622</v>
      </c>
      <c r="I30" s="29">
        <f>+'当年度'!I30-'前年度'!I30</f>
        <v>8507</v>
      </c>
      <c r="J30" s="29">
        <f>+'当年度'!J30-'前年度'!J30</f>
        <v>-18727</v>
      </c>
      <c r="K30" s="29">
        <f>+'当年度'!K30-'前年度'!K30</f>
        <v>66855</v>
      </c>
      <c r="L30" s="29">
        <f>+'当年度'!L30-'前年度'!L30</f>
        <v>-27979</v>
      </c>
      <c r="M30" s="29">
        <f>+'当年度'!M30-'前年度'!M30</f>
        <v>0</v>
      </c>
      <c r="N30" s="29">
        <f>+'当年度'!N30-'前年度'!N30</f>
        <v>515052</v>
      </c>
    </row>
    <row r="31" spans="1:14" ht="21" customHeight="1">
      <c r="A31" s="19"/>
      <c r="B31" s="14" t="s">
        <v>42</v>
      </c>
      <c r="C31" s="29">
        <f>+'当年度'!C31-'前年度'!C31</f>
        <v>0</v>
      </c>
      <c r="D31" s="29">
        <f>+'当年度'!D31-'前年度'!D31</f>
        <v>-62613</v>
      </c>
      <c r="E31" s="29">
        <f>+'当年度'!E31-'前年度'!E31</f>
        <v>196484</v>
      </c>
      <c r="F31" s="29">
        <f>+'当年度'!F31-'前年度'!F31</f>
        <v>4963</v>
      </c>
      <c r="G31" s="29">
        <f>+'当年度'!G31-'前年度'!G31</f>
        <v>0</v>
      </c>
      <c r="H31" s="29">
        <f>+'当年度'!H31-'前年度'!H31</f>
        <v>14582</v>
      </c>
      <c r="I31" s="29">
        <f>+'当年度'!I31-'前年度'!I31</f>
        <v>-32938</v>
      </c>
      <c r="J31" s="29">
        <f>+'当年度'!J31-'前年度'!J31</f>
        <v>40817</v>
      </c>
      <c r="K31" s="29">
        <f>+'当年度'!K31-'前年度'!K31</f>
        <v>-97004</v>
      </c>
      <c r="L31" s="29">
        <f>+'当年度'!L31-'前年度'!L31</f>
        <v>-328909</v>
      </c>
      <c r="M31" s="29">
        <f>+'当年度'!M31-'前年度'!M31</f>
        <v>0</v>
      </c>
      <c r="N31" s="29">
        <f>+'当年度'!N31-'前年度'!N31</f>
        <v>-264618</v>
      </c>
    </row>
    <row r="32" spans="1:14" ht="21" customHeight="1">
      <c r="A32" s="19"/>
      <c r="B32" s="14" t="s">
        <v>43</v>
      </c>
      <c r="C32" s="29">
        <f>+'当年度'!C32-'前年度'!C32</f>
        <v>0</v>
      </c>
      <c r="D32" s="29">
        <f>+'当年度'!D32-'前年度'!D32</f>
        <v>374076</v>
      </c>
      <c r="E32" s="29">
        <f>+'当年度'!E32-'前年度'!E32</f>
        <v>3462</v>
      </c>
      <c r="F32" s="29">
        <f>+'当年度'!F32-'前年度'!F32</f>
        <v>2908</v>
      </c>
      <c r="G32" s="29">
        <f>+'当年度'!G32-'前年度'!G32</f>
        <v>0</v>
      </c>
      <c r="H32" s="29">
        <f>+'当年度'!H32-'前年度'!H32</f>
        <v>-757</v>
      </c>
      <c r="I32" s="29">
        <f>+'当年度'!I32-'前年度'!I32</f>
        <v>26548</v>
      </c>
      <c r="J32" s="29">
        <f>+'当年度'!J32-'前年度'!J32</f>
        <v>-53645</v>
      </c>
      <c r="K32" s="29">
        <f>+'当年度'!K32-'前年度'!K32</f>
        <v>-32405</v>
      </c>
      <c r="L32" s="29">
        <f>+'当年度'!L32-'前年度'!L32</f>
        <v>-72566</v>
      </c>
      <c r="M32" s="29">
        <f>+'当年度'!M32-'前年度'!M32</f>
        <v>0</v>
      </c>
      <c r="N32" s="29">
        <f>+'当年度'!N32-'前年度'!N32</f>
        <v>247621</v>
      </c>
    </row>
    <row r="33" spans="1:14" ht="21" customHeight="1">
      <c r="A33" s="19"/>
      <c r="B33" s="15" t="s">
        <v>34</v>
      </c>
      <c r="C33" s="29">
        <f>+'当年度'!C33-'前年度'!C33</f>
        <v>-27583</v>
      </c>
      <c r="D33" s="29">
        <f>+'当年度'!D33-'前年度'!D33</f>
        <v>1274</v>
      </c>
      <c r="E33" s="29">
        <f>+'当年度'!E33-'前年度'!E33</f>
        <v>-43817</v>
      </c>
      <c r="F33" s="29">
        <f>+'当年度'!F33-'前年度'!F33</f>
        <v>32354</v>
      </c>
      <c r="G33" s="29">
        <f>+'当年度'!G33-'前年度'!G33</f>
        <v>0</v>
      </c>
      <c r="H33" s="29">
        <f>+'当年度'!H33-'前年度'!H33</f>
        <v>5853</v>
      </c>
      <c r="I33" s="29">
        <f>+'当年度'!I33-'前年度'!I33</f>
        <v>3313</v>
      </c>
      <c r="J33" s="29">
        <f>+'当年度'!J33-'前年度'!J33</f>
        <v>23995</v>
      </c>
      <c r="K33" s="29">
        <f>+'当年度'!K33-'前年度'!K33</f>
        <v>83540</v>
      </c>
      <c r="L33" s="29">
        <f>+'当年度'!L33-'前年度'!L33</f>
        <v>70560</v>
      </c>
      <c r="M33" s="29">
        <f>+'当年度'!M33-'前年度'!M33</f>
        <v>0</v>
      </c>
      <c r="N33" s="29">
        <f>+'当年度'!N33-'前年度'!N33</f>
        <v>149489</v>
      </c>
    </row>
    <row r="34" spans="1:14" ht="21" customHeight="1">
      <c r="A34" s="19"/>
      <c r="B34" s="14" t="s">
        <v>35</v>
      </c>
      <c r="C34" s="29">
        <f>+'当年度'!C34-'前年度'!C34</f>
        <v>0</v>
      </c>
      <c r="D34" s="29">
        <f>+'当年度'!D34-'前年度'!D34</f>
        <v>4708</v>
      </c>
      <c r="E34" s="29">
        <f>+'当年度'!E34-'前年度'!E34</f>
        <v>-13864</v>
      </c>
      <c r="F34" s="29">
        <f>+'当年度'!F34-'前年度'!F34</f>
        <v>-17159</v>
      </c>
      <c r="G34" s="29">
        <f>+'当年度'!G34-'前年度'!G34</f>
        <v>0</v>
      </c>
      <c r="H34" s="29">
        <f>+'当年度'!H34-'前年度'!H34</f>
        <v>-30714</v>
      </c>
      <c r="I34" s="29">
        <f>+'当年度'!I34-'前年度'!I34</f>
        <v>0</v>
      </c>
      <c r="J34" s="29">
        <f>+'当年度'!J34-'前年度'!J34</f>
        <v>-78027</v>
      </c>
      <c r="K34" s="29">
        <f>+'当年度'!K34-'前年度'!K34</f>
        <v>-48109</v>
      </c>
      <c r="L34" s="29">
        <f>+'当年度'!L34-'前年度'!L34</f>
        <v>5900</v>
      </c>
      <c r="M34" s="29">
        <f>+'当年度'!M34-'前年度'!M34</f>
        <v>0</v>
      </c>
      <c r="N34" s="29">
        <f>+'当年度'!N34-'前年度'!N34</f>
        <v>-177265</v>
      </c>
    </row>
    <row r="35" spans="1:14" ht="22.5" customHeight="1">
      <c r="A35" s="19"/>
      <c r="B35" s="17" t="s">
        <v>36</v>
      </c>
      <c r="C35" s="31">
        <f>+'当年度'!C35-'前年度'!C35</f>
        <v>-60602</v>
      </c>
      <c r="D35" s="31">
        <f>+'当年度'!D35-'前年度'!D35</f>
        <v>-846981</v>
      </c>
      <c r="E35" s="31">
        <f>+'当年度'!E35-'前年度'!E35</f>
        <v>1114059</v>
      </c>
      <c r="F35" s="31">
        <f>+'当年度'!F35-'前年度'!F35</f>
        <v>4304911</v>
      </c>
      <c r="G35" s="31">
        <f>+'当年度'!G35-'前年度'!G35</f>
        <v>30703</v>
      </c>
      <c r="H35" s="31">
        <f>+'当年度'!H35-'前年度'!H35</f>
        <v>-552314</v>
      </c>
      <c r="I35" s="31">
        <f>+'当年度'!I35-'前年度'!I35</f>
        <v>-302250</v>
      </c>
      <c r="J35" s="31">
        <f>+'当年度'!J35-'前年度'!J35</f>
        <v>-416368</v>
      </c>
      <c r="K35" s="31">
        <f>+'当年度'!K35-'前年度'!K35</f>
        <v>2347666</v>
      </c>
      <c r="L35" s="31">
        <f>+'当年度'!L35-'前年度'!L35</f>
        <v>4041923</v>
      </c>
      <c r="M35" s="31">
        <f>+'当年度'!M35-'前年度'!M35</f>
        <v>962475</v>
      </c>
      <c r="N35" s="31">
        <f>+'当年度'!N35-'前年度'!N35</f>
        <v>10623222</v>
      </c>
    </row>
    <row r="36" spans="1:14" ht="22.5" customHeight="1">
      <c r="A36" s="19"/>
      <c r="B36" s="17" t="s">
        <v>45</v>
      </c>
      <c r="C36" s="31">
        <f>+'当年度'!C36-'前年度'!C36</f>
        <v>-25212</v>
      </c>
      <c r="D36" s="31">
        <f>+'当年度'!D36-'前年度'!D36</f>
        <v>103744</v>
      </c>
      <c r="E36" s="31">
        <f>+'当年度'!E36-'前年度'!E36</f>
        <v>341964</v>
      </c>
      <c r="F36" s="31">
        <f>+'当年度'!F36-'前年度'!F36</f>
        <v>1070703</v>
      </c>
      <c r="G36" s="31">
        <f>+'当年度'!G36-'前年度'!G36</f>
        <v>0</v>
      </c>
      <c r="H36" s="31">
        <f>+'当年度'!H36-'前年度'!H36</f>
        <v>-140773</v>
      </c>
      <c r="I36" s="31">
        <f>+'当年度'!I36-'前年度'!I36</f>
        <v>19504</v>
      </c>
      <c r="J36" s="31">
        <f>+'当年度'!J36-'前年度'!J36</f>
        <v>4301</v>
      </c>
      <c r="K36" s="31">
        <f>+'当年度'!K36-'前年度'!K36</f>
        <v>-46551</v>
      </c>
      <c r="L36" s="31">
        <f>+'当年度'!L36-'前年度'!L36</f>
        <v>621595</v>
      </c>
      <c r="M36" s="31">
        <f>+'当年度'!M36-'前年度'!M36</f>
        <v>0</v>
      </c>
      <c r="N36" s="31">
        <f>+'当年度'!N36-'前年度'!N36</f>
        <v>1949275</v>
      </c>
    </row>
    <row r="37" spans="1:14" ht="22.5" customHeight="1">
      <c r="A37" s="19"/>
      <c r="B37" s="17" t="s">
        <v>37</v>
      </c>
      <c r="C37" s="31">
        <f>+'当年度'!C37-'前年度'!C37</f>
        <v>-85814</v>
      </c>
      <c r="D37" s="31">
        <f>+'当年度'!D37-'前年度'!D37</f>
        <v>-743237</v>
      </c>
      <c r="E37" s="31">
        <f>+'当年度'!E37-'前年度'!E37</f>
        <v>1456023</v>
      </c>
      <c r="F37" s="31">
        <f>+'当年度'!F37-'前年度'!F37</f>
        <v>5375614</v>
      </c>
      <c r="G37" s="31">
        <f>+'当年度'!G37-'前年度'!G37</f>
        <v>30703</v>
      </c>
      <c r="H37" s="31">
        <f>+'当年度'!H37-'前年度'!H37</f>
        <v>-693087</v>
      </c>
      <c r="I37" s="31">
        <f>+'当年度'!I37-'前年度'!I37</f>
        <v>-282746</v>
      </c>
      <c r="J37" s="31">
        <f>+'当年度'!J37-'前年度'!J37</f>
        <v>-412067</v>
      </c>
      <c r="K37" s="31">
        <f>+'当年度'!K37-'前年度'!K37</f>
        <v>2301115</v>
      </c>
      <c r="L37" s="31">
        <f>+'当年度'!L37-'前年度'!L37</f>
        <v>4663518</v>
      </c>
      <c r="M37" s="31">
        <f>+'当年度'!M37-'前年度'!M37</f>
        <v>962475</v>
      </c>
      <c r="N37" s="31">
        <f>+'当年度'!N37-'前年度'!N37</f>
        <v>12572497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>
        <f>IF(AND('当年度'!C6=0,'前年度'!C6=0),"",IF('前年度'!C6=0,"皆増 ",IF('当年度'!C6=0,"皆減 ",ROUND('増減額'!C6/'前年度'!C6*100,1))))</f>
      </c>
      <c r="D6" s="22">
        <f>IF(AND('当年度'!D6=0,'前年度'!D6=0),"",IF('前年度'!D6=0,"皆増 ",IF('当年度'!D6=0,"皆減 ",ROUND('増減額'!D6/'前年度'!D6*100,1))))</f>
        <v>-64</v>
      </c>
      <c r="E6" s="22">
        <f>IF(AND('当年度'!E6=0,'前年度'!E6=0),"",IF('前年度'!E6=0,"皆増 ",IF('当年度'!E6=0,"皆減 ",ROUND('増減額'!E6/'前年度'!E6*100,1))))</f>
        <v>86.4</v>
      </c>
      <c r="F6" s="22">
        <f>IF(AND('当年度'!F6=0,'前年度'!F6=0),"",IF('前年度'!F6=0,"皆増 ",IF('当年度'!F6=0,"皆減 ",ROUND('増減額'!F6/'前年度'!F6*100,1))))</f>
        <v>425.4</v>
      </c>
      <c r="G6" s="22">
        <f>IF(AND('当年度'!G6=0,'前年度'!G6=0),"",IF('前年度'!G6=0,"皆増 ",IF('当年度'!G6=0,"皆減 ",ROUND('増減額'!G6/'前年度'!G6*100,1))))</f>
      </c>
      <c r="H6" s="22">
        <f>IF(AND('当年度'!H6=0,'前年度'!H6=0),"",IF('前年度'!H6=0,"皆増 ",IF('当年度'!H6=0,"皆減 ",ROUND('増減額'!H6/'前年度'!H6*100,1))))</f>
        <v>-63.6</v>
      </c>
      <c r="I6" s="22">
        <f>IF(AND('当年度'!I6=0,'前年度'!I6=0),"",IF('前年度'!I6=0,"皆増 ",IF('当年度'!I6=0,"皆減 ",ROUND('増減額'!I6/'前年度'!I6*100,1))))</f>
        <v>-59.6</v>
      </c>
      <c r="J6" s="22">
        <f>IF(AND('当年度'!J6=0,'前年度'!J6=0),"",IF('前年度'!J6=0,"皆増 ",IF('当年度'!J6=0,"皆減 ",ROUND('増減額'!J6/'前年度'!J6*100,1))))</f>
        <v>0.2</v>
      </c>
      <c r="K6" s="22">
        <f>IF(AND('当年度'!K6=0,'前年度'!K6=0),"",IF('前年度'!K6=0,"皆増 ",IF('当年度'!K6=0,"皆減 ",ROUND('増減額'!K6/'前年度'!K6*100,1))))</f>
        <v>2.3</v>
      </c>
      <c r="L6" s="22">
        <f>IF(AND('当年度'!L6=0,'前年度'!L6=0),"",IF('前年度'!L6=0,"皆増 ",IF('当年度'!L6=0,"皆減 ",ROUND('増減額'!L6/'前年度'!L6*100,1))))</f>
        <v>7.7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20.7</v>
      </c>
      <c r="O6" s="1"/>
    </row>
    <row r="7" spans="1:15" ht="21" customHeight="1">
      <c r="A7" s="19"/>
      <c r="B7" s="14" t="s">
        <v>14</v>
      </c>
      <c r="C7" s="22" t="str">
        <f>IF(AND('当年度'!C7=0,'前年度'!C7=0),"",IF('前年度'!C7=0,"皆増 ",IF('当年度'!C7=0,"皆減 ",ROUND('増減額'!C7/'前年度'!C7*100,1))))</f>
        <v>皆減 </v>
      </c>
      <c r="D7" s="22">
        <f>IF(AND('当年度'!D7=0,'前年度'!D7=0),"",IF('前年度'!D7=0,"皆増 ",IF('当年度'!D7=0,"皆減 ",ROUND('増減額'!D7/'前年度'!D7*100,1))))</f>
        <v>-54.9</v>
      </c>
      <c r="E7" s="22">
        <f>IF(AND('当年度'!E7=0,'前年度'!E7=0),"",IF('前年度'!E7=0,"皆増 ",IF('当年度'!E7=0,"皆減 ",ROUND('増減額'!E7/'前年度'!E7*100,1))))</f>
        <v>90.4</v>
      </c>
      <c r="F7" s="22">
        <f>IF(AND('当年度'!F7=0,'前年度'!F7=0),"",IF('前年度'!F7=0,"皆増 ",IF('当年度'!F7=0,"皆減 ",ROUND('増減額'!F7/'前年度'!F7*100,1))))</f>
        <v>83.8</v>
      </c>
      <c r="G7" s="22">
        <f>IF(AND('当年度'!G7=0,'前年度'!G7=0),"",IF('前年度'!G7=0,"皆増 ",IF('当年度'!G7=0,"皆減 ",ROUND('増減額'!G7/'前年度'!G7*100,1))))</f>
        <v>856.1</v>
      </c>
      <c r="H7" s="22">
        <f>IF(AND('当年度'!H7=0,'前年度'!H7=0),"",IF('前年度'!H7=0,"皆増 ",IF('当年度'!H7=0,"皆減 ",ROUND('増減額'!H7/'前年度'!H7*100,1))))</f>
        <v>-0.6</v>
      </c>
      <c r="I7" s="22">
        <f>IF(AND('当年度'!I7=0,'前年度'!I7=0),"",IF('前年度'!I7=0,"皆増 ",IF('当年度'!I7=0,"皆減 ",ROUND('増減額'!I7/'前年度'!I7*100,1))))</f>
        <v>2.9</v>
      </c>
      <c r="J7" s="22">
        <f>IF(AND('当年度'!J7=0,'前年度'!J7=0),"",IF('前年度'!J7=0,"皆増 ",IF('当年度'!J7=0,"皆減 ",ROUND('増減額'!J7/'前年度'!J7*100,1))))</f>
        <v>-5.3</v>
      </c>
      <c r="K7" s="22">
        <f>IF(AND('当年度'!K7=0,'前年度'!K7=0),"",IF('前年度'!K7=0,"皆増 ",IF('当年度'!K7=0,"皆減 ",ROUND('増減額'!K7/'前年度'!K7*100,1))))</f>
        <v>647</v>
      </c>
      <c r="L7" s="22">
        <f>IF(AND('当年度'!L7=0,'前年度'!L7=0),"",IF('前年度'!L7=0,"皆増 ",IF('当年度'!L7=0,"皆減 ",ROUND('増減額'!L7/'前年度'!L7*100,1))))</f>
        <v>62.1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28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-86.4</v>
      </c>
      <c r="E8" s="22">
        <f>IF(AND('当年度'!E8=0,'前年度'!E8=0),"",IF('前年度'!E8=0,"皆増 ",IF('当年度'!E8=0,"皆減 ",ROUND('増減額'!E8/'前年度'!E8*100,1))))</f>
        <v>-44.5</v>
      </c>
      <c r="F8" s="22">
        <f>IF(AND('当年度'!F8=0,'前年度'!F8=0),"",IF('前年度'!F8=0,"皆増 ",IF('当年度'!F8=0,"皆減 ",ROUND('増減額'!F8/'前年度'!F8*100,1))))</f>
        <v>-12.8</v>
      </c>
      <c r="G8" s="22">
        <f>IF(AND('当年度'!G8=0,'前年度'!G8=0),"",IF('前年度'!G8=0,"皆増 ",IF('当年度'!G8=0,"皆減 ",ROUND('増減額'!G8/'前年度'!G8*100,1))))</f>
        <v>358.1</v>
      </c>
      <c r="H8" s="22">
        <f>IF(AND('当年度'!H8=0,'前年度'!H8=0),"",IF('前年度'!H8=0,"皆増 ",IF('当年度'!H8=0,"皆減 ",ROUND('増減額'!H8/'前年度'!H8*100,1))))</f>
        <v>61.4</v>
      </c>
      <c r="I8" s="22">
        <f>IF(AND('当年度'!I8=0,'前年度'!I8=0),"",IF('前年度'!I8=0,"皆増 ",IF('当年度'!I8=0,"皆減 ",ROUND('増減額'!I8/'前年度'!I8*100,1))))</f>
        <v>-45.5</v>
      </c>
      <c r="J8" s="22">
        <f>IF(AND('当年度'!J8=0,'前年度'!J8=0),"",IF('前年度'!J8=0,"皆増 ",IF('当年度'!J8=0,"皆減 ",ROUND('増減額'!J8/'前年度'!J8*100,1))))</f>
        <v>9.7</v>
      </c>
      <c r="K8" s="22">
        <f>IF(AND('当年度'!K8=0,'前年度'!K8=0),"",IF('前年度'!K8=0,"皆増 ",IF('当年度'!K8=0,"皆減 ",ROUND('増減額'!K8/'前年度'!K8*100,1))))</f>
        <v>163.4</v>
      </c>
      <c r="L8" s="22">
        <f>IF(AND('当年度'!L8=0,'前年度'!L8=0),"",IF('前年度'!L8=0,"皆増 ",IF('当年度'!L8=0,"皆減 ",ROUND('増減額'!L8/'前年度'!L8*100,1))))</f>
        <v>21.1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4.1</v>
      </c>
      <c r="O8" s="1"/>
    </row>
    <row r="9" spans="1:15" ht="21" customHeight="1">
      <c r="A9" s="19"/>
      <c r="B9" s="14" t="s">
        <v>16</v>
      </c>
      <c r="C9" s="22" t="str">
        <f>IF(AND('当年度'!C9=0,'前年度'!C9=0),"",IF('前年度'!C9=0,"皆増 ",IF('当年度'!C9=0,"皆減 ",ROUND('増減額'!C9/'前年度'!C9*100,1))))</f>
        <v>皆減 </v>
      </c>
      <c r="D9" s="22">
        <f>IF(AND('当年度'!D9=0,'前年度'!D9=0),"",IF('前年度'!D9=0,"皆増 ",IF('当年度'!D9=0,"皆減 ",ROUND('増減額'!D9/'前年度'!D9*100,1))))</f>
        <v>-10.8</v>
      </c>
      <c r="E9" s="22">
        <f>IF(AND('当年度'!E9=0,'前年度'!E9=0),"",IF('前年度'!E9=0,"皆増 ",IF('当年度'!E9=0,"皆減 ",ROUND('増減額'!E9/'前年度'!E9*100,1))))</f>
        <v>114.6</v>
      </c>
      <c r="F9" s="22">
        <f>IF(AND('当年度'!F9=0,'前年度'!F9=0),"",IF('前年度'!F9=0,"皆増 ",IF('当年度'!F9=0,"皆減 ",ROUND('増減額'!F9/'前年度'!F9*100,1))))</f>
        <v>435.7</v>
      </c>
      <c r="G9" s="22">
        <f>IF(AND('当年度'!G9=0,'前年度'!G9=0),"",IF('前年度'!G9=0,"皆増 ",IF('当年度'!G9=0,"皆減 ",ROUND('増減額'!G9/'前年度'!G9*100,1))))</f>
        <v>-35.5</v>
      </c>
      <c r="H9" s="22">
        <f>IF(AND('当年度'!H9=0,'前年度'!H9=0),"",IF('前年度'!H9=0,"皆増 ",IF('当年度'!H9=0,"皆減 ",ROUND('増減額'!H9/'前年度'!H9*100,1))))</f>
        <v>3.8</v>
      </c>
      <c r="I9" s="22">
        <f>IF(AND('当年度'!I9=0,'前年度'!I9=0),"",IF('前年度'!I9=0,"皆増 ",IF('当年度'!I9=0,"皆減 ",ROUND('増減額'!I9/'前年度'!I9*100,1))))</f>
        <v>-66.5</v>
      </c>
      <c r="J9" s="22">
        <f>IF(AND('当年度'!J9=0,'前年度'!J9=0),"",IF('前年度'!J9=0,"皆増 ",IF('当年度'!J9=0,"皆減 ",ROUND('増減額'!J9/'前年度'!J9*100,1))))</f>
        <v>12</v>
      </c>
      <c r="K9" s="22">
        <f>IF(AND('当年度'!K9=0,'前年度'!K9=0),"",IF('前年度'!K9=0,"皆増 ",IF('当年度'!K9=0,"皆減 ",ROUND('増減額'!K9/'前年度'!K9*100,1))))</f>
        <v>13.6</v>
      </c>
      <c r="L9" s="22">
        <f>IF(AND('当年度'!L9=0,'前年度'!L9=0),"",IF('前年度'!L9=0,"皆増 ",IF('当年度'!L9=0,"皆減 ",ROUND('増減額'!L9/'前年度'!L9*100,1))))</f>
        <v>373.7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118.4</v>
      </c>
      <c r="O9" s="1"/>
    </row>
    <row r="10" spans="1:15" ht="21" customHeight="1">
      <c r="A10" s="19"/>
      <c r="B10" s="14" t="s">
        <v>17</v>
      </c>
      <c r="C10" s="22">
        <f>IF(AND('当年度'!C10=0,'前年度'!C10=0),"",IF('前年度'!C10=0,"皆増 ",IF('当年度'!C10=0,"皆減 ",ROUND('増減額'!C10/'前年度'!C10*100,1))))</f>
        <v>-58.7</v>
      </c>
      <c r="D10" s="22">
        <f>IF(AND('当年度'!D10=0,'前年度'!D10=0),"",IF('前年度'!D10=0,"皆増 ",IF('当年度'!D10=0,"皆減 ",ROUND('増減額'!D10/'前年度'!D10*100,1))))</f>
        <v>286</v>
      </c>
      <c r="E10" s="22">
        <f>IF(AND('当年度'!E10=0,'前年度'!E10=0),"",IF('前年度'!E10=0,"皆増 ",IF('当年度'!E10=0,"皆減 ",ROUND('増減額'!E10/'前年度'!E10*100,1))))</f>
        <v>-94.4</v>
      </c>
      <c r="F10" s="22">
        <f>IF(AND('当年度'!F10=0,'前年度'!F10=0),"",IF('前年度'!F10=0,"皆増 ",IF('当年度'!F10=0,"皆減 ",ROUND('増減額'!F10/'前年度'!F10*100,1))))</f>
        <v>-16.3</v>
      </c>
      <c r="G10" s="22">
        <f>IF(AND('当年度'!G10=0,'前年度'!G10=0),"",IF('前年度'!G10=0,"皆増 ",IF('当年度'!G10=0,"皆減 ",ROUND('増減額'!G10/'前年度'!G10*100,1))))</f>
        <v>-9.8</v>
      </c>
      <c r="H10" s="22">
        <f>IF(AND('当年度'!H10=0,'前年度'!H10=0),"",IF('前年度'!H10=0,"皆増 ",IF('当年度'!H10=0,"皆減 ",ROUND('増減額'!H10/'前年度'!H10*100,1))))</f>
        <v>-52.3</v>
      </c>
      <c r="I10" s="22">
        <f>IF(AND('当年度'!I10=0,'前年度'!I10=0),"",IF('前年度'!I10=0,"皆増 ",IF('当年度'!I10=0,"皆減 ",ROUND('増減額'!I10/'前年度'!I10*100,1))))</f>
        <v>2037.5</v>
      </c>
      <c r="J10" s="22">
        <f>IF(AND('当年度'!J10=0,'前年度'!J10=0),"",IF('前年度'!J10=0,"皆増 ",IF('当年度'!J10=0,"皆減 ",ROUND('増減額'!J10/'前年度'!J10*100,1))))</f>
        <v>30.1</v>
      </c>
      <c r="K10" s="22">
        <f>IF(AND('当年度'!K10=0,'前年度'!K10=0),"",IF('前年度'!K10=0,"皆増 ",IF('当年度'!K10=0,"皆減 ",ROUND('増減額'!K10/'前年度'!K10*100,1))))</f>
        <v>-51</v>
      </c>
      <c r="L10" s="22">
        <f>IF(AND('当年度'!L10=0,'前年度'!L10=0),"",IF('前年度'!L10=0,"皆増 ",IF('当年度'!L10=0,"皆減 ",ROUND('増減額'!L10/'前年度'!L10*100,1))))</f>
        <v>-49.4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-21.5</v>
      </c>
      <c r="O10" s="1"/>
    </row>
    <row r="11" spans="1:15" ht="21" customHeight="1">
      <c r="A11" s="19"/>
      <c r="B11" s="14" t="s">
        <v>18</v>
      </c>
      <c r="C11" s="22" t="str">
        <f>IF(AND('当年度'!C11=0,'前年度'!C11=0),"",IF('前年度'!C11=0,"皆増 ",IF('当年度'!C11=0,"皆減 ",ROUND('増減額'!C11/'前年度'!C11*100,1))))</f>
        <v>皆増 </v>
      </c>
      <c r="D11" s="22">
        <f>IF(AND('当年度'!D11=0,'前年度'!D11=0),"",IF('前年度'!D11=0,"皆増 ",IF('当年度'!D11=0,"皆減 ",ROUND('増減額'!D11/'前年度'!D11*100,1))))</f>
        <v>250.5</v>
      </c>
      <c r="E11" s="22">
        <f>IF(AND('当年度'!E11=0,'前年度'!E11=0),"",IF('前年度'!E11=0,"皆増 ",IF('当年度'!E11=0,"皆減 ",ROUND('増減額'!E11/'前年度'!E11*100,1))))</f>
        <v>210.9</v>
      </c>
      <c r="F11" s="22">
        <f>IF(AND('当年度'!F11=0,'前年度'!F11=0),"",IF('前年度'!F11=0,"皆増 ",IF('当年度'!F11=0,"皆減 ",ROUND('増減額'!F11/'前年度'!F11*100,1))))</f>
        <v>20.1</v>
      </c>
      <c r="G11" s="22">
        <f>IF(AND('当年度'!G11=0,'前年度'!G11=0),"",IF('前年度'!G11=0,"皆増 ",IF('当年度'!G11=0,"皆減 ",ROUND('増減額'!G11/'前年度'!G11*100,1))))</f>
      </c>
      <c r="H11" s="22">
        <f>IF(AND('当年度'!H11=0,'前年度'!H11=0),"",IF('前年度'!H11=0,"皆増 ",IF('当年度'!H11=0,"皆減 ",ROUND('増減額'!H11/'前年度'!H11*100,1))))</f>
        <v>-38.7</v>
      </c>
      <c r="I11" s="22">
        <f>IF(AND('当年度'!I11=0,'前年度'!I11=0),"",IF('前年度'!I11=0,"皆増 ",IF('当年度'!I11=0,"皆減 ",ROUND('増減額'!I11/'前年度'!I11*100,1))))</f>
        <v>-13.4</v>
      </c>
      <c r="J11" s="22">
        <f>IF(AND('当年度'!J11=0,'前年度'!J11=0),"",IF('前年度'!J11=0,"皆増 ",IF('当年度'!J11=0,"皆減 ",ROUND('増減額'!J11/'前年度'!J11*100,1))))</f>
        <v>2.3</v>
      </c>
      <c r="K11" s="22">
        <f>IF(AND('当年度'!K11=0,'前年度'!K11=0),"",IF('前年度'!K11=0,"皆増 ",IF('当年度'!K11=0,"皆減 ",ROUND('増減額'!K11/'前年度'!K11*100,1))))</f>
        <v>255.1</v>
      </c>
      <c r="L11" s="22">
        <f>IF(AND('当年度'!L11=0,'前年度'!L11=0),"",IF('前年度'!L11=0,"皆増 ",IF('当年度'!L11=0,"皆減 ",ROUND('増減額'!L11/'前年度'!L11*100,1))))</f>
        <v>137.6</v>
      </c>
      <c r="M11" s="22">
        <f>IF(AND('当年度'!M11=0,'前年度'!M11=0),"",IF('前年度'!M11=0,"皆増 ",IF('当年度'!M11=0,"皆減 ",ROUND('増減額'!M11/'前年度'!M11*100,1))))</f>
        <v>267.4</v>
      </c>
      <c r="N11" s="22">
        <f>IF(AND('当年度'!N11=0,'前年度'!N11=0),"",IF('前年度'!N11=0,"皆増 ",IF('当年度'!N11=0,"皆減 ",ROUND('増減額'!N11/'前年度'!N11*100,1))))</f>
        <v>93.6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2.4</v>
      </c>
      <c r="E12" s="22">
        <f>IF(AND('当年度'!E12=0,'前年度'!E12=0),"",IF('前年度'!E12=0,"皆増 ",IF('当年度'!E12=0,"皆減 ",ROUND('増減額'!E12/'前年度'!E12*100,1))))</f>
        <v>172.1</v>
      </c>
      <c r="F12" s="22" t="str">
        <f>IF(AND('当年度'!F12=0,'前年度'!F12=0),"",IF('前年度'!F12=0,"皆増 ",IF('当年度'!F12=0,"皆減 ",ROUND('増減額'!F12/'前年度'!F12*100,1))))</f>
        <v>皆増 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-43.4</v>
      </c>
      <c r="I12" s="22" t="str">
        <f>IF(AND('当年度'!I12=0,'前年度'!I12=0),"",IF('前年度'!I12=0,"皆増 ",IF('当年度'!I12=0,"皆減 ",ROUND('増減額'!I12/'前年度'!I12*100,1))))</f>
        <v>皆減 </v>
      </c>
      <c r="J12" s="22">
        <f>IF(AND('当年度'!J12=0,'前年度'!J12=0),"",IF('前年度'!J12=0,"皆増 ",IF('当年度'!J12=0,"皆減 ",ROUND('増減額'!J12/'前年度'!J12*100,1))))</f>
        <v>17.9</v>
      </c>
      <c r="K12" s="22">
        <f>IF(AND('当年度'!K12=0,'前年度'!K12=0),"",IF('前年度'!K12=0,"皆増 ",IF('当年度'!K12=0,"皆減 ",ROUND('増減額'!K12/'前年度'!K12*100,1))))</f>
        <v>623.9</v>
      </c>
      <c r="L12" s="22">
        <f>IF(AND('当年度'!L12=0,'前年度'!L12=0),"",IF('前年度'!L12=0,"皆増 ",IF('当年度'!L12=0,"皆減 ",ROUND('増減額'!L12/'前年度'!L12*100,1))))</f>
        <v>72.1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64.3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  <v>17.5</v>
      </c>
      <c r="D13" s="22">
        <f>IF(AND('当年度'!D13=0,'前年度'!D13=0),"",IF('前年度'!D13=0,"皆増 ",IF('当年度'!D13=0,"皆減 ",ROUND('増減額'!D13/'前年度'!D13*100,1))))</f>
        <v>66</v>
      </c>
      <c r="E13" s="22">
        <f>IF(AND('当年度'!E13=0,'前年度'!E13=0),"",IF('前年度'!E13=0,"皆増 ",IF('当年度'!E13=0,"皆減 ",ROUND('増減額'!E13/'前年度'!E13*100,1))))</f>
        <v>346.2</v>
      </c>
      <c r="F13" s="22">
        <f>IF(AND('当年度'!F13=0,'前年度'!F13=0),"",IF('前年度'!F13=0,"皆増 ",IF('当年度'!F13=0,"皆減 ",ROUND('増減額'!F13/'前年度'!F13*100,1))))</f>
        <v>-65.5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35.7</v>
      </c>
      <c r="I13" s="22">
        <f>IF(AND('当年度'!I13=0,'前年度'!I13=0),"",IF('前年度'!I13=0,"皆増 ",IF('当年度'!I13=0,"皆減 ",ROUND('増減額'!I13/'前年度'!I13*100,1))))</f>
        <v>-85.9</v>
      </c>
      <c r="J13" s="22">
        <f>IF(AND('当年度'!J13=0,'前年度'!J13=0),"",IF('前年度'!J13=0,"皆増 ",IF('当年度'!J13=0,"皆減 ",ROUND('増減額'!J13/'前年度'!J13*100,1))))</f>
        <v>31</v>
      </c>
      <c r="K13" s="22">
        <f>IF(AND('当年度'!K13=0,'前年度'!K13=0),"",IF('前年度'!K13=0,"皆増 ",IF('当年度'!K13=0,"皆減 ",ROUND('増減額'!K13/'前年度'!K13*100,1))))</f>
      </c>
      <c r="L13" s="22">
        <f>IF(AND('当年度'!L13=0,'前年度'!L13=0),"",IF('前年度'!L13=0,"皆増 ",IF('当年度'!L13=0,"皆減 ",ROUND('増減額'!L13/'前年度'!L13*100,1))))</f>
        <v>-9.5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3.8</v>
      </c>
      <c r="O13" s="1"/>
    </row>
    <row r="14" spans="1:15" ht="21" customHeight="1">
      <c r="A14" s="19"/>
      <c r="B14" s="14" t="s">
        <v>21</v>
      </c>
      <c r="C14" s="22" t="str">
        <f>IF(AND('当年度'!C14=0,'前年度'!C14=0),"",IF('前年度'!C14=0,"皆増 ",IF('当年度'!C14=0,"皆減 ",ROUND('増減額'!C14/'前年度'!C14*100,1))))</f>
        <v>皆増 </v>
      </c>
      <c r="D14" s="22">
        <f>IF(AND('当年度'!D14=0,'前年度'!D14=0),"",IF('前年度'!D14=0,"皆増 ",IF('当年度'!D14=0,"皆減 ",ROUND('増減額'!D14/'前年度'!D14*100,1))))</f>
        <v>-10.2</v>
      </c>
      <c r="E14" s="22">
        <f>IF(AND('当年度'!E14=0,'前年度'!E14=0),"",IF('前年度'!E14=0,"皆増 ",IF('当年度'!E14=0,"皆減 ",ROUND('増減額'!E14/'前年度'!E14*100,1))))</f>
        <v>543.7</v>
      </c>
      <c r="F14" s="22">
        <f>IF(AND('当年度'!F14=0,'前年度'!F14=0),"",IF('前年度'!F14=0,"皆増 ",IF('当年度'!F14=0,"皆減 ",ROUND('増減額'!F14/'前年度'!F14*100,1))))</f>
        <v>133.6</v>
      </c>
      <c r="G14" s="22">
        <f>IF(AND('当年度'!G14=0,'前年度'!G14=0),"",IF('前年度'!G14=0,"皆増 ",IF('当年度'!G14=0,"皆減 ",ROUND('増減額'!G14/'前年度'!G14*100,1))))</f>
      </c>
      <c r="H14" s="22">
        <f>IF(AND('当年度'!H14=0,'前年度'!H14=0),"",IF('前年度'!H14=0,"皆増 ",IF('当年度'!H14=0,"皆減 ",ROUND('増減額'!H14/'前年度'!H14*100,1))))</f>
        <v>65.8</v>
      </c>
      <c r="I14" s="22">
        <f>IF(AND('当年度'!I14=0,'前年度'!I14=0),"",IF('前年度'!I14=0,"皆増 ",IF('当年度'!I14=0,"皆減 ",ROUND('増減額'!I14/'前年度'!I14*100,1))))</f>
        <v>-87.2</v>
      </c>
      <c r="J14" s="22">
        <f>IF(AND('当年度'!J14=0,'前年度'!J14=0),"",IF('前年度'!J14=0,"皆増 ",IF('当年度'!J14=0,"皆減 ",ROUND('増減額'!J14/'前年度'!J14*100,1))))</f>
        <v>-58.5</v>
      </c>
      <c r="K14" s="22">
        <f>IF(AND('当年度'!K14=0,'前年度'!K14=0),"",IF('前年度'!K14=0,"皆増 ",IF('当年度'!K14=0,"皆減 ",ROUND('増減額'!K14/'前年度'!K14*100,1))))</f>
        <v>229.5</v>
      </c>
      <c r="L14" s="22">
        <f>IF(AND('当年度'!L14=0,'前年度'!L14=0),"",IF('前年度'!L14=0,"皆増 ",IF('当年度'!L14=0,"皆減 ",ROUND('増減額'!L14/'前年度'!L14*100,1))))</f>
        <v>240.2</v>
      </c>
      <c r="M14" s="22">
        <f>IF(AND('当年度'!M14=0,'前年度'!M14=0),"",IF('前年度'!M14=0,"皆増 ",IF('当年度'!M14=0,"皆減 ",ROUND('増減額'!M14/'前年度'!M14*100,1))))</f>
      </c>
      <c r="N14" s="22">
        <f>IF(AND('当年度'!N14=0,'前年度'!N14=0),"",IF('前年度'!N14=0,"皆増 ",IF('当年度'!N14=0,"皆減 ",ROUND('増減額'!N14/'前年度'!N14*100,1))))</f>
        <v>20.9</v>
      </c>
      <c r="O14" s="1"/>
    </row>
    <row r="15" spans="1:15" ht="21" customHeight="1">
      <c r="A15" s="19"/>
      <c r="B15" s="14" t="s">
        <v>22</v>
      </c>
      <c r="C15" s="22">
        <f>IF(AND('当年度'!C15=0,'前年度'!C15=0),"",IF('前年度'!C15=0,"皆増 ",IF('当年度'!C15=0,"皆減 ",ROUND('増減額'!C15/'前年度'!C15*100,1))))</f>
      </c>
      <c r="D15" s="22">
        <f>IF(AND('当年度'!D15=0,'前年度'!D15=0),"",IF('前年度'!D15=0,"皆増 ",IF('当年度'!D15=0,"皆減 ",ROUND('増減額'!D15/'前年度'!D15*100,1))))</f>
        <v>1.2</v>
      </c>
      <c r="E15" s="22">
        <f>IF(AND('当年度'!E15=0,'前年度'!E15=0),"",IF('前年度'!E15=0,"皆増 ",IF('当年度'!E15=0,"皆減 ",ROUND('増減額'!E15/'前年度'!E15*100,1))))</f>
        <v>70.3</v>
      </c>
      <c r="F15" s="22">
        <f>IF(AND('当年度'!F15=0,'前年度'!F15=0),"",IF('前年度'!F15=0,"皆増 ",IF('当年度'!F15=0,"皆減 ",ROUND('増減額'!F15/'前年度'!F15*100,1))))</f>
        <v>-48.6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90.5</v>
      </c>
      <c r="I15" s="22">
        <f>IF(AND('当年度'!I15=0,'前年度'!I15=0),"",IF('前年度'!I15=0,"皆増 ",IF('当年度'!I15=0,"皆減 ",ROUND('増減額'!I15/'前年度'!I15*100,1))))</f>
        <v>-22.8</v>
      </c>
      <c r="J15" s="22">
        <f>IF(AND('当年度'!J15=0,'前年度'!J15=0),"",IF('前年度'!J15=0,"皆増 ",IF('当年度'!J15=0,"皆減 ",ROUND('増減額'!J15/'前年度'!J15*100,1))))</f>
        <v>-41.2</v>
      </c>
      <c r="K15" s="22">
        <f>IF(AND('当年度'!K15=0,'前年度'!K15=0),"",IF('前年度'!K15=0,"皆増 ",IF('当年度'!K15=0,"皆減 ",ROUND('増減額'!K15/'前年度'!K15*100,1))))</f>
        <v>-17.7</v>
      </c>
      <c r="L15" s="22">
        <f>IF(AND('当年度'!L15=0,'前年度'!L15=0),"",IF('前年度'!L15=0,"皆増 ",IF('当年度'!L15=0,"皆減 ",ROUND('増減額'!L15/'前年度'!L15*100,1))))</f>
        <v>195.9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23.1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-69.8</v>
      </c>
      <c r="E16" s="22">
        <f>IF(AND('当年度'!E16=0,'前年度'!E16=0),"",IF('前年度'!E16=0,"皆増 ",IF('当年度'!E16=0,"皆減 ",ROUND('増減額'!E16/'前年度'!E16*100,1))))</f>
        <v>26</v>
      </c>
      <c r="F16" s="22">
        <f>IF(AND('当年度'!F16=0,'前年度'!F16=0),"",IF('前年度'!F16=0,"皆増 ",IF('当年度'!F16=0,"皆減 ",ROUND('増減額'!F16/'前年度'!F16*100,1))))</f>
        <v>126.5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-13</v>
      </c>
      <c r="I16" s="22">
        <f>IF(AND('当年度'!I16=0,'前年度'!I16=0),"",IF('前年度'!I16=0,"皆増 ",IF('当年度'!I16=0,"皆減 ",ROUND('増減額'!I16/'前年度'!I16*100,1))))</f>
        <v>54.9</v>
      </c>
      <c r="J16" s="22">
        <f>IF(AND('当年度'!J16=0,'前年度'!J16=0),"",IF('前年度'!J16=0,"皆増 ",IF('当年度'!J16=0,"皆減 ",ROUND('増減額'!J16/'前年度'!J16*100,1))))</f>
        <v>-25.8</v>
      </c>
      <c r="K16" s="22">
        <f>IF(AND('当年度'!K16=0,'前年度'!K16=0),"",IF('前年度'!K16=0,"皆増 ",IF('当年度'!K16=0,"皆減 ",ROUND('増減額'!K16/'前年度'!K16*100,1))))</f>
        <v>695.3</v>
      </c>
      <c r="L16" s="22">
        <f>IF(AND('当年度'!L16=0,'前年度'!L16=0),"",IF('前年度'!L16=0,"皆増 ",IF('当年度'!L16=0,"皆減 ",ROUND('増減額'!L16/'前年度'!L16*100,1))))</f>
        <v>2.5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38.6</v>
      </c>
      <c r="O16" s="1"/>
    </row>
    <row r="17" spans="1:15" ht="21" customHeight="1">
      <c r="A17" s="19"/>
      <c r="B17" s="15" t="s">
        <v>38</v>
      </c>
      <c r="C17" s="23">
        <f>IF(AND('当年度'!C17=0,'前年度'!C17=0),"",IF('前年度'!C17=0,"皆増 ",IF('当年度'!C17=0,"皆減 ",ROUND('増減額'!C17/'前年度'!C17*100,1))))</f>
      </c>
      <c r="D17" s="23">
        <f>IF(AND('当年度'!D17=0,'前年度'!D17=0),"",IF('前年度'!D17=0,"皆増 ",IF('当年度'!D17=0,"皆減 ",ROUND('増減額'!D17/'前年度'!D17*100,1))))</f>
        <v>53</v>
      </c>
      <c r="E17" s="23">
        <f>IF(AND('当年度'!E17=0,'前年度'!E17=0),"",IF('前年度'!E17=0,"皆増 ",IF('当年度'!E17=0,"皆減 ",ROUND('増減額'!E17/'前年度'!E17*100,1))))</f>
        <v>374.3</v>
      </c>
      <c r="F17" s="23">
        <f>IF(AND('当年度'!F17=0,'前年度'!F17=0),"",IF('前年度'!F17=0,"皆増 ",IF('当年度'!F17=0,"皆減 ",ROUND('増減額'!F17/'前年度'!F17*100,1))))</f>
        <v>-90.1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-7.2</v>
      </c>
      <c r="I17" s="23" t="str">
        <f>IF(AND('当年度'!I17=0,'前年度'!I17=0),"",IF('前年度'!I17=0,"皆増 ",IF('当年度'!I17=0,"皆減 ",ROUND('増減額'!I17/'前年度'!I17*100,1))))</f>
        <v>皆増 </v>
      </c>
      <c r="J17" s="23">
        <f>IF(AND('当年度'!J17=0,'前年度'!J17=0),"",IF('前年度'!J17=0,"皆増 ",IF('当年度'!J17=0,"皆減 ",ROUND('増減額'!J17/'前年度'!J17*100,1))))</f>
        <v>-20.2</v>
      </c>
      <c r="K17" s="23">
        <f>IF(AND('当年度'!K17=0,'前年度'!K17=0),"",IF('前年度'!K17=0,"皆増 ",IF('当年度'!K17=0,"皆減 ",ROUND('増減額'!K17/'前年度'!K17*100,1))))</f>
        <v>11.3</v>
      </c>
      <c r="L17" s="23">
        <f>IF(AND('当年度'!L17=0,'前年度'!L17=0),"",IF('前年度'!L17=0,"皆増 ",IF('当年度'!L17=0,"皆減 ",ROUND('増減額'!L17/'前年度'!L17*100,1))))</f>
        <v>516.4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133.8</v>
      </c>
      <c r="O17" s="1"/>
    </row>
    <row r="18" spans="1:15" ht="21" customHeight="1">
      <c r="A18" s="19"/>
      <c r="B18" s="15" t="s">
        <v>39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71.9</v>
      </c>
      <c r="E18" s="23">
        <f>IF(AND('当年度'!E18=0,'前年度'!E18=0),"",IF('前年度'!E18=0,"皆増 ",IF('当年度'!E18=0,"皆減 ",ROUND('増減額'!E18/'前年度'!E18*100,1))))</f>
        <v>-22.8</v>
      </c>
      <c r="F18" s="23">
        <f>IF(AND('当年度'!F18=0,'前年度'!F18=0),"",IF('前年度'!F18=0,"皆増 ",IF('当年度'!F18=0,"皆減 ",ROUND('増減額'!F18/'前年度'!F18*100,1))))</f>
        <v>-97.3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19.8</v>
      </c>
      <c r="I18" s="23" t="str">
        <f>IF(AND('当年度'!I18=0,'前年度'!I18=0),"",IF('前年度'!I18=0,"皆増 ",IF('当年度'!I18=0,"皆減 ",ROUND('増減額'!I18/'前年度'!I18*100,1))))</f>
        <v>皆減 </v>
      </c>
      <c r="J18" s="23">
        <f>IF(AND('当年度'!J18=0,'前年度'!J18=0),"",IF('前年度'!J18=0,"皆増 ",IF('当年度'!J18=0,"皆減 ",ROUND('増減額'!J18/'前年度'!J18*100,1))))</f>
        <v>12</v>
      </c>
      <c r="K18" s="23">
        <f>IF(AND('当年度'!K18=0,'前年度'!K18=0),"",IF('前年度'!K18=0,"皆増 ",IF('当年度'!K18=0,"皆減 ",ROUND('増減額'!K18/'前年度'!K18*100,1))))</f>
        <v>-56.9</v>
      </c>
      <c r="L18" s="23">
        <f>IF(AND('当年度'!L18=0,'前年度'!L18=0),"",IF('前年度'!L18=0,"皆増 ",IF('当年度'!L18=0,"皆減 ",ROUND('増減額'!L18/'前年度'!L18*100,1))))</f>
        <v>-47.2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-51.8</v>
      </c>
      <c r="O18" s="1"/>
    </row>
    <row r="19" spans="1:15" ht="21" customHeight="1">
      <c r="A19" s="19"/>
      <c r="B19" s="16" t="s">
        <v>40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109.1</v>
      </c>
      <c r="E19" s="24">
        <f>IF(AND('当年度'!E19=0,'前年度'!E19=0),"",IF('前年度'!E19=0,"皆増 ",IF('当年度'!E19=0,"皆減 ",ROUND('増減額'!E19/'前年度'!E19*100,1))))</f>
        <v>283.9</v>
      </c>
      <c r="F19" s="24">
        <f>IF(AND('当年度'!F19=0,'前年度'!F19=0),"",IF('前年度'!F19=0,"皆増 ",IF('当年度'!F19=0,"皆減 ",ROUND('増減額'!F19/'前年度'!F19*100,1))))</f>
        <v>-6.1</v>
      </c>
      <c r="G19" s="24">
        <f>IF(AND('当年度'!G19=0,'前年度'!G19=0),"",IF('前年度'!G19=0,"皆増 ",IF('当年度'!G19=0,"皆減 ",ROUND('増減額'!G19/'前年度'!G19*100,1))))</f>
      </c>
      <c r="H19" s="24">
        <f>IF(AND('当年度'!H19=0,'前年度'!H19=0),"",IF('前年度'!H19=0,"皆増 ",IF('当年度'!H19=0,"皆減 ",ROUND('増減額'!H19/'前年度'!H19*100,1))))</f>
        <v>-40.3</v>
      </c>
      <c r="I19" s="24">
        <f>IF(AND('当年度'!I19=0,'前年度'!I19=0),"",IF('前年度'!I19=0,"皆増 ",IF('当年度'!I19=0,"皆減 ",ROUND('増減額'!I19/'前年度'!I19*100,1))))</f>
        <v>-57.1</v>
      </c>
      <c r="J19" s="24">
        <f>IF(AND('当年度'!J19=0,'前年度'!J19=0),"",IF('前年度'!J19=0,"皆増 ",IF('当年度'!J19=0,"皆減 ",ROUND('増減額'!J19/'前年度'!J19*100,1))))</f>
        <v>-20.2</v>
      </c>
      <c r="K19" s="24">
        <f>IF(AND('当年度'!K19=0,'前年度'!K19=0),"",IF('前年度'!K19=0,"皆増 ",IF('当年度'!K19=0,"皆減 ",ROUND('増減額'!K19/'前年度'!K19*100,1))))</f>
        <v>443.1</v>
      </c>
      <c r="L19" s="24">
        <f>IF(AND('当年度'!L19=0,'前年度'!L19=0),"",IF('前年度'!L19=0,"皆増 ",IF('当年度'!L19=0,"皆減 ",ROUND('増減額'!L19/'前年度'!L19*100,1))))</f>
        <v>79.2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65.6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>
        <f>IF(AND('当年度'!D20=0,'前年度'!D20=0),"",IF('前年度'!D20=0,"皆増 ",IF('当年度'!D20=0,"皆減 ",ROUND('増減額'!D20/'前年度'!D20*100,1))))</f>
        <v>3521.1</v>
      </c>
      <c r="E20" s="22">
        <f>IF(AND('当年度'!E20=0,'前年度'!E20=0),"",IF('前年度'!E20=0,"皆増 ",IF('当年度'!E20=0,"皆減 ",ROUND('増減額'!E20/'前年度'!E20*100,1))))</f>
        <v>19.3</v>
      </c>
      <c r="F20" s="22" t="str">
        <f>IF(AND('当年度'!F20=0,'前年度'!F20=0),"",IF('前年度'!F20=0,"皆増 ",IF('当年度'!F20=0,"皆減 ",ROUND('増減額'!F20/'前年度'!F20*100,1))))</f>
        <v>皆減 </v>
      </c>
      <c r="G20" s="22">
        <f>IF(AND('当年度'!G20=0,'前年度'!G20=0),"",IF('前年度'!G20=0,"皆増 ",IF('当年度'!G20=0,"皆減 ",ROUND('増減額'!G20/'前年度'!G20*100,1))))</f>
      </c>
      <c r="H20" s="22">
        <f>IF(AND('当年度'!H20=0,'前年度'!H20=0),"",IF('前年度'!H20=0,"皆増 ",IF('当年度'!H20=0,"皆減 ",ROUND('増減額'!H20/'前年度'!H20*100,1))))</f>
      </c>
      <c r="I20" s="22">
        <f>IF(AND('当年度'!I20=0,'前年度'!I20=0),"",IF('前年度'!I20=0,"皆増 ",IF('当年度'!I20=0,"皆減 ",ROUND('増減額'!I20/'前年度'!I20*100,1))))</f>
        <v>-42.4</v>
      </c>
      <c r="J20" s="22">
        <f>IF(AND('当年度'!J20=0,'前年度'!J20=0),"",IF('前年度'!J20=0,"皆増 ",IF('当年度'!J20=0,"皆減 ",ROUND('増減額'!J20/'前年度'!J20*100,1))))</f>
        <v>14.1</v>
      </c>
      <c r="K20" s="22">
        <f>IF(AND('当年度'!K20=0,'前年度'!K20=0),"",IF('前年度'!K20=0,"皆増 ",IF('当年度'!K20=0,"皆減 ",ROUND('増減額'!K20/'前年度'!K20*100,1))))</f>
        <v>536.8</v>
      </c>
      <c r="L20" s="22">
        <f>IF(AND('当年度'!L20=0,'前年度'!L20=0),"",IF('前年度'!L20=0,"皆増 ",IF('当年度'!L20=0,"皆減 ",ROUND('増減額'!L20/'前年度'!L20*100,1))))</f>
        <v>77.3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91.3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845.9</v>
      </c>
      <c r="E21" s="22">
        <f>IF(AND('当年度'!E21=0,'前年度'!E21=0),"",IF('前年度'!E21=0,"皆増 ",IF('当年度'!E21=0,"皆減 ",ROUND('増減額'!E21/'前年度'!E21*100,1))))</f>
        <v>1581</v>
      </c>
      <c r="F21" s="22">
        <f>IF(AND('当年度'!F21=0,'前年度'!F21=0),"",IF('前年度'!F21=0,"皆増 ",IF('当年度'!F21=0,"皆減 ",ROUND('増減額'!F21/'前年度'!F21*100,1))))</f>
        <v>-55</v>
      </c>
      <c r="G21" s="22">
        <f>IF(AND('当年度'!G21=0,'前年度'!G21=0),"",IF('前年度'!G21=0,"皆増 ",IF('当年度'!G21=0,"皆減 ",ROUND('増減額'!G21/'前年度'!G21*100,1))))</f>
      </c>
      <c r="H21" s="22">
        <f>IF(AND('当年度'!H21=0,'前年度'!H21=0),"",IF('前年度'!H21=0,"皆増 ",IF('当年度'!H21=0,"皆減 ",ROUND('増減額'!H21/'前年度'!H21*100,1))))</f>
        <v>-0.3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-38.6</v>
      </c>
      <c r="K21" s="22">
        <f>IF(AND('当年度'!K21=0,'前年度'!K21=0),"",IF('前年度'!K21=0,"皆増 ",IF('当年度'!K21=0,"皆減 ",ROUND('増減額'!K21/'前年度'!K21*100,1))))</f>
        <v>-57.6</v>
      </c>
      <c r="L21" s="22">
        <f>IF(AND('当年度'!L21=0,'前年度'!L21=0),"",IF('前年度'!L21=0,"皆増 ",IF('当年度'!L21=0,"皆減 ",ROUND('増減額'!L21/'前年度'!L21*100,1))))</f>
        <v>-11.2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11.4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261</v>
      </c>
      <c r="E22" s="22">
        <f>IF(AND('当年度'!E22=0,'前年度'!E22=0),"",IF('前年度'!E22=0,"皆増 ",IF('当年度'!E22=0,"皆減 ",ROUND('増減額'!E22/'前年度'!E22*100,1))))</f>
        <v>187.7</v>
      </c>
      <c r="F22" s="22">
        <f>IF(AND('当年度'!F22=0,'前年度'!F22=0),"",IF('前年度'!F22=0,"皆増 ",IF('当年度'!F22=0,"皆減 ",ROUND('増減額'!F22/'前年度'!F22*100,1))))</f>
        <v>-18.3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-33.5</v>
      </c>
      <c r="I22" s="22">
        <f>IF(AND('当年度'!I22=0,'前年度'!I22=0),"",IF('前年度'!I22=0,"皆増 ",IF('当年度'!I22=0,"皆減 ",ROUND('増減額'!I22/'前年度'!I22*100,1))))</f>
        <v>-56.9</v>
      </c>
      <c r="J22" s="22">
        <f>IF(AND('当年度'!J22=0,'前年度'!J22=0),"",IF('前年度'!J22=0,"皆増 ",IF('当年度'!J22=0,"皆減 ",ROUND('増減額'!J22/'前年度'!J22*100,1))))</f>
        <v>42.9</v>
      </c>
      <c r="K22" s="22">
        <f>IF(AND('当年度'!K22=0,'前年度'!K22=0),"",IF('前年度'!K22=0,"皆増 ",IF('当年度'!K22=0,"皆減 ",ROUND('増減額'!K22/'前年度'!K22*100,1))))</f>
        <v>-75.2</v>
      </c>
      <c r="L22" s="22">
        <f>IF(AND('当年度'!L22=0,'前年度'!L22=0),"",IF('前年度'!L22=0,"皆増 ",IF('当年度'!L22=0,"皆減 ",ROUND('増減額'!L22/'前年度'!L22*100,1))))</f>
        <v>22.9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11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>
        <f>IF(AND('当年度'!D23=0,'前年度'!D23=0),"",IF('前年度'!D23=0,"皆増 ",IF('当年度'!D23=0,"皆減 ",ROUND('増減額'!D23/'前年度'!D23*100,1))))</f>
        <v>-53.4</v>
      </c>
      <c r="E23" s="22">
        <f>IF(AND('当年度'!E23=0,'前年度'!E23=0),"",IF('前年度'!E23=0,"皆増 ",IF('当年度'!E23=0,"皆減 ",ROUND('増減額'!E23/'前年度'!E23*100,1))))</f>
        <v>-69.9</v>
      </c>
      <c r="F23" s="22">
        <f>IF(AND('当年度'!F23=0,'前年度'!F23=0),"",IF('前年度'!F23=0,"皆増 ",IF('当年度'!F23=0,"皆減 ",ROUND('増減額'!F23/'前年度'!F23*100,1))))</f>
        <v>12.7</v>
      </c>
      <c r="G23" s="22">
        <f>IF(AND('当年度'!G23=0,'前年度'!G23=0),"",IF('前年度'!G23=0,"皆増 ",IF('当年度'!G23=0,"皆減 ",ROUND('増減額'!G23/'前年度'!G23*100,1))))</f>
      </c>
      <c r="H23" s="22">
        <f>IF(AND('当年度'!H23=0,'前年度'!H23=0),"",IF('前年度'!H23=0,"皆増 ",IF('当年度'!H23=0,"皆減 ",ROUND('増減額'!H23/'前年度'!H23*100,1))))</f>
      </c>
      <c r="I23" s="22">
        <f>IF(AND('当年度'!I23=0,'前年度'!I23=0),"",IF('前年度'!I23=0,"皆増 ",IF('当年度'!I23=0,"皆減 ",ROUND('増減額'!I23/'前年度'!I23*100,1))))</f>
      </c>
      <c r="J23" s="22">
        <f>IF(AND('当年度'!J23=0,'前年度'!J23=0),"",IF('前年度'!J23=0,"皆増 ",IF('当年度'!J23=0,"皆減 ",ROUND('増減額'!J23/'前年度'!J23*100,1))))</f>
        <v>89.1</v>
      </c>
      <c r="K23" s="22" t="str">
        <f>IF(AND('当年度'!K23=0,'前年度'!K23=0),"",IF('前年度'!K23=0,"皆増 ",IF('当年度'!K23=0,"皆減 ",ROUND('増減額'!K23/'前年度'!K23*100,1))))</f>
        <v>皆増 </v>
      </c>
      <c r="L23" s="22">
        <f>IF(AND('当年度'!L23=0,'前年度'!L23=0),"",IF('前年度'!L23=0,"皆増 ",IF('当年度'!L23=0,"皆減 ",ROUND('増減額'!L23/'前年度'!L23*100,1))))</f>
        <v>299.7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207.7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86.9</v>
      </c>
      <c r="E24" s="22">
        <f>IF(AND('当年度'!E24=0,'前年度'!E24=0),"",IF('前年度'!E24=0,"皆増 ",IF('当年度'!E24=0,"皆減 ",ROUND('増減額'!E24/'前年度'!E24*100,1))))</f>
        <v>-92.7</v>
      </c>
      <c r="F24" s="22">
        <f>IF(AND('当年度'!F24=0,'前年度'!F24=0),"",IF('前年度'!F24=0,"皆増 ",IF('当年度'!F24=0,"皆減 ",ROUND('増減額'!F24/'前年度'!F24*100,1))))</f>
        <v>114.1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-74.6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-11.3</v>
      </c>
      <c r="K24" s="22">
        <f>IF(AND('当年度'!K24=0,'前年度'!K24=0),"",IF('前年度'!K24=0,"皆増 ",IF('当年度'!K24=0,"皆減 ",ROUND('増減額'!K24/'前年度'!K24*100,1))))</f>
        <v>447.6</v>
      </c>
      <c r="L24" s="22">
        <f>IF(AND('当年度'!L24=0,'前年度'!L24=0),"",IF('前年度'!L24=0,"皆増 ",IF('当年度'!L24=0,"皆減 ",ROUND('増減額'!L24/'前年度'!L24*100,1))))</f>
        <v>84.5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11.9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-36.5</v>
      </c>
      <c r="E25" s="22">
        <f>IF(AND('当年度'!E25=0,'前年度'!E25=0),"",IF('前年度'!E25=0,"皆増 ",IF('当年度'!E25=0,"皆減 ",ROUND('増減額'!E25/'前年度'!E25*100,1))))</f>
        <v>134.7</v>
      </c>
      <c r="F25" s="22">
        <f>IF(AND('当年度'!F25=0,'前年度'!F25=0),"",IF('前年度'!F25=0,"皆増 ",IF('当年度'!F25=0,"皆減 ",ROUND('増減額'!F25/'前年度'!F25*100,1))))</f>
        <v>-33.5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76.7</v>
      </c>
      <c r="I25" s="22">
        <f>IF(AND('当年度'!I25=0,'前年度'!I25=0),"",IF('前年度'!I25=0,"皆増 ",IF('当年度'!I25=0,"皆減 ",ROUND('増減額'!I25/'前年度'!I25*100,1))))</f>
        <v>142.2</v>
      </c>
      <c r="J25" s="22">
        <f>IF(AND('当年度'!J25=0,'前年度'!J25=0),"",IF('前年度'!J25=0,"皆増 ",IF('当年度'!J25=0,"皆減 ",ROUND('増減額'!J25/'前年度'!J25*100,1))))</f>
        <v>1</v>
      </c>
      <c r="K25" s="22">
        <f>IF(AND('当年度'!K25=0,'前年度'!K25=0),"",IF('前年度'!K25=0,"皆増 ",IF('当年度'!K25=0,"皆減 ",ROUND('増減額'!K25/'前年度'!K25*100,1))))</f>
        <v>-39.8</v>
      </c>
      <c r="L25" s="22">
        <f>IF(AND('当年度'!L25=0,'前年度'!L25=0),"",IF('前年度'!L25=0,"皆増 ",IF('当年度'!L25=0,"皆減 ",ROUND('増減額'!L25/'前年度'!L25*100,1))))</f>
        <v>-93.9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-47.1</v>
      </c>
      <c r="O25" s="1"/>
    </row>
    <row r="26" spans="1:15" ht="21" customHeight="1">
      <c r="A26" s="19"/>
      <c r="B26" s="14" t="s">
        <v>30</v>
      </c>
      <c r="C26" s="22">
        <f>IF(AND('当年度'!C26=0,'前年度'!C26=0),"",IF('前年度'!C26=0,"皆増 ",IF('当年度'!C26=0,"皆減 ",ROUND('増減額'!C26/'前年度'!C26*100,1))))</f>
      </c>
      <c r="D26" s="22">
        <f>IF(AND('当年度'!D26=0,'前年度'!D26=0),"",IF('前年度'!D26=0,"皆増 ",IF('当年度'!D26=0,"皆減 ",ROUND('増減額'!D26/'前年度'!D26*100,1))))</f>
        <v>-93.2</v>
      </c>
      <c r="E26" s="22">
        <f>IF(AND('当年度'!E26=0,'前年度'!E26=0),"",IF('前年度'!E26=0,"皆増 ",IF('当年度'!E26=0,"皆減 ",ROUND('増減額'!E26/'前年度'!E26*100,1))))</f>
        <v>28.9</v>
      </c>
      <c r="F26" s="22">
        <f>IF(AND('当年度'!F26=0,'前年度'!F26=0),"",IF('前年度'!F26=0,"皆増 ",IF('当年度'!F26=0,"皆減 ",ROUND('増減額'!F26/'前年度'!F26*100,1))))</f>
        <v>-19.8</v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-42.1</v>
      </c>
      <c r="I26" s="22">
        <f>IF(AND('当年度'!I26=0,'前年度'!I26=0),"",IF('前年度'!I26=0,"皆増 ",IF('当年度'!I26=0,"皆減 ",ROUND('増減額'!I26/'前年度'!I26*100,1))))</f>
        <v>181.5</v>
      </c>
      <c r="J26" s="22">
        <f>IF(AND('当年度'!J26=0,'前年度'!J26=0),"",IF('前年度'!J26=0,"皆増 ",IF('当年度'!J26=0,"皆減 ",ROUND('増減額'!J26/'前年度'!J26*100,1))))</f>
        <v>-8.6</v>
      </c>
      <c r="K26" s="22">
        <f>IF(AND('当年度'!K26=0,'前年度'!K26=0),"",IF('前年度'!K26=0,"皆増 ",IF('当年度'!K26=0,"皆減 ",ROUND('増減額'!K26/'前年度'!K26*100,1))))</f>
        <v>-70</v>
      </c>
      <c r="L26" s="22">
        <f>IF(AND('当年度'!L26=0,'前年度'!L26=0),"",IF('前年度'!L26=0,"皆増 ",IF('当年度'!L26=0,"皆減 ",ROUND('増減額'!L26/'前年度'!L26*100,1))))</f>
        <v>371.6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60.2</v>
      </c>
      <c r="O26" s="1"/>
    </row>
    <row r="27" spans="1:15" ht="21" customHeight="1">
      <c r="A27" s="19"/>
      <c r="B27" s="14" t="s">
        <v>31</v>
      </c>
      <c r="C27" s="22" t="str">
        <f>IF(AND('当年度'!C27=0,'前年度'!C27=0),"",IF('前年度'!C27=0,"皆増 ",IF('当年度'!C27=0,"皆減 ",ROUND('増減額'!C27/'前年度'!C27*100,1))))</f>
        <v>皆増 </v>
      </c>
      <c r="D27" s="22">
        <f>IF(AND('当年度'!D27=0,'前年度'!D27=0),"",IF('前年度'!D27=0,"皆増 ",IF('当年度'!D27=0,"皆減 ",ROUND('増減額'!D27/'前年度'!D27*100,1))))</f>
        <v>45.6</v>
      </c>
      <c r="E27" s="22">
        <f>IF(AND('当年度'!E27=0,'前年度'!E27=0),"",IF('前年度'!E27=0,"皆増 ",IF('当年度'!E27=0,"皆減 ",ROUND('増減額'!E27/'前年度'!E27*100,1))))</f>
        <v>8.1</v>
      </c>
      <c r="F27" s="22">
        <f>IF(AND('当年度'!F27=0,'前年度'!F27=0),"",IF('前年度'!F27=0,"皆増 ",IF('当年度'!F27=0,"皆減 ",ROUND('増減額'!F27/'前年度'!F27*100,1))))</f>
        <v>168</v>
      </c>
      <c r="G27" s="22">
        <f>IF(AND('当年度'!G27=0,'前年度'!G27=0),"",IF('前年度'!G27=0,"皆増 ",IF('当年度'!G27=0,"皆減 ",ROUND('増減額'!G27/'前年度'!G27*100,1))))</f>
      </c>
      <c r="H27" s="22">
        <f>IF(AND('当年度'!H27=0,'前年度'!H27=0),"",IF('前年度'!H27=0,"皆増 ",IF('当年度'!H27=0,"皆減 ",ROUND('増減額'!H27/'前年度'!H27*100,1))))</f>
        <v>-11.1</v>
      </c>
      <c r="I27" s="22">
        <f>IF(AND('当年度'!I27=0,'前年度'!I27=0),"",IF('前年度'!I27=0,"皆増 ",IF('当年度'!I27=0,"皆減 ",ROUND('増減額'!I27/'前年度'!I27*100,1))))</f>
        <v>32.7</v>
      </c>
      <c r="J27" s="22">
        <f>IF(AND('当年度'!J27=0,'前年度'!J27=0),"",IF('前年度'!J27=0,"皆増 ",IF('当年度'!J27=0,"皆減 ",ROUND('増減額'!J27/'前年度'!J27*100,1))))</f>
        <v>36.2</v>
      </c>
      <c r="K27" s="22">
        <f>IF(AND('当年度'!K27=0,'前年度'!K27=0),"",IF('前年度'!K27=0,"皆増 ",IF('当年度'!K27=0,"皆減 ",ROUND('増減額'!K27/'前年度'!K27*100,1))))</f>
        <v>219.5</v>
      </c>
      <c r="L27" s="22">
        <f>IF(AND('当年度'!L27=0,'前年度'!L27=0),"",IF('前年度'!L27=0,"皆増 ",IF('当年度'!L27=0,"皆減 ",ROUND('増減額'!L27/'前年度'!L27*100,1))))</f>
        <v>134.2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80.6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-95.3</v>
      </c>
      <c r="E28" s="22">
        <f>IF(AND('当年度'!E28=0,'前年度'!E28=0),"",IF('前年度'!E28=0,"皆増 ",IF('当年度'!E28=0,"皆減 ",ROUND('増減額'!E28/'前年度'!E28*100,1))))</f>
        <v>69.4</v>
      </c>
      <c r="F28" s="22">
        <f>IF(AND('当年度'!F28=0,'前年度'!F28=0),"",IF('前年度'!F28=0,"皆増 ",IF('当年度'!F28=0,"皆減 ",ROUND('増減額'!F28/'前年度'!F28*100,1))))</f>
        <v>-38</v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5.1</v>
      </c>
      <c r="I28" s="22" t="str">
        <f>IF(AND('当年度'!I28=0,'前年度'!I28=0),"",IF('前年度'!I28=0,"皆増 ",IF('当年度'!I28=0,"皆減 ",ROUND('増減額'!I28/'前年度'!I28*100,1))))</f>
        <v>皆減 </v>
      </c>
      <c r="J28" s="22">
        <f>IF(AND('当年度'!J28=0,'前年度'!J28=0),"",IF('前年度'!J28=0,"皆増 ",IF('当年度'!J28=0,"皆減 ",ROUND('増減額'!J28/'前年度'!J28*100,1))))</f>
        <v>-25</v>
      </c>
      <c r="K28" s="22">
        <f>IF(AND('当年度'!K28=0,'前年度'!K28=0),"",IF('前年度'!K28=0,"皆増 ",IF('当年度'!K28=0,"皆減 ",ROUND('増減額'!K28/'前年度'!K28*100,1))))</f>
        <v>-14.2</v>
      </c>
      <c r="L28" s="22">
        <f>IF(AND('当年度'!L28=0,'前年度'!L28=0),"",IF('前年度'!L28=0,"皆増 ",IF('当年度'!L28=0,"皆減 ",ROUND('増減額'!L28/'前年度'!L28*100,1))))</f>
        <v>-59.3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-42.8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10214.7</v>
      </c>
      <c r="E29" s="22">
        <f>IF(AND('当年度'!E29=0,'前年度'!E29=0),"",IF('前年度'!E29=0,"皆増 ",IF('当年度'!E29=0,"皆減 ",ROUND('増減額'!E29/'前年度'!E29*100,1))))</f>
      </c>
      <c r="F29" s="22">
        <f>IF(AND('当年度'!F29=0,'前年度'!F29=0),"",IF('前年度'!F29=0,"皆増 ",IF('当年度'!F29=0,"皆減 ",ROUND('増減額'!F29/'前年度'!F29*100,1))))</f>
        <v>150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60.3</v>
      </c>
      <c r="I29" s="22">
        <f>IF(AND('当年度'!I29=0,'前年度'!I29=0),"",IF('前年度'!I29=0,"皆増 ",IF('当年度'!I29=0,"皆減 ",ROUND('増減額'!I29/'前年度'!I29*100,1))))</f>
      </c>
      <c r="J29" s="22">
        <f>IF(AND('当年度'!J29=0,'前年度'!J29=0),"",IF('前年度'!J29=0,"皆増 ",IF('当年度'!J29=0,"皆減 ",ROUND('増減額'!J29/'前年度'!J29*100,1))))</f>
        <v>39.9</v>
      </c>
      <c r="K29" s="22">
        <f>IF(AND('当年度'!K29=0,'前年度'!K29=0),"",IF('前年度'!K29=0,"皆増 ",IF('当年度'!K29=0,"皆減 ",ROUND('増減額'!K29/'前年度'!K29*100,1))))</f>
        <v>114.5</v>
      </c>
      <c r="L29" s="22">
        <f>IF(AND('当年度'!L29=0,'前年度'!L29=0),"",IF('前年度'!L29=0,"皆増 ",IF('当年度'!L29=0,"皆減 ",ROUND('増減額'!L29/'前年度'!L29*100,1))))</f>
        <v>1181.6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95.2</v>
      </c>
      <c r="O29" s="1"/>
    </row>
    <row r="30" spans="1:15" ht="21" customHeight="1">
      <c r="A30" s="19"/>
      <c r="B30" s="14" t="s">
        <v>41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-65.1</v>
      </c>
      <c r="E30" s="22">
        <f>IF(AND('当年度'!E30=0,'前年度'!E30=0),"",IF('前年度'!E30=0,"皆増 ",IF('当年度'!E30=0,"皆減 ",ROUND('増減額'!E30/'前年度'!E30*100,1))))</f>
        <v>-73.6</v>
      </c>
      <c r="F30" s="22">
        <f>IF(AND('当年度'!F30=0,'前年度'!F30=0),"",IF('前年度'!F30=0,"皆増 ",IF('当年度'!F30=0,"皆減 ",ROUND('増減額'!F30/'前年度'!F30*100,1))))</f>
        <v>310.9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4.3</v>
      </c>
      <c r="I30" s="22">
        <f>IF(AND('当年度'!I30=0,'前年度'!I30=0),"",IF('前年度'!I30=0,"皆増 ",IF('当年度'!I30=0,"皆減 ",ROUND('増減額'!I30/'前年度'!I30*100,1))))</f>
        <v>213.7</v>
      </c>
      <c r="J30" s="22">
        <f>IF(AND('当年度'!J30=0,'前年度'!J30=0),"",IF('前年度'!J30=0,"皆増 ",IF('当年度'!J30=0,"皆減 ",ROUND('増減額'!J30/'前年度'!J30*100,1))))</f>
        <v>-6.9</v>
      </c>
      <c r="K30" s="22">
        <f>IF(AND('当年度'!K30=0,'前年度'!K30=0),"",IF('前年度'!K30=0,"皆増 ",IF('当年度'!K30=0,"皆減 ",ROUND('増減額'!K30/'前年度'!K30*100,1))))</f>
        <v>46.5</v>
      </c>
      <c r="L30" s="22">
        <f>IF(AND('当年度'!L30=0,'前年度'!L30=0),"",IF('前年度'!L30=0,"皆増 ",IF('当年度'!L30=0,"皆減 ",ROUND('増減額'!L30/'前年度'!L30*100,1))))</f>
        <v>-38.7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59.2</v>
      </c>
      <c r="O30" s="1"/>
    </row>
    <row r="31" spans="1:15" ht="21" customHeight="1">
      <c r="A31" s="19"/>
      <c r="B31" s="14" t="s">
        <v>42</v>
      </c>
      <c r="C31" s="22">
        <f>IF(AND('当年度'!C31=0,'前年度'!C31=0),"",IF('前年度'!C31=0,"皆増 ",IF('当年度'!C31=0,"皆減 ",ROUND('増減額'!C31/'前年度'!C31*100,1))))</f>
      </c>
      <c r="D31" s="22">
        <f>IF(AND('当年度'!D31=0,'前年度'!D31=0),"",IF('前年度'!D31=0,"皆増 ",IF('当年度'!D31=0,"皆減 ",ROUND('増減額'!D31/'前年度'!D31*100,1))))</f>
        <v>-55.3</v>
      </c>
      <c r="E31" s="22">
        <f>IF(AND('当年度'!E31=0,'前年度'!E31=0),"",IF('前年度'!E31=0,"皆増 ",IF('当年度'!E31=0,"皆減 ",ROUND('増減額'!E31/'前年度'!E31*100,1))))</f>
        <v>728.5</v>
      </c>
      <c r="F31" s="22">
        <f>IF(AND('当年度'!F31=0,'前年度'!F31=0),"",IF('前年度'!F31=0,"皆増 ",IF('当年度'!F31=0,"皆減 ",ROUND('増減額'!F31/'前年度'!F31*100,1))))</f>
        <v>6.9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24.3</v>
      </c>
      <c r="I31" s="22">
        <f>IF(AND('当年度'!I31=0,'前年度'!I31=0),"",IF('前年度'!I31=0,"皆増 ",IF('当年度'!I31=0,"皆減 ",ROUND('増減額'!I31/'前年度'!I31*100,1))))</f>
        <v>-91.2</v>
      </c>
      <c r="J31" s="22">
        <f>IF(AND('当年度'!J31=0,'前年度'!J31=0),"",IF('前年度'!J31=0,"皆増 ",IF('当年度'!J31=0,"皆減 ",ROUND('増減額'!J31/'前年度'!J31*100,1))))</f>
        <v>14.8</v>
      </c>
      <c r="K31" s="22">
        <f>IF(AND('当年度'!K31=0,'前年度'!K31=0),"",IF('前年度'!K31=0,"皆増 ",IF('当年度'!K31=0,"皆減 ",ROUND('増減額'!K31/'前年度'!K31*100,1))))</f>
        <v>-47.7</v>
      </c>
      <c r="L31" s="22">
        <f>IF(AND('当年度'!L31=0,'前年度'!L31=0),"",IF('前年度'!L31=0,"皆増 ",IF('当年度'!L31=0,"皆減 ",ROUND('増減額'!L31/'前年度'!L31*100,1))))</f>
        <v>-84.4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-22.5</v>
      </c>
      <c r="O31" s="1"/>
    </row>
    <row r="32" spans="1:15" ht="21" customHeight="1">
      <c r="A32" s="19"/>
      <c r="B32" s="14" t="s">
        <v>43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717.2</v>
      </c>
      <c r="E32" s="22">
        <f>IF(AND('当年度'!E32=0,'前年度'!E32=0),"",IF('前年度'!E32=0,"皆増 ",IF('当年度'!E32=0,"皆減 ",ROUND('増減額'!E32/'前年度'!E32*100,1))))</f>
        <v>2885</v>
      </c>
      <c r="F32" s="22">
        <f>IF(AND('当年度'!F32=0,'前年度'!F32=0),"",IF('前年度'!F32=0,"皆増 ",IF('当年度'!F32=0,"皆減 ",ROUND('増減額'!F32/'前年度'!F32*100,1))))</f>
        <v>2.7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-0.8</v>
      </c>
      <c r="I32" s="22">
        <f>IF(AND('当年度'!I32=0,'前年度'!I32=0),"",IF('前年度'!I32=0,"皆増 ",IF('当年度'!I32=0,"皆減 ",ROUND('増減額'!I32/'前年度'!I32*100,1))))</f>
        <v>215.8</v>
      </c>
      <c r="J32" s="22">
        <f>IF(AND('当年度'!J32=0,'前年度'!J32=0),"",IF('前年度'!J32=0,"皆増 ",IF('当年度'!J32=0,"皆減 ",ROUND('増減額'!J32/'前年度'!J32*100,1))))</f>
        <v>-22.6</v>
      </c>
      <c r="K32" s="22">
        <f>IF(AND('当年度'!K32=0,'前年度'!K32=0),"",IF('前年度'!K32=0,"皆増 ",IF('当年度'!K32=0,"皆減 ",ROUND('増減額'!K32/'前年度'!K32*100,1))))</f>
        <v>-43.2</v>
      </c>
      <c r="L32" s="22">
        <f>IF(AND('当年度'!L32=0,'前年度'!L32=0),"",IF('前年度'!L32=0,"皆増 ",IF('当年度'!L32=0,"皆減 ",ROUND('増減額'!L32/'前年度'!L32*100,1))))</f>
        <v>-77.3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37.1</v>
      </c>
      <c r="O32" s="1"/>
    </row>
    <row r="33" spans="1:15" ht="21" customHeight="1">
      <c r="A33" s="19"/>
      <c r="B33" s="14" t="s">
        <v>34</v>
      </c>
      <c r="C33" s="22" t="str">
        <f>IF(AND('当年度'!C33=0,'前年度'!C33=0),"",IF('前年度'!C33=0,"皆増 ",IF('当年度'!C33=0,"皆減 ",ROUND('増減額'!C33/'前年度'!C33*100,1))))</f>
        <v>皆減 </v>
      </c>
      <c r="D33" s="22">
        <f>IF(AND('当年度'!D33=0,'前年度'!D33=0),"",IF('前年度'!D33=0,"皆増 ",IF('当年度'!D33=0,"皆減 ",ROUND('増減額'!D33/'前年度'!D33*100,1))))</f>
        <v>46</v>
      </c>
      <c r="E33" s="22">
        <f>IF(AND('当年度'!E33=0,'前年度'!E33=0),"",IF('前年度'!E33=0,"皆増 ",IF('当年度'!E33=0,"皆減 ",ROUND('増減額'!E33/'前年度'!E33*100,1))))</f>
        <v>-95.3</v>
      </c>
      <c r="F33" s="22">
        <f>IF(AND('当年度'!F33=0,'前年度'!F33=0),"",IF('前年度'!F33=0,"皆増 ",IF('当年度'!F33=0,"皆減 ",ROUND('増減額'!F33/'前年度'!F33*100,1))))</f>
        <v>348.7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216.8</v>
      </c>
      <c r="I33" s="22">
        <f>IF(AND('当年度'!I33=0,'前年度'!I33=0),"",IF('前年度'!I33=0,"皆増 ",IF('当年度'!I33=0,"皆減 ",ROUND('増減額'!I33/'前年度'!I33*100,1))))</f>
        <v>3722.5</v>
      </c>
      <c r="J33" s="22">
        <f>IF(AND('当年度'!J33=0,'前年度'!J33=0),"",IF('前年度'!J33=0,"皆増 ",IF('当年度'!J33=0,"皆減 ",ROUND('増減額'!J33/'前年度'!J33*100,1))))</f>
        <v>53.9</v>
      </c>
      <c r="K33" s="22">
        <f>IF(AND('当年度'!K33=0,'前年度'!K33=0),"",IF('前年度'!K33=0,"皆増 ",IF('当年度'!K33=0,"皆減 ",ROUND('増減額'!K33/'前年度'!K33*100,1))))</f>
        <v>566.3</v>
      </c>
      <c r="L33" s="22">
        <f>IF(AND('当年度'!L33=0,'前年度'!L33=0),"",IF('前年度'!L33=0,"皆増 ",IF('当年度'!L33=0,"皆減 ",ROUND('増減額'!L33/'前年度'!L33*100,1))))</f>
        <v>136.5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75</v>
      </c>
      <c r="O33" s="1"/>
    </row>
    <row r="34" spans="1:15" ht="21" customHeight="1">
      <c r="A34" s="19"/>
      <c r="B34" s="20" t="s">
        <v>35</v>
      </c>
      <c r="C34" s="25">
        <f>IF(AND('当年度'!C34=0,'前年度'!C34=0),"",IF('前年度'!C34=0,"皆増 ",IF('当年度'!C34=0,"皆減 ",ROUND('増減額'!C34/'前年度'!C34*100,1))))</f>
      </c>
      <c r="D34" s="25">
        <f>IF(AND('当年度'!D34=0,'前年度'!D34=0),"",IF('前年度'!D34=0,"皆増 ",IF('当年度'!D34=0,"皆減 ",ROUND('増減額'!D34/'前年度'!D34*100,1))))</f>
        <v>30.5</v>
      </c>
      <c r="E34" s="25">
        <f>IF(AND('当年度'!E34=0,'前年度'!E34=0),"",IF('前年度'!E34=0,"皆増 ",IF('当年度'!E34=0,"皆減 ",ROUND('増減額'!E34/'前年度'!E34*100,1))))</f>
        <v>-89.8</v>
      </c>
      <c r="F34" s="25">
        <f>IF(AND('当年度'!F34=0,'前年度'!F34=0),"",IF('前年度'!F34=0,"皆増 ",IF('当年度'!F34=0,"皆減 ",ROUND('増減額'!F34/'前年度'!F34*100,1))))</f>
        <v>-63.3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-66.6</v>
      </c>
      <c r="I34" s="25">
        <f>IF(AND('当年度'!I34=0,'前年度'!I34=0),"",IF('前年度'!I34=0,"皆増 ",IF('当年度'!I34=0,"皆減 ",ROUND('増減額'!I34/'前年度'!I34*100,1))))</f>
      </c>
      <c r="J34" s="25">
        <f>IF(AND('当年度'!J34=0,'前年度'!J34=0),"",IF('前年度'!J34=0,"皆増 ",IF('当年度'!J34=0,"皆減 ",ROUND('増減額'!J34/'前年度'!J34*100,1))))</f>
        <v>-42.6</v>
      </c>
      <c r="K34" s="25">
        <f>IF(AND('当年度'!K34=0,'前年度'!K34=0),"",IF('前年度'!K34=0,"皆増 ",IF('当年度'!K34=0,"皆減 ",ROUND('増減額'!K34/'前年度'!K34*100,1))))</f>
        <v>-27.8</v>
      </c>
      <c r="L34" s="25">
        <f>IF(AND('当年度'!L34=0,'前年度'!L34=0),"",IF('前年度'!L34=0,"皆増 ",IF('当年度'!L34=0,"皆減 ",ROUND('増減額'!L34/'前年度'!L34*100,1))))</f>
        <v>14.9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-35.4</v>
      </c>
      <c r="O34" s="1"/>
    </row>
    <row r="35" spans="1:15" ht="22.5" customHeight="1">
      <c r="A35" s="19"/>
      <c r="B35" s="17" t="s">
        <v>36</v>
      </c>
      <c r="C35" s="26">
        <f>IF(AND('当年度'!C35=0,'前年度'!C35=0),"",IF('前年度'!C35=0,"皆増 ",IF('当年度'!C35=0,"皆減 ",ROUND('増減額'!C35/'前年度'!C35*100,1))))</f>
        <v>-74.9</v>
      </c>
      <c r="D35" s="26">
        <f>IF(AND('当年度'!D35=0,'前年度'!D35=0),"",IF('前年度'!D35=0,"皆増 ",IF('当年度'!D35=0,"皆減 ",ROUND('増減額'!D35/'前年度'!D35*100,1))))</f>
        <v>-18.9</v>
      </c>
      <c r="E35" s="26">
        <f>IF(AND('当年度'!E35=0,'前年度'!E35=0),"",IF('前年度'!E35=0,"皆増 ",IF('当年度'!E35=0,"皆減 ",ROUND('増減額'!E35/'前年度'!E35*100,1))))</f>
        <v>49.7</v>
      </c>
      <c r="F35" s="26">
        <f>IF(AND('当年度'!F35=0,'前年度'!F35=0),"",IF('前年度'!F35=0,"皆増 ",IF('当年度'!F35=0,"皆減 ",ROUND('増減額'!F35/'前年度'!F35*100,1))))</f>
        <v>96.3</v>
      </c>
      <c r="G35" s="26">
        <f>IF(AND('当年度'!G35=0,'前年度'!G35=0),"",IF('前年度'!G35=0,"皆増 ",IF('当年度'!G35=0,"皆減 ",ROUND('増減額'!G35/'前年度'!G35*100,1))))</f>
        <v>140.8</v>
      </c>
      <c r="H35" s="26">
        <f>IF(AND('当年度'!H35=0,'前年度'!H35=0),"",IF('前年度'!H35=0,"皆増 ",IF('当年度'!H35=0,"皆減 ",ROUND('増減額'!H35/'前年度'!H35*100,1))))</f>
        <v>-25.1</v>
      </c>
      <c r="I35" s="26">
        <f>IF(AND('当年度'!I35=0,'前年度'!I35=0),"",IF('前年度'!I35=0,"皆増 ",IF('当年度'!I35=0,"皆減 ",ROUND('増減額'!I35/'前年度'!I35*100,1))))</f>
        <v>-24.3</v>
      </c>
      <c r="J35" s="26">
        <f>IF(AND('当年度'!J35=0,'前年度'!J35=0),"",IF('前年度'!J35=0,"皆増 ",IF('当年度'!J35=0,"皆減 ",ROUND('増減額'!J35/'前年度'!J35*100,1))))</f>
        <v>-3.6</v>
      </c>
      <c r="K35" s="26">
        <f>IF(AND('当年度'!K35=0,'前年度'!K35=0),"",IF('前年度'!K35=0,"皆増 ",IF('当年度'!K35=0,"皆減 ",ROUND('増減額'!K35/'前年度'!K35*100,1))))</f>
        <v>96.1</v>
      </c>
      <c r="L35" s="26">
        <f>IF(AND('当年度'!L35=0,'前年度'!L35=0),"",IF('前年度'!L35=0,"皆増 ",IF('当年度'!L35=0,"皆減 ",ROUND('増減額'!L35/'前年度'!L35*100,1))))</f>
        <v>58.9</v>
      </c>
      <c r="M35" s="26">
        <f>IF(AND('当年度'!M35=0,'前年度'!M35=0),"",IF('前年度'!M35=0,"皆増 ",IF('当年度'!M35=0,"皆減 ",ROUND('増減額'!M35/'前年度'!M35*100,1))))</f>
        <v>267.4</v>
      </c>
      <c r="N35" s="26">
        <f>IF(AND('当年度'!N35=0,'前年度'!N35=0),"",IF('前年度'!N35=0,"皆増 ",IF('当年度'!N35=0,"皆減 ",ROUND('増減額'!N35/'前年度'!N35*100,1))))</f>
        <v>29.4</v>
      </c>
      <c r="O35" s="1"/>
    </row>
    <row r="36" spans="1:15" ht="22.5" customHeight="1">
      <c r="A36" s="19"/>
      <c r="B36" s="21" t="s">
        <v>45</v>
      </c>
      <c r="C36" s="27">
        <f>IF(AND('当年度'!C36=0,'前年度'!C36=0),"",IF('前年度'!C36=0,"皆増 ",IF('当年度'!C36=0,"皆減 ",ROUND('増減額'!C36/'前年度'!C36*100,1))))</f>
        <v>-91.4</v>
      </c>
      <c r="D36" s="27">
        <f>IF(AND('当年度'!D36=0,'前年度'!D36=0),"",IF('前年度'!D36=0,"皆増 ",IF('当年度'!D36=0,"皆減 ",ROUND('増減額'!D36/'前年度'!D36*100,1))))</f>
        <v>14.3</v>
      </c>
      <c r="E36" s="27">
        <f>IF(AND('当年度'!E36=0,'前年度'!E36=0),"",IF('前年度'!E36=0,"皆増 ",IF('当年度'!E36=0,"皆減 ",ROUND('増減額'!E36/'前年度'!E36*100,1))))</f>
        <v>101.7</v>
      </c>
      <c r="F36" s="27">
        <f>IF(AND('当年度'!F36=0,'前年度'!F36=0),"",IF('前年度'!F36=0,"皆増 ",IF('当年度'!F36=0,"皆減 ",ROUND('増減額'!F36/'前年度'!F36*100,1))))</f>
        <v>121.6</v>
      </c>
      <c r="G36" s="27">
        <f>IF(AND('当年度'!G36=0,'前年度'!G36=0),"",IF('前年度'!G36=0,"皆増 ",IF('当年度'!G36=0,"皆減 ",ROUND('増減額'!G36/'前年度'!G36*100,1))))</f>
      </c>
      <c r="H36" s="27">
        <f>IF(AND('当年度'!H36=0,'前年度'!H36=0),"",IF('前年度'!H36=0,"皆増 ",IF('当年度'!H36=0,"皆減 ",ROUND('増減額'!H36/'前年度'!H36*100,1))))</f>
        <v>-13.3</v>
      </c>
      <c r="I36" s="27">
        <f>IF(AND('当年度'!I36=0,'前年度'!I36=0),"",IF('前年度'!I36=0,"皆増 ",IF('当年度'!I36=0,"皆減 ",ROUND('増減額'!I36/'前年度'!I36*100,1))))</f>
        <v>14.8</v>
      </c>
      <c r="J36" s="27">
        <f>IF(AND('当年度'!J36=0,'前年度'!J36=0),"",IF('前年度'!J36=0,"皆増 ",IF('当年度'!J36=0,"皆減 ",ROUND('増減額'!J36/'前年度'!J36*100,1))))</f>
        <v>0.2</v>
      </c>
      <c r="K36" s="27">
        <f>IF(AND('当年度'!K36=0,'前年度'!K36=0),"",IF('前年度'!K36=0,"皆増 ",IF('当年度'!K36=0,"皆減 ",ROUND('増減額'!K36/'前年度'!K36*100,1))))</f>
        <v>-4.7</v>
      </c>
      <c r="L36" s="27">
        <f>IF(AND('当年度'!L36=0,'前年度'!L36=0),"",IF('前年度'!L36=0,"皆増 ",IF('当年度'!L36=0,"皆減 ",ROUND('増減額'!L36/'前年度'!L36*100,1))))</f>
        <v>32.2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22.7</v>
      </c>
      <c r="O36" s="1"/>
    </row>
    <row r="37" spans="1:15" ht="22.5" customHeight="1">
      <c r="A37" s="19"/>
      <c r="B37" s="21" t="s">
        <v>37</v>
      </c>
      <c r="C37" s="27">
        <f>IF(AND('当年度'!C37=0,'前年度'!C37=0),"",IF('前年度'!C37=0,"皆増 ",IF('当年度'!C37=0,"皆減 ",ROUND('増減額'!C37/'前年度'!C37*100,1))))</f>
        <v>-79.1</v>
      </c>
      <c r="D37" s="27">
        <f>IF(AND('当年度'!D37=0,'前年度'!D37=0),"",IF('前年度'!D37=0,"皆増 ",IF('当年度'!D37=0,"皆減 ",ROUND('増減額'!D37/'前年度'!D37*100,1))))</f>
        <v>-14.3</v>
      </c>
      <c r="E37" s="27">
        <f>IF(AND('当年度'!E37=0,'前年度'!E37=0),"",IF('前年度'!E37=0,"皆増 ",IF('当年度'!E37=0,"皆減 ",ROUND('増減額'!E37/'前年度'!E37*100,1))))</f>
        <v>56.5</v>
      </c>
      <c r="F37" s="27">
        <f>IF(AND('当年度'!F37=0,'前年度'!F37=0),"",IF('前年度'!F37=0,"皆増 ",IF('当年度'!F37=0,"皆減 ",ROUND('増減額'!F37/'前年度'!F37*100,1))))</f>
        <v>100.4</v>
      </c>
      <c r="G37" s="27">
        <f>IF(AND('当年度'!G37=0,'前年度'!G37=0),"",IF('前年度'!G37=0,"皆増 ",IF('当年度'!G37=0,"皆減 ",ROUND('増減額'!G37/'前年度'!G37*100,1))))</f>
        <v>140.8</v>
      </c>
      <c r="H37" s="27">
        <f>IF(AND('当年度'!H37=0,'前年度'!H37=0),"",IF('前年度'!H37=0,"皆増 ",IF('当年度'!H37=0,"皆減 ",ROUND('増減額'!H37/'前年度'!H37*100,1))))</f>
        <v>-21.3</v>
      </c>
      <c r="I37" s="27">
        <f>IF(AND('当年度'!I37=0,'前年度'!I37=0),"",IF('前年度'!I37=0,"皆増 ",IF('当年度'!I37=0,"皆減 ",ROUND('増減額'!I37/'前年度'!I37*100,1))))</f>
        <v>-20.5</v>
      </c>
      <c r="J37" s="27">
        <f>IF(AND('当年度'!J37=0,'前年度'!J37=0),"",IF('前年度'!J37=0,"皆増 ",IF('当年度'!J37=0,"皆減 ",ROUND('増減額'!J37/'前年度'!J37*100,1))))</f>
        <v>-2.9</v>
      </c>
      <c r="K37" s="27">
        <f>IF(AND('当年度'!K37=0,'前年度'!K37=0),"",IF('前年度'!K37=0,"皆増 ",IF('当年度'!K37=0,"皆減 ",ROUND('増減額'!K37/'前年度'!K37*100,1))))</f>
        <v>67.1</v>
      </c>
      <c r="L37" s="27">
        <f>IF(AND('当年度'!L37=0,'前年度'!L37=0),"",IF('前年度'!L37=0,"皆増 ",IF('当年度'!L37=0,"皆減 ",ROUND('増減額'!L37/'前年度'!L37*100,1))))</f>
        <v>53</v>
      </c>
      <c r="M37" s="27">
        <f>IF(AND('当年度'!M37=0,'前年度'!M37=0),"",IF('前年度'!M37=0,"皆増 ",IF('当年度'!M37=0,"皆減 ",ROUND('増減額'!M37/'前年度'!M37*100,1))))</f>
        <v>267.4</v>
      </c>
      <c r="N37" s="27">
        <f>IF(AND('当年度'!N37=0,'前年度'!N37=0),"",IF('前年度'!N37=0,"皆増 ",IF('当年度'!N37=0,"皆減 ",ROUND('増減額'!N37/'前年度'!N37*100,1))))</f>
        <v>28.1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2015-08-18T05:57:04Z</cp:lastPrinted>
  <dcterms:created xsi:type="dcterms:W3CDTF">1999-09-10T06:45:06Z</dcterms:created>
  <dcterms:modified xsi:type="dcterms:W3CDTF">2015-08-18T05:57:37Z</dcterms:modified>
  <cp:category/>
  <cp:version/>
  <cp:contentType/>
  <cp:contentStatus/>
</cp:coreProperties>
</file>