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収益・資本繰入" sheetId="1" r:id="rId1"/>
  </sheets>
  <definedNames>
    <definedName name="_xlnm.Print_Area" localSheetId="0">収益・資本繰入!$B$1:$Q$37</definedName>
  </definedNames>
  <calcPr calcId="145621"/>
</workbook>
</file>

<file path=xl/calcChain.xml><?xml version="1.0" encoding="utf-8"?>
<calcChain xmlns="http://schemas.openxmlformats.org/spreadsheetml/2006/main">
  <c r="G8" i="1" l="1"/>
  <c r="I35" i="1"/>
  <c r="H35" i="1"/>
  <c r="E35" i="1"/>
  <c r="D35" i="1"/>
  <c r="I34" i="1"/>
  <c r="H34" i="1"/>
  <c r="E34" i="1"/>
  <c r="D34" i="1"/>
  <c r="I18" i="1"/>
  <c r="H18" i="1"/>
  <c r="E18" i="1"/>
  <c r="D18" i="1"/>
  <c r="M35" i="1" l="1"/>
  <c r="L35" i="1"/>
  <c r="M34" i="1"/>
  <c r="L34" i="1"/>
  <c r="J34" i="1"/>
  <c r="K34" i="1" s="1"/>
  <c r="F34" i="1"/>
  <c r="N33" i="1"/>
  <c r="M33" i="1"/>
  <c r="L33" i="1"/>
  <c r="K33" i="1"/>
  <c r="G33" i="1"/>
  <c r="N32" i="1"/>
  <c r="M32" i="1"/>
  <c r="L32" i="1"/>
  <c r="K32" i="1"/>
  <c r="G32" i="1"/>
  <c r="N31" i="1"/>
  <c r="M31" i="1"/>
  <c r="L31" i="1"/>
  <c r="K31" i="1"/>
  <c r="G31" i="1"/>
  <c r="N30" i="1"/>
  <c r="M30" i="1"/>
  <c r="L30" i="1"/>
  <c r="K30" i="1"/>
  <c r="G30" i="1"/>
  <c r="N29" i="1"/>
  <c r="M29" i="1"/>
  <c r="L29" i="1"/>
  <c r="K29" i="1"/>
  <c r="G29" i="1"/>
  <c r="N28" i="1"/>
  <c r="M28" i="1"/>
  <c r="L28" i="1"/>
  <c r="K28" i="1"/>
  <c r="G28" i="1"/>
  <c r="N27" i="1"/>
  <c r="M27" i="1"/>
  <c r="L27" i="1"/>
  <c r="K27" i="1"/>
  <c r="G27" i="1"/>
  <c r="N26" i="1"/>
  <c r="M26" i="1"/>
  <c r="L26" i="1"/>
  <c r="K26" i="1"/>
  <c r="G26" i="1"/>
  <c r="N25" i="1"/>
  <c r="M25" i="1"/>
  <c r="L25" i="1"/>
  <c r="K25" i="1"/>
  <c r="G25" i="1"/>
  <c r="N24" i="1"/>
  <c r="M24" i="1"/>
  <c r="L24" i="1"/>
  <c r="K24" i="1"/>
  <c r="G24" i="1"/>
  <c r="N23" i="1"/>
  <c r="M23" i="1"/>
  <c r="L23" i="1"/>
  <c r="K23" i="1"/>
  <c r="G23" i="1"/>
  <c r="N22" i="1"/>
  <c r="M22" i="1"/>
  <c r="L22" i="1"/>
  <c r="K22" i="1"/>
  <c r="G22" i="1"/>
  <c r="N21" i="1"/>
  <c r="M21" i="1"/>
  <c r="L21" i="1"/>
  <c r="K21" i="1"/>
  <c r="G21" i="1"/>
  <c r="N20" i="1"/>
  <c r="M20" i="1"/>
  <c r="L20" i="1"/>
  <c r="K20" i="1"/>
  <c r="G20" i="1"/>
  <c r="N19" i="1"/>
  <c r="M19" i="1"/>
  <c r="L19" i="1"/>
  <c r="K19" i="1"/>
  <c r="G19" i="1"/>
  <c r="M18" i="1"/>
  <c r="L18" i="1"/>
  <c r="J18" i="1"/>
  <c r="J35" i="1" s="1"/>
  <c r="K35" i="1" s="1"/>
  <c r="F18" i="1"/>
  <c r="G18" i="1" s="1"/>
  <c r="N17" i="1"/>
  <c r="M17" i="1"/>
  <c r="L17" i="1"/>
  <c r="K17" i="1"/>
  <c r="G17" i="1"/>
  <c r="N16" i="1"/>
  <c r="M16" i="1"/>
  <c r="L16" i="1"/>
  <c r="K16" i="1"/>
  <c r="G16" i="1"/>
  <c r="O16" i="1" s="1"/>
  <c r="N15" i="1"/>
  <c r="M15" i="1"/>
  <c r="L15" i="1"/>
  <c r="K15" i="1"/>
  <c r="G15" i="1"/>
  <c r="N14" i="1"/>
  <c r="M14" i="1"/>
  <c r="L14" i="1"/>
  <c r="K14" i="1"/>
  <c r="G14" i="1"/>
  <c r="O14" i="1" s="1"/>
  <c r="N13" i="1"/>
  <c r="M13" i="1"/>
  <c r="L13" i="1"/>
  <c r="K13" i="1"/>
  <c r="G13" i="1"/>
  <c r="N12" i="1"/>
  <c r="M12" i="1"/>
  <c r="L12" i="1"/>
  <c r="K12" i="1"/>
  <c r="G12" i="1"/>
  <c r="O12" i="1" s="1"/>
  <c r="N11" i="1"/>
  <c r="M11" i="1"/>
  <c r="L11" i="1"/>
  <c r="K11" i="1"/>
  <c r="G11" i="1"/>
  <c r="N10" i="1"/>
  <c r="M10" i="1"/>
  <c r="L10" i="1"/>
  <c r="K10" i="1"/>
  <c r="G10" i="1"/>
  <c r="O10" i="1" s="1"/>
  <c r="N9" i="1"/>
  <c r="M9" i="1"/>
  <c r="P9" i="1" s="1"/>
  <c r="L9" i="1"/>
  <c r="K9" i="1"/>
  <c r="G9" i="1"/>
  <c r="N8" i="1"/>
  <c r="M8" i="1"/>
  <c r="L8" i="1"/>
  <c r="K8" i="1"/>
  <c r="O8" i="1" s="1"/>
  <c r="N7" i="1"/>
  <c r="M7" i="1"/>
  <c r="L7" i="1"/>
  <c r="K7" i="1"/>
  <c r="G7" i="1"/>
  <c r="O7" i="1" s="1"/>
  <c r="N6" i="1"/>
  <c r="M6" i="1"/>
  <c r="L6" i="1"/>
  <c r="K6" i="1"/>
  <c r="G6" i="1"/>
  <c r="O19" i="1" l="1"/>
  <c r="O21" i="1"/>
  <c r="O23" i="1"/>
  <c r="O25" i="1"/>
  <c r="O20" i="1"/>
  <c r="P21" i="1"/>
  <c r="O22" i="1"/>
  <c r="O24" i="1"/>
  <c r="O26" i="1"/>
  <c r="O28" i="1"/>
  <c r="O30" i="1"/>
  <c r="O32" i="1"/>
  <c r="P17" i="1"/>
  <c r="O27" i="1"/>
  <c r="O29" i="1"/>
  <c r="O31" i="1"/>
  <c r="O33" i="1"/>
  <c r="F35" i="1"/>
  <c r="O6" i="1"/>
  <c r="P7" i="1"/>
  <c r="P8" i="1"/>
  <c r="O9" i="1"/>
  <c r="O11" i="1"/>
  <c r="P11" i="1" s="1"/>
  <c r="O13" i="1"/>
  <c r="P13" i="1" s="1"/>
  <c r="P14" i="1"/>
  <c r="O15" i="1"/>
  <c r="P15" i="1" s="1"/>
  <c r="O17" i="1"/>
  <c r="P19" i="1"/>
  <c r="P20" i="1"/>
  <c r="P22" i="1"/>
  <c r="P23" i="1"/>
  <c r="P24" i="1"/>
  <c r="P25" i="1"/>
  <c r="P26" i="1"/>
  <c r="P27" i="1"/>
  <c r="P28" i="1"/>
  <c r="P29" i="1"/>
  <c r="P30" i="1"/>
  <c r="P31" i="1"/>
  <c r="P32" i="1"/>
  <c r="P33" i="1"/>
  <c r="N35" i="1"/>
  <c r="G35" i="1"/>
  <c r="O35" i="1" s="1"/>
  <c r="P6" i="1"/>
  <c r="P10" i="1"/>
  <c r="P12" i="1"/>
  <c r="P16" i="1"/>
  <c r="N18" i="1"/>
  <c r="N34" i="1"/>
  <c r="K18" i="1"/>
  <c r="O18" i="1" s="1"/>
  <c r="G34" i="1"/>
  <c r="O34" i="1" s="1"/>
  <c r="P35" i="1" l="1"/>
  <c r="P18" i="1"/>
  <c r="P34" i="1"/>
</calcChain>
</file>

<file path=xl/sharedStrings.xml><?xml version="1.0" encoding="utf-8"?>
<sst xmlns="http://schemas.openxmlformats.org/spreadsheetml/2006/main" count="118" uniqueCount="51">
  <si>
    <t>第８表　事業別他会計繰入金の状況（収益的収支・資本的収支別）</t>
    <phoneticPr fontId="4"/>
  </si>
  <si>
    <t xml:space="preserve"> 　  (単位：百万円，％)</t>
    <phoneticPr fontId="4"/>
  </si>
  <si>
    <t xml:space="preserve">   　区分 年度</t>
  </si>
  <si>
    <t>収益的収支への繰入金</t>
    <rPh sb="0" eb="3">
      <t>シュウエキテキ</t>
    </rPh>
    <rPh sb="3" eb="5">
      <t>シュウシ</t>
    </rPh>
    <rPh sb="7" eb="9">
      <t>クリイレ</t>
    </rPh>
    <rPh sb="9" eb="10">
      <t>キン</t>
    </rPh>
    <phoneticPr fontId="4"/>
  </si>
  <si>
    <t>資本的収支への繰入金</t>
    <rPh sb="0" eb="3">
      <t>シホンテキ</t>
    </rPh>
    <rPh sb="3" eb="5">
      <t>シュウシ</t>
    </rPh>
    <rPh sb="7" eb="9">
      <t>クリイレ</t>
    </rPh>
    <rPh sb="9" eb="10">
      <t>キン</t>
    </rPh>
    <phoneticPr fontId="4"/>
  </si>
  <si>
    <t xml:space="preserve">    合        計</t>
  </si>
  <si>
    <t xml:space="preserve">  事業名</t>
  </si>
  <si>
    <t>24年度</t>
    <rPh sb="2" eb="4">
      <t>ネンド</t>
    </rPh>
    <phoneticPr fontId="4"/>
  </si>
  <si>
    <t>25年度</t>
    <rPh sb="2" eb="4">
      <t>ネンド</t>
    </rPh>
    <phoneticPr fontId="4"/>
  </si>
  <si>
    <t>増減額</t>
  </si>
  <si>
    <t>増減率</t>
  </si>
  <si>
    <t>上 水 道</t>
  </si>
  <si>
    <t>簡易水道</t>
    <phoneticPr fontId="4"/>
  </si>
  <si>
    <t>工業用水道</t>
  </si>
  <si>
    <t>法</t>
  </si>
  <si>
    <t>ガ    ス</t>
  </si>
  <si>
    <t>病    院</t>
  </si>
  <si>
    <t>下水道（公共）</t>
  </si>
  <si>
    <t>適</t>
  </si>
  <si>
    <t>下水道（特環）</t>
  </si>
  <si>
    <t>下水道（農集）</t>
    <rPh sb="4" eb="5">
      <t>ノウ</t>
    </rPh>
    <rPh sb="5" eb="6">
      <t>シュウ</t>
    </rPh>
    <phoneticPr fontId="4"/>
  </si>
  <si>
    <t>観光施設</t>
  </si>
  <si>
    <t>用</t>
  </si>
  <si>
    <t>駐車場整備</t>
  </si>
  <si>
    <t>介護サービス</t>
    <rPh sb="0" eb="2">
      <t>カイゴ</t>
    </rPh>
    <phoneticPr fontId="5"/>
  </si>
  <si>
    <t>その他（ｸﾞﾙｰﾌﾟﾎｰﾑ）</t>
    <phoneticPr fontId="4"/>
  </si>
  <si>
    <t>小    計</t>
  </si>
  <si>
    <t>簡易水道</t>
  </si>
  <si>
    <t>交    通</t>
  </si>
  <si>
    <t>電    気</t>
  </si>
  <si>
    <t>下水道（農集）</t>
  </si>
  <si>
    <t>非</t>
  </si>
  <si>
    <t>下水道（漁集）</t>
  </si>
  <si>
    <t>下水道（簡排）</t>
  </si>
  <si>
    <t>下水道（特定）</t>
  </si>
  <si>
    <t>市    場</t>
  </si>
  <si>
    <t>と 畜 場</t>
  </si>
  <si>
    <t>宅地造成</t>
  </si>
  <si>
    <t xml:space="preserve">      合    計</t>
  </si>
  <si>
    <t>※</t>
    <phoneticPr fontId="4"/>
  </si>
  <si>
    <t>１　下水道事業の他会計繰入金には、雨水処理負担金が含まれている。</t>
  </si>
  <si>
    <t>２　各項目の数値は、表示単位未満を四捨五入したもので、その内訳を合計した数値は合計欄の数値と一致しない場合がある。</t>
    <rPh sb="2" eb="5">
      <t>カクコウモク</t>
    </rPh>
    <rPh sb="6" eb="8">
      <t>スウチ</t>
    </rPh>
    <rPh sb="10" eb="12">
      <t>ヒョウジ</t>
    </rPh>
    <rPh sb="12" eb="14">
      <t>タンイ</t>
    </rPh>
    <rPh sb="14" eb="16">
      <t>ミマン</t>
    </rPh>
    <rPh sb="17" eb="21">
      <t>シシャゴニュウ</t>
    </rPh>
    <rPh sb="29" eb="31">
      <t>ウチワケ</t>
    </rPh>
    <rPh sb="32" eb="34">
      <t>ゴウケイ</t>
    </rPh>
    <rPh sb="36" eb="38">
      <t>スウチ</t>
    </rPh>
    <rPh sb="39" eb="41">
      <t>ゴウケイ</t>
    </rPh>
    <rPh sb="41" eb="42">
      <t>ラン</t>
    </rPh>
    <rPh sb="43" eb="45">
      <t>スウチ</t>
    </rPh>
    <rPh sb="46" eb="48">
      <t>イッチ</t>
    </rPh>
    <rPh sb="51" eb="53">
      <t>バアイ</t>
    </rPh>
    <phoneticPr fontId="5"/>
  </si>
  <si>
    <t>〔第８表　事業別他会計繰入金の状況（収益的収支・資本的収支別）〕</t>
  </si>
  <si>
    <t>13年度</t>
    <phoneticPr fontId="4"/>
  </si>
  <si>
    <t/>
  </si>
  <si>
    <t>その他（製材）</t>
  </si>
  <si>
    <t>その他（介護サービス）※</t>
  </si>
  <si>
    <t>その他（その他）</t>
  </si>
  <si>
    <t>その他（介護サービス）</t>
    <rPh sb="4" eb="6">
      <t>カイゴ</t>
    </rPh>
    <phoneticPr fontId="5"/>
  </si>
  <si>
    <t>(注)繰入率の収益的収支､資本的収支欄は､それぞれの収入に対する繰入金の割合である。</t>
  </si>
  <si>
    <t>26年度</t>
    <rPh sb="2" eb="4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</si>
</sst>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#,##0.0;&quot;△ &quot;#,##0.0"/>
    <numFmt numFmtId="178" formatCode="0.0"/>
    <numFmt numFmtId="179" formatCode="#,##0.0;\-#,##0.0"/>
  </numFmts>
  <fonts count="9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3">
    <xf numFmtId="37" fontId="0" fillId="0" borderId="0"/>
    <xf numFmtId="0" fontId="8" fillId="0" borderId="0"/>
    <xf numFmtId="0" fontId="1" fillId="0" borderId="0"/>
  </cellStyleXfs>
  <cellXfs count="121">
    <xf numFmtId="37" fontId="0" fillId="0" borderId="0" xfId="0"/>
    <xf numFmtId="37" fontId="2" fillId="0" borderId="0" xfId="0" applyFont="1" applyFill="1" applyProtection="1"/>
    <xf numFmtId="37" fontId="1" fillId="0" borderId="0" xfId="0" applyFont="1" applyFill="1" applyProtection="1"/>
    <xf numFmtId="37" fontId="2" fillId="0" borderId="0" xfId="0" applyFont="1" applyFill="1" applyBorder="1" applyProtection="1"/>
    <xf numFmtId="37" fontId="2" fillId="0" borderId="1" xfId="0" applyFont="1" applyFill="1" applyBorder="1" applyProtection="1"/>
    <xf numFmtId="37" fontId="2" fillId="0" borderId="2" xfId="0" applyFont="1" applyFill="1" applyBorder="1" applyProtection="1"/>
    <xf numFmtId="37" fontId="2" fillId="0" borderId="3" xfId="0" applyFont="1" applyFill="1" applyBorder="1" applyAlignment="1" applyProtection="1">
      <alignment horizontal="center"/>
    </xf>
    <xf numFmtId="37" fontId="2" fillId="0" borderId="4" xfId="0" applyFont="1" applyFill="1" applyBorder="1" applyProtection="1"/>
    <xf numFmtId="37" fontId="2" fillId="0" borderId="3" xfId="0" applyFont="1" applyFill="1" applyBorder="1" applyProtection="1"/>
    <xf numFmtId="37" fontId="2" fillId="0" borderId="5" xfId="0" applyFont="1" applyFill="1" applyBorder="1" applyProtection="1"/>
    <xf numFmtId="37" fontId="2" fillId="0" borderId="6" xfId="0" applyFont="1" applyFill="1" applyBorder="1" applyProtection="1"/>
    <xf numFmtId="37" fontId="2" fillId="0" borderId="7" xfId="0" applyFont="1" applyFill="1" applyBorder="1" applyProtection="1"/>
    <xf numFmtId="37" fontId="1" fillId="0" borderId="0" xfId="0" applyFont="1" applyFill="1" applyBorder="1" applyProtection="1"/>
    <xf numFmtId="37" fontId="2" fillId="0" borderId="8" xfId="0" applyFont="1" applyFill="1" applyBorder="1" applyProtection="1"/>
    <xf numFmtId="37" fontId="2" fillId="0" borderId="9" xfId="0" applyFont="1" applyFill="1" applyBorder="1" applyProtection="1"/>
    <xf numFmtId="37" fontId="2" fillId="0" borderId="10" xfId="0" applyFont="1" applyFill="1" applyBorder="1" applyProtection="1"/>
    <xf numFmtId="37" fontId="2" fillId="0" borderId="10" xfId="0" applyFont="1" applyFill="1" applyBorder="1" applyAlignment="1" applyProtection="1">
      <alignment horizontal="left"/>
    </xf>
    <xf numFmtId="37" fontId="2" fillId="0" borderId="12" xfId="0" applyFont="1" applyFill="1" applyBorder="1" applyProtection="1"/>
    <xf numFmtId="37" fontId="2" fillId="0" borderId="15" xfId="0" applyFont="1" applyFill="1" applyBorder="1" applyAlignment="1" applyProtection="1">
      <alignment horizontal="center"/>
    </xf>
    <xf numFmtId="37" fontId="2" fillId="0" borderId="16" xfId="0" applyFont="1" applyFill="1" applyBorder="1" applyAlignment="1" applyProtection="1">
      <alignment horizontal="center"/>
    </xf>
    <xf numFmtId="37" fontId="2" fillId="0" borderId="17" xfId="0" applyFont="1" applyFill="1" applyBorder="1" applyAlignment="1" applyProtection="1">
      <alignment horizontal="center"/>
    </xf>
    <xf numFmtId="37" fontId="2" fillId="0" borderId="18" xfId="0" applyFont="1" applyFill="1" applyBorder="1" applyAlignment="1" applyProtection="1">
      <alignment horizontal="center"/>
    </xf>
    <xf numFmtId="37" fontId="2" fillId="0" borderId="19" xfId="0" applyFont="1" applyFill="1" applyBorder="1" applyAlignment="1" applyProtection="1">
      <alignment horizontal="center"/>
    </xf>
    <xf numFmtId="37" fontId="2" fillId="0" borderId="20" xfId="0" applyFont="1" applyFill="1" applyBorder="1" applyAlignment="1" applyProtection="1">
      <alignment horizontal="center"/>
    </xf>
    <xf numFmtId="37" fontId="2" fillId="0" borderId="21" xfId="0" applyFont="1" applyFill="1" applyBorder="1" applyAlignment="1" applyProtection="1">
      <alignment horizontal="center"/>
    </xf>
    <xf numFmtId="37" fontId="2" fillId="0" borderId="22" xfId="0" applyFont="1" applyFill="1" applyBorder="1" applyAlignment="1" applyProtection="1">
      <alignment horizontal="center"/>
    </xf>
    <xf numFmtId="176" fontId="2" fillId="0" borderId="23" xfId="0" applyNumberFormat="1" applyFont="1" applyFill="1" applyBorder="1" applyProtection="1"/>
    <xf numFmtId="176" fontId="2" fillId="0" borderId="24" xfId="0" applyNumberFormat="1" applyFont="1" applyFill="1" applyBorder="1" applyProtection="1"/>
    <xf numFmtId="176" fontId="2" fillId="0" borderId="25" xfId="0" applyNumberFormat="1" applyFont="1" applyFill="1" applyBorder="1" applyProtection="1"/>
    <xf numFmtId="176" fontId="2" fillId="0" borderId="26" xfId="0" applyNumberFormat="1" applyFont="1" applyFill="1" applyBorder="1" applyProtection="1"/>
    <xf numFmtId="176" fontId="2" fillId="0" borderId="22" xfId="0" applyNumberFormat="1" applyFont="1" applyFill="1" applyBorder="1" applyProtection="1"/>
    <xf numFmtId="177" fontId="2" fillId="0" borderId="27" xfId="0" applyNumberFormat="1" applyFont="1" applyFill="1" applyBorder="1" applyAlignment="1" applyProtection="1">
      <alignment horizontal="right"/>
    </xf>
    <xf numFmtId="176" fontId="2" fillId="0" borderId="28" xfId="0" applyNumberFormat="1" applyFont="1" applyFill="1" applyBorder="1" applyProtection="1"/>
    <xf numFmtId="176" fontId="2" fillId="0" borderId="29" xfId="0" applyNumberFormat="1" applyFont="1" applyFill="1" applyBorder="1" applyProtection="1"/>
    <xf numFmtId="37" fontId="2" fillId="0" borderId="8" xfId="0" applyFont="1" applyFill="1" applyBorder="1" applyAlignment="1" applyProtection="1">
      <alignment horizontal="center"/>
    </xf>
    <xf numFmtId="37" fontId="2" fillId="0" borderId="22" xfId="0" quotePrefix="1" applyFont="1" applyFill="1" applyBorder="1" applyAlignment="1" applyProtection="1">
      <alignment horizontal="center"/>
    </xf>
    <xf numFmtId="37" fontId="2" fillId="0" borderId="30" xfId="0" applyFont="1" applyFill="1" applyBorder="1" applyAlignment="1" applyProtection="1">
      <alignment horizontal="center"/>
    </xf>
    <xf numFmtId="176" fontId="2" fillId="0" borderId="31" xfId="0" applyNumberFormat="1" applyFont="1" applyFill="1" applyBorder="1" applyProtection="1"/>
    <xf numFmtId="176" fontId="2" fillId="0" borderId="32" xfId="0" applyNumberFormat="1" applyFont="1" applyFill="1" applyBorder="1" applyProtection="1"/>
    <xf numFmtId="176" fontId="2" fillId="0" borderId="33" xfId="0" applyNumberFormat="1" applyFont="1" applyFill="1" applyBorder="1" applyProtection="1"/>
    <xf numFmtId="176" fontId="2" fillId="0" borderId="34" xfId="0" applyNumberFormat="1" applyFont="1" applyFill="1" applyBorder="1" applyProtection="1"/>
    <xf numFmtId="176" fontId="2" fillId="0" borderId="35" xfId="0" applyNumberFormat="1" applyFont="1" applyFill="1" applyBorder="1" applyProtection="1"/>
    <xf numFmtId="177" fontId="2" fillId="0" borderId="36" xfId="0" applyNumberFormat="1" applyFont="1" applyFill="1" applyBorder="1" applyAlignment="1" applyProtection="1">
      <alignment horizontal="right"/>
    </xf>
    <xf numFmtId="37" fontId="2" fillId="0" borderId="13" xfId="0" applyFont="1" applyFill="1" applyBorder="1" applyProtection="1"/>
    <xf numFmtId="37" fontId="2" fillId="0" borderId="37" xfId="0" applyFont="1" applyFill="1" applyBorder="1" applyAlignment="1" applyProtection="1">
      <alignment horizontal="center"/>
    </xf>
    <xf numFmtId="176" fontId="2" fillId="0" borderId="15" xfId="0" applyNumberFormat="1" applyFont="1" applyFill="1" applyBorder="1" applyProtection="1"/>
    <xf numFmtId="176" fontId="2" fillId="0" borderId="38" xfId="0" applyNumberFormat="1" applyFont="1" applyFill="1" applyBorder="1" applyProtection="1"/>
    <xf numFmtId="176" fontId="2" fillId="0" borderId="39" xfId="0" applyNumberFormat="1" applyFont="1" applyFill="1" applyBorder="1" applyProtection="1"/>
    <xf numFmtId="176" fontId="2" fillId="0" borderId="16" xfId="0" applyNumberFormat="1" applyFont="1" applyFill="1" applyBorder="1" applyProtection="1"/>
    <xf numFmtId="177" fontId="2" fillId="0" borderId="38" xfId="0" applyNumberFormat="1" applyFont="1" applyFill="1" applyBorder="1" applyAlignment="1" applyProtection="1">
      <alignment horizontal="right"/>
    </xf>
    <xf numFmtId="176" fontId="2" fillId="0" borderId="27" xfId="0" applyNumberFormat="1" applyFont="1" applyFill="1" applyBorder="1" applyProtection="1"/>
    <xf numFmtId="37" fontId="2" fillId="0" borderId="40" xfId="0" applyFont="1" applyFill="1" applyBorder="1" applyAlignment="1" applyProtection="1">
      <alignment horizontal="center"/>
    </xf>
    <xf numFmtId="37" fontId="6" fillId="0" borderId="30" xfId="0" applyFont="1" applyFill="1" applyBorder="1" applyAlignment="1" applyProtection="1">
      <alignment horizontal="center" shrinkToFit="1"/>
    </xf>
    <xf numFmtId="176" fontId="2" fillId="0" borderId="41" xfId="0" applyNumberFormat="1" applyFont="1" applyFill="1" applyBorder="1" applyProtection="1"/>
    <xf numFmtId="176" fontId="2" fillId="0" borderId="42" xfId="0" applyNumberFormat="1" applyFont="1" applyFill="1" applyBorder="1" applyProtection="1"/>
    <xf numFmtId="37" fontId="2" fillId="0" borderId="43" xfId="0" applyFont="1" applyFill="1" applyBorder="1" applyProtection="1"/>
    <xf numFmtId="37" fontId="2" fillId="0" borderId="44" xfId="0" applyFont="1" applyFill="1" applyBorder="1" applyAlignment="1" applyProtection="1">
      <alignment horizontal="center"/>
    </xf>
    <xf numFmtId="176" fontId="2" fillId="0" borderId="45" xfId="0" applyNumberFormat="1" applyFont="1" applyFill="1" applyBorder="1" applyProtection="1"/>
    <xf numFmtId="176" fontId="2" fillId="0" borderId="46" xfId="0" applyNumberFormat="1" applyFont="1" applyFill="1" applyBorder="1" applyProtection="1"/>
    <xf numFmtId="176" fontId="2" fillId="0" borderId="47" xfId="0" applyNumberFormat="1" applyFont="1" applyFill="1" applyBorder="1" applyProtection="1"/>
    <xf numFmtId="176" fontId="2" fillId="0" borderId="48" xfId="0" applyNumberFormat="1" applyFont="1" applyFill="1" applyBorder="1" applyProtection="1"/>
    <xf numFmtId="176" fontId="2" fillId="0" borderId="49" xfId="0" applyNumberFormat="1" applyFont="1" applyFill="1" applyBorder="1" applyProtection="1"/>
    <xf numFmtId="177" fontId="2" fillId="0" borderId="46" xfId="0" applyNumberFormat="1" applyFont="1" applyFill="1" applyBorder="1" applyAlignment="1" applyProtection="1">
      <alignment horizontal="right"/>
    </xf>
    <xf numFmtId="176" fontId="2" fillId="0" borderId="52" xfId="0" applyNumberFormat="1" applyFont="1" applyFill="1" applyBorder="1" applyProtection="1"/>
    <xf numFmtId="176" fontId="2" fillId="0" borderId="53" xfId="0" applyNumberFormat="1" applyFont="1" applyFill="1" applyBorder="1" applyProtection="1"/>
    <xf numFmtId="176" fontId="2" fillId="0" borderId="54" xfId="0" applyNumberFormat="1" applyFont="1" applyFill="1" applyBorder="1" applyProtection="1"/>
    <xf numFmtId="176" fontId="2" fillId="0" borderId="55" xfId="0" applyNumberFormat="1" applyFont="1" applyFill="1" applyBorder="1" applyProtection="1"/>
    <xf numFmtId="176" fontId="2" fillId="0" borderId="56" xfId="0" applyNumberFormat="1" applyFont="1" applyFill="1" applyBorder="1" applyProtection="1"/>
    <xf numFmtId="176" fontId="2" fillId="0" borderId="19" xfId="0" applyNumberFormat="1" applyFont="1" applyFill="1" applyBorder="1" applyProtection="1"/>
    <xf numFmtId="176" fontId="2" fillId="0" borderId="20" xfId="0" applyNumberFormat="1" applyFont="1" applyFill="1" applyBorder="1" applyProtection="1"/>
    <xf numFmtId="37" fontId="7" fillId="0" borderId="0" xfId="0" applyFont="1" applyFill="1" applyProtection="1"/>
    <xf numFmtId="0" fontId="7" fillId="0" borderId="0" xfId="1" applyFont="1" applyFill="1" applyProtection="1"/>
    <xf numFmtId="37" fontId="6" fillId="0" borderId="57" xfId="0" applyFont="1" applyFill="1" applyBorder="1" applyProtection="1"/>
    <xf numFmtId="37" fontId="6" fillId="0" borderId="6" xfId="0" applyFont="1" applyFill="1" applyBorder="1" applyAlignment="1" applyProtection="1">
      <alignment horizontal="center"/>
    </xf>
    <xf numFmtId="37" fontId="6" fillId="0" borderId="5" xfId="0" applyFont="1" applyFill="1" applyBorder="1" applyProtection="1"/>
    <xf numFmtId="37" fontId="6" fillId="0" borderId="6" xfId="0" applyFont="1" applyFill="1" applyBorder="1" applyProtection="1"/>
    <xf numFmtId="37" fontId="1" fillId="0" borderId="7" xfId="0" applyFont="1" applyFill="1" applyBorder="1" applyProtection="1"/>
    <xf numFmtId="37" fontId="6" fillId="0" borderId="7" xfId="0" applyFont="1" applyFill="1" applyBorder="1" applyProtection="1"/>
    <xf numFmtId="37" fontId="6" fillId="0" borderId="58" xfId="0" applyFont="1" applyFill="1" applyBorder="1" applyProtection="1"/>
    <xf numFmtId="37" fontId="6" fillId="0" borderId="12" xfId="0" applyFont="1" applyFill="1" applyBorder="1" applyProtection="1"/>
    <xf numFmtId="37" fontId="2" fillId="0" borderId="15" xfId="0" quotePrefix="1" applyFont="1" applyFill="1" applyBorder="1" applyAlignment="1" applyProtection="1">
      <alignment horizontal="center"/>
    </xf>
    <xf numFmtId="37" fontId="6" fillId="0" borderId="21" xfId="0" applyFont="1" applyFill="1" applyBorder="1" applyAlignment="1" applyProtection="1">
      <alignment horizontal="center"/>
    </xf>
    <xf numFmtId="37" fontId="6" fillId="0" borderId="27" xfId="0" applyFont="1" applyFill="1" applyBorder="1" applyAlignment="1" applyProtection="1">
      <alignment horizontal="center"/>
    </xf>
    <xf numFmtId="37" fontId="6" fillId="0" borderId="26" xfId="0" applyFont="1" applyFill="1" applyBorder="1" applyProtection="1"/>
    <xf numFmtId="37" fontId="6" fillId="0" borderId="27" xfId="0" applyFont="1" applyFill="1" applyBorder="1" applyProtection="1"/>
    <xf numFmtId="37" fontId="6" fillId="0" borderId="26" xfId="0" applyNumberFormat="1" applyFont="1" applyFill="1" applyBorder="1" applyProtection="1"/>
    <xf numFmtId="178" fontId="6" fillId="0" borderId="26" xfId="0" applyNumberFormat="1" applyFont="1" applyFill="1" applyBorder="1" applyProtection="1"/>
    <xf numFmtId="37" fontId="6" fillId="0" borderId="7" xfId="0" applyFont="1" applyFill="1" applyBorder="1" applyAlignment="1" applyProtection="1">
      <alignment horizontal="center"/>
    </xf>
    <xf numFmtId="37" fontId="6" fillId="0" borderId="27" xfId="0" quotePrefix="1" applyFont="1" applyFill="1" applyBorder="1" applyAlignment="1" applyProtection="1">
      <alignment horizontal="center"/>
    </xf>
    <xf numFmtId="37" fontId="7" fillId="0" borderId="34" xfId="0" applyFont="1" applyFill="1" applyBorder="1" applyAlignment="1" applyProtection="1">
      <alignment horizontal="center" shrinkToFit="1"/>
    </xf>
    <xf numFmtId="37" fontId="2" fillId="0" borderId="33" xfId="0" applyFont="1" applyFill="1" applyBorder="1" applyAlignment="1" applyProtection="1">
      <alignment horizontal="center"/>
    </xf>
    <xf numFmtId="37" fontId="6" fillId="0" borderId="41" xfId="0" applyFont="1" applyFill="1" applyBorder="1" applyProtection="1"/>
    <xf numFmtId="37" fontId="6" fillId="0" borderId="61" xfId="0" applyFont="1" applyFill="1" applyBorder="1" applyProtection="1"/>
    <xf numFmtId="37" fontId="6" fillId="0" borderId="41" xfId="0" applyNumberFormat="1" applyFont="1" applyFill="1" applyBorder="1" applyProtection="1"/>
    <xf numFmtId="178" fontId="6" fillId="0" borderId="41" xfId="0" applyNumberFormat="1" applyFont="1" applyFill="1" applyBorder="1" applyProtection="1"/>
    <xf numFmtId="37" fontId="6" fillId="0" borderId="59" xfId="0" applyFont="1" applyFill="1" applyBorder="1" applyProtection="1"/>
    <xf numFmtId="37" fontId="6" fillId="0" borderId="15" xfId="0" applyFont="1" applyFill="1" applyBorder="1" applyProtection="1"/>
    <xf numFmtId="37" fontId="6" fillId="0" borderId="21" xfId="0" applyFont="1" applyFill="1" applyBorder="1" applyProtection="1"/>
    <xf numFmtId="37" fontId="6" fillId="0" borderId="15" xfId="0" applyNumberFormat="1" applyFont="1" applyFill="1" applyBorder="1" applyProtection="1"/>
    <xf numFmtId="178" fontId="6" fillId="0" borderId="15" xfId="0" applyNumberFormat="1" applyFont="1" applyFill="1" applyBorder="1" applyProtection="1"/>
    <xf numFmtId="37" fontId="6" fillId="0" borderId="29" xfId="0" applyFont="1" applyFill="1" applyBorder="1" applyAlignment="1" applyProtection="1">
      <alignment horizontal="center"/>
    </xf>
    <xf numFmtId="37" fontId="6" fillId="0" borderId="62" xfId="0" applyFont="1" applyFill="1" applyBorder="1" applyProtection="1"/>
    <xf numFmtId="37" fontId="6" fillId="0" borderId="33" xfId="0" applyFont="1" applyFill="1" applyBorder="1" applyAlignment="1" applyProtection="1">
      <alignment horizontal="center" shrinkToFit="1"/>
    </xf>
    <xf numFmtId="37" fontId="6" fillId="0" borderId="63" xfId="0" applyFont="1" applyFill="1" applyBorder="1" applyProtection="1"/>
    <xf numFmtId="37" fontId="6" fillId="0" borderId="61" xfId="0" applyFont="1" applyFill="1" applyBorder="1" applyAlignment="1" applyProtection="1">
      <alignment horizontal="center"/>
    </xf>
    <xf numFmtId="37" fontId="6" fillId="0" borderId="0" xfId="0" applyFont="1" applyFill="1" applyProtection="1"/>
    <xf numFmtId="37" fontId="6" fillId="0" borderId="0" xfId="0" applyNumberFormat="1" applyFont="1" applyFill="1" applyProtection="1"/>
    <xf numFmtId="178" fontId="6" fillId="0" borderId="0" xfId="0" applyNumberFormat="1" applyFont="1" applyFill="1" applyProtection="1"/>
    <xf numFmtId="179" fontId="6" fillId="0" borderId="0" xfId="0" applyNumberFormat="1" applyFont="1" applyFill="1" applyProtection="1"/>
    <xf numFmtId="37" fontId="6" fillId="0" borderId="59" xfId="0" applyFont="1" applyFill="1" applyBorder="1" applyAlignment="1" applyProtection="1">
      <alignment horizontal="left"/>
    </xf>
    <xf numFmtId="37" fontId="6" fillId="0" borderId="60" xfId="0" applyFont="1" applyFill="1" applyBorder="1" applyAlignment="1" applyProtection="1">
      <alignment horizontal="left"/>
    </xf>
    <xf numFmtId="37" fontId="6" fillId="0" borderId="64" xfId="0" applyFont="1" applyFill="1" applyBorder="1" applyAlignment="1" applyProtection="1">
      <alignment horizontal="left"/>
    </xf>
    <xf numFmtId="37" fontId="6" fillId="0" borderId="65" xfId="0" applyFont="1" applyFill="1" applyBorder="1" applyAlignment="1" applyProtection="1">
      <alignment horizontal="left"/>
    </xf>
    <xf numFmtId="37" fontId="0" fillId="0" borderId="10" xfId="0" applyFont="1" applyFill="1" applyBorder="1" applyAlignment="1" applyProtection="1">
      <alignment horizontal="center"/>
    </xf>
    <xf numFmtId="37" fontId="1" fillId="0" borderId="10" xfId="0" applyFont="1" applyFill="1" applyBorder="1" applyAlignment="1" applyProtection="1">
      <alignment horizontal="center"/>
    </xf>
    <xf numFmtId="37" fontId="1" fillId="0" borderId="11" xfId="0" applyFont="1" applyFill="1" applyBorder="1" applyAlignment="1" applyProtection="1">
      <alignment horizontal="center"/>
    </xf>
    <xf numFmtId="37" fontId="2" fillId="0" borderId="13" xfId="0" applyFont="1" applyFill="1" applyBorder="1" applyAlignment="1" applyProtection="1">
      <alignment horizontal="left"/>
    </xf>
    <xf numFmtId="37" fontId="2" fillId="0" borderId="14" xfId="0" applyFont="1" applyFill="1" applyBorder="1" applyAlignment="1" applyProtection="1">
      <alignment horizontal="left"/>
    </xf>
    <xf numFmtId="37" fontId="2" fillId="0" borderId="50" xfId="0" applyFont="1" applyFill="1" applyBorder="1" applyAlignment="1" applyProtection="1">
      <alignment horizontal="left"/>
    </xf>
    <xf numFmtId="37" fontId="2" fillId="0" borderId="51" xfId="0" applyFont="1" applyFill="1" applyBorder="1" applyAlignment="1" applyProtection="1">
      <alignment horizontal="left"/>
    </xf>
    <xf numFmtId="37" fontId="1" fillId="0" borderId="12" xfId="0" applyFont="1" applyFill="1" applyBorder="1" applyAlignment="1" applyProtection="1">
      <alignment horizontal="center"/>
    </xf>
  </cellXfs>
  <cellStyles count="3">
    <cellStyle name="標準" xfId="0" builtinId="0"/>
    <cellStyle name="標準_hyou03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78"/>
  <sheetViews>
    <sheetView showGridLines="0" showZeros="0" tabSelected="1" zoomScale="7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0.69921875" defaultRowHeight="17.25" x14ac:dyDescent="0.2"/>
  <cols>
    <col min="1" max="1" width="3.19921875" style="2" customWidth="1"/>
    <col min="2" max="2" width="4.69921875" style="2" customWidth="1"/>
    <col min="3" max="3" width="17.3984375" style="2" customWidth="1"/>
    <col min="4" max="16" width="10.5" style="2" customWidth="1"/>
    <col min="17" max="17" width="2.796875" style="2" customWidth="1"/>
    <col min="18" max="16384" width="10.69921875" style="2"/>
  </cols>
  <sheetData>
    <row r="1" spans="1:18" x14ac:dyDescent="0.2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18" thickBot="1" x14ac:dyDescent="0.2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 t="s">
        <v>1</v>
      </c>
      <c r="P2" s="4"/>
      <c r="Q2" s="1"/>
    </row>
    <row r="3" spans="1:18" x14ac:dyDescent="0.2">
      <c r="A3" s="1"/>
      <c r="B3" s="5"/>
      <c r="C3" s="6" t="s">
        <v>2</v>
      </c>
      <c r="D3" s="7"/>
      <c r="E3" s="7"/>
      <c r="F3" s="7"/>
      <c r="G3" s="8"/>
      <c r="H3" s="7"/>
      <c r="I3" s="7"/>
      <c r="J3" s="7"/>
      <c r="K3" s="8"/>
      <c r="L3" s="9"/>
      <c r="M3" s="9"/>
      <c r="N3" s="9"/>
      <c r="O3" s="9"/>
      <c r="P3" s="10"/>
      <c r="Q3" s="11"/>
      <c r="R3" s="12"/>
    </row>
    <row r="4" spans="1:18" x14ac:dyDescent="0.2">
      <c r="A4" s="1"/>
      <c r="B4" s="13"/>
      <c r="C4" s="14"/>
      <c r="D4" s="113" t="s">
        <v>3</v>
      </c>
      <c r="E4" s="114"/>
      <c r="F4" s="114"/>
      <c r="G4" s="115"/>
      <c r="H4" s="113" t="s">
        <v>4</v>
      </c>
      <c r="I4" s="114"/>
      <c r="J4" s="114"/>
      <c r="K4" s="115"/>
      <c r="L4" s="15"/>
      <c r="M4" s="15"/>
      <c r="N4" s="16" t="s">
        <v>5</v>
      </c>
      <c r="O4" s="15"/>
      <c r="P4" s="17"/>
      <c r="Q4" s="11"/>
      <c r="R4" s="12"/>
    </row>
    <row r="5" spans="1:18" ht="18" thickBot="1" x14ac:dyDescent="0.25">
      <c r="A5" s="1"/>
      <c r="B5" s="116" t="s">
        <v>6</v>
      </c>
      <c r="C5" s="117"/>
      <c r="D5" s="18" t="s">
        <v>7</v>
      </c>
      <c r="E5" s="18" t="s">
        <v>8</v>
      </c>
      <c r="F5" s="18" t="s">
        <v>50</v>
      </c>
      <c r="G5" s="19" t="s">
        <v>9</v>
      </c>
      <c r="H5" s="20" t="s">
        <v>7</v>
      </c>
      <c r="I5" s="21" t="s">
        <v>8</v>
      </c>
      <c r="J5" s="18" t="s">
        <v>50</v>
      </c>
      <c r="K5" s="22" t="s">
        <v>9</v>
      </c>
      <c r="L5" s="23" t="s">
        <v>7</v>
      </c>
      <c r="M5" s="23" t="s">
        <v>8</v>
      </c>
      <c r="N5" s="18" t="s">
        <v>50</v>
      </c>
      <c r="O5" s="18" t="s">
        <v>9</v>
      </c>
      <c r="P5" s="24" t="s">
        <v>10</v>
      </c>
      <c r="Q5" s="11"/>
      <c r="R5" s="12"/>
    </row>
    <row r="6" spans="1:18" x14ac:dyDescent="0.2">
      <c r="A6" s="1"/>
      <c r="B6" s="13"/>
      <c r="C6" s="25" t="s">
        <v>11</v>
      </c>
      <c r="D6" s="26">
        <v>484</v>
      </c>
      <c r="E6" s="26">
        <v>412</v>
      </c>
      <c r="F6" s="27">
        <v>508</v>
      </c>
      <c r="G6" s="28">
        <f>F6-E6</f>
        <v>96</v>
      </c>
      <c r="H6" s="29">
        <v>1391</v>
      </c>
      <c r="I6" s="29">
        <v>1491</v>
      </c>
      <c r="J6" s="29">
        <v>1411</v>
      </c>
      <c r="K6" s="30">
        <f>J6-I6</f>
        <v>-80</v>
      </c>
      <c r="L6" s="29">
        <f t="shared" ref="L6:O35" si="0">SUM(D6,H6)</f>
        <v>1875</v>
      </c>
      <c r="M6" s="29">
        <f t="shared" si="0"/>
        <v>1903</v>
      </c>
      <c r="N6" s="29">
        <f t="shared" si="0"/>
        <v>1919</v>
      </c>
      <c r="O6" s="29">
        <f t="shared" si="0"/>
        <v>16</v>
      </c>
      <c r="P6" s="31">
        <f t="shared" ref="P6:P35" si="1">IF(AND(M6=0,N6&gt;0),"皆増　　",IF(AND(M6&gt;0,N6=0),"皆減　　",IF(AND(M6=0,N6=0),"",ROUND(O6/M6*100,1))))</f>
        <v>0.8</v>
      </c>
      <c r="Q6" s="11"/>
      <c r="R6" s="12"/>
    </row>
    <row r="7" spans="1:18" x14ac:dyDescent="0.2">
      <c r="A7" s="1"/>
      <c r="B7" s="13"/>
      <c r="C7" s="25" t="s">
        <v>12</v>
      </c>
      <c r="D7" s="29"/>
      <c r="E7" s="29"/>
      <c r="F7" s="32"/>
      <c r="G7" s="33">
        <f t="shared" ref="G7:G17" si="2">F7-E7</f>
        <v>0</v>
      </c>
      <c r="H7" s="29"/>
      <c r="I7" s="29"/>
      <c r="J7" s="29"/>
      <c r="K7" s="30">
        <f t="shared" ref="K7:K17" si="3">J7-I7</f>
        <v>0</v>
      </c>
      <c r="L7" s="29">
        <f t="shared" si="0"/>
        <v>0</v>
      </c>
      <c r="M7" s="29">
        <f t="shared" si="0"/>
        <v>0</v>
      </c>
      <c r="N7" s="29">
        <f t="shared" si="0"/>
        <v>0</v>
      </c>
      <c r="O7" s="29">
        <f t="shared" si="0"/>
        <v>0</v>
      </c>
      <c r="P7" s="31" t="str">
        <f t="shared" si="1"/>
        <v/>
      </c>
      <c r="Q7" s="11"/>
      <c r="R7" s="12"/>
    </row>
    <row r="8" spans="1:18" x14ac:dyDescent="0.2">
      <c r="A8" s="1"/>
      <c r="B8" s="13"/>
      <c r="C8" s="25" t="s">
        <v>13</v>
      </c>
      <c r="D8" s="29"/>
      <c r="E8" s="29"/>
      <c r="F8" s="29"/>
      <c r="G8" s="33">
        <f t="shared" si="2"/>
        <v>0</v>
      </c>
      <c r="H8" s="29"/>
      <c r="I8" s="29"/>
      <c r="J8" s="29"/>
      <c r="K8" s="30">
        <f t="shared" si="3"/>
        <v>0</v>
      </c>
      <c r="L8" s="29">
        <f t="shared" si="0"/>
        <v>0</v>
      </c>
      <c r="M8" s="29">
        <f t="shared" si="0"/>
        <v>0</v>
      </c>
      <c r="N8" s="29">
        <f t="shared" si="0"/>
        <v>0</v>
      </c>
      <c r="O8" s="29">
        <f t="shared" si="0"/>
        <v>0</v>
      </c>
      <c r="P8" s="31" t="str">
        <f t="shared" si="1"/>
        <v/>
      </c>
      <c r="Q8" s="11"/>
      <c r="R8" s="12"/>
    </row>
    <row r="9" spans="1:18" x14ac:dyDescent="0.2">
      <c r="A9" s="1"/>
      <c r="B9" s="34" t="s">
        <v>14</v>
      </c>
      <c r="C9" s="25" t="s">
        <v>15</v>
      </c>
      <c r="D9" s="29"/>
      <c r="E9" s="29"/>
      <c r="F9" s="29"/>
      <c r="G9" s="33">
        <f t="shared" si="2"/>
        <v>0</v>
      </c>
      <c r="H9" s="29"/>
      <c r="I9" s="29"/>
      <c r="J9" s="29"/>
      <c r="K9" s="30">
        <f t="shared" si="3"/>
        <v>0</v>
      </c>
      <c r="L9" s="29">
        <f t="shared" si="0"/>
        <v>0</v>
      </c>
      <c r="M9" s="29">
        <f t="shared" si="0"/>
        <v>0</v>
      </c>
      <c r="N9" s="29">
        <f t="shared" si="0"/>
        <v>0</v>
      </c>
      <c r="O9" s="29">
        <f t="shared" si="0"/>
        <v>0</v>
      </c>
      <c r="P9" s="31" t="str">
        <f t="shared" si="1"/>
        <v/>
      </c>
      <c r="Q9" s="11"/>
      <c r="R9" s="12"/>
    </row>
    <row r="10" spans="1:18" x14ac:dyDescent="0.2">
      <c r="A10" s="1"/>
      <c r="B10" s="13"/>
      <c r="C10" s="25" t="s">
        <v>16</v>
      </c>
      <c r="D10" s="29">
        <v>5705</v>
      </c>
      <c r="E10" s="29">
        <v>5276</v>
      </c>
      <c r="F10" s="29">
        <v>5585</v>
      </c>
      <c r="G10" s="33">
        <f t="shared" si="2"/>
        <v>309</v>
      </c>
      <c r="H10" s="29">
        <v>2195</v>
      </c>
      <c r="I10" s="29">
        <v>2043</v>
      </c>
      <c r="J10" s="29">
        <v>1969</v>
      </c>
      <c r="K10" s="30">
        <f t="shared" si="3"/>
        <v>-74</v>
      </c>
      <c r="L10" s="29">
        <f t="shared" si="0"/>
        <v>7900</v>
      </c>
      <c r="M10" s="29">
        <f t="shared" si="0"/>
        <v>7319</v>
      </c>
      <c r="N10" s="29">
        <f t="shared" si="0"/>
        <v>7554</v>
      </c>
      <c r="O10" s="29">
        <f t="shared" si="0"/>
        <v>235</v>
      </c>
      <c r="P10" s="31">
        <f t="shared" si="1"/>
        <v>3.2</v>
      </c>
      <c r="Q10" s="11"/>
      <c r="R10" s="12"/>
    </row>
    <row r="11" spans="1:18" x14ac:dyDescent="0.2">
      <c r="A11" s="1"/>
      <c r="B11" s="13"/>
      <c r="C11" s="25" t="s">
        <v>17</v>
      </c>
      <c r="D11" s="29">
        <v>13117</v>
      </c>
      <c r="E11" s="29">
        <v>13302</v>
      </c>
      <c r="F11" s="29">
        <v>13052</v>
      </c>
      <c r="G11" s="33">
        <f t="shared" si="2"/>
        <v>-250</v>
      </c>
      <c r="H11" s="29">
        <v>2170</v>
      </c>
      <c r="I11" s="29">
        <v>2094</v>
      </c>
      <c r="J11" s="29">
        <v>2689</v>
      </c>
      <c r="K11" s="30">
        <f t="shared" si="3"/>
        <v>595</v>
      </c>
      <c r="L11" s="29">
        <f t="shared" si="0"/>
        <v>15287</v>
      </c>
      <c r="M11" s="29">
        <f t="shared" si="0"/>
        <v>15396</v>
      </c>
      <c r="N11" s="29">
        <f t="shared" si="0"/>
        <v>15741</v>
      </c>
      <c r="O11" s="29">
        <f t="shared" si="0"/>
        <v>345</v>
      </c>
      <c r="P11" s="31">
        <f t="shared" si="1"/>
        <v>2.2000000000000002</v>
      </c>
      <c r="Q11" s="11"/>
      <c r="R11" s="12"/>
    </row>
    <row r="12" spans="1:18" x14ac:dyDescent="0.2">
      <c r="A12" s="1"/>
      <c r="B12" s="34" t="s">
        <v>18</v>
      </c>
      <c r="C12" s="25" t="s">
        <v>19</v>
      </c>
      <c r="D12" s="29">
        <v>435</v>
      </c>
      <c r="E12" s="29">
        <v>621</v>
      </c>
      <c r="F12" s="29">
        <v>541</v>
      </c>
      <c r="G12" s="33">
        <f t="shared" si="2"/>
        <v>-80</v>
      </c>
      <c r="H12" s="29">
        <v>170</v>
      </c>
      <c r="I12" s="29">
        <v>179</v>
      </c>
      <c r="J12" s="29">
        <v>216</v>
      </c>
      <c r="K12" s="30">
        <f t="shared" si="3"/>
        <v>37</v>
      </c>
      <c r="L12" s="29">
        <f t="shared" si="0"/>
        <v>605</v>
      </c>
      <c r="M12" s="29">
        <f t="shared" si="0"/>
        <v>800</v>
      </c>
      <c r="N12" s="29">
        <f t="shared" si="0"/>
        <v>757</v>
      </c>
      <c r="O12" s="29">
        <f t="shared" si="0"/>
        <v>-43</v>
      </c>
      <c r="P12" s="31">
        <f t="shared" si="1"/>
        <v>-5.4</v>
      </c>
      <c r="Q12" s="11"/>
      <c r="R12" s="12"/>
    </row>
    <row r="13" spans="1:18" x14ac:dyDescent="0.2">
      <c r="A13" s="1"/>
      <c r="B13" s="34"/>
      <c r="C13" s="35" t="s">
        <v>20</v>
      </c>
      <c r="D13" s="29">
        <v>541</v>
      </c>
      <c r="E13" s="29">
        <v>521</v>
      </c>
      <c r="F13" s="29">
        <v>533</v>
      </c>
      <c r="G13" s="33">
        <f t="shared" si="2"/>
        <v>12</v>
      </c>
      <c r="H13" s="29">
        <v>34</v>
      </c>
      <c r="I13" s="29">
        <v>48</v>
      </c>
      <c r="J13" s="29">
        <v>73</v>
      </c>
      <c r="K13" s="30">
        <f t="shared" si="3"/>
        <v>25</v>
      </c>
      <c r="L13" s="29">
        <f t="shared" si="0"/>
        <v>575</v>
      </c>
      <c r="M13" s="29">
        <f t="shared" si="0"/>
        <v>569</v>
      </c>
      <c r="N13" s="29">
        <f t="shared" si="0"/>
        <v>606</v>
      </c>
      <c r="O13" s="29">
        <f t="shared" si="0"/>
        <v>37</v>
      </c>
      <c r="P13" s="31">
        <f t="shared" si="1"/>
        <v>6.5</v>
      </c>
      <c r="Q13" s="11"/>
      <c r="R13" s="12"/>
    </row>
    <row r="14" spans="1:18" x14ac:dyDescent="0.2">
      <c r="A14" s="1"/>
      <c r="B14" s="13"/>
      <c r="C14" s="25" t="s">
        <v>21</v>
      </c>
      <c r="D14" s="29"/>
      <c r="E14" s="29"/>
      <c r="F14" s="29"/>
      <c r="G14" s="33">
        <f t="shared" si="2"/>
        <v>0</v>
      </c>
      <c r="H14" s="29"/>
      <c r="I14" s="29"/>
      <c r="J14" s="29"/>
      <c r="K14" s="30">
        <f t="shared" si="3"/>
        <v>0</v>
      </c>
      <c r="L14" s="29">
        <f t="shared" si="0"/>
        <v>0</v>
      </c>
      <c r="M14" s="29">
        <f t="shared" si="0"/>
        <v>0</v>
      </c>
      <c r="N14" s="29">
        <f t="shared" si="0"/>
        <v>0</v>
      </c>
      <c r="O14" s="29">
        <f t="shared" si="0"/>
        <v>0</v>
      </c>
      <c r="P14" s="31" t="str">
        <f t="shared" si="1"/>
        <v/>
      </c>
      <c r="Q14" s="11"/>
      <c r="R14" s="12"/>
    </row>
    <row r="15" spans="1:18" x14ac:dyDescent="0.2">
      <c r="A15" s="1"/>
      <c r="B15" s="34" t="s">
        <v>22</v>
      </c>
      <c r="C15" s="25" t="s">
        <v>23</v>
      </c>
      <c r="D15" s="29"/>
      <c r="E15" s="29"/>
      <c r="F15" s="29"/>
      <c r="G15" s="33">
        <f t="shared" si="2"/>
        <v>0</v>
      </c>
      <c r="H15" s="29"/>
      <c r="I15" s="29">
        <v>263</v>
      </c>
      <c r="J15" s="29"/>
      <c r="K15" s="30">
        <f t="shared" si="3"/>
        <v>-263</v>
      </c>
      <c r="L15" s="29">
        <f t="shared" si="0"/>
        <v>0</v>
      </c>
      <c r="M15" s="29">
        <f t="shared" si="0"/>
        <v>263</v>
      </c>
      <c r="N15" s="29">
        <f t="shared" si="0"/>
        <v>0</v>
      </c>
      <c r="O15" s="29">
        <f t="shared" si="0"/>
        <v>-263</v>
      </c>
      <c r="P15" s="31" t="str">
        <f t="shared" si="1"/>
        <v>皆減　　</v>
      </c>
      <c r="Q15" s="11"/>
      <c r="R15" s="12"/>
    </row>
    <row r="16" spans="1:18" x14ac:dyDescent="0.2">
      <c r="A16" s="1"/>
      <c r="B16" s="13"/>
      <c r="C16" s="25" t="s">
        <v>24</v>
      </c>
      <c r="D16" s="29">
        <v>10</v>
      </c>
      <c r="E16" s="29">
        <v>9</v>
      </c>
      <c r="F16" s="29">
        <v>8</v>
      </c>
      <c r="G16" s="33">
        <f t="shared" si="2"/>
        <v>-1</v>
      </c>
      <c r="H16" s="29">
        <v>8</v>
      </c>
      <c r="I16" s="29">
        <v>10</v>
      </c>
      <c r="J16" s="29">
        <v>10</v>
      </c>
      <c r="K16" s="30">
        <f t="shared" si="3"/>
        <v>0</v>
      </c>
      <c r="L16" s="29">
        <f t="shared" si="0"/>
        <v>18</v>
      </c>
      <c r="M16" s="29">
        <f t="shared" si="0"/>
        <v>19</v>
      </c>
      <c r="N16" s="29">
        <f t="shared" si="0"/>
        <v>18</v>
      </c>
      <c r="O16" s="29">
        <f t="shared" si="0"/>
        <v>-1</v>
      </c>
      <c r="P16" s="31">
        <f t="shared" si="1"/>
        <v>-5.3</v>
      </c>
      <c r="Q16" s="11"/>
      <c r="R16" s="12"/>
    </row>
    <row r="17" spans="1:18" x14ac:dyDescent="0.2">
      <c r="A17" s="1"/>
      <c r="B17" s="13"/>
      <c r="C17" s="36" t="s">
        <v>25</v>
      </c>
      <c r="D17" s="37"/>
      <c r="E17" s="37"/>
      <c r="F17" s="38">
        <v>4</v>
      </c>
      <c r="G17" s="39">
        <f t="shared" si="2"/>
        <v>4</v>
      </c>
      <c r="H17" s="37"/>
      <c r="I17" s="37"/>
      <c r="J17" s="40"/>
      <c r="K17" s="30">
        <f t="shared" si="3"/>
        <v>0</v>
      </c>
      <c r="L17" s="37">
        <f t="shared" si="0"/>
        <v>0</v>
      </c>
      <c r="M17" s="37">
        <f t="shared" si="0"/>
        <v>0</v>
      </c>
      <c r="N17" s="41">
        <f t="shared" si="0"/>
        <v>4</v>
      </c>
      <c r="O17" s="40">
        <f t="shared" si="0"/>
        <v>4</v>
      </c>
      <c r="P17" s="42" t="str">
        <f t="shared" si="1"/>
        <v>皆増　　</v>
      </c>
      <c r="Q17" s="11"/>
      <c r="R17" s="12"/>
    </row>
    <row r="18" spans="1:18" ht="18" thickBot="1" x14ac:dyDescent="0.25">
      <c r="A18" s="1"/>
      <c r="B18" s="43"/>
      <c r="C18" s="44" t="s">
        <v>26</v>
      </c>
      <c r="D18" s="45">
        <f>SUM(D6:D17)</f>
        <v>20292</v>
      </c>
      <c r="E18" s="45">
        <f>SUM(E6:E17)</f>
        <v>20141</v>
      </c>
      <c r="F18" s="45">
        <f>SUM(F6:F17)</f>
        <v>20231</v>
      </c>
      <c r="G18" s="46">
        <f>F18-E18</f>
        <v>90</v>
      </c>
      <c r="H18" s="45">
        <f>SUM(H6:H17)</f>
        <v>5968</v>
      </c>
      <c r="I18" s="45">
        <f>SUM(I6:I17)</f>
        <v>6128</v>
      </c>
      <c r="J18" s="47">
        <f>SUM(J6:J17)</f>
        <v>6368</v>
      </c>
      <c r="K18" s="48">
        <f>J18-I18</f>
        <v>240</v>
      </c>
      <c r="L18" s="45">
        <f t="shared" si="0"/>
        <v>26260</v>
      </c>
      <c r="M18" s="45">
        <f t="shared" si="0"/>
        <v>26269</v>
      </c>
      <c r="N18" s="45">
        <f t="shared" si="0"/>
        <v>26599</v>
      </c>
      <c r="O18" s="47">
        <f t="shared" si="0"/>
        <v>330</v>
      </c>
      <c r="P18" s="49">
        <f t="shared" si="1"/>
        <v>1.3</v>
      </c>
      <c r="Q18" s="11"/>
      <c r="R18" s="12"/>
    </row>
    <row r="19" spans="1:18" x14ac:dyDescent="0.2">
      <c r="A19" s="1"/>
      <c r="B19" s="13"/>
      <c r="C19" s="25" t="s">
        <v>27</v>
      </c>
      <c r="D19" s="29">
        <v>283</v>
      </c>
      <c r="E19" s="29">
        <v>292</v>
      </c>
      <c r="F19" s="29">
        <v>305</v>
      </c>
      <c r="G19" s="50">
        <f>F19-E19</f>
        <v>13</v>
      </c>
      <c r="H19" s="29">
        <v>1643</v>
      </c>
      <c r="I19" s="29">
        <v>1008</v>
      </c>
      <c r="J19" s="29">
        <v>1200</v>
      </c>
      <c r="K19" s="30">
        <f>J19-I19</f>
        <v>192</v>
      </c>
      <c r="L19" s="29">
        <f t="shared" si="0"/>
        <v>1926</v>
      </c>
      <c r="M19" s="29">
        <f t="shared" si="0"/>
        <v>1300</v>
      </c>
      <c r="N19" s="29">
        <f t="shared" si="0"/>
        <v>1505</v>
      </c>
      <c r="O19" s="29">
        <f t="shared" si="0"/>
        <v>205</v>
      </c>
      <c r="P19" s="31">
        <f t="shared" si="1"/>
        <v>15.8</v>
      </c>
      <c r="Q19" s="11"/>
      <c r="R19" s="12"/>
    </row>
    <row r="20" spans="1:18" x14ac:dyDescent="0.2">
      <c r="A20" s="1"/>
      <c r="B20" s="13"/>
      <c r="C20" s="25" t="s">
        <v>28</v>
      </c>
      <c r="D20" s="29">
        <v>89</v>
      </c>
      <c r="E20" s="29">
        <v>105</v>
      </c>
      <c r="F20" s="29">
        <v>61</v>
      </c>
      <c r="G20" s="33">
        <f>F20-E20</f>
        <v>-44</v>
      </c>
      <c r="H20" s="29"/>
      <c r="I20" s="29"/>
      <c r="J20" s="29"/>
      <c r="K20" s="30">
        <f t="shared" ref="K20:K33" si="4">J20-I20</f>
        <v>0</v>
      </c>
      <c r="L20" s="29">
        <f t="shared" si="0"/>
        <v>89</v>
      </c>
      <c r="M20" s="29">
        <f t="shared" si="0"/>
        <v>105</v>
      </c>
      <c r="N20" s="29">
        <f t="shared" si="0"/>
        <v>61</v>
      </c>
      <c r="O20" s="29">
        <f t="shared" si="0"/>
        <v>-44</v>
      </c>
      <c r="P20" s="31">
        <f t="shared" si="1"/>
        <v>-41.9</v>
      </c>
      <c r="Q20" s="11"/>
      <c r="R20" s="12"/>
    </row>
    <row r="21" spans="1:18" x14ac:dyDescent="0.2">
      <c r="A21" s="1"/>
      <c r="B21" s="13"/>
      <c r="C21" s="25" t="s">
        <v>29</v>
      </c>
      <c r="D21" s="29">
        <v>67</v>
      </c>
      <c r="E21" s="29"/>
      <c r="F21" s="29"/>
      <c r="G21" s="33">
        <f t="shared" ref="G21:G32" si="5">F21-E21</f>
        <v>0</v>
      </c>
      <c r="H21" s="29"/>
      <c r="I21" s="29"/>
      <c r="J21" s="29"/>
      <c r="K21" s="30">
        <f t="shared" si="4"/>
        <v>0</v>
      </c>
      <c r="L21" s="29">
        <f t="shared" si="0"/>
        <v>67</v>
      </c>
      <c r="M21" s="29">
        <f t="shared" si="0"/>
        <v>0</v>
      </c>
      <c r="N21" s="29">
        <f t="shared" si="0"/>
        <v>0</v>
      </c>
      <c r="O21" s="29">
        <f t="shared" si="0"/>
        <v>0</v>
      </c>
      <c r="P21" s="31" t="str">
        <f t="shared" si="1"/>
        <v/>
      </c>
      <c r="Q21" s="11"/>
      <c r="R21" s="12"/>
    </row>
    <row r="22" spans="1:18" x14ac:dyDescent="0.2">
      <c r="A22" s="1"/>
      <c r="B22" s="13"/>
      <c r="C22" s="25" t="s">
        <v>17</v>
      </c>
      <c r="D22" s="29">
        <v>5626.7</v>
      </c>
      <c r="E22" s="29">
        <v>5432</v>
      </c>
      <c r="F22" s="29">
        <v>5691</v>
      </c>
      <c r="G22" s="33">
        <f t="shared" si="5"/>
        <v>259</v>
      </c>
      <c r="H22" s="29">
        <v>1801.751</v>
      </c>
      <c r="I22" s="29">
        <v>1854</v>
      </c>
      <c r="J22" s="29">
        <v>2183</v>
      </c>
      <c r="K22" s="30">
        <f t="shared" si="4"/>
        <v>329</v>
      </c>
      <c r="L22" s="29">
        <f t="shared" si="0"/>
        <v>7428.451</v>
      </c>
      <c r="M22" s="29">
        <f t="shared" si="0"/>
        <v>7286</v>
      </c>
      <c r="N22" s="29">
        <f t="shared" si="0"/>
        <v>7874</v>
      </c>
      <c r="O22" s="29">
        <f t="shared" si="0"/>
        <v>588</v>
      </c>
      <c r="P22" s="31">
        <f t="shared" si="1"/>
        <v>8.1</v>
      </c>
      <c r="Q22" s="11"/>
      <c r="R22" s="12"/>
    </row>
    <row r="23" spans="1:18" x14ac:dyDescent="0.2">
      <c r="A23" s="1"/>
      <c r="B23" s="34" t="s">
        <v>14</v>
      </c>
      <c r="C23" s="25" t="s">
        <v>19</v>
      </c>
      <c r="D23" s="29">
        <v>1980.7239999999999</v>
      </c>
      <c r="E23" s="29">
        <v>2072</v>
      </c>
      <c r="F23" s="29">
        <v>2155</v>
      </c>
      <c r="G23" s="33">
        <f t="shared" si="5"/>
        <v>83</v>
      </c>
      <c r="H23" s="29">
        <v>497.93299999999999</v>
      </c>
      <c r="I23" s="29">
        <v>528</v>
      </c>
      <c r="J23" s="29">
        <v>591</v>
      </c>
      <c r="K23" s="30">
        <f t="shared" si="4"/>
        <v>63</v>
      </c>
      <c r="L23" s="29">
        <f t="shared" si="0"/>
        <v>2478.6570000000002</v>
      </c>
      <c r="M23" s="29">
        <f t="shared" si="0"/>
        <v>2600</v>
      </c>
      <c r="N23" s="29">
        <f t="shared" si="0"/>
        <v>2746</v>
      </c>
      <c r="O23" s="29">
        <f t="shared" si="0"/>
        <v>146</v>
      </c>
      <c r="P23" s="31">
        <f t="shared" si="1"/>
        <v>5.6</v>
      </c>
      <c r="Q23" s="11"/>
      <c r="R23" s="12"/>
    </row>
    <row r="24" spans="1:18" x14ac:dyDescent="0.2">
      <c r="A24" s="1"/>
      <c r="B24" s="13"/>
      <c r="C24" s="25" t="s">
        <v>30</v>
      </c>
      <c r="D24" s="29">
        <v>1816.05</v>
      </c>
      <c r="E24" s="29">
        <v>1941</v>
      </c>
      <c r="F24" s="29">
        <v>1917</v>
      </c>
      <c r="G24" s="33">
        <f t="shared" si="5"/>
        <v>-24</v>
      </c>
      <c r="H24" s="29">
        <v>705.26300000000003</v>
      </c>
      <c r="I24" s="29">
        <v>600</v>
      </c>
      <c r="J24" s="29">
        <v>607</v>
      </c>
      <c r="K24" s="30">
        <f t="shared" si="4"/>
        <v>7</v>
      </c>
      <c r="L24" s="29">
        <f t="shared" si="0"/>
        <v>2521.3130000000001</v>
      </c>
      <c r="M24" s="29">
        <f t="shared" si="0"/>
        <v>2541</v>
      </c>
      <c r="N24" s="29">
        <f t="shared" si="0"/>
        <v>2524</v>
      </c>
      <c r="O24" s="29">
        <f t="shared" si="0"/>
        <v>-17</v>
      </c>
      <c r="P24" s="31">
        <f t="shared" si="1"/>
        <v>-0.7</v>
      </c>
      <c r="Q24" s="11"/>
      <c r="R24" s="12"/>
    </row>
    <row r="25" spans="1:18" x14ac:dyDescent="0.2">
      <c r="A25" s="1"/>
      <c r="B25" s="34" t="s">
        <v>31</v>
      </c>
      <c r="C25" s="25" t="s">
        <v>32</v>
      </c>
      <c r="D25" s="29">
        <v>184.28299999999999</v>
      </c>
      <c r="E25" s="29">
        <v>196</v>
      </c>
      <c r="F25" s="29">
        <v>191</v>
      </c>
      <c r="G25" s="33">
        <f t="shared" si="5"/>
        <v>-5</v>
      </c>
      <c r="H25" s="29">
        <v>46.127000000000002</v>
      </c>
      <c r="I25" s="29">
        <v>46</v>
      </c>
      <c r="J25" s="29">
        <v>91</v>
      </c>
      <c r="K25" s="30">
        <f t="shared" si="4"/>
        <v>45</v>
      </c>
      <c r="L25" s="29">
        <f t="shared" si="0"/>
        <v>230.41</v>
      </c>
      <c r="M25" s="29">
        <f t="shared" si="0"/>
        <v>242</v>
      </c>
      <c r="N25" s="29">
        <f t="shared" si="0"/>
        <v>282</v>
      </c>
      <c r="O25" s="29">
        <f t="shared" si="0"/>
        <v>40</v>
      </c>
      <c r="P25" s="31">
        <f t="shared" si="1"/>
        <v>16.5</v>
      </c>
      <c r="Q25" s="11"/>
      <c r="R25" s="12"/>
    </row>
    <row r="26" spans="1:18" x14ac:dyDescent="0.2">
      <c r="A26" s="1"/>
      <c r="B26" s="13"/>
      <c r="C26" s="25" t="s">
        <v>33</v>
      </c>
      <c r="D26" s="29">
        <v>1.5589999999999999</v>
      </c>
      <c r="E26" s="29">
        <v>2</v>
      </c>
      <c r="F26" s="29">
        <v>2</v>
      </c>
      <c r="G26" s="33">
        <f t="shared" si="5"/>
        <v>0</v>
      </c>
      <c r="H26" s="29">
        <v>0</v>
      </c>
      <c r="I26" s="29"/>
      <c r="J26" s="29"/>
      <c r="K26" s="30">
        <f t="shared" si="4"/>
        <v>0</v>
      </c>
      <c r="L26" s="29">
        <f t="shared" si="0"/>
        <v>1.5589999999999999</v>
      </c>
      <c r="M26" s="29">
        <f t="shared" si="0"/>
        <v>2</v>
      </c>
      <c r="N26" s="29">
        <f t="shared" si="0"/>
        <v>2</v>
      </c>
      <c r="O26" s="29">
        <f t="shared" si="0"/>
        <v>0</v>
      </c>
      <c r="P26" s="31">
        <f t="shared" si="1"/>
        <v>0</v>
      </c>
      <c r="Q26" s="11"/>
      <c r="R26" s="12"/>
    </row>
    <row r="27" spans="1:18" x14ac:dyDescent="0.2">
      <c r="A27" s="1"/>
      <c r="B27" s="34" t="s">
        <v>18</v>
      </c>
      <c r="C27" s="25" t="s">
        <v>34</v>
      </c>
      <c r="D27" s="29">
        <v>157.929</v>
      </c>
      <c r="E27" s="29">
        <v>169</v>
      </c>
      <c r="F27" s="29">
        <v>171</v>
      </c>
      <c r="G27" s="33">
        <f t="shared" si="5"/>
        <v>2</v>
      </c>
      <c r="H27" s="29">
        <v>44.820999999999998</v>
      </c>
      <c r="I27" s="29">
        <v>48</v>
      </c>
      <c r="J27" s="29">
        <v>59</v>
      </c>
      <c r="K27" s="30">
        <f t="shared" si="4"/>
        <v>11</v>
      </c>
      <c r="L27" s="29">
        <f t="shared" si="0"/>
        <v>202.75</v>
      </c>
      <c r="M27" s="29">
        <f t="shared" si="0"/>
        <v>217</v>
      </c>
      <c r="N27" s="29">
        <f t="shared" si="0"/>
        <v>230</v>
      </c>
      <c r="O27" s="29">
        <f t="shared" si="0"/>
        <v>13</v>
      </c>
      <c r="P27" s="31">
        <f t="shared" si="1"/>
        <v>6</v>
      </c>
      <c r="Q27" s="11"/>
      <c r="R27" s="12"/>
    </row>
    <row r="28" spans="1:18" x14ac:dyDescent="0.2">
      <c r="A28" s="1"/>
      <c r="B28" s="13"/>
      <c r="C28" s="25" t="s">
        <v>35</v>
      </c>
      <c r="D28" s="29">
        <v>112.127</v>
      </c>
      <c r="E28" s="29">
        <v>111</v>
      </c>
      <c r="F28" s="29">
        <v>102</v>
      </c>
      <c r="G28" s="33">
        <f t="shared" si="5"/>
        <v>-9</v>
      </c>
      <c r="H28" s="29">
        <v>69.608000000000004</v>
      </c>
      <c r="I28" s="29">
        <v>64</v>
      </c>
      <c r="J28" s="29">
        <v>80</v>
      </c>
      <c r="K28" s="30">
        <f t="shared" si="4"/>
        <v>16</v>
      </c>
      <c r="L28" s="29">
        <f t="shared" si="0"/>
        <v>181.73500000000001</v>
      </c>
      <c r="M28" s="29">
        <f t="shared" si="0"/>
        <v>175</v>
      </c>
      <c r="N28" s="29">
        <f t="shared" si="0"/>
        <v>182</v>
      </c>
      <c r="O28" s="29">
        <f t="shared" si="0"/>
        <v>7</v>
      </c>
      <c r="P28" s="31">
        <f t="shared" si="1"/>
        <v>4</v>
      </c>
      <c r="Q28" s="11"/>
      <c r="R28" s="12"/>
    </row>
    <row r="29" spans="1:18" ht="17.25" customHeight="1" x14ac:dyDescent="0.2">
      <c r="A29" s="1"/>
      <c r="B29" s="34" t="s">
        <v>22</v>
      </c>
      <c r="C29" s="25" t="s">
        <v>36</v>
      </c>
      <c r="D29" s="29">
        <v>163.40700000000001</v>
      </c>
      <c r="E29" s="29">
        <v>170</v>
      </c>
      <c r="F29" s="29">
        <v>215</v>
      </c>
      <c r="G29" s="33">
        <f t="shared" si="5"/>
        <v>45</v>
      </c>
      <c r="H29" s="29">
        <v>103.03100000000001</v>
      </c>
      <c r="I29" s="29">
        <v>97</v>
      </c>
      <c r="J29" s="29">
        <v>100</v>
      </c>
      <c r="K29" s="30">
        <f t="shared" si="4"/>
        <v>3</v>
      </c>
      <c r="L29" s="29">
        <f t="shared" si="0"/>
        <v>266.43799999999999</v>
      </c>
      <c r="M29" s="29">
        <f t="shared" si="0"/>
        <v>267</v>
      </c>
      <c r="N29" s="29">
        <f t="shared" si="0"/>
        <v>315</v>
      </c>
      <c r="O29" s="29">
        <f t="shared" si="0"/>
        <v>48</v>
      </c>
      <c r="P29" s="31">
        <f t="shared" si="1"/>
        <v>18</v>
      </c>
      <c r="Q29" s="11"/>
      <c r="R29" s="12"/>
    </row>
    <row r="30" spans="1:18" ht="17.25" customHeight="1" x14ac:dyDescent="0.2">
      <c r="A30" s="1"/>
      <c r="B30" s="13"/>
      <c r="C30" s="25" t="s">
        <v>21</v>
      </c>
      <c r="D30" s="29">
        <v>1</v>
      </c>
      <c r="E30" s="29">
        <v>1</v>
      </c>
      <c r="F30" s="29">
        <v>1</v>
      </c>
      <c r="G30" s="33">
        <f t="shared" si="5"/>
        <v>0</v>
      </c>
      <c r="H30" s="29"/>
      <c r="I30" s="29"/>
      <c r="J30" s="29"/>
      <c r="K30" s="30">
        <f t="shared" si="4"/>
        <v>0</v>
      </c>
      <c r="L30" s="29">
        <f t="shared" si="0"/>
        <v>1</v>
      </c>
      <c r="M30" s="29">
        <f t="shared" si="0"/>
        <v>1</v>
      </c>
      <c r="N30" s="29">
        <f t="shared" si="0"/>
        <v>1</v>
      </c>
      <c r="O30" s="29">
        <f t="shared" si="0"/>
        <v>0</v>
      </c>
      <c r="P30" s="31">
        <f t="shared" si="1"/>
        <v>0</v>
      </c>
      <c r="Q30" s="11"/>
      <c r="R30" s="12"/>
    </row>
    <row r="31" spans="1:18" x14ac:dyDescent="0.2">
      <c r="A31" s="1"/>
      <c r="B31" s="13"/>
      <c r="C31" s="25" t="s">
        <v>37</v>
      </c>
      <c r="D31" s="29">
        <v>9</v>
      </c>
      <c r="E31" s="29">
        <v>1</v>
      </c>
      <c r="F31" s="29">
        <v>1</v>
      </c>
      <c r="G31" s="33">
        <f t="shared" si="5"/>
        <v>0</v>
      </c>
      <c r="H31" s="29">
        <v>614</v>
      </c>
      <c r="I31" s="29">
        <v>167</v>
      </c>
      <c r="J31" s="29"/>
      <c r="K31" s="30">
        <f t="shared" si="4"/>
        <v>-167</v>
      </c>
      <c r="L31" s="29">
        <f t="shared" si="0"/>
        <v>623</v>
      </c>
      <c r="M31" s="29">
        <f t="shared" si="0"/>
        <v>168</v>
      </c>
      <c r="N31" s="29">
        <f t="shared" si="0"/>
        <v>1</v>
      </c>
      <c r="O31" s="29">
        <f t="shared" si="0"/>
        <v>-167</v>
      </c>
      <c r="P31" s="31">
        <f t="shared" si="1"/>
        <v>-99.4</v>
      </c>
      <c r="Q31" s="11"/>
      <c r="R31" s="12"/>
    </row>
    <row r="32" spans="1:18" x14ac:dyDescent="0.2">
      <c r="A32" s="1"/>
      <c r="B32" s="13"/>
      <c r="C32" s="51" t="s">
        <v>23</v>
      </c>
      <c r="D32" s="29"/>
      <c r="E32" s="29">
        <v>40</v>
      </c>
      <c r="F32" s="29">
        <v>4</v>
      </c>
      <c r="G32" s="33">
        <f t="shared" si="5"/>
        <v>-36</v>
      </c>
      <c r="H32" s="29">
        <v>50</v>
      </c>
      <c r="I32" s="29">
        <v>4</v>
      </c>
      <c r="J32" s="29">
        <v>27</v>
      </c>
      <c r="K32" s="30">
        <f t="shared" si="4"/>
        <v>23</v>
      </c>
      <c r="L32" s="29">
        <f t="shared" si="0"/>
        <v>50</v>
      </c>
      <c r="M32" s="29">
        <f t="shared" si="0"/>
        <v>44</v>
      </c>
      <c r="N32" s="29">
        <f t="shared" si="0"/>
        <v>31</v>
      </c>
      <c r="O32" s="29">
        <f t="shared" si="0"/>
        <v>-13</v>
      </c>
      <c r="P32" s="31">
        <f t="shared" si="1"/>
        <v>-29.5</v>
      </c>
      <c r="Q32" s="11"/>
      <c r="R32" s="12"/>
    </row>
    <row r="33" spans="1:18" x14ac:dyDescent="0.2">
      <c r="A33" s="1"/>
      <c r="B33" s="13"/>
      <c r="C33" s="52" t="s">
        <v>24</v>
      </c>
      <c r="D33" s="53">
        <v>43</v>
      </c>
      <c r="E33" s="53">
        <v>58</v>
      </c>
      <c r="F33" s="40">
        <v>55</v>
      </c>
      <c r="G33" s="54">
        <f>F33-E33</f>
        <v>-3</v>
      </c>
      <c r="H33" s="53">
        <v>45</v>
      </c>
      <c r="I33" s="53">
        <v>74</v>
      </c>
      <c r="J33" s="40">
        <v>115</v>
      </c>
      <c r="K33" s="30">
        <f t="shared" si="4"/>
        <v>41</v>
      </c>
      <c r="L33" s="53">
        <f t="shared" si="0"/>
        <v>88</v>
      </c>
      <c r="M33" s="53">
        <f t="shared" si="0"/>
        <v>132</v>
      </c>
      <c r="N33" s="40">
        <f t="shared" si="0"/>
        <v>170</v>
      </c>
      <c r="O33" s="40">
        <f t="shared" si="0"/>
        <v>38</v>
      </c>
      <c r="P33" s="42">
        <f t="shared" si="1"/>
        <v>28.8</v>
      </c>
      <c r="Q33" s="11"/>
      <c r="R33" s="12"/>
    </row>
    <row r="34" spans="1:18" x14ac:dyDescent="0.2">
      <c r="A34" s="1"/>
      <c r="B34" s="55"/>
      <c r="C34" s="56" t="s">
        <v>26</v>
      </c>
      <c r="D34" s="53">
        <f>SUM(D19:D33)</f>
        <v>10534.778999999999</v>
      </c>
      <c r="E34" s="53">
        <f>SUM(E19:E33)</f>
        <v>10590</v>
      </c>
      <c r="F34" s="57">
        <f>SUM(F19:F33)</f>
        <v>10871</v>
      </c>
      <c r="G34" s="58">
        <f>F34-E34</f>
        <v>281</v>
      </c>
      <c r="H34" s="53">
        <f>SUM(H19:H33)</f>
        <v>5620.5340000000006</v>
      </c>
      <c r="I34" s="53">
        <f>SUM(I19:I33)</f>
        <v>4490</v>
      </c>
      <c r="J34" s="59">
        <f>SUM(J19:J33)</f>
        <v>5053</v>
      </c>
      <c r="K34" s="60">
        <f>J34-I34</f>
        <v>563</v>
      </c>
      <c r="L34" s="53">
        <f t="shared" si="0"/>
        <v>16155.312999999998</v>
      </c>
      <c r="M34" s="53">
        <f t="shared" si="0"/>
        <v>15080</v>
      </c>
      <c r="N34" s="59">
        <f t="shared" si="0"/>
        <v>15924</v>
      </c>
      <c r="O34" s="61">
        <f t="shared" si="0"/>
        <v>844</v>
      </c>
      <c r="P34" s="62">
        <f t="shared" si="1"/>
        <v>5.6</v>
      </c>
      <c r="Q34" s="11"/>
      <c r="R34" s="12"/>
    </row>
    <row r="35" spans="1:18" ht="18" thickBot="1" x14ac:dyDescent="0.25">
      <c r="A35" s="1"/>
      <c r="B35" s="118" t="s">
        <v>38</v>
      </c>
      <c r="C35" s="119"/>
      <c r="D35" s="63">
        <f>SUM(D34,D18)</f>
        <v>30826.778999999999</v>
      </c>
      <c r="E35" s="64">
        <f>SUM(E34,E18)</f>
        <v>30731</v>
      </c>
      <c r="F35" s="65">
        <f>SUM(F34,F18)</f>
        <v>31102</v>
      </c>
      <c r="G35" s="66">
        <f>F35-E35</f>
        <v>371</v>
      </c>
      <c r="H35" s="67">
        <f>SUM(H18,H34)</f>
        <v>11588.534</v>
      </c>
      <c r="I35" s="67">
        <f>SUM(I18,I34)</f>
        <v>10618</v>
      </c>
      <c r="J35" s="67">
        <f>SUM(J18,J34)</f>
        <v>11421</v>
      </c>
      <c r="K35" s="68">
        <f>J35-I35</f>
        <v>803</v>
      </c>
      <c r="L35" s="45">
        <f t="shared" si="0"/>
        <v>42415.312999999995</v>
      </c>
      <c r="M35" s="45">
        <f t="shared" si="0"/>
        <v>41349</v>
      </c>
      <c r="N35" s="45">
        <f t="shared" si="0"/>
        <v>42523</v>
      </c>
      <c r="O35" s="69">
        <f t="shared" si="0"/>
        <v>1174</v>
      </c>
      <c r="P35" s="49">
        <f t="shared" si="1"/>
        <v>2.8</v>
      </c>
      <c r="Q35" s="11"/>
      <c r="R35" s="12"/>
    </row>
    <row r="36" spans="1:18" x14ac:dyDescent="0.2">
      <c r="A36" s="1"/>
      <c r="B36" s="70" t="s">
        <v>39</v>
      </c>
      <c r="C36" s="70" t="s">
        <v>40</v>
      </c>
      <c r="D36" s="70"/>
      <c r="E36" s="70"/>
      <c r="F36" s="70"/>
      <c r="G36" s="70"/>
      <c r="H36" s="70"/>
      <c r="I36" s="70"/>
      <c r="J36" s="70"/>
      <c r="K36" s="1"/>
      <c r="L36" s="1"/>
      <c r="M36" s="1"/>
      <c r="N36" s="1"/>
      <c r="O36" s="1"/>
      <c r="P36" s="1"/>
      <c r="Q36" s="1"/>
    </row>
    <row r="37" spans="1:18" x14ac:dyDescent="0.2">
      <c r="A37" s="1"/>
      <c r="B37" s="70"/>
      <c r="C37" s="71" t="s">
        <v>41</v>
      </c>
      <c r="D37" s="70"/>
      <c r="E37" s="70"/>
      <c r="F37" s="70"/>
      <c r="G37" s="70"/>
      <c r="H37" s="70"/>
      <c r="I37" s="70"/>
      <c r="J37" s="70"/>
      <c r="K37" s="1"/>
      <c r="L37" s="1"/>
      <c r="M37" s="1"/>
      <c r="N37" s="1"/>
      <c r="O37" s="1"/>
      <c r="P37" s="1"/>
      <c r="Q37" s="1"/>
    </row>
    <row r="38" spans="1:18" hidden="1" x14ac:dyDescent="0.2">
      <c r="A38" s="1"/>
      <c r="B38" s="1" t="s">
        <v>42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8" hidden="1" x14ac:dyDescent="0.2">
      <c r="B39" s="72"/>
      <c r="C39" s="73" t="s">
        <v>2</v>
      </c>
      <c r="D39" s="74"/>
      <c r="E39" s="74"/>
      <c r="F39" s="74"/>
      <c r="G39" s="75"/>
      <c r="H39" s="74"/>
      <c r="I39" s="74"/>
      <c r="J39" s="74"/>
      <c r="K39" s="75"/>
      <c r="L39" s="74"/>
      <c r="M39" s="74"/>
      <c r="N39" s="74"/>
      <c r="O39" s="74"/>
      <c r="P39" s="75"/>
      <c r="Q39" s="76"/>
      <c r="R39" s="12"/>
    </row>
    <row r="40" spans="1:18" hidden="1" x14ac:dyDescent="0.2">
      <c r="B40" s="77"/>
      <c r="C40" s="78"/>
      <c r="D40" s="114"/>
      <c r="E40" s="114"/>
      <c r="F40" s="114"/>
      <c r="G40" s="120"/>
      <c r="H40" s="114"/>
      <c r="I40" s="114"/>
      <c r="J40" s="114"/>
      <c r="K40" s="120"/>
      <c r="L40" s="15" t="s">
        <v>5</v>
      </c>
      <c r="M40" s="15"/>
      <c r="N40" s="15"/>
      <c r="O40" s="15"/>
      <c r="P40" s="79"/>
      <c r="Q40" s="76"/>
      <c r="R40" s="12"/>
    </row>
    <row r="41" spans="1:18" ht="18" hidden="1" thickBot="1" x14ac:dyDescent="0.25">
      <c r="B41" s="109" t="s">
        <v>6</v>
      </c>
      <c r="C41" s="110"/>
      <c r="D41" s="80" t="s">
        <v>43</v>
      </c>
      <c r="E41" s="80"/>
      <c r="F41" s="80"/>
      <c r="G41" s="24" t="s">
        <v>9</v>
      </c>
      <c r="H41" s="80" t="s">
        <v>43</v>
      </c>
      <c r="I41" s="80"/>
      <c r="J41" s="80"/>
      <c r="K41" s="24" t="s">
        <v>9</v>
      </c>
      <c r="L41" s="80" t="s">
        <v>43</v>
      </c>
      <c r="M41" s="80"/>
      <c r="N41" s="80"/>
      <c r="O41" s="18" t="s">
        <v>9</v>
      </c>
      <c r="P41" s="81" t="s">
        <v>10</v>
      </c>
      <c r="Q41" s="76"/>
      <c r="R41" s="12"/>
    </row>
    <row r="42" spans="1:18" hidden="1" x14ac:dyDescent="0.2">
      <c r="B42" s="77"/>
      <c r="C42" s="82" t="s">
        <v>11</v>
      </c>
      <c r="D42" s="83">
        <v>1311336</v>
      </c>
      <c r="E42" s="83"/>
      <c r="F42" s="83"/>
      <c r="G42" s="84">
        <v>-147440</v>
      </c>
      <c r="H42" s="83">
        <v>1060272</v>
      </c>
      <c r="I42" s="83"/>
      <c r="J42" s="83"/>
      <c r="K42" s="84">
        <v>-258414</v>
      </c>
      <c r="L42" s="85">
        <v>2371608</v>
      </c>
      <c r="M42" s="85"/>
      <c r="N42" s="85"/>
      <c r="O42" s="85">
        <v>-405854</v>
      </c>
      <c r="P42" s="86">
        <v>-14.6</v>
      </c>
      <c r="Q42" s="76"/>
      <c r="R42" s="12"/>
    </row>
    <row r="43" spans="1:18" hidden="1" x14ac:dyDescent="0.2">
      <c r="B43" s="77"/>
      <c r="C43" s="82" t="s">
        <v>27</v>
      </c>
      <c r="D43" s="83"/>
      <c r="E43" s="83"/>
      <c r="F43" s="83"/>
      <c r="G43" s="84">
        <v>0</v>
      </c>
      <c r="H43" s="83"/>
      <c r="I43" s="83"/>
      <c r="J43" s="83"/>
      <c r="K43" s="84">
        <v>0</v>
      </c>
      <c r="L43" s="85">
        <v>0</v>
      </c>
      <c r="M43" s="85"/>
      <c r="N43" s="85"/>
      <c r="O43" s="85">
        <v>0</v>
      </c>
      <c r="P43" s="86" t="s">
        <v>44</v>
      </c>
      <c r="Q43" s="76"/>
      <c r="R43" s="12"/>
    </row>
    <row r="44" spans="1:18" hidden="1" x14ac:dyDescent="0.2">
      <c r="B44" s="77"/>
      <c r="C44" s="82" t="s">
        <v>13</v>
      </c>
      <c r="D44" s="83"/>
      <c r="E44" s="83"/>
      <c r="F44" s="83"/>
      <c r="G44" s="84">
        <v>0</v>
      </c>
      <c r="H44" s="83"/>
      <c r="I44" s="83"/>
      <c r="J44" s="83"/>
      <c r="K44" s="84">
        <v>0</v>
      </c>
      <c r="L44" s="85">
        <v>0</v>
      </c>
      <c r="M44" s="85"/>
      <c r="N44" s="85"/>
      <c r="O44" s="85">
        <v>0</v>
      </c>
      <c r="P44" s="86" t="s">
        <v>44</v>
      </c>
      <c r="Q44" s="76"/>
      <c r="R44" s="12"/>
    </row>
    <row r="45" spans="1:18" hidden="1" x14ac:dyDescent="0.2">
      <c r="B45" s="87" t="s">
        <v>14</v>
      </c>
      <c r="C45" s="82" t="s">
        <v>15</v>
      </c>
      <c r="D45" s="83">
        <v>250</v>
      </c>
      <c r="E45" s="83"/>
      <c r="F45" s="83"/>
      <c r="G45" s="84">
        <v>-56773</v>
      </c>
      <c r="H45" s="83"/>
      <c r="I45" s="83"/>
      <c r="J45" s="83"/>
      <c r="K45" s="84">
        <v>0</v>
      </c>
      <c r="L45" s="85">
        <v>250</v>
      </c>
      <c r="M45" s="85"/>
      <c r="N45" s="85"/>
      <c r="O45" s="85">
        <v>-56773</v>
      </c>
      <c r="P45" s="86">
        <v>-99.6</v>
      </c>
      <c r="Q45" s="76"/>
      <c r="R45" s="12"/>
    </row>
    <row r="46" spans="1:18" hidden="1" x14ac:dyDescent="0.2">
      <c r="B46" s="77"/>
      <c r="C46" s="82" t="s">
        <v>16</v>
      </c>
      <c r="D46" s="83">
        <v>4049616</v>
      </c>
      <c r="E46" s="83"/>
      <c r="F46" s="83"/>
      <c r="G46" s="84">
        <v>-27032</v>
      </c>
      <c r="H46" s="83">
        <v>2000044</v>
      </c>
      <c r="I46" s="83"/>
      <c r="J46" s="83"/>
      <c r="K46" s="84">
        <v>-26346</v>
      </c>
      <c r="L46" s="85">
        <v>6049660</v>
      </c>
      <c r="M46" s="85"/>
      <c r="N46" s="85"/>
      <c r="O46" s="85">
        <v>-53378</v>
      </c>
      <c r="P46" s="86">
        <v>-0.9</v>
      </c>
      <c r="Q46" s="76"/>
      <c r="R46" s="12"/>
    </row>
    <row r="47" spans="1:18" hidden="1" x14ac:dyDescent="0.2">
      <c r="B47" s="77"/>
      <c r="C47" s="82" t="s">
        <v>17</v>
      </c>
      <c r="D47" s="83">
        <v>233296</v>
      </c>
      <c r="E47" s="83"/>
      <c r="F47" s="83"/>
      <c r="G47" s="84">
        <v>30921</v>
      </c>
      <c r="H47" s="83">
        <v>109224</v>
      </c>
      <c r="I47" s="83"/>
      <c r="J47" s="83"/>
      <c r="K47" s="84">
        <v>27265</v>
      </c>
      <c r="L47" s="85">
        <v>342520</v>
      </c>
      <c r="M47" s="85"/>
      <c r="N47" s="85"/>
      <c r="O47" s="85">
        <v>58186</v>
      </c>
      <c r="P47" s="86">
        <v>20.5</v>
      </c>
      <c r="Q47" s="76"/>
      <c r="R47" s="12"/>
    </row>
    <row r="48" spans="1:18" hidden="1" x14ac:dyDescent="0.2">
      <c r="B48" s="87" t="s">
        <v>18</v>
      </c>
      <c r="C48" s="82" t="s">
        <v>19</v>
      </c>
      <c r="D48" s="83"/>
      <c r="E48" s="83"/>
      <c r="F48" s="83"/>
      <c r="G48" s="84">
        <v>0</v>
      </c>
      <c r="H48" s="83">
        <v>52795</v>
      </c>
      <c r="I48" s="83"/>
      <c r="J48" s="83"/>
      <c r="K48" s="84">
        <v>-23381</v>
      </c>
      <c r="L48" s="85">
        <v>52795</v>
      </c>
      <c r="M48" s="85"/>
      <c r="N48" s="85"/>
      <c r="O48" s="85">
        <v>-23381</v>
      </c>
      <c r="P48" s="86">
        <v>-30.7</v>
      </c>
      <c r="Q48" s="76"/>
      <c r="R48" s="12"/>
    </row>
    <row r="49" spans="2:18" hidden="1" x14ac:dyDescent="0.2">
      <c r="B49" s="87"/>
      <c r="C49" s="88" t="s">
        <v>20</v>
      </c>
      <c r="D49" s="83">
        <v>38780</v>
      </c>
      <c r="E49" s="83"/>
      <c r="F49" s="83"/>
      <c r="G49" s="84">
        <v>-7497</v>
      </c>
      <c r="H49" s="83">
        <v>15850</v>
      </c>
      <c r="I49" s="83"/>
      <c r="J49" s="83"/>
      <c r="K49" s="84">
        <v>127</v>
      </c>
      <c r="L49" s="85">
        <v>54630</v>
      </c>
      <c r="M49" s="85"/>
      <c r="N49" s="85"/>
      <c r="O49" s="85">
        <v>-7370</v>
      </c>
      <c r="P49" s="86">
        <v>-11.9</v>
      </c>
      <c r="Q49" s="76"/>
      <c r="R49" s="12"/>
    </row>
    <row r="50" spans="2:18" hidden="1" x14ac:dyDescent="0.2">
      <c r="B50" s="77"/>
      <c r="C50" s="82" t="s">
        <v>21</v>
      </c>
      <c r="D50" s="83"/>
      <c r="E50" s="83"/>
      <c r="F50" s="83"/>
      <c r="G50" s="84">
        <v>0</v>
      </c>
      <c r="H50" s="83"/>
      <c r="I50" s="83"/>
      <c r="J50" s="83"/>
      <c r="K50" s="84">
        <v>0</v>
      </c>
      <c r="L50" s="85">
        <v>0</v>
      </c>
      <c r="M50" s="85"/>
      <c r="N50" s="85"/>
      <c r="O50" s="85">
        <v>0</v>
      </c>
      <c r="P50" s="86" t="s">
        <v>44</v>
      </c>
      <c r="Q50" s="76"/>
      <c r="R50" s="12"/>
    </row>
    <row r="51" spans="2:18" hidden="1" x14ac:dyDescent="0.2">
      <c r="B51" s="77"/>
      <c r="C51" s="82" t="s">
        <v>37</v>
      </c>
      <c r="D51" s="83"/>
      <c r="E51" s="83"/>
      <c r="F51" s="83"/>
      <c r="G51" s="84">
        <v>0</v>
      </c>
      <c r="H51" s="83"/>
      <c r="I51" s="83"/>
      <c r="J51" s="83"/>
      <c r="K51" s="84">
        <v>0</v>
      </c>
      <c r="L51" s="85">
        <v>0</v>
      </c>
      <c r="M51" s="85"/>
      <c r="N51" s="85"/>
      <c r="O51" s="85">
        <v>0</v>
      </c>
      <c r="P51" s="86" t="s">
        <v>44</v>
      </c>
      <c r="Q51" s="76"/>
      <c r="R51" s="12"/>
    </row>
    <row r="52" spans="2:18" hidden="1" x14ac:dyDescent="0.2">
      <c r="B52" s="87" t="s">
        <v>22</v>
      </c>
      <c r="C52" s="82" t="s">
        <v>23</v>
      </c>
      <c r="D52" s="83"/>
      <c r="E52" s="83"/>
      <c r="F52" s="83"/>
      <c r="G52" s="84">
        <v>0</v>
      </c>
      <c r="H52" s="83"/>
      <c r="I52" s="83"/>
      <c r="J52" s="83"/>
      <c r="K52" s="84">
        <v>-110000</v>
      </c>
      <c r="L52" s="85">
        <v>0</v>
      </c>
      <c r="M52" s="85"/>
      <c r="N52" s="85"/>
      <c r="O52" s="85">
        <v>-110000</v>
      </c>
      <c r="P52" s="86">
        <v>-100</v>
      </c>
      <c r="Q52" s="76"/>
      <c r="R52" s="12"/>
    </row>
    <row r="53" spans="2:18" hidden="1" x14ac:dyDescent="0.2">
      <c r="B53" s="77"/>
      <c r="C53" s="82" t="s">
        <v>45</v>
      </c>
      <c r="D53" s="83"/>
      <c r="E53" s="83"/>
      <c r="F53" s="83"/>
      <c r="G53" s="84">
        <v>0</v>
      </c>
      <c r="H53" s="83"/>
      <c r="I53" s="83"/>
      <c r="J53" s="83"/>
      <c r="K53" s="84">
        <v>0</v>
      </c>
      <c r="L53" s="85">
        <v>0</v>
      </c>
      <c r="M53" s="85"/>
      <c r="N53" s="85"/>
      <c r="O53" s="85">
        <v>0</v>
      </c>
      <c r="P53" s="86" t="s">
        <v>44</v>
      </c>
      <c r="Q53" s="76"/>
      <c r="R53" s="12"/>
    </row>
    <row r="54" spans="2:18" hidden="1" x14ac:dyDescent="0.2">
      <c r="B54" s="77"/>
      <c r="C54" s="89" t="s">
        <v>46</v>
      </c>
      <c r="D54" s="83"/>
      <c r="E54" s="83"/>
      <c r="F54" s="83"/>
      <c r="G54" s="84">
        <v>-19000</v>
      </c>
      <c r="H54" s="83">
        <v>998</v>
      </c>
      <c r="I54" s="83"/>
      <c r="J54" s="83"/>
      <c r="K54" s="84">
        <v>998</v>
      </c>
      <c r="L54" s="85">
        <v>998</v>
      </c>
      <c r="M54" s="85"/>
      <c r="N54" s="85"/>
      <c r="O54" s="85">
        <v>-18002</v>
      </c>
      <c r="P54" s="86">
        <v>-94.7</v>
      </c>
      <c r="Q54" s="76"/>
      <c r="R54" s="12"/>
    </row>
    <row r="55" spans="2:18" hidden="1" x14ac:dyDescent="0.2">
      <c r="B55" s="77"/>
      <c r="C55" s="90" t="s">
        <v>47</v>
      </c>
      <c r="D55" s="91"/>
      <c r="E55" s="91"/>
      <c r="F55" s="91"/>
      <c r="G55" s="92">
        <v>0</v>
      </c>
      <c r="H55" s="91"/>
      <c r="I55" s="91"/>
      <c r="J55" s="91"/>
      <c r="K55" s="92">
        <v>0</v>
      </c>
      <c r="L55" s="93">
        <v>0</v>
      </c>
      <c r="M55" s="93"/>
      <c r="N55" s="93"/>
      <c r="O55" s="93">
        <v>0</v>
      </c>
      <c r="P55" s="94" t="s">
        <v>44</v>
      </c>
      <c r="Q55" s="76"/>
      <c r="R55" s="12"/>
    </row>
    <row r="56" spans="2:18" ht="18" hidden="1" thickBot="1" x14ac:dyDescent="0.25">
      <c r="B56" s="95"/>
      <c r="C56" s="81" t="s">
        <v>26</v>
      </c>
      <c r="D56" s="96">
        <v>5633278</v>
      </c>
      <c r="E56" s="96"/>
      <c r="F56" s="96"/>
      <c r="G56" s="97">
        <v>-226821</v>
      </c>
      <c r="H56" s="96">
        <v>3239183</v>
      </c>
      <c r="I56" s="96"/>
      <c r="J56" s="96"/>
      <c r="K56" s="97">
        <v>-389751</v>
      </c>
      <c r="L56" s="98">
        <v>8872461</v>
      </c>
      <c r="M56" s="98"/>
      <c r="N56" s="98"/>
      <c r="O56" s="98">
        <v>-616572</v>
      </c>
      <c r="P56" s="99">
        <v>-6.5</v>
      </c>
      <c r="Q56" s="76"/>
      <c r="R56" s="12"/>
    </row>
    <row r="57" spans="2:18" hidden="1" x14ac:dyDescent="0.2">
      <c r="B57" s="77"/>
      <c r="C57" s="82" t="s">
        <v>27</v>
      </c>
      <c r="D57" s="83">
        <v>273313</v>
      </c>
      <c r="E57" s="83"/>
      <c r="F57" s="83"/>
      <c r="G57" s="84">
        <v>-66094</v>
      </c>
      <c r="H57" s="83">
        <v>808033</v>
      </c>
      <c r="I57" s="83"/>
      <c r="J57" s="83"/>
      <c r="K57" s="84">
        <v>-193889</v>
      </c>
      <c r="L57" s="85">
        <v>1081346</v>
      </c>
      <c r="M57" s="85"/>
      <c r="N57" s="85"/>
      <c r="O57" s="85">
        <v>-259983</v>
      </c>
      <c r="P57" s="86">
        <v>-19.399999999999999</v>
      </c>
      <c r="Q57" s="76"/>
      <c r="R57" s="12"/>
    </row>
    <row r="58" spans="2:18" hidden="1" x14ac:dyDescent="0.2">
      <c r="B58" s="77"/>
      <c r="C58" s="82" t="s">
        <v>28</v>
      </c>
      <c r="D58" s="83">
        <v>81890</v>
      </c>
      <c r="E58" s="83"/>
      <c r="F58" s="83"/>
      <c r="G58" s="84">
        <v>35153</v>
      </c>
      <c r="H58" s="83"/>
      <c r="I58" s="83"/>
      <c r="J58" s="83"/>
      <c r="K58" s="84">
        <v>-16027</v>
      </c>
      <c r="L58" s="85">
        <v>81890</v>
      </c>
      <c r="M58" s="85"/>
      <c r="N58" s="85"/>
      <c r="O58" s="85">
        <v>19126</v>
      </c>
      <c r="P58" s="86">
        <v>30.5</v>
      </c>
      <c r="Q58" s="76"/>
      <c r="R58" s="12"/>
    </row>
    <row r="59" spans="2:18" hidden="1" x14ac:dyDescent="0.2">
      <c r="B59" s="77"/>
      <c r="C59" s="82" t="s">
        <v>29</v>
      </c>
      <c r="D59" s="83"/>
      <c r="E59" s="83"/>
      <c r="F59" s="83"/>
      <c r="G59" s="84">
        <v>0</v>
      </c>
      <c r="H59" s="83"/>
      <c r="I59" s="83"/>
      <c r="J59" s="83"/>
      <c r="K59" s="84">
        <v>0</v>
      </c>
      <c r="L59" s="85">
        <v>0</v>
      </c>
      <c r="M59" s="85"/>
      <c r="N59" s="85"/>
      <c r="O59" s="85">
        <v>0</v>
      </c>
      <c r="P59" s="86" t="s">
        <v>44</v>
      </c>
      <c r="Q59" s="76"/>
      <c r="R59" s="12"/>
    </row>
    <row r="60" spans="2:18" hidden="1" x14ac:dyDescent="0.2">
      <c r="B60" s="77"/>
      <c r="C60" s="82" t="s">
        <v>17</v>
      </c>
      <c r="D60" s="83">
        <v>10614873</v>
      </c>
      <c r="E60" s="83"/>
      <c r="F60" s="83"/>
      <c r="G60" s="84">
        <v>497627</v>
      </c>
      <c r="H60" s="83">
        <v>9499600</v>
      </c>
      <c r="I60" s="83"/>
      <c r="J60" s="83"/>
      <c r="K60" s="84">
        <v>181374</v>
      </c>
      <c r="L60" s="85">
        <v>20114473</v>
      </c>
      <c r="M60" s="85"/>
      <c r="N60" s="85"/>
      <c r="O60" s="85">
        <v>679001</v>
      </c>
      <c r="P60" s="86">
        <v>3.5</v>
      </c>
      <c r="Q60" s="76"/>
      <c r="R60" s="12"/>
    </row>
    <row r="61" spans="2:18" hidden="1" x14ac:dyDescent="0.2">
      <c r="B61" s="87" t="s">
        <v>14</v>
      </c>
      <c r="C61" s="82" t="s">
        <v>19</v>
      </c>
      <c r="D61" s="83">
        <v>1145944</v>
      </c>
      <c r="E61" s="83"/>
      <c r="F61" s="83"/>
      <c r="G61" s="84">
        <v>250083</v>
      </c>
      <c r="H61" s="83">
        <v>1296481</v>
      </c>
      <c r="I61" s="83"/>
      <c r="J61" s="83"/>
      <c r="K61" s="84">
        <v>-429162</v>
      </c>
      <c r="L61" s="85">
        <v>2442425</v>
      </c>
      <c r="M61" s="85"/>
      <c r="N61" s="85"/>
      <c r="O61" s="85">
        <v>-179079</v>
      </c>
      <c r="P61" s="86">
        <v>-6.8</v>
      </c>
      <c r="Q61" s="76"/>
      <c r="R61" s="12"/>
    </row>
    <row r="62" spans="2:18" hidden="1" x14ac:dyDescent="0.2">
      <c r="B62" s="77"/>
      <c r="C62" s="82" t="s">
        <v>30</v>
      </c>
      <c r="D62" s="83">
        <v>1063176</v>
      </c>
      <c r="E62" s="83"/>
      <c r="F62" s="83"/>
      <c r="G62" s="84">
        <v>106983</v>
      </c>
      <c r="H62" s="83">
        <v>793207</v>
      </c>
      <c r="I62" s="83"/>
      <c r="J62" s="83"/>
      <c r="K62" s="84">
        <v>-158004</v>
      </c>
      <c r="L62" s="85">
        <v>1856383</v>
      </c>
      <c r="M62" s="85"/>
      <c r="N62" s="85"/>
      <c r="O62" s="85">
        <v>-51021</v>
      </c>
      <c r="P62" s="86">
        <v>-2.7</v>
      </c>
      <c r="Q62" s="76"/>
      <c r="R62" s="12"/>
    </row>
    <row r="63" spans="2:18" hidden="1" x14ac:dyDescent="0.2">
      <c r="B63" s="87" t="s">
        <v>31</v>
      </c>
      <c r="C63" s="82" t="s">
        <v>32</v>
      </c>
      <c r="D63" s="83">
        <v>53906</v>
      </c>
      <c r="E63" s="83"/>
      <c r="F63" s="83"/>
      <c r="G63" s="84">
        <v>14942</v>
      </c>
      <c r="H63" s="83">
        <v>154867</v>
      </c>
      <c r="I63" s="83"/>
      <c r="J63" s="83"/>
      <c r="K63" s="84">
        <v>61429</v>
      </c>
      <c r="L63" s="85">
        <v>208773</v>
      </c>
      <c r="M63" s="85"/>
      <c r="N63" s="85"/>
      <c r="O63" s="85">
        <v>76371</v>
      </c>
      <c r="P63" s="86">
        <v>57.7</v>
      </c>
      <c r="Q63" s="76"/>
      <c r="R63" s="12"/>
    </row>
    <row r="64" spans="2:18" hidden="1" x14ac:dyDescent="0.2">
      <c r="B64" s="77"/>
      <c r="C64" s="82" t="s">
        <v>33</v>
      </c>
      <c r="D64" s="83">
        <v>638</v>
      </c>
      <c r="E64" s="83"/>
      <c r="F64" s="83"/>
      <c r="G64" s="84">
        <v>-390</v>
      </c>
      <c r="H64" s="83"/>
      <c r="I64" s="83"/>
      <c r="J64" s="83"/>
      <c r="K64" s="84">
        <v>0</v>
      </c>
      <c r="L64" s="85">
        <v>638</v>
      </c>
      <c r="M64" s="85"/>
      <c r="N64" s="85"/>
      <c r="O64" s="85">
        <v>-390</v>
      </c>
      <c r="P64" s="86">
        <v>-37.9</v>
      </c>
      <c r="Q64" s="76"/>
      <c r="R64" s="12"/>
    </row>
    <row r="65" spans="2:18" hidden="1" x14ac:dyDescent="0.2">
      <c r="B65" s="87" t="s">
        <v>18</v>
      </c>
      <c r="C65" s="82" t="s">
        <v>34</v>
      </c>
      <c r="D65" s="83">
        <v>16776</v>
      </c>
      <c r="E65" s="83"/>
      <c r="F65" s="83"/>
      <c r="G65" s="84">
        <v>3667</v>
      </c>
      <c r="H65" s="83">
        <v>37041</v>
      </c>
      <c r="I65" s="83"/>
      <c r="J65" s="83"/>
      <c r="K65" s="84">
        <v>4730</v>
      </c>
      <c r="L65" s="85">
        <v>53817</v>
      </c>
      <c r="M65" s="85"/>
      <c r="N65" s="85"/>
      <c r="O65" s="85">
        <v>8397</v>
      </c>
      <c r="P65" s="86">
        <v>18.5</v>
      </c>
      <c r="Q65" s="76"/>
      <c r="R65" s="12"/>
    </row>
    <row r="66" spans="2:18" hidden="1" x14ac:dyDescent="0.2">
      <c r="B66" s="77"/>
      <c r="C66" s="82" t="s">
        <v>35</v>
      </c>
      <c r="D66" s="83">
        <v>152324</v>
      </c>
      <c r="E66" s="83"/>
      <c r="F66" s="83"/>
      <c r="G66" s="84">
        <v>72291</v>
      </c>
      <c r="H66" s="83">
        <v>28085</v>
      </c>
      <c r="I66" s="83"/>
      <c r="J66" s="83"/>
      <c r="K66" s="84">
        <v>-20762</v>
      </c>
      <c r="L66" s="85">
        <v>180409</v>
      </c>
      <c r="M66" s="85"/>
      <c r="N66" s="85"/>
      <c r="O66" s="85">
        <v>51529</v>
      </c>
      <c r="P66" s="86">
        <v>40</v>
      </c>
      <c r="Q66" s="76"/>
      <c r="R66" s="12"/>
    </row>
    <row r="67" spans="2:18" hidden="1" x14ac:dyDescent="0.2">
      <c r="B67" s="87" t="s">
        <v>22</v>
      </c>
      <c r="C67" s="82" t="s">
        <v>36</v>
      </c>
      <c r="D67" s="83">
        <v>141419</v>
      </c>
      <c r="E67" s="83"/>
      <c r="F67" s="83"/>
      <c r="G67" s="84">
        <v>44063</v>
      </c>
      <c r="H67" s="83">
        <v>42936</v>
      </c>
      <c r="I67" s="83"/>
      <c r="J67" s="83"/>
      <c r="K67" s="84">
        <v>-35195</v>
      </c>
      <c r="L67" s="85">
        <v>184355</v>
      </c>
      <c r="M67" s="85"/>
      <c r="N67" s="85"/>
      <c r="O67" s="85">
        <v>8868</v>
      </c>
      <c r="P67" s="86">
        <v>5.0999999999999996</v>
      </c>
      <c r="Q67" s="76"/>
      <c r="R67" s="12"/>
    </row>
    <row r="68" spans="2:18" hidden="1" x14ac:dyDescent="0.2">
      <c r="B68" s="77"/>
      <c r="C68" s="82" t="s">
        <v>21</v>
      </c>
      <c r="D68" s="83">
        <v>42</v>
      </c>
      <c r="E68" s="83"/>
      <c r="F68" s="83"/>
      <c r="G68" s="84">
        <v>2</v>
      </c>
      <c r="H68" s="83"/>
      <c r="I68" s="83"/>
      <c r="J68" s="83"/>
      <c r="K68" s="84">
        <v>-8190</v>
      </c>
      <c r="L68" s="85">
        <v>42</v>
      </c>
      <c r="M68" s="85"/>
      <c r="N68" s="85"/>
      <c r="O68" s="85">
        <v>-8188</v>
      </c>
      <c r="P68" s="86">
        <v>-99.5</v>
      </c>
      <c r="Q68" s="76"/>
      <c r="R68" s="12"/>
    </row>
    <row r="69" spans="2:18" hidden="1" x14ac:dyDescent="0.2">
      <c r="B69" s="77"/>
      <c r="C69" s="82" t="s">
        <v>37</v>
      </c>
      <c r="D69" s="83"/>
      <c r="E69" s="83"/>
      <c r="F69" s="83"/>
      <c r="G69" s="84">
        <v>0</v>
      </c>
      <c r="H69" s="83"/>
      <c r="I69" s="83"/>
      <c r="J69" s="83"/>
      <c r="K69" s="84">
        <v>-32837</v>
      </c>
      <c r="L69" s="85">
        <v>0</v>
      </c>
      <c r="M69" s="85"/>
      <c r="N69" s="85"/>
      <c r="O69" s="85">
        <v>-32837</v>
      </c>
      <c r="P69" s="86">
        <v>-100</v>
      </c>
      <c r="Q69" s="76"/>
      <c r="R69" s="12"/>
    </row>
    <row r="70" spans="2:18" hidden="1" x14ac:dyDescent="0.2">
      <c r="B70" s="77"/>
      <c r="C70" s="100" t="s">
        <v>23</v>
      </c>
      <c r="D70" s="101"/>
      <c r="E70" s="83"/>
      <c r="F70" s="83"/>
      <c r="G70" s="84">
        <v>0</v>
      </c>
      <c r="H70" s="101"/>
      <c r="I70" s="83"/>
      <c r="J70" s="83"/>
      <c r="K70" s="84">
        <v>-40926</v>
      </c>
      <c r="L70" s="85">
        <v>0</v>
      </c>
      <c r="M70" s="85"/>
      <c r="N70" s="85"/>
      <c r="O70" s="85">
        <v>-40926</v>
      </c>
      <c r="P70" s="86">
        <v>-100</v>
      </c>
      <c r="Q70" s="76"/>
      <c r="R70" s="12"/>
    </row>
    <row r="71" spans="2:18" hidden="1" x14ac:dyDescent="0.2">
      <c r="B71" s="77"/>
      <c r="C71" s="102" t="s">
        <v>48</v>
      </c>
      <c r="D71" s="91">
        <v>18869</v>
      </c>
      <c r="E71" s="91"/>
      <c r="F71" s="91"/>
      <c r="G71" s="92">
        <v>-41688</v>
      </c>
      <c r="H71" s="91">
        <v>22775</v>
      </c>
      <c r="I71" s="91"/>
      <c r="J71" s="91"/>
      <c r="K71" s="92">
        <v>719</v>
      </c>
      <c r="L71" s="93">
        <v>41644</v>
      </c>
      <c r="M71" s="93"/>
      <c r="N71" s="93"/>
      <c r="O71" s="93">
        <v>-40969</v>
      </c>
      <c r="P71" s="94">
        <v>-49.6</v>
      </c>
      <c r="Q71" s="76"/>
      <c r="R71" s="12"/>
    </row>
    <row r="72" spans="2:18" hidden="1" x14ac:dyDescent="0.2">
      <c r="B72" s="103"/>
      <c r="C72" s="104" t="s">
        <v>26</v>
      </c>
      <c r="D72" s="91">
        <v>13563170</v>
      </c>
      <c r="E72" s="91"/>
      <c r="F72" s="91"/>
      <c r="G72" s="92">
        <v>916639</v>
      </c>
      <c r="H72" s="91">
        <v>12683025</v>
      </c>
      <c r="I72" s="91"/>
      <c r="J72" s="91"/>
      <c r="K72" s="92">
        <v>-686740</v>
      </c>
      <c r="L72" s="93">
        <v>26246195</v>
      </c>
      <c r="M72" s="93"/>
      <c r="N72" s="93"/>
      <c r="O72" s="93">
        <v>229899</v>
      </c>
      <c r="P72" s="94">
        <v>0.9</v>
      </c>
      <c r="Q72" s="76"/>
      <c r="R72" s="12"/>
    </row>
    <row r="73" spans="2:18" ht="18" hidden="1" thickBot="1" x14ac:dyDescent="0.25">
      <c r="B73" s="111" t="s">
        <v>38</v>
      </c>
      <c r="C73" s="112"/>
      <c r="D73" s="96">
        <v>19196448</v>
      </c>
      <c r="E73" s="96"/>
      <c r="F73" s="96"/>
      <c r="G73" s="97">
        <v>689818</v>
      </c>
      <c r="H73" s="96">
        <v>15922208</v>
      </c>
      <c r="I73" s="96"/>
      <c r="J73" s="96"/>
      <c r="K73" s="97">
        <v>-1076491</v>
      </c>
      <c r="L73" s="98">
        <v>35118656</v>
      </c>
      <c r="M73" s="98"/>
      <c r="N73" s="98"/>
      <c r="O73" s="98">
        <v>-386673</v>
      </c>
      <c r="P73" s="99">
        <v>-1.1000000000000001</v>
      </c>
      <c r="Q73" s="76"/>
      <c r="R73" s="12"/>
    </row>
    <row r="74" spans="2:18" hidden="1" x14ac:dyDescent="0.2">
      <c r="B74" s="105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</row>
    <row r="75" spans="2:18" hidden="1" x14ac:dyDescent="0.2">
      <c r="B75" s="105" t="s">
        <v>49</v>
      </c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</row>
    <row r="76" spans="2:18" hidden="1" x14ac:dyDescent="0.2">
      <c r="L76" s="105">
        <v>25126454</v>
      </c>
      <c r="M76" s="105"/>
      <c r="N76" s="105"/>
      <c r="O76" s="106">
        <v>560714</v>
      </c>
      <c r="P76" s="107">
        <v>2.2999999999999998</v>
      </c>
    </row>
    <row r="77" spans="2:18" hidden="1" x14ac:dyDescent="0.2">
      <c r="L77" s="108">
        <v>71.547310922149194</v>
      </c>
      <c r="M77" s="108"/>
      <c r="N77" s="108"/>
      <c r="O77" s="105"/>
      <c r="P77" s="105"/>
    </row>
    <row r="78" spans="2:18" hidden="1" x14ac:dyDescent="0.2">
      <c r="L78" s="105">
        <v>3452954</v>
      </c>
      <c r="M78" s="105"/>
      <c r="N78" s="105"/>
      <c r="O78" s="106">
        <v>-665837</v>
      </c>
      <c r="P78" s="107">
        <v>-16.2</v>
      </c>
    </row>
  </sheetData>
  <mergeCells count="8">
    <mergeCell ref="B41:C41"/>
    <mergeCell ref="B73:C73"/>
    <mergeCell ref="D4:G4"/>
    <mergeCell ref="H4:K4"/>
    <mergeCell ref="B5:C5"/>
    <mergeCell ref="B35:C35"/>
    <mergeCell ref="D40:G40"/>
    <mergeCell ref="H40:K40"/>
  </mergeCells>
  <phoneticPr fontId="3"/>
  <pageMargins left="0.78740157480314965" right="0" top="0.78740157480314965" bottom="0" header="0.51181102362204722" footer="0.51181102362204722"/>
  <pageSetup paperSize="9" scale="67" orientation="landscape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収益・資本繰入</vt:lpstr>
      <vt:lpstr>収益・資本繰入!Print_Area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田垣内 麻衣</dc:creator>
  <cp:lastModifiedBy> </cp:lastModifiedBy>
  <dcterms:created xsi:type="dcterms:W3CDTF">2014-11-06T02:51:59Z</dcterms:created>
  <dcterms:modified xsi:type="dcterms:W3CDTF">2015-11-20T00:51:40Z</dcterms:modified>
</cp:coreProperties>
</file>