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060" tabRatio="757" activeTab="0"/>
  </bookViews>
  <sheets>
    <sheet name="196 中卒後の状況" sheetId="1" r:id="rId1"/>
  </sheets>
  <definedNames/>
  <calcPr fullCalcOnLoad="1"/>
</workbook>
</file>

<file path=xl/sharedStrings.xml><?xml version="1.0" encoding="utf-8"?>
<sst xmlns="http://schemas.openxmlformats.org/spreadsheetml/2006/main" count="131" uniqueCount="74">
  <si>
    <t>計</t>
  </si>
  <si>
    <t>男</t>
  </si>
  <si>
    <t>女</t>
  </si>
  <si>
    <t xml:space="preserve"> 各年5.1現在</t>
  </si>
  <si>
    <t>立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</si>
  <si>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</si>
  <si>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</si>
  <si>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</si>
  <si>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</si>
  <si>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</si>
  <si>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</si>
  <si>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</si>
  <si>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</si>
  <si>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</si>
  <si>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</si>
  <si>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</si>
  <si>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桑　名　郡</t>
  </si>
  <si>
    <t>木曽岬町</t>
  </si>
  <si>
    <t>員　弁　郡</t>
  </si>
  <si>
    <t>東 員 町</t>
  </si>
  <si>
    <t>三　重　郡</t>
  </si>
  <si>
    <t>菰 野 町</t>
  </si>
  <si>
    <t>朝 日 町</t>
  </si>
  <si>
    <t>川 越 町</t>
  </si>
  <si>
    <t>多　気　郡</t>
  </si>
  <si>
    <t>度　会　郡</t>
  </si>
  <si>
    <t>北 牟 婁 郡</t>
  </si>
  <si>
    <t>南 牟 婁 郡</t>
  </si>
  <si>
    <t>総数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</si>
  <si>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</si>
  <si>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</si>
  <si>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</si>
  <si>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</si>
  <si>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</si>
  <si>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</si>
  <si>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</si>
  <si>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公</t>
  </si>
  <si>
    <t>国</t>
  </si>
  <si>
    <t>私</t>
  </si>
  <si>
    <t>総          数</t>
  </si>
  <si>
    <t>高 等 学 校 等
進    学    者
（Ａ）</t>
  </si>
  <si>
    <r>
      <t xml:space="preserve">専修学校
</t>
    </r>
    <r>
      <rPr>
        <sz val="12"/>
        <rFont val="ＭＳ 明朝"/>
        <family val="1"/>
      </rPr>
      <t>(高等課程)</t>
    </r>
    <r>
      <rPr>
        <sz val="13"/>
        <rFont val="ＭＳ 明朝"/>
        <family val="1"/>
      </rPr>
      <t xml:space="preserve">
進学者(B)</t>
    </r>
  </si>
  <si>
    <r>
      <t xml:space="preserve">専修学校
</t>
    </r>
    <r>
      <rPr>
        <sz val="12"/>
        <rFont val="ＭＳ Ｐ明朝"/>
        <family val="1"/>
      </rPr>
      <t>(一般課程)等</t>
    </r>
    <r>
      <rPr>
        <sz val="13"/>
        <rFont val="ＭＳ 明朝"/>
        <family val="1"/>
      </rPr>
      <t xml:space="preserve">
入学者(C)</t>
    </r>
  </si>
  <si>
    <t>高 等 学 校 等
進    学    率
（％）</t>
  </si>
  <si>
    <t>就職者</t>
  </si>
  <si>
    <t xml:space="preserve"> 就 職 率 (%)</t>
  </si>
  <si>
    <t/>
  </si>
  <si>
    <t>市　　　部</t>
  </si>
  <si>
    <t>郡　　　部</t>
  </si>
  <si>
    <t>A,B,C
のうち
就  職
し  て
いる者
(再掲)</t>
  </si>
  <si>
    <t>志摩市</t>
  </si>
  <si>
    <t>伊賀市</t>
  </si>
  <si>
    <t>いなべ市</t>
  </si>
  <si>
    <t>計（公　立）</t>
  </si>
  <si>
    <t>計（私　立）</t>
  </si>
  <si>
    <t>計（国　立）</t>
  </si>
  <si>
    <t>大紀町</t>
  </si>
  <si>
    <t>伊賀市</t>
  </si>
  <si>
    <t>紀北町</t>
  </si>
  <si>
    <t>南伊勢町</t>
  </si>
  <si>
    <t xml:space="preserve"> １９６. 中 学 校 卒 業 後 の 状 況 - 市 町 -（続）</t>
  </si>
  <si>
    <t>その他
(左記
以外の
者,死亡
･不詳)</t>
  </si>
  <si>
    <t xml:space="preserve"> １９６. 中 学 校 卒 業 後 の 状 況 - 市 町 -</t>
  </si>
  <si>
    <t>資料 戦略企画部統計課「学校基本調査結果」</t>
  </si>
  <si>
    <t>公共職業
能力開発施設等入学者（D）</t>
  </si>
  <si>
    <t>平成20年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</si>
  <si>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</si>
  <si>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</si>
  <si>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</si>
  <si>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</si>
  <si>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</si>
  <si>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</si>
  <si>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-</t>
  </si>
  <si>
    <t>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</si>
</sst>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\-#,##0;&quot;-&quot;"/>
    <numFmt numFmtId="207" formatCode="#,##0;&quot;△&quot;#,##0;&quot;-&quot;"/>
    <numFmt numFmtId="208" formatCode="&quot;¥&quot;#,##0_);[Red]\(&quot;¥&quot;#,##0\)"/>
    <numFmt numFmtId="209" formatCode="#,##0.0;&quot;△&quot;#,##0.0;&quot;-&quot;"/>
    <numFmt numFmtId="210" formatCode="0.00;[Red]0.00"/>
    <numFmt numFmtId="211" formatCode="0.000;[Red]0.000"/>
    <numFmt numFmtId="212" formatCode="0.0000;[Red]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13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3" fillId="0" borderId="10" xfId="50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Continuous" vertical="center"/>
      <protection/>
    </xf>
    <xf numFmtId="0" fontId="1" fillId="0" borderId="11" xfId="0" applyFont="1" applyFill="1" applyBorder="1" applyAlignment="1">
      <alignment/>
    </xf>
    <xf numFmtId="41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/>
      <protection/>
    </xf>
    <xf numFmtId="4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>
      <alignment/>
    </xf>
    <xf numFmtId="180" fontId="6" fillId="0" borderId="13" xfId="0" applyNumberFormat="1" applyFont="1" applyFill="1" applyBorder="1" applyAlignment="1" applyProtection="1">
      <alignment horizontal="left" vertical="center"/>
      <protection/>
    </xf>
    <xf numFmtId="180" fontId="1" fillId="0" borderId="13" xfId="0" applyNumberFormat="1" applyFont="1" applyFill="1" applyBorder="1" applyAlignment="1" applyProtection="1">
      <alignment/>
      <protection/>
    </xf>
    <xf numFmtId="179" fontId="6" fillId="0" borderId="13" xfId="0" applyNumberFormat="1" applyFont="1" applyFill="1" applyBorder="1" applyAlignment="1" applyProtection="1">
      <alignment horizontal="left" vertical="center"/>
      <protection/>
    </xf>
    <xf numFmtId="179" fontId="1" fillId="0" borderId="13" xfId="0" applyNumberFormat="1" applyFont="1" applyFill="1" applyBorder="1" applyAlignment="1">
      <alignment/>
    </xf>
    <xf numFmtId="207" fontId="6" fillId="0" borderId="14" xfId="0" applyNumberFormat="1" applyFont="1" applyFill="1" applyBorder="1" applyAlignment="1" applyProtection="1">
      <alignment horizontal="right"/>
      <protection/>
    </xf>
    <xf numFmtId="207" fontId="6" fillId="0" borderId="0" xfId="0" applyNumberFormat="1" applyFont="1" applyFill="1" applyAlignment="1" applyProtection="1">
      <alignment horizontal="right"/>
      <protection/>
    </xf>
    <xf numFmtId="179" fontId="1" fillId="0" borderId="0" xfId="0" applyNumberFormat="1" applyFont="1" applyFill="1" applyAlignment="1" applyProtection="1">
      <alignment/>
      <protection/>
    </xf>
    <xf numFmtId="179" fontId="1" fillId="0" borderId="13" xfId="0" applyNumberFormat="1" applyFont="1" applyFill="1" applyBorder="1" applyAlignment="1" applyProtection="1">
      <alignment/>
      <protection/>
    </xf>
    <xf numFmtId="207" fontId="1" fillId="0" borderId="13" xfId="0" applyNumberFormat="1" applyFont="1" applyFill="1" applyBorder="1" applyAlignment="1">
      <alignment/>
    </xf>
    <xf numFmtId="207" fontId="6" fillId="0" borderId="13" xfId="0" applyNumberFormat="1" applyFont="1" applyFill="1" applyBorder="1" applyAlignment="1" applyProtection="1">
      <alignment horizontal="left" vertical="center"/>
      <protection/>
    </xf>
    <xf numFmtId="207" fontId="6" fillId="0" borderId="13" xfId="0" applyNumberFormat="1" applyFont="1" applyFill="1" applyBorder="1" applyAlignment="1" applyProtection="1">
      <alignment horizontal="center" vertical="center"/>
      <protection/>
    </xf>
    <xf numFmtId="207" fontId="1" fillId="0" borderId="13" xfId="0" applyNumberFormat="1" applyFont="1" applyFill="1" applyBorder="1" applyAlignment="1" applyProtection="1">
      <alignment/>
      <protection/>
    </xf>
    <xf numFmtId="209" fontId="1" fillId="0" borderId="13" xfId="0" applyNumberFormat="1" applyFont="1" applyFill="1" applyBorder="1" applyAlignment="1">
      <alignment horizontal="right"/>
    </xf>
    <xf numFmtId="207" fontId="6" fillId="0" borderId="14" xfId="0" applyNumberFormat="1" applyFont="1" applyFill="1" applyBorder="1" applyAlignment="1" applyProtection="1">
      <alignment/>
      <protection/>
    </xf>
    <xf numFmtId="207" fontId="6" fillId="0" borderId="10" xfId="0" applyNumberFormat="1" applyFont="1" applyFill="1" applyBorder="1" applyAlignment="1" applyProtection="1">
      <alignment/>
      <protection/>
    </xf>
    <xf numFmtId="207" fontId="6" fillId="0" borderId="10" xfId="0" applyNumberFormat="1" applyFont="1" applyFill="1" applyBorder="1" applyAlignment="1" applyProtection="1">
      <alignment horizontal="right"/>
      <protection/>
    </xf>
    <xf numFmtId="179" fontId="6" fillId="0" borderId="10" xfId="0" applyNumberFormat="1" applyFont="1" applyFill="1" applyBorder="1" applyAlignment="1" applyProtection="1">
      <alignment/>
      <protection/>
    </xf>
    <xf numFmtId="207" fontId="1" fillId="0" borderId="14" xfId="0" applyNumberFormat="1" applyFont="1" applyFill="1" applyBorder="1" applyAlignment="1" applyProtection="1">
      <alignment horizontal="right"/>
      <protection/>
    </xf>
    <xf numFmtId="207" fontId="1" fillId="0" borderId="0" xfId="0" applyNumberFormat="1" applyFont="1" applyFill="1" applyBorder="1" applyAlignment="1" applyProtection="1">
      <alignment horizontal="right"/>
      <protection/>
    </xf>
    <xf numFmtId="207" fontId="6" fillId="0" borderId="14" xfId="50" applyNumberFormat="1" applyFont="1" applyFill="1" applyBorder="1" applyAlignment="1" applyProtection="1">
      <alignment horizontal="right"/>
      <protection/>
    </xf>
    <xf numFmtId="207" fontId="6" fillId="0" borderId="0" xfId="50" applyNumberFormat="1" applyFont="1" applyFill="1" applyAlignment="1" applyProtection="1">
      <alignment horizontal="right"/>
      <protection/>
    </xf>
    <xf numFmtId="207" fontId="1" fillId="0" borderId="14" xfId="50" applyNumberFormat="1" applyFont="1" applyFill="1" applyBorder="1" applyAlignment="1" applyProtection="1">
      <alignment horizontal="right"/>
      <protection/>
    </xf>
    <xf numFmtId="207" fontId="1" fillId="0" borderId="0" xfId="5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distributed"/>
      <protection/>
    </xf>
    <xf numFmtId="0" fontId="1" fillId="0" borderId="15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 applyProtection="1">
      <alignment horizontal="distributed"/>
      <protection/>
    </xf>
    <xf numFmtId="0" fontId="4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209" fontId="6" fillId="0" borderId="0" xfId="0" applyNumberFormat="1" applyFont="1" applyFill="1" applyAlignment="1" applyProtection="1">
      <alignment horizontal="right"/>
      <protection/>
    </xf>
    <xf numFmtId="207" fontId="10" fillId="0" borderId="0" xfId="0" applyNumberFormat="1" applyFont="1" applyFill="1" applyAlignment="1" applyProtection="1">
      <alignment horizontal="centerContinuous" vertical="center"/>
      <protection/>
    </xf>
    <xf numFmtId="207" fontId="10" fillId="0" borderId="0" xfId="0" applyNumberFormat="1" applyFont="1" applyFill="1" applyBorder="1" applyAlignment="1" applyProtection="1">
      <alignment horizontal="centerContinuous" vertical="center"/>
      <protection/>
    </xf>
    <xf numFmtId="207" fontId="1" fillId="0" borderId="14" xfId="0" applyNumberFormat="1" applyFont="1" applyFill="1" applyBorder="1" applyAlignment="1">
      <alignment vertical="center"/>
    </xf>
    <xf numFmtId="207" fontId="9" fillId="0" borderId="16" xfId="0" applyNumberFormat="1" applyFont="1" applyFill="1" applyBorder="1" applyAlignment="1" applyProtection="1">
      <alignment horizontal="centerContinuous" vertical="center"/>
      <protection/>
    </xf>
    <xf numFmtId="207" fontId="1" fillId="0" borderId="17" xfId="0" applyNumberFormat="1" applyFont="1" applyFill="1" applyBorder="1" applyAlignment="1" applyProtection="1">
      <alignment horizontal="center" vertical="center"/>
      <protection/>
    </xf>
    <xf numFmtId="207" fontId="4" fillId="0" borderId="17" xfId="0" applyNumberFormat="1" applyFont="1" applyFill="1" applyBorder="1" applyAlignment="1" applyProtection="1">
      <alignment horizontal="center" vertical="center"/>
      <protection/>
    </xf>
    <xf numFmtId="209" fontId="6" fillId="0" borderId="0" xfId="50" applyNumberFormat="1" applyFont="1" applyFill="1" applyAlignment="1" applyProtection="1">
      <alignment horizontal="right"/>
      <protection/>
    </xf>
    <xf numFmtId="209" fontId="1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20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207" fontId="1" fillId="0" borderId="0" xfId="0" applyNumberFormat="1" applyFont="1" applyFill="1" applyAlignment="1" applyProtection="1">
      <alignment horizontal="right"/>
      <protection locked="0"/>
    </xf>
    <xf numFmtId="207" fontId="1" fillId="0" borderId="0" xfId="0" applyNumberFormat="1" applyFont="1" applyFill="1" applyAlignment="1" applyProtection="1">
      <alignment horizontal="right"/>
      <protection/>
    </xf>
    <xf numFmtId="207" fontId="1" fillId="0" borderId="0" xfId="0" applyNumberFormat="1" applyFont="1" applyFill="1" applyBorder="1" applyAlignment="1" applyProtection="1">
      <alignment horizontal="right"/>
      <protection locked="0"/>
    </xf>
    <xf numFmtId="17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 quotePrefix="1">
      <alignment horizontal="center"/>
      <protection/>
    </xf>
    <xf numFmtId="0" fontId="6" fillId="0" borderId="13" xfId="0" applyFont="1" applyFill="1" applyBorder="1" applyAlignment="1" applyProtection="1" quotePrefix="1">
      <alignment horizontal="center"/>
      <protection/>
    </xf>
    <xf numFmtId="207" fontId="6" fillId="0" borderId="17" xfId="0" applyNumberFormat="1" applyFont="1" applyFill="1" applyBorder="1" applyAlignment="1" applyProtection="1">
      <alignment horizontal="right"/>
      <protection/>
    </xf>
    <xf numFmtId="207" fontId="6" fillId="0" borderId="13" xfId="0" applyNumberFormat="1" applyFont="1" applyFill="1" applyBorder="1" applyAlignment="1" applyProtection="1">
      <alignment horizontal="right"/>
      <protection/>
    </xf>
    <xf numFmtId="179" fontId="6" fillId="0" borderId="13" xfId="0" applyNumberFormat="1" applyFont="1" applyFill="1" applyBorder="1" applyAlignment="1" applyProtection="1">
      <alignment horizontal="right"/>
      <protection/>
    </xf>
    <xf numFmtId="207" fontId="1" fillId="0" borderId="17" xfId="0" applyNumberFormat="1" applyFont="1" applyFill="1" applyBorder="1" applyAlignment="1" applyProtection="1">
      <alignment horizontal="right"/>
      <protection/>
    </xf>
    <xf numFmtId="207" fontId="1" fillId="0" borderId="13" xfId="0" applyNumberFormat="1" applyFont="1" applyFill="1" applyBorder="1" applyAlignment="1" applyProtection="1">
      <alignment horizontal="right"/>
      <protection locked="0"/>
    </xf>
    <xf numFmtId="207" fontId="1" fillId="0" borderId="13" xfId="50" applyNumberFormat="1" applyFont="1" applyFill="1" applyBorder="1" applyAlignment="1" applyProtection="1">
      <alignment horizontal="right"/>
      <protection/>
    </xf>
    <xf numFmtId="209" fontId="1" fillId="0" borderId="13" xfId="0" applyNumberFormat="1" applyFont="1" applyFill="1" applyBorder="1" applyAlignment="1" applyProtection="1">
      <alignment/>
      <protection/>
    </xf>
    <xf numFmtId="209" fontId="1" fillId="0" borderId="13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Alignment="1">
      <alignment/>
    </xf>
    <xf numFmtId="209" fontId="6" fillId="0" borderId="0" xfId="42" applyNumberFormat="1" applyFont="1" applyFill="1" applyAlignment="1" applyProtection="1">
      <alignment horizontal="right"/>
      <protection/>
    </xf>
    <xf numFmtId="209" fontId="1" fillId="0" borderId="0" xfId="42" applyNumberFormat="1" applyFont="1" applyFill="1" applyAlignment="1" applyProtection="1">
      <alignment horizontal="right"/>
      <protection/>
    </xf>
    <xf numFmtId="209" fontId="1" fillId="0" borderId="0" xfId="0" applyNumberFormat="1" applyFont="1" applyFill="1" applyAlignment="1" applyProtection="1">
      <alignment horizontal="right"/>
      <protection/>
    </xf>
    <xf numFmtId="207" fontId="1" fillId="0" borderId="0" xfId="50" applyNumberFormat="1" applyFont="1" applyFill="1" applyAlignment="1" applyProtection="1">
      <alignment horizontal="right"/>
      <protection locked="0"/>
    </xf>
    <xf numFmtId="207" fontId="1" fillId="0" borderId="0" xfId="50" applyNumberFormat="1" applyFont="1" applyFill="1" applyAlignment="1" applyProtection="1">
      <alignment horizontal="right"/>
      <protection/>
    </xf>
    <xf numFmtId="207" fontId="1" fillId="0" borderId="0" xfId="42" applyNumberFormat="1" applyFont="1" applyFill="1" applyAlignment="1" applyProtection="1">
      <alignment horizontal="right"/>
      <protection/>
    </xf>
    <xf numFmtId="207" fontId="1" fillId="0" borderId="0" xfId="50" applyNumberFormat="1" applyFont="1" applyFill="1" applyBorder="1" applyAlignment="1" applyProtection="1">
      <alignment horizontal="right"/>
      <protection locked="0"/>
    </xf>
    <xf numFmtId="209" fontId="1" fillId="0" borderId="0" xfId="0" applyNumberFormat="1" applyFont="1" applyFill="1" applyBorder="1" applyAlignment="1" applyProtection="1">
      <alignment horizontal="right"/>
      <protection/>
    </xf>
    <xf numFmtId="207" fontId="1" fillId="0" borderId="17" xfId="50" applyNumberFormat="1" applyFont="1" applyFill="1" applyBorder="1" applyAlignment="1" applyProtection="1">
      <alignment horizontal="right"/>
      <protection/>
    </xf>
    <xf numFmtId="207" fontId="1" fillId="0" borderId="13" xfId="50" applyNumberFormat="1" applyFont="1" applyFill="1" applyBorder="1" applyAlignment="1" applyProtection="1">
      <alignment horizontal="right"/>
      <protection locked="0"/>
    </xf>
    <xf numFmtId="207" fontId="1" fillId="0" borderId="13" xfId="42" applyNumberFormat="1" applyFont="1" applyFill="1" applyBorder="1" applyAlignment="1" applyProtection="1">
      <alignment horizontal="right"/>
      <protection/>
    </xf>
    <xf numFmtId="209" fontId="1" fillId="0" borderId="13" xfId="42" applyNumberFormat="1" applyFont="1" applyFill="1" applyBorder="1" applyAlignment="1" applyProtection="1">
      <alignment horizontal="right"/>
      <protection/>
    </xf>
    <xf numFmtId="209" fontId="1" fillId="0" borderId="13" xfId="0" applyNumberFormat="1" applyFont="1" applyFill="1" applyBorder="1" applyAlignment="1" applyProtection="1">
      <alignment horizontal="right"/>
      <protection/>
    </xf>
    <xf numFmtId="207" fontId="0" fillId="0" borderId="0" xfId="0" applyNumberFormat="1" applyFont="1" applyFill="1" applyAlignment="1">
      <alignment horizontal="centerContinuous"/>
    </xf>
    <xf numFmtId="207" fontId="0" fillId="0" borderId="0" xfId="0" applyNumberFormat="1" applyFont="1" applyFill="1" applyBorder="1" applyAlignment="1">
      <alignment horizontal="centerContinuous"/>
    </xf>
    <xf numFmtId="207" fontId="0" fillId="0" borderId="11" xfId="0" applyNumberFormat="1" applyFont="1" applyFill="1" applyBorder="1" applyAlignment="1">
      <alignment/>
    </xf>
    <xf numFmtId="207" fontId="0" fillId="0" borderId="11" xfId="0" applyNumberFormat="1" applyFont="1" applyFill="1" applyBorder="1" applyAlignment="1" applyProtection="1">
      <alignment horizontal="left"/>
      <protection/>
    </xf>
    <xf numFmtId="207" fontId="1" fillId="0" borderId="13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07" fontId="8" fillId="0" borderId="22" xfId="0" applyNumberFormat="1" applyFont="1" applyFill="1" applyBorder="1" applyAlignment="1">
      <alignment horizontal="center" vertical="center" wrapText="1"/>
    </xf>
    <xf numFmtId="207" fontId="8" fillId="0" borderId="16" xfId="0" applyNumberFormat="1" applyFont="1" applyFill="1" applyBorder="1" applyAlignment="1">
      <alignment horizontal="center" vertical="center"/>
    </xf>
    <xf numFmtId="207" fontId="8" fillId="0" borderId="23" xfId="0" applyNumberFormat="1" applyFont="1" applyFill="1" applyBorder="1" applyAlignment="1">
      <alignment horizontal="center" vertical="center"/>
    </xf>
    <xf numFmtId="207" fontId="7" fillId="0" borderId="22" xfId="0" applyNumberFormat="1" applyFont="1" applyFill="1" applyBorder="1" applyAlignment="1" applyProtection="1">
      <alignment horizontal="center" vertical="center" wrapText="1"/>
      <protection/>
    </xf>
    <xf numFmtId="207" fontId="7" fillId="0" borderId="16" xfId="0" applyNumberFormat="1" applyFont="1" applyFill="1" applyBorder="1" applyAlignment="1" applyProtection="1">
      <alignment horizontal="center" vertical="center" wrapText="1"/>
      <protection/>
    </xf>
    <xf numFmtId="207" fontId="7" fillId="0" borderId="23" xfId="0" applyNumberFormat="1" applyFont="1" applyFill="1" applyBorder="1" applyAlignment="1" applyProtection="1">
      <alignment horizontal="center" vertical="center" wrapText="1"/>
      <protection/>
    </xf>
    <xf numFmtId="207" fontId="1" fillId="0" borderId="18" xfId="0" applyNumberFormat="1" applyFont="1" applyFill="1" applyBorder="1" applyAlignment="1" applyProtection="1">
      <alignment horizontal="center" vertical="center"/>
      <protection/>
    </xf>
    <xf numFmtId="207" fontId="1" fillId="0" borderId="19" xfId="0" applyNumberFormat="1" applyFont="1" applyFill="1" applyBorder="1" applyAlignment="1" applyProtection="1">
      <alignment horizontal="center" vertical="center"/>
      <protection/>
    </xf>
    <xf numFmtId="207" fontId="1" fillId="0" borderId="20" xfId="0" applyNumberFormat="1" applyFont="1" applyFill="1" applyBorder="1" applyAlignment="1" applyProtection="1">
      <alignment horizontal="center" vertical="center"/>
      <protection/>
    </xf>
    <xf numFmtId="207" fontId="1" fillId="0" borderId="14" xfId="0" applyNumberFormat="1" applyFont="1" applyFill="1" applyBorder="1" applyAlignment="1" applyProtection="1">
      <alignment horizontal="center" vertical="center"/>
      <protection/>
    </xf>
    <xf numFmtId="207" fontId="1" fillId="0" borderId="0" xfId="0" applyNumberFormat="1" applyFont="1" applyFill="1" applyBorder="1" applyAlignment="1" applyProtection="1">
      <alignment horizontal="center" vertical="center"/>
      <protection/>
    </xf>
    <xf numFmtId="207" fontId="1" fillId="0" borderId="21" xfId="0" applyNumberFormat="1" applyFont="1" applyFill="1" applyBorder="1" applyAlignment="1" applyProtection="1">
      <alignment horizontal="center" vertical="center"/>
      <protection/>
    </xf>
    <xf numFmtId="207" fontId="1" fillId="0" borderId="17" xfId="0" applyNumberFormat="1" applyFont="1" applyFill="1" applyBorder="1" applyAlignment="1" applyProtection="1">
      <alignment horizontal="center" vertical="center"/>
      <protection/>
    </xf>
    <xf numFmtId="207" fontId="1" fillId="0" borderId="13" xfId="0" applyNumberFormat="1" applyFont="1" applyFill="1" applyBorder="1" applyAlignment="1" applyProtection="1">
      <alignment horizontal="center" vertical="center"/>
      <protection/>
    </xf>
    <xf numFmtId="207" fontId="1" fillId="0" borderId="15" xfId="0" applyNumberFormat="1" applyFont="1" applyFill="1" applyBorder="1" applyAlignment="1" applyProtection="1">
      <alignment horizontal="center" vertical="center"/>
      <protection/>
    </xf>
    <xf numFmtId="207" fontId="1" fillId="0" borderId="18" xfId="0" applyNumberFormat="1" applyFont="1" applyFill="1" applyBorder="1" applyAlignment="1" applyProtection="1">
      <alignment horizontal="center" vertical="center" wrapText="1"/>
      <protection/>
    </xf>
    <xf numFmtId="207" fontId="1" fillId="0" borderId="19" xfId="0" applyNumberFormat="1" applyFont="1" applyFill="1" applyBorder="1" applyAlignment="1" applyProtection="1">
      <alignment horizontal="center" vertical="center" wrapText="1"/>
      <protection/>
    </xf>
    <xf numFmtId="207" fontId="1" fillId="0" borderId="20" xfId="0" applyNumberFormat="1" applyFont="1" applyFill="1" applyBorder="1" applyAlignment="1" applyProtection="1">
      <alignment horizontal="center" vertical="center" wrapText="1"/>
      <protection/>
    </xf>
    <xf numFmtId="207" fontId="1" fillId="0" borderId="14" xfId="0" applyNumberFormat="1" applyFont="1" applyFill="1" applyBorder="1" applyAlignment="1" applyProtection="1">
      <alignment horizontal="center" vertical="center" wrapText="1"/>
      <protection/>
    </xf>
    <xf numFmtId="207" fontId="1" fillId="0" borderId="0" xfId="0" applyNumberFormat="1" applyFont="1" applyFill="1" applyBorder="1" applyAlignment="1" applyProtection="1">
      <alignment horizontal="center" vertical="center" wrapText="1"/>
      <protection/>
    </xf>
    <xf numFmtId="207" fontId="1" fillId="0" borderId="21" xfId="0" applyNumberFormat="1" applyFont="1" applyFill="1" applyBorder="1" applyAlignment="1" applyProtection="1">
      <alignment horizontal="center" vertical="center" wrapText="1"/>
      <protection/>
    </xf>
    <xf numFmtId="207" fontId="1" fillId="0" borderId="17" xfId="0" applyNumberFormat="1" applyFont="1" applyFill="1" applyBorder="1" applyAlignment="1" applyProtection="1">
      <alignment horizontal="center" vertical="center" wrapText="1"/>
      <protection/>
    </xf>
    <xf numFmtId="207" fontId="1" fillId="0" borderId="13" xfId="0" applyNumberFormat="1" applyFont="1" applyFill="1" applyBorder="1" applyAlignment="1" applyProtection="1">
      <alignment horizontal="center" vertical="center" wrapText="1"/>
      <protection/>
    </xf>
    <xf numFmtId="207" fontId="1" fillId="0" borderId="15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75"/>
  <sheetViews>
    <sheetView showGridLines="0" tabSelected="1" zoomScale="70" zoomScaleNormal="70" zoomScaleSheetLayoutView="75" workbookViewId="0" topLeftCell="A1">
      <selection activeCell="B1" sqref="B1"/>
    </sheetView>
  </sheetViews>
  <sheetFormatPr defaultColWidth="13.375" defaultRowHeight="13.5"/>
  <cols>
    <col min="1" max="1" width="0.875" style="49" customWidth="1"/>
    <col min="2" max="2" width="12.75390625" style="49" customWidth="1"/>
    <col min="3" max="3" width="0.875" style="2" customWidth="1"/>
    <col min="4" max="4" width="8.625" style="12" customWidth="1"/>
    <col min="5" max="6" width="8.375" style="12" customWidth="1"/>
    <col min="7" max="7" width="8.625" style="12" customWidth="1"/>
    <col min="8" max="9" width="8.375" style="12" customWidth="1"/>
    <col min="10" max="15" width="6.125" style="12" customWidth="1"/>
    <col min="16" max="16" width="6.875" style="12" customWidth="1"/>
    <col min="17" max="17" width="8.125" style="12" customWidth="1"/>
    <col min="18" max="18" width="7.00390625" style="12" customWidth="1"/>
    <col min="19" max="21" width="7.125" style="12" customWidth="1"/>
    <col min="22" max="24" width="6.125" style="12" customWidth="1"/>
    <col min="25" max="16384" width="13.375" style="12" customWidth="1"/>
  </cols>
  <sheetData>
    <row r="1" spans="2:24" ht="27" customHeight="1">
      <c r="B1" s="50" t="s">
        <v>62</v>
      </c>
      <c r="C1" s="51"/>
      <c r="D1" s="13"/>
      <c r="E1" s="7"/>
      <c r="F1" s="13"/>
      <c r="G1" s="13"/>
      <c r="H1" s="13"/>
      <c r="I1" s="79"/>
      <c r="J1" s="79"/>
      <c r="K1" s="79"/>
      <c r="L1" s="79"/>
      <c r="M1" s="79"/>
      <c r="N1" s="79"/>
      <c r="O1" s="79"/>
      <c r="P1" s="79"/>
      <c r="Q1" s="50"/>
      <c r="R1" s="13"/>
      <c r="S1" s="13"/>
      <c r="T1" s="13"/>
      <c r="U1" s="13"/>
      <c r="V1" s="13"/>
      <c r="W1" s="13"/>
      <c r="X1" s="13"/>
    </row>
    <row r="2" spans="1:24" ht="24.75" customHeight="1" thickBot="1">
      <c r="A2" s="52"/>
      <c r="B2" s="52"/>
      <c r="C2" s="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77"/>
      <c r="S2" s="14"/>
      <c r="T2" s="14"/>
      <c r="U2" s="14"/>
      <c r="V2" s="77"/>
      <c r="W2" s="14"/>
      <c r="X2" s="53" t="s">
        <v>3</v>
      </c>
    </row>
    <row r="3" spans="4:22" s="4" customFormat="1" ht="21" customHeight="1" thickTop="1">
      <c r="D3" s="122" t="s">
        <v>39</v>
      </c>
      <c r="E3" s="123"/>
      <c r="F3" s="124"/>
      <c r="G3" s="113" t="s">
        <v>40</v>
      </c>
      <c r="H3" s="114"/>
      <c r="I3" s="115"/>
      <c r="J3" s="113" t="s">
        <v>41</v>
      </c>
      <c r="K3" s="115"/>
      <c r="L3" s="113" t="s">
        <v>42</v>
      </c>
      <c r="M3" s="115"/>
      <c r="N3" s="113" t="s">
        <v>64</v>
      </c>
      <c r="O3" s="115"/>
      <c r="P3" s="54"/>
      <c r="Q3" s="134" t="s">
        <v>61</v>
      </c>
      <c r="R3" s="131" t="s">
        <v>49</v>
      </c>
      <c r="S3" s="113" t="s">
        <v>43</v>
      </c>
      <c r="T3" s="114"/>
      <c r="U3" s="115"/>
      <c r="V3" s="54"/>
    </row>
    <row r="4" spans="1:24" s="4" customFormat="1" ht="21" customHeight="1">
      <c r="A4" s="55"/>
      <c r="B4" s="55"/>
      <c r="C4" s="55"/>
      <c r="D4" s="125"/>
      <c r="E4" s="126"/>
      <c r="F4" s="127"/>
      <c r="G4" s="116"/>
      <c r="H4" s="117"/>
      <c r="I4" s="118"/>
      <c r="J4" s="116"/>
      <c r="K4" s="118"/>
      <c r="L4" s="116"/>
      <c r="M4" s="118"/>
      <c r="N4" s="116"/>
      <c r="O4" s="118"/>
      <c r="P4" s="57" t="s">
        <v>44</v>
      </c>
      <c r="Q4" s="135"/>
      <c r="R4" s="132"/>
      <c r="S4" s="116"/>
      <c r="T4" s="117"/>
      <c r="U4" s="118"/>
      <c r="V4" s="58" t="s">
        <v>45</v>
      </c>
      <c r="W4" s="59"/>
      <c r="X4" s="59"/>
    </row>
    <row r="5" spans="4:24" s="4" customFormat="1" ht="21" customHeight="1">
      <c r="D5" s="128"/>
      <c r="E5" s="129"/>
      <c r="F5" s="130"/>
      <c r="G5" s="119"/>
      <c r="H5" s="120"/>
      <c r="I5" s="121"/>
      <c r="J5" s="119"/>
      <c r="K5" s="121"/>
      <c r="L5" s="119"/>
      <c r="M5" s="121"/>
      <c r="N5" s="119"/>
      <c r="O5" s="121"/>
      <c r="P5" s="57"/>
      <c r="Q5" s="135"/>
      <c r="R5" s="132"/>
      <c r="S5" s="119"/>
      <c r="T5" s="120"/>
      <c r="U5" s="121"/>
      <c r="V5" s="61"/>
      <c r="W5" s="62"/>
      <c r="X5" s="62"/>
    </row>
    <row r="6" spans="1:24" s="4" customFormat="1" ht="25.5" customHeight="1">
      <c r="A6" s="62"/>
      <c r="B6" s="62"/>
      <c r="C6" s="62"/>
      <c r="D6" s="63" t="s">
        <v>0</v>
      </c>
      <c r="E6" s="63" t="s">
        <v>1</v>
      </c>
      <c r="F6" s="63" t="s">
        <v>2</v>
      </c>
      <c r="G6" s="63" t="s">
        <v>0</v>
      </c>
      <c r="H6" s="63" t="s">
        <v>1</v>
      </c>
      <c r="I6" s="63" t="s">
        <v>2</v>
      </c>
      <c r="J6" s="63" t="s">
        <v>1</v>
      </c>
      <c r="K6" s="63" t="s">
        <v>2</v>
      </c>
      <c r="L6" s="63" t="s">
        <v>1</v>
      </c>
      <c r="M6" s="63" t="s">
        <v>2</v>
      </c>
      <c r="N6" s="63" t="s">
        <v>1</v>
      </c>
      <c r="O6" s="63" t="s">
        <v>2</v>
      </c>
      <c r="P6" s="60"/>
      <c r="Q6" s="136"/>
      <c r="R6" s="133"/>
      <c r="S6" s="63" t="s">
        <v>28</v>
      </c>
      <c r="T6" s="63" t="s">
        <v>1</v>
      </c>
      <c r="U6" s="63" t="s">
        <v>2</v>
      </c>
      <c r="V6" s="63" t="s">
        <v>28</v>
      </c>
      <c r="W6" s="63" t="s">
        <v>1</v>
      </c>
      <c r="X6" s="63" t="s">
        <v>2</v>
      </c>
    </row>
    <row r="7" spans="1:24" s="4" customFormat="1" ht="3.75" customHeight="1">
      <c r="A7" s="55"/>
      <c r="B7" s="55"/>
      <c r="C7" s="55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56"/>
      <c r="Q7" s="66"/>
      <c r="R7" s="67"/>
      <c r="S7" s="65"/>
      <c r="T7" s="65"/>
      <c r="U7" s="65"/>
      <c r="V7" s="65"/>
      <c r="W7" s="65"/>
      <c r="X7" s="65"/>
    </row>
    <row r="8" spans="1:24" ht="42" customHeight="1">
      <c r="A8" s="2"/>
      <c r="B8" s="45" t="s">
        <v>65</v>
      </c>
      <c r="D8" s="34">
        <v>18392</v>
      </c>
      <c r="E8" s="80">
        <v>9579</v>
      </c>
      <c r="F8" s="80">
        <v>8813</v>
      </c>
      <c r="G8" s="80">
        <v>18045</v>
      </c>
      <c r="H8" s="80">
        <v>9356</v>
      </c>
      <c r="I8" s="80">
        <v>8689</v>
      </c>
      <c r="J8" s="80">
        <v>10</v>
      </c>
      <c r="K8" s="80">
        <v>10</v>
      </c>
      <c r="L8" s="80">
        <v>2</v>
      </c>
      <c r="M8" s="80">
        <v>7</v>
      </c>
      <c r="N8" s="80">
        <v>2</v>
      </c>
      <c r="O8" s="80">
        <v>0</v>
      </c>
      <c r="P8" s="81">
        <v>152</v>
      </c>
      <c r="Q8" s="80">
        <v>164</v>
      </c>
      <c r="R8" s="82">
        <v>7</v>
      </c>
      <c r="S8" s="83">
        <v>98.1</v>
      </c>
      <c r="T8" s="83">
        <v>97.7</v>
      </c>
      <c r="U8" s="83">
        <v>98.6</v>
      </c>
      <c r="V8" s="83">
        <v>0.9</v>
      </c>
      <c r="W8" s="83">
        <v>1.2</v>
      </c>
      <c r="X8" s="83">
        <v>0.5</v>
      </c>
    </row>
    <row r="9" spans="1:24" ht="42" customHeight="1">
      <c r="A9" s="2"/>
      <c r="B9" s="84" t="s">
        <v>66</v>
      </c>
      <c r="D9" s="34">
        <v>18220</v>
      </c>
      <c r="E9" s="80">
        <v>9342</v>
      </c>
      <c r="F9" s="80">
        <v>8878</v>
      </c>
      <c r="G9" s="80">
        <v>17900</v>
      </c>
      <c r="H9" s="80">
        <v>9163</v>
      </c>
      <c r="I9" s="80">
        <v>8737</v>
      </c>
      <c r="J9" s="80">
        <v>8</v>
      </c>
      <c r="K9" s="80">
        <v>6</v>
      </c>
      <c r="L9" s="80">
        <v>2</v>
      </c>
      <c r="M9" s="80">
        <v>10</v>
      </c>
      <c r="N9" s="80">
        <v>4</v>
      </c>
      <c r="O9" s="80">
        <v>0</v>
      </c>
      <c r="P9" s="81">
        <v>116</v>
      </c>
      <c r="Q9" s="80">
        <v>174</v>
      </c>
      <c r="R9" s="82">
        <v>2</v>
      </c>
      <c r="S9" s="83">
        <v>98.2</v>
      </c>
      <c r="T9" s="83">
        <v>98.1</v>
      </c>
      <c r="U9" s="83">
        <v>98.4</v>
      </c>
      <c r="V9" s="83">
        <v>0.6</v>
      </c>
      <c r="W9" s="83">
        <v>0.9</v>
      </c>
      <c r="X9" s="83">
        <v>0.4</v>
      </c>
    </row>
    <row r="10" spans="1:24" ht="42" customHeight="1">
      <c r="A10" s="2"/>
      <c r="B10" s="84" t="s">
        <v>67</v>
      </c>
      <c r="D10" s="34">
        <v>18607</v>
      </c>
      <c r="E10" s="80">
        <v>9410</v>
      </c>
      <c r="F10" s="80">
        <v>9197</v>
      </c>
      <c r="G10" s="80">
        <v>18312</v>
      </c>
      <c r="H10" s="80">
        <v>9244</v>
      </c>
      <c r="I10" s="80">
        <v>9068</v>
      </c>
      <c r="J10" s="80">
        <v>15</v>
      </c>
      <c r="K10" s="80">
        <v>8</v>
      </c>
      <c r="L10" s="80">
        <v>3</v>
      </c>
      <c r="M10" s="80">
        <v>5</v>
      </c>
      <c r="N10" s="80">
        <v>0</v>
      </c>
      <c r="O10" s="80">
        <v>0</v>
      </c>
      <c r="P10" s="81">
        <v>82</v>
      </c>
      <c r="Q10" s="80">
        <v>182</v>
      </c>
      <c r="R10" s="82">
        <v>2</v>
      </c>
      <c r="S10" s="83">
        <v>98.4</v>
      </c>
      <c r="T10" s="83">
        <v>98.2</v>
      </c>
      <c r="U10" s="83">
        <v>98.6</v>
      </c>
      <c r="V10" s="83">
        <v>0.5</v>
      </c>
      <c r="W10" s="83">
        <v>0.6</v>
      </c>
      <c r="X10" s="83">
        <v>0.3</v>
      </c>
    </row>
    <row r="11" spans="1:24" ht="42" customHeight="1">
      <c r="A11" s="2"/>
      <c r="B11" s="84" t="s">
        <v>68</v>
      </c>
      <c r="D11" s="34">
        <v>17948</v>
      </c>
      <c r="E11" s="80">
        <v>9250</v>
      </c>
      <c r="F11" s="80">
        <v>8698</v>
      </c>
      <c r="G11" s="80">
        <v>17672</v>
      </c>
      <c r="H11" s="80">
        <v>9080</v>
      </c>
      <c r="I11" s="80">
        <v>8592</v>
      </c>
      <c r="J11" s="80">
        <v>2</v>
      </c>
      <c r="K11" s="80">
        <v>2</v>
      </c>
      <c r="L11" s="80">
        <v>13</v>
      </c>
      <c r="M11" s="80">
        <v>9</v>
      </c>
      <c r="N11" s="80">
        <v>5</v>
      </c>
      <c r="O11" s="80">
        <v>0</v>
      </c>
      <c r="P11" s="81">
        <v>88</v>
      </c>
      <c r="Q11" s="80">
        <v>157</v>
      </c>
      <c r="R11" s="82">
        <v>7</v>
      </c>
      <c r="S11" s="83">
        <v>98.5</v>
      </c>
      <c r="T11" s="83">
        <v>98.2</v>
      </c>
      <c r="U11" s="83">
        <v>98.8</v>
      </c>
      <c r="V11" s="83">
        <v>0.5</v>
      </c>
      <c r="W11" s="83">
        <v>0.8</v>
      </c>
      <c r="X11" s="83">
        <v>0.3</v>
      </c>
    </row>
    <row r="12" spans="1:24" ht="42" customHeight="1">
      <c r="A12" s="2"/>
      <c r="B12" s="84" t="s">
        <v>69</v>
      </c>
      <c r="D12" s="34">
        <v>18224</v>
      </c>
      <c r="E12" s="80">
        <v>9395</v>
      </c>
      <c r="F12" s="80">
        <v>8829</v>
      </c>
      <c r="G12" s="80">
        <v>17929</v>
      </c>
      <c r="H12" s="80">
        <v>9230</v>
      </c>
      <c r="I12" s="80">
        <v>8699</v>
      </c>
      <c r="J12" s="80">
        <v>7</v>
      </c>
      <c r="K12" s="80">
        <v>8</v>
      </c>
      <c r="L12" s="80">
        <v>2</v>
      </c>
      <c r="M12" s="80">
        <v>8</v>
      </c>
      <c r="N12" s="80">
        <v>1</v>
      </c>
      <c r="O12" s="80">
        <v>0</v>
      </c>
      <c r="P12" s="81">
        <v>78</v>
      </c>
      <c r="Q12" s="80">
        <v>191</v>
      </c>
      <c r="R12" s="82">
        <v>3</v>
      </c>
      <c r="S12" s="83">
        <v>98.4</v>
      </c>
      <c r="T12" s="83">
        <v>98.2</v>
      </c>
      <c r="U12" s="83">
        <v>98.5</v>
      </c>
      <c r="V12" s="83">
        <v>0.4</v>
      </c>
      <c r="W12" s="83">
        <v>0.6</v>
      </c>
      <c r="X12" s="83">
        <v>0.3</v>
      </c>
    </row>
    <row r="13" spans="1:24" ht="42" customHeight="1">
      <c r="A13" s="2"/>
      <c r="B13" s="84" t="s">
        <v>70</v>
      </c>
      <c r="D13" s="34">
        <v>18120</v>
      </c>
      <c r="E13" s="80">
        <v>9268</v>
      </c>
      <c r="F13" s="80">
        <v>8852</v>
      </c>
      <c r="G13" s="80">
        <v>17837</v>
      </c>
      <c r="H13" s="80">
        <v>9092</v>
      </c>
      <c r="I13" s="80">
        <v>8745</v>
      </c>
      <c r="J13" s="80">
        <v>8</v>
      </c>
      <c r="K13" s="80">
        <v>7</v>
      </c>
      <c r="L13" s="80">
        <v>2</v>
      </c>
      <c r="M13" s="80">
        <v>8</v>
      </c>
      <c r="N13" s="80">
        <v>7</v>
      </c>
      <c r="O13" s="80">
        <v>1</v>
      </c>
      <c r="P13" s="81">
        <v>94</v>
      </c>
      <c r="Q13" s="80">
        <v>156</v>
      </c>
      <c r="R13" s="82">
        <v>2</v>
      </c>
      <c r="S13" s="83">
        <v>98.4</v>
      </c>
      <c r="T13" s="83">
        <v>98.1</v>
      </c>
      <c r="U13" s="83">
        <v>98.8</v>
      </c>
      <c r="V13" s="83">
        <v>0.5</v>
      </c>
      <c r="W13" s="83">
        <v>0.8</v>
      </c>
      <c r="X13" s="83">
        <v>0.2</v>
      </c>
    </row>
    <row r="14" spans="1:24" s="5" customFormat="1" ht="42" customHeight="1">
      <c r="A14" s="1"/>
      <c r="B14" s="85" t="s">
        <v>71</v>
      </c>
      <c r="C14" s="1"/>
      <c r="D14" s="86">
        <v>18382</v>
      </c>
      <c r="E14" s="87">
        <v>9422</v>
      </c>
      <c r="F14" s="87">
        <v>8960</v>
      </c>
      <c r="G14" s="87">
        <v>18117</v>
      </c>
      <c r="H14" s="87">
        <v>9267</v>
      </c>
      <c r="I14" s="87">
        <v>8850</v>
      </c>
      <c r="J14" s="87">
        <v>4</v>
      </c>
      <c r="K14" s="87">
        <v>6</v>
      </c>
      <c r="L14" s="87">
        <v>1</v>
      </c>
      <c r="M14" s="87">
        <v>9</v>
      </c>
      <c r="N14" s="87" t="s">
        <v>73</v>
      </c>
      <c r="O14" s="87" t="s">
        <v>73</v>
      </c>
      <c r="P14" s="87">
        <v>103</v>
      </c>
      <c r="Q14" s="87">
        <v>142</v>
      </c>
      <c r="R14" s="87">
        <v>9</v>
      </c>
      <c r="S14" s="88">
        <v>98.6</v>
      </c>
      <c r="T14" s="88">
        <v>98.4</v>
      </c>
      <c r="U14" s="88">
        <v>98.8</v>
      </c>
      <c r="V14" s="88">
        <v>0.6</v>
      </c>
      <c r="W14" s="88">
        <v>0.9</v>
      </c>
      <c r="X14" s="88">
        <v>0.3</v>
      </c>
    </row>
    <row r="15" spans="1:24" s="6" customFormat="1" ht="38.25" customHeight="1">
      <c r="A15" s="41"/>
      <c r="B15" s="9"/>
      <c r="C15" s="41"/>
      <c r="D15" s="16"/>
      <c r="E15" s="16"/>
      <c r="F15" s="16"/>
      <c r="G15" s="15" t="s">
        <v>37</v>
      </c>
      <c r="H15" s="17"/>
      <c r="I15" s="16"/>
      <c r="J15" s="16"/>
      <c r="K15" s="16"/>
      <c r="L15" s="16"/>
      <c r="M15" s="16"/>
      <c r="N15" s="16"/>
      <c r="O15" s="16"/>
      <c r="P15" s="18"/>
      <c r="Q15" s="18"/>
      <c r="R15" s="18"/>
      <c r="S15" s="19" t="s">
        <v>4</v>
      </c>
      <c r="T15" s="20"/>
      <c r="U15" s="20"/>
      <c r="V15" s="20"/>
      <c r="W15" s="20"/>
      <c r="X15" s="20"/>
    </row>
    <row r="16" spans="1:24" s="5" customFormat="1" ht="42" customHeight="1">
      <c r="A16" s="10" t="s">
        <v>55</v>
      </c>
      <c r="B16" s="1"/>
      <c r="C16" s="1"/>
      <c r="D16" s="21">
        <f>D17</f>
        <v>139</v>
      </c>
      <c r="E16" s="22">
        <f>E17</f>
        <v>71</v>
      </c>
      <c r="F16" s="22">
        <f aca="true" t="shared" si="0" ref="F16:U16">F17</f>
        <v>68</v>
      </c>
      <c r="G16" s="22">
        <f t="shared" si="0"/>
        <v>138</v>
      </c>
      <c r="H16" s="22">
        <f t="shared" si="0"/>
        <v>70</v>
      </c>
      <c r="I16" s="22">
        <f t="shared" si="0"/>
        <v>68</v>
      </c>
      <c r="J16" s="22">
        <f t="shared" si="0"/>
        <v>0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0</v>
      </c>
      <c r="O16" s="22">
        <f t="shared" si="0"/>
        <v>0</v>
      </c>
      <c r="P16" s="22">
        <f t="shared" si="0"/>
        <v>0</v>
      </c>
      <c r="Q16" s="22">
        <f t="shared" si="0"/>
        <v>1</v>
      </c>
      <c r="R16" s="22">
        <f t="shared" si="0"/>
        <v>0</v>
      </c>
      <c r="S16" s="68">
        <f t="shared" si="0"/>
        <v>99.3</v>
      </c>
      <c r="T16" s="68">
        <f t="shared" si="0"/>
        <v>98.6</v>
      </c>
      <c r="U16" s="68">
        <f t="shared" si="0"/>
        <v>100</v>
      </c>
      <c r="V16" s="68">
        <v>0</v>
      </c>
      <c r="W16" s="68">
        <v>0</v>
      </c>
      <c r="X16" s="68">
        <v>0</v>
      </c>
    </row>
    <row r="17" spans="1:27" ht="42" customHeight="1">
      <c r="A17" s="40"/>
      <c r="B17" s="45" t="s">
        <v>5</v>
      </c>
      <c r="C17" s="46"/>
      <c r="D17" s="89">
        <v>139</v>
      </c>
      <c r="E17" s="90">
        <v>71</v>
      </c>
      <c r="F17" s="90">
        <v>68</v>
      </c>
      <c r="G17" s="90">
        <v>138</v>
      </c>
      <c r="H17" s="90">
        <v>70</v>
      </c>
      <c r="I17" s="90">
        <v>68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1</v>
      </c>
      <c r="R17" s="91">
        <v>0</v>
      </c>
      <c r="S17" s="92">
        <v>99.3</v>
      </c>
      <c r="T17" s="92">
        <v>98.6</v>
      </c>
      <c r="U17" s="92">
        <v>100</v>
      </c>
      <c r="V17" s="93">
        <v>0</v>
      </c>
      <c r="W17" s="93">
        <v>0</v>
      </c>
      <c r="X17" s="93">
        <v>0</v>
      </c>
      <c r="Y17" s="94"/>
      <c r="Z17" s="94"/>
      <c r="AA17" s="94"/>
    </row>
    <row r="18" spans="1:24" s="6" customFormat="1" ht="38.25" customHeight="1">
      <c r="A18" s="42"/>
      <c r="B18" s="9"/>
      <c r="C18" s="47"/>
      <c r="D18" s="16"/>
      <c r="E18" s="16"/>
      <c r="F18" s="16"/>
      <c r="G18" s="15" t="s">
        <v>36</v>
      </c>
      <c r="H18" s="17"/>
      <c r="I18" s="16"/>
      <c r="J18" s="16"/>
      <c r="K18" s="16"/>
      <c r="L18" s="16"/>
      <c r="M18" s="16"/>
      <c r="N18" s="16"/>
      <c r="O18" s="16"/>
      <c r="P18" s="18"/>
      <c r="Q18" s="18"/>
      <c r="R18" s="18"/>
      <c r="S18" s="19" t="s">
        <v>4</v>
      </c>
      <c r="T18" s="20"/>
      <c r="U18" s="20"/>
      <c r="V18" s="20" t="s">
        <v>46</v>
      </c>
      <c r="W18" s="20" t="s">
        <v>46</v>
      </c>
      <c r="X18" s="20" t="s">
        <v>46</v>
      </c>
    </row>
    <row r="19" spans="1:24" s="5" customFormat="1" ht="42" customHeight="1">
      <c r="A19" s="10" t="s">
        <v>53</v>
      </c>
      <c r="B19" s="10"/>
      <c r="C19" s="10"/>
      <c r="D19" s="36">
        <f aca="true" t="shared" si="1" ref="D19:R19">SUM(D20:D21)</f>
        <v>17314</v>
      </c>
      <c r="E19" s="37">
        <f t="shared" si="1"/>
        <v>8938</v>
      </c>
      <c r="F19" s="37">
        <f t="shared" si="1"/>
        <v>8376</v>
      </c>
      <c r="G19" s="37">
        <f>SUM(G20:G21)</f>
        <v>17054</v>
      </c>
      <c r="H19" s="37">
        <f t="shared" si="1"/>
        <v>8786</v>
      </c>
      <c r="I19" s="37">
        <f t="shared" si="1"/>
        <v>8268</v>
      </c>
      <c r="J19" s="37">
        <f t="shared" si="1"/>
        <v>4</v>
      </c>
      <c r="K19" s="37">
        <f t="shared" si="1"/>
        <v>5</v>
      </c>
      <c r="L19" s="37">
        <f t="shared" si="1"/>
        <v>1</v>
      </c>
      <c r="M19" s="37">
        <f t="shared" si="1"/>
        <v>8</v>
      </c>
      <c r="N19" s="37">
        <f>SUM(N20:N21)</f>
        <v>0</v>
      </c>
      <c r="O19" s="37">
        <f>SUM(O20:O21)</f>
        <v>0</v>
      </c>
      <c r="P19" s="37">
        <f t="shared" si="1"/>
        <v>103</v>
      </c>
      <c r="Q19" s="37">
        <f t="shared" si="1"/>
        <v>139</v>
      </c>
      <c r="R19" s="37">
        <f t="shared" si="1"/>
        <v>9</v>
      </c>
      <c r="S19" s="75">
        <f>ROUND(IF(ISERR((H19+I19)/D19),"",(H19+I19)/D19)*100,1)</f>
        <v>98.5</v>
      </c>
      <c r="T19" s="75">
        <f aca="true" t="shared" si="2" ref="T19:T37">ROUND(IF(ISERR(H19/E19),"",H19/E19)*100,1)</f>
        <v>98.3</v>
      </c>
      <c r="U19" s="75">
        <f aca="true" t="shared" si="3" ref="U19:U37">ROUND(IF(ISERR(I19/F19),"",I19/F19)*100,1)</f>
        <v>98.7</v>
      </c>
      <c r="V19" s="95">
        <v>0.6</v>
      </c>
      <c r="W19" s="75">
        <v>1</v>
      </c>
      <c r="X19" s="75">
        <v>0.3</v>
      </c>
    </row>
    <row r="20" spans="1:24" ht="42" customHeight="1">
      <c r="A20" s="43" t="s">
        <v>47</v>
      </c>
      <c r="B20" s="43"/>
      <c r="C20" s="43"/>
      <c r="D20" s="38">
        <f>SUM(D22:D35)</f>
        <v>15058</v>
      </c>
      <c r="E20" s="39">
        <f aca="true" t="shared" si="4" ref="E20:P20">SUM(E22:E35)</f>
        <v>7771</v>
      </c>
      <c r="F20" s="39">
        <f t="shared" si="4"/>
        <v>7287</v>
      </c>
      <c r="G20" s="39">
        <f t="shared" si="4"/>
        <v>14818</v>
      </c>
      <c r="H20" s="39">
        <f t="shared" si="4"/>
        <v>7631</v>
      </c>
      <c r="I20" s="39">
        <f t="shared" si="4"/>
        <v>7187</v>
      </c>
      <c r="J20" s="39">
        <f t="shared" si="4"/>
        <v>3</v>
      </c>
      <c r="K20" s="39">
        <f t="shared" si="4"/>
        <v>5</v>
      </c>
      <c r="L20" s="39">
        <f t="shared" si="4"/>
        <v>1</v>
      </c>
      <c r="M20" s="39">
        <f t="shared" si="4"/>
        <v>8</v>
      </c>
      <c r="N20" s="39">
        <f>SUM(N22:N35)</f>
        <v>0</v>
      </c>
      <c r="O20" s="39">
        <f>SUM(O22:O35)</f>
        <v>0</v>
      </c>
      <c r="P20" s="39">
        <f t="shared" si="4"/>
        <v>99</v>
      </c>
      <c r="Q20" s="39">
        <f>SUM(Q22:Q35)</f>
        <v>124</v>
      </c>
      <c r="R20" s="39">
        <f>SUM(R22:R35)</f>
        <v>9</v>
      </c>
      <c r="S20" s="76">
        <f aca="true" t="shared" si="5" ref="S20:S58">ROUND(IF(ISERR((H20+I20)/D20),"",(H20+I20)/D20)*100,1)</f>
        <v>98.4</v>
      </c>
      <c r="T20" s="76">
        <f t="shared" si="2"/>
        <v>98.2</v>
      </c>
      <c r="U20" s="76">
        <f t="shared" si="3"/>
        <v>98.6</v>
      </c>
      <c r="V20" s="96">
        <v>0.7</v>
      </c>
      <c r="W20" s="97">
        <v>1.1</v>
      </c>
      <c r="X20" s="97">
        <v>0.3</v>
      </c>
    </row>
    <row r="21" spans="1:24" ht="42" customHeight="1">
      <c r="A21" s="43" t="s">
        <v>48</v>
      </c>
      <c r="B21" s="43"/>
      <c r="C21" s="43"/>
      <c r="D21" s="38">
        <f>SUM(D36,D45,D47,D51,D55,D60,D62)</f>
        <v>2256</v>
      </c>
      <c r="E21" s="39">
        <f aca="true" t="shared" si="6" ref="E21:R21">SUM(E36,E45,E47,E51,E55,E60,E62)</f>
        <v>1167</v>
      </c>
      <c r="F21" s="39">
        <f>SUM(F36,F45,F47,F51,F55,F60,F62)</f>
        <v>1089</v>
      </c>
      <c r="G21" s="39">
        <f t="shared" si="6"/>
        <v>2236</v>
      </c>
      <c r="H21" s="39">
        <f t="shared" si="6"/>
        <v>1155</v>
      </c>
      <c r="I21" s="39">
        <f>SUM(I36,I45,I47,I51,I55,I60,I62)</f>
        <v>1081</v>
      </c>
      <c r="J21" s="39">
        <f t="shared" si="6"/>
        <v>1</v>
      </c>
      <c r="K21" s="39">
        <f t="shared" si="6"/>
        <v>0</v>
      </c>
      <c r="L21" s="39">
        <f t="shared" si="6"/>
        <v>0</v>
      </c>
      <c r="M21" s="39">
        <f t="shared" si="6"/>
        <v>0</v>
      </c>
      <c r="N21" s="39">
        <f>SUM(N36,N45,N47,N51,N55,N60,N62)</f>
        <v>0</v>
      </c>
      <c r="O21" s="39">
        <f>SUM(O36,O45,O47,O51,O55,O60,O62)</f>
        <v>0</v>
      </c>
      <c r="P21" s="39">
        <f t="shared" si="6"/>
        <v>4</v>
      </c>
      <c r="Q21" s="39">
        <f t="shared" si="6"/>
        <v>15</v>
      </c>
      <c r="R21" s="39">
        <f t="shared" si="6"/>
        <v>0</v>
      </c>
      <c r="S21" s="76">
        <f>ROUND(IF(ISERR((H21+I21)/D21),"",(H21+I21)/D21)*100,1)</f>
        <v>99.1</v>
      </c>
      <c r="T21" s="76">
        <f t="shared" si="2"/>
        <v>99</v>
      </c>
      <c r="U21" s="76">
        <f t="shared" si="3"/>
        <v>99.3</v>
      </c>
      <c r="V21" s="96">
        <v>0.2</v>
      </c>
      <c r="W21" s="97">
        <v>0.3</v>
      </c>
      <c r="X21" s="97">
        <v>0</v>
      </c>
    </row>
    <row r="22" spans="1:27" ht="42" customHeight="1">
      <c r="A22" s="43"/>
      <c r="B22" s="45" t="s">
        <v>5</v>
      </c>
      <c r="C22" s="43"/>
      <c r="D22" s="38">
        <v>2378</v>
      </c>
      <c r="E22" s="98">
        <v>1221</v>
      </c>
      <c r="F22" s="98">
        <v>1157</v>
      </c>
      <c r="G22" s="98">
        <v>2348</v>
      </c>
      <c r="H22" s="98">
        <v>1208</v>
      </c>
      <c r="I22" s="98">
        <v>1140</v>
      </c>
      <c r="J22" s="98">
        <v>1</v>
      </c>
      <c r="K22" s="98">
        <v>1</v>
      </c>
      <c r="L22" s="98">
        <v>0</v>
      </c>
      <c r="M22" s="98">
        <v>0</v>
      </c>
      <c r="N22" s="98">
        <v>0</v>
      </c>
      <c r="O22" s="98">
        <v>0</v>
      </c>
      <c r="P22" s="99">
        <v>9</v>
      </c>
      <c r="Q22" s="99">
        <v>19</v>
      </c>
      <c r="R22" s="100">
        <v>5</v>
      </c>
      <c r="S22" s="23">
        <f>ROUND(IF(ISERR((H22+I22)/D22),"",(H22+I22)/D22)*100,1)</f>
        <v>98.7</v>
      </c>
      <c r="T22" s="23">
        <f t="shared" si="2"/>
        <v>98.9</v>
      </c>
      <c r="U22" s="23">
        <f t="shared" si="3"/>
        <v>98.5</v>
      </c>
      <c r="V22" s="96">
        <v>0.6</v>
      </c>
      <c r="W22" s="97">
        <v>1</v>
      </c>
      <c r="X22" s="97">
        <v>0.2</v>
      </c>
      <c r="Y22" s="94"/>
      <c r="Z22" s="94"/>
      <c r="AA22" s="94"/>
    </row>
    <row r="23" spans="1:27" ht="42" customHeight="1">
      <c r="A23" s="43"/>
      <c r="B23" s="45" t="s">
        <v>6</v>
      </c>
      <c r="C23" s="43"/>
      <c r="D23" s="38">
        <v>3014</v>
      </c>
      <c r="E23" s="98">
        <v>1572</v>
      </c>
      <c r="F23" s="98">
        <v>1442</v>
      </c>
      <c r="G23" s="98">
        <v>2959</v>
      </c>
      <c r="H23" s="98">
        <v>1544</v>
      </c>
      <c r="I23" s="98">
        <v>1415</v>
      </c>
      <c r="J23" s="98">
        <v>1</v>
      </c>
      <c r="K23" s="98">
        <v>2</v>
      </c>
      <c r="L23" s="98">
        <v>0</v>
      </c>
      <c r="M23" s="98">
        <v>3</v>
      </c>
      <c r="N23" s="98">
        <v>0</v>
      </c>
      <c r="O23" s="98">
        <v>0</v>
      </c>
      <c r="P23" s="99">
        <v>21</v>
      </c>
      <c r="Q23" s="99">
        <v>28</v>
      </c>
      <c r="R23" s="100">
        <v>0</v>
      </c>
      <c r="S23" s="23">
        <f>ROUND(IF(ISERR((H23+I23)/D23),"",(H23+I23)/D23)*100,1)</f>
        <v>98.2</v>
      </c>
      <c r="T23" s="23">
        <f t="shared" si="2"/>
        <v>98.2</v>
      </c>
      <c r="U23" s="23">
        <f t="shared" si="3"/>
        <v>98.1</v>
      </c>
      <c r="V23" s="96">
        <v>0.7</v>
      </c>
      <c r="W23" s="97">
        <v>1</v>
      </c>
      <c r="X23" s="97">
        <v>0.4</v>
      </c>
      <c r="Y23" s="94"/>
      <c r="Z23" s="94"/>
      <c r="AA23" s="94"/>
    </row>
    <row r="24" spans="1:27" ht="42" customHeight="1">
      <c r="A24" s="43"/>
      <c r="B24" s="45" t="s">
        <v>7</v>
      </c>
      <c r="C24" s="43"/>
      <c r="D24" s="38">
        <v>1179</v>
      </c>
      <c r="E24" s="98">
        <v>611</v>
      </c>
      <c r="F24" s="98">
        <v>568</v>
      </c>
      <c r="G24" s="98">
        <v>1169</v>
      </c>
      <c r="H24" s="98">
        <v>607</v>
      </c>
      <c r="I24" s="98">
        <v>562</v>
      </c>
      <c r="J24" s="98">
        <v>0</v>
      </c>
      <c r="K24" s="98">
        <v>0</v>
      </c>
      <c r="L24" s="98">
        <v>0</v>
      </c>
      <c r="M24" s="98">
        <v>1</v>
      </c>
      <c r="N24" s="98">
        <v>0</v>
      </c>
      <c r="O24" s="98">
        <v>0</v>
      </c>
      <c r="P24" s="99">
        <v>1</v>
      </c>
      <c r="Q24" s="99">
        <v>8</v>
      </c>
      <c r="R24" s="100">
        <v>1</v>
      </c>
      <c r="S24" s="23">
        <f t="shared" si="5"/>
        <v>99.2</v>
      </c>
      <c r="T24" s="23">
        <f t="shared" si="2"/>
        <v>99.3</v>
      </c>
      <c r="U24" s="23">
        <f t="shared" si="3"/>
        <v>98.9</v>
      </c>
      <c r="V24" s="96">
        <v>0.2</v>
      </c>
      <c r="W24" s="97">
        <v>0.2</v>
      </c>
      <c r="X24" s="97">
        <v>0.2</v>
      </c>
      <c r="Y24" s="94"/>
      <c r="Z24" s="94"/>
      <c r="AA24" s="94"/>
    </row>
    <row r="25" spans="1:27" ht="42" customHeight="1">
      <c r="A25" s="43"/>
      <c r="B25" s="45" t="s">
        <v>8</v>
      </c>
      <c r="C25" s="43"/>
      <c r="D25" s="38">
        <v>1410</v>
      </c>
      <c r="E25" s="98">
        <v>694</v>
      </c>
      <c r="F25" s="98">
        <v>716</v>
      </c>
      <c r="G25" s="98">
        <v>1375</v>
      </c>
      <c r="H25" s="98">
        <v>675</v>
      </c>
      <c r="I25" s="98">
        <v>700</v>
      </c>
      <c r="J25" s="98">
        <v>0</v>
      </c>
      <c r="K25" s="98">
        <v>0</v>
      </c>
      <c r="L25" s="98">
        <v>1</v>
      </c>
      <c r="M25" s="98">
        <v>0</v>
      </c>
      <c r="N25" s="98">
        <v>0</v>
      </c>
      <c r="O25" s="98">
        <v>0</v>
      </c>
      <c r="P25" s="99">
        <v>17</v>
      </c>
      <c r="Q25" s="99">
        <v>17</v>
      </c>
      <c r="R25" s="99">
        <v>1</v>
      </c>
      <c r="S25" s="23">
        <f t="shared" si="5"/>
        <v>97.5</v>
      </c>
      <c r="T25" s="23">
        <f t="shared" si="2"/>
        <v>97.3</v>
      </c>
      <c r="U25" s="23">
        <f t="shared" si="3"/>
        <v>97.8</v>
      </c>
      <c r="V25" s="96">
        <v>1.3</v>
      </c>
      <c r="W25" s="97">
        <v>1.3</v>
      </c>
      <c r="X25" s="97">
        <v>1.3</v>
      </c>
      <c r="Y25" s="94"/>
      <c r="Z25" s="94"/>
      <c r="AA25" s="94"/>
    </row>
    <row r="26" spans="1:27" ht="42" customHeight="1">
      <c r="A26" s="43"/>
      <c r="B26" s="45" t="s">
        <v>9</v>
      </c>
      <c r="C26" s="43"/>
      <c r="D26" s="38">
        <v>1487</v>
      </c>
      <c r="E26" s="98">
        <v>776</v>
      </c>
      <c r="F26" s="98">
        <v>711</v>
      </c>
      <c r="G26" s="98">
        <v>1464</v>
      </c>
      <c r="H26" s="98">
        <v>757</v>
      </c>
      <c r="I26" s="98">
        <v>707</v>
      </c>
      <c r="J26" s="98">
        <v>1</v>
      </c>
      <c r="K26" s="98">
        <v>0</v>
      </c>
      <c r="L26" s="98">
        <v>0</v>
      </c>
      <c r="M26" s="98">
        <v>1</v>
      </c>
      <c r="N26" s="98">
        <v>0</v>
      </c>
      <c r="O26" s="98">
        <v>0</v>
      </c>
      <c r="P26" s="99">
        <v>13</v>
      </c>
      <c r="Q26" s="99">
        <v>8</v>
      </c>
      <c r="R26" s="100">
        <v>1</v>
      </c>
      <c r="S26" s="23">
        <f t="shared" si="5"/>
        <v>98.5</v>
      </c>
      <c r="T26" s="23">
        <f t="shared" si="2"/>
        <v>97.6</v>
      </c>
      <c r="U26" s="23">
        <f t="shared" si="3"/>
        <v>99.4</v>
      </c>
      <c r="V26" s="96">
        <v>0.9</v>
      </c>
      <c r="W26" s="97">
        <v>1.7</v>
      </c>
      <c r="X26" s="97">
        <v>0.1</v>
      </c>
      <c r="Y26" s="94"/>
      <c r="Z26" s="94"/>
      <c r="AA26" s="94"/>
    </row>
    <row r="27" spans="1:27" ht="42" customHeight="1">
      <c r="A27" s="43"/>
      <c r="B27" s="45" t="s">
        <v>10</v>
      </c>
      <c r="C27" s="43"/>
      <c r="D27" s="38">
        <v>2077</v>
      </c>
      <c r="E27" s="98">
        <v>1065</v>
      </c>
      <c r="F27" s="98">
        <v>1012</v>
      </c>
      <c r="G27" s="98">
        <v>2037</v>
      </c>
      <c r="H27" s="98">
        <v>1037</v>
      </c>
      <c r="I27" s="98">
        <v>1000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9">
        <v>16</v>
      </c>
      <c r="Q27" s="99">
        <v>24</v>
      </c>
      <c r="R27" s="100">
        <v>1</v>
      </c>
      <c r="S27" s="23">
        <f t="shared" si="5"/>
        <v>98.1</v>
      </c>
      <c r="T27" s="23">
        <f t="shared" si="2"/>
        <v>97.4</v>
      </c>
      <c r="U27" s="23">
        <f t="shared" si="3"/>
        <v>98.8</v>
      </c>
      <c r="V27" s="96">
        <v>0.8</v>
      </c>
      <c r="W27" s="97">
        <v>1.4</v>
      </c>
      <c r="X27" s="97">
        <v>0.2</v>
      </c>
      <c r="Y27" s="94"/>
      <c r="Z27" s="94"/>
      <c r="AA27" s="94"/>
    </row>
    <row r="28" spans="1:27" ht="42" customHeight="1">
      <c r="A28" s="43"/>
      <c r="B28" s="45" t="s">
        <v>11</v>
      </c>
      <c r="C28" s="43"/>
      <c r="D28" s="38">
        <v>730</v>
      </c>
      <c r="E28" s="98">
        <v>359</v>
      </c>
      <c r="F28" s="98">
        <v>371</v>
      </c>
      <c r="G28" s="98">
        <v>725</v>
      </c>
      <c r="H28" s="98">
        <v>357</v>
      </c>
      <c r="I28" s="98">
        <v>368</v>
      </c>
      <c r="J28" s="98">
        <v>0</v>
      </c>
      <c r="K28" s="98">
        <v>1</v>
      </c>
      <c r="L28" s="98">
        <v>0</v>
      </c>
      <c r="M28" s="98">
        <v>1</v>
      </c>
      <c r="N28" s="98">
        <v>0</v>
      </c>
      <c r="O28" s="98">
        <v>0</v>
      </c>
      <c r="P28" s="99">
        <v>0</v>
      </c>
      <c r="Q28" s="99">
        <v>3</v>
      </c>
      <c r="R28" s="100">
        <v>0</v>
      </c>
      <c r="S28" s="23">
        <f t="shared" si="5"/>
        <v>99.3</v>
      </c>
      <c r="T28" s="23">
        <f t="shared" si="2"/>
        <v>99.4</v>
      </c>
      <c r="U28" s="23">
        <f t="shared" si="3"/>
        <v>99.2</v>
      </c>
      <c r="V28" s="96">
        <v>0</v>
      </c>
      <c r="W28" s="97">
        <v>0</v>
      </c>
      <c r="X28" s="97">
        <v>0</v>
      </c>
      <c r="Y28" s="94"/>
      <c r="Z28" s="94"/>
      <c r="AA28" s="94"/>
    </row>
    <row r="29" spans="1:27" ht="42" customHeight="1">
      <c r="A29" s="43"/>
      <c r="B29" s="45" t="s">
        <v>12</v>
      </c>
      <c r="C29" s="43"/>
      <c r="D29" s="38">
        <v>154</v>
      </c>
      <c r="E29" s="101">
        <v>86</v>
      </c>
      <c r="F29" s="98">
        <v>68</v>
      </c>
      <c r="G29" s="98">
        <v>153</v>
      </c>
      <c r="H29" s="98">
        <v>85</v>
      </c>
      <c r="I29" s="98">
        <v>68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9">
        <v>1</v>
      </c>
      <c r="Q29" s="100">
        <v>0</v>
      </c>
      <c r="R29" s="100">
        <v>0</v>
      </c>
      <c r="S29" s="23">
        <f t="shared" si="5"/>
        <v>99.4</v>
      </c>
      <c r="T29" s="23">
        <f t="shared" si="2"/>
        <v>98.8</v>
      </c>
      <c r="U29" s="23">
        <f t="shared" si="3"/>
        <v>100</v>
      </c>
      <c r="V29" s="96">
        <v>0.6</v>
      </c>
      <c r="W29" s="97">
        <v>1.2</v>
      </c>
      <c r="X29" s="97">
        <v>0</v>
      </c>
      <c r="Y29" s="94"/>
      <c r="Z29" s="94"/>
      <c r="AA29" s="94"/>
    </row>
    <row r="30" spans="1:27" ht="42" customHeight="1">
      <c r="A30" s="43"/>
      <c r="B30" s="45" t="s">
        <v>13</v>
      </c>
      <c r="C30" s="43"/>
      <c r="D30" s="38">
        <v>442</v>
      </c>
      <c r="E30" s="101">
        <v>227</v>
      </c>
      <c r="F30" s="98">
        <v>215</v>
      </c>
      <c r="G30" s="98">
        <v>433</v>
      </c>
      <c r="H30" s="98">
        <v>220</v>
      </c>
      <c r="I30" s="98">
        <v>213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9">
        <v>6</v>
      </c>
      <c r="Q30" s="99">
        <v>3</v>
      </c>
      <c r="R30" s="100">
        <v>0</v>
      </c>
      <c r="S30" s="23">
        <f t="shared" si="5"/>
        <v>98</v>
      </c>
      <c r="T30" s="23">
        <f t="shared" si="2"/>
        <v>96.9</v>
      </c>
      <c r="U30" s="23">
        <f t="shared" si="3"/>
        <v>99.1</v>
      </c>
      <c r="V30" s="96">
        <v>1.4</v>
      </c>
      <c r="W30" s="97">
        <v>2.2</v>
      </c>
      <c r="X30" s="97">
        <v>0.5</v>
      </c>
      <c r="Y30" s="94"/>
      <c r="Z30" s="94"/>
      <c r="AA30" s="94"/>
    </row>
    <row r="31" spans="1:27" ht="42" customHeight="1">
      <c r="A31" s="43"/>
      <c r="B31" s="45" t="s">
        <v>14</v>
      </c>
      <c r="C31" s="43"/>
      <c r="D31" s="38">
        <v>207</v>
      </c>
      <c r="E31" s="101">
        <v>102</v>
      </c>
      <c r="F31" s="98">
        <v>105</v>
      </c>
      <c r="G31" s="98">
        <v>207</v>
      </c>
      <c r="H31" s="98">
        <v>102</v>
      </c>
      <c r="I31" s="98">
        <v>105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9">
        <v>0</v>
      </c>
      <c r="Q31" s="100">
        <v>0</v>
      </c>
      <c r="R31" s="100">
        <v>0</v>
      </c>
      <c r="S31" s="23">
        <f t="shared" si="5"/>
        <v>100</v>
      </c>
      <c r="T31" s="23">
        <f t="shared" si="2"/>
        <v>100</v>
      </c>
      <c r="U31" s="23">
        <f t="shared" si="3"/>
        <v>100</v>
      </c>
      <c r="V31" s="96">
        <v>0</v>
      </c>
      <c r="W31" s="97">
        <v>0</v>
      </c>
      <c r="X31" s="97">
        <v>0</v>
      </c>
      <c r="Y31" s="94"/>
      <c r="Z31" s="94"/>
      <c r="AA31" s="94"/>
    </row>
    <row r="32" spans="1:27" ht="42" customHeight="1">
      <c r="A32" s="43"/>
      <c r="B32" s="45" t="s">
        <v>15</v>
      </c>
      <c r="C32" s="43"/>
      <c r="D32" s="38">
        <v>165</v>
      </c>
      <c r="E32" s="101">
        <v>85</v>
      </c>
      <c r="F32" s="98">
        <v>80</v>
      </c>
      <c r="G32" s="98">
        <v>165</v>
      </c>
      <c r="H32" s="98">
        <v>85</v>
      </c>
      <c r="I32" s="98">
        <v>80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9">
        <v>0</v>
      </c>
      <c r="Q32" s="99">
        <v>0</v>
      </c>
      <c r="R32" s="99">
        <v>0</v>
      </c>
      <c r="S32" s="23">
        <f t="shared" si="5"/>
        <v>100</v>
      </c>
      <c r="T32" s="23">
        <f t="shared" si="2"/>
        <v>100</v>
      </c>
      <c r="U32" s="23">
        <f t="shared" si="3"/>
        <v>100</v>
      </c>
      <c r="V32" s="97">
        <v>0</v>
      </c>
      <c r="W32" s="97">
        <v>0</v>
      </c>
      <c r="X32" s="97">
        <v>0</v>
      </c>
      <c r="Y32" s="94"/>
      <c r="Z32" s="94"/>
      <c r="AA32" s="94"/>
    </row>
    <row r="33" spans="1:27" ht="42" customHeight="1">
      <c r="A33" s="43"/>
      <c r="B33" s="45" t="s">
        <v>52</v>
      </c>
      <c r="C33" s="43"/>
      <c r="D33" s="38">
        <v>465</v>
      </c>
      <c r="E33" s="98">
        <v>258</v>
      </c>
      <c r="F33" s="98">
        <v>207</v>
      </c>
      <c r="G33" s="98">
        <v>458</v>
      </c>
      <c r="H33" s="98">
        <v>252</v>
      </c>
      <c r="I33" s="98">
        <v>206</v>
      </c>
      <c r="J33" s="98">
        <v>0</v>
      </c>
      <c r="K33" s="98">
        <v>1</v>
      </c>
      <c r="L33" s="98">
        <v>0</v>
      </c>
      <c r="M33" s="98">
        <v>0</v>
      </c>
      <c r="N33" s="98">
        <v>0</v>
      </c>
      <c r="O33" s="98">
        <v>0</v>
      </c>
      <c r="P33" s="99">
        <v>1</v>
      </c>
      <c r="Q33" s="99">
        <v>5</v>
      </c>
      <c r="R33" s="100">
        <v>0</v>
      </c>
      <c r="S33" s="23">
        <f>ROUND(IF(ISERR((H33+I33)/D33),"",(H33+I33)/D33)*100,1)</f>
        <v>98.5</v>
      </c>
      <c r="T33" s="23">
        <f t="shared" si="2"/>
        <v>97.7</v>
      </c>
      <c r="U33" s="23">
        <f t="shared" si="3"/>
        <v>99.5</v>
      </c>
      <c r="V33" s="96">
        <v>0.2</v>
      </c>
      <c r="W33" s="97">
        <v>0.4</v>
      </c>
      <c r="X33" s="97">
        <v>0</v>
      </c>
      <c r="Y33" s="94"/>
      <c r="Z33" s="94"/>
      <c r="AA33" s="94"/>
    </row>
    <row r="34" spans="1:27" ht="42" customHeight="1">
      <c r="A34" s="43"/>
      <c r="B34" s="45" t="s">
        <v>50</v>
      </c>
      <c r="C34" s="43"/>
      <c r="D34" s="38">
        <v>526</v>
      </c>
      <c r="E34" s="98">
        <v>276</v>
      </c>
      <c r="F34" s="98">
        <v>250</v>
      </c>
      <c r="G34" s="98">
        <v>522</v>
      </c>
      <c r="H34" s="98">
        <v>273</v>
      </c>
      <c r="I34" s="98">
        <v>249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9">
        <v>3</v>
      </c>
      <c r="Q34" s="99">
        <v>1</v>
      </c>
      <c r="R34" s="100">
        <v>0</v>
      </c>
      <c r="S34" s="23">
        <f>ROUND(IF(ISERR((H34+I34)/D34),"",(H34+I34)/D34)*100,1)</f>
        <v>99.2</v>
      </c>
      <c r="T34" s="23">
        <f t="shared" si="2"/>
        <v>98.9</v>
      </c>
      <c r="U34" s="23">
        <f t="shared" si="3"/>
        <v>99.6</v>
      </c>
      <c r="V34" s="96">
        <v>0.6</v>
      </c>
      <c r="W34" s="97">
        <v>0.7</v>
      </c>
      <c r="X34" s="97">
        <v>0.4</v>
      </c>
      <c r="Y34" s="94"/>
      <c r="Z34" s="94"/>
      <c r="AA34" s="94"/>
    </row>
    <row r="35" spans="1:27" ht="42" customHeight="1">
      <c r="A35" s="43"/>
      <c r="B35" s="45" t="s">
        <v>51</v>
      </c>
      <c r="C35" s="43"/>
      <c r="D35" s="38">
        <v>824</v>
      </c>
      <c r="E35" s="98">
        <v>439</v>
      </c>
      <c r="F35" s="98">
        <v>385</v>
      </c>
      <c r="G35" s="98">
        <v>803</v>
      </c>
      <c r="H35" s="98">
        <v>429</v>
      </c>
      <c r="I35" s="98">
        <v>374</v>
      </c>
      <c r="J35" s="98">
        <v>0</v>
      </c>
      <c r="K35" s="98">
        <v>0</v>
      </c>
      <c r="L35" s="98">
        <v>0</v>
      </c>
      <c r="M35" s="98">
        <v>2</v>
      </c>
      <c r="N35" s="98">
        <v>0</v>
      </c>
      <c r="O35" s="98">
        <v>0</v>
      </c>
      <c r="P35" s="99">
        <v>11</v>
      </c>
      <c r="Q35" s="99">
        <v>8</v>
      </c>
      <c r="R35" s="100">
        <v>0</v>
      </c>
      <c r="S35" s="23">
        <f>ROUND(IF(ISERR((H35+I35)/D35),"",(H35+I35)/D35)*100,1)</f>
        <v>97.5</v>
      </c>
      <c r="T35" s="23">
        <f t="shared" si="2"/>
        <v>97.7</v>
      </c>
      <c r="U35" s="23">
        <f t="shared" si="3"/>
        <v>97.1</v>
      </c>
      <c r="V35" s="96">
        <v>1.3</v>
      </c>
      <c r="W35" s="97">
        <v>2.1</v>
      </c>
      <c r="X35" s="97">
        <v>0.5</v>
      </c>
      <c r="Y35" s="94"/>
      <c r="Z35" s="94"/>
      <c r="AA35" s="94"/>
    </row>
    <row r="36" spans="1:27" ht="42" customHeight="1">
      <c r="A36" s="43" t="s">
        <v>16</v>
      </c>
      <c r="B36" s="45"/>
      <c r="C36" s="43"/>
      <c r="D36" s="38">
        <v>57</v>
      </c>
      <c r="E36" s="98">
        <v>30</v>
      </c>
      <c r="F36" s="98">
        <v>27</v>
      </c>
      <c r="G36" s="98">
        <v>56</v>
      </c>
      <c r="H36" s="98">
        <v>29</v>
      </c>
      <c r="I36" s="98">
        <v>27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1</v>
      </c>
      <c r="R36" s="100">
        <v>0</v>
      </c>
      <c r="S36" s="23">
        <f t="shared" si="5"/>
        <v>98.2</v>
      </c>
      <c r="T36" s="23">
        <f t="shared" si="2"/>
        <v>96.7</v>
      </c>
      <c r="U36" s="23">
        <f t="shared" si="3"/>
        <v>100</v>
      </c>
      <c r="V36" s="96">
        <v>0</v>
      </c>
      <c r="W36" s="97">
        <v>0</v>
      </c>
      <c r="X36" s="102">
        <v>0</v>
      </c>
      <c r="Y36" s="94"/>
      <c r="Z36" s="94"/>
      <c r="AA36" s="94"/>
    </row>
    <row r="37" spans="1:27" ht="42" customHeight="1">
      <c r="A37" s="44"/>
      <c r="B37" s="48" t="s">
        <v>17</v>
      </c>
      <c r="C37" s="44"/>
      <c r="D37" s="103">
        <v>57</v>
      </c>
      <c r="E37" s="104">
        <v>30</v>
      </c>
      <c r="F37" s="104">
        <v>27</v>
      </c>
      <c r="G37" s="104">
        <v>56</v>
      </c>
      <c r="H37" s="104">
        <v>29</v>
      </c>
      <c r="I37" s="104">
        <v>27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91">
        <v>0</v>
      </c>
      <c r="Q37" s="91">
        <v>1</v>
      </c>
      <c r="R37" s="105">
        <v>0</v>
      </c>
      <c r="S37" s="24">
        <f t="shared" si="5"/>
        <v>98.2</v>
      </c>
      <c r="T37" s="24">
        <f t="shared" si="2"/>
        <v>96.7</v>
      </c>
      <c r="U37" s="24">
        <f t="shared" si="3"/>
        <v>100</v>
      </c>
      <c r="V37" s="106">
        <v>0</v>
      </c>
      <c r="W37" s="107">
        <v>0</v>
      </c>
      <c r="X37" s="107">
        <v>0</v>
      </c>
      <c r="Y37" s="94"/>
      <c r="Z37" s="94"/>
      <c r="AA37" s="94"/>
    </row>
    <row r="38" spans="4:27" ht="18" customHeight="1"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X38" s="3"/>
      <c r="Y38" s="94"/>
      <c r="Z38" s="94"/>
      <c r="AA38" s="94"/>
    </row>
    <row r="39" spans="2:24" ht="27" customHeight="1">
      <c r="B39" s="50" t="s">
        <v>60</v>
      </c>
      <c r="C39" s="51"/>
      <c r="D39" s="108"/>
      <c r="E39" s="69"/>
      <c r="F39" s="108"/>
      <c r="G39" s="108"/>
      <c r="H39" s="108"/>
      <c r="I39" s="109"/>
      <c r="J39" s="109"/>
      <c r="K39" s="109"/>
      <c r="L39" s="109"/>
      <c r="M39" s="109"/>
      <c r="N39" s="109"/>
      <c r="O39" s="109"/>
      <c r="P39" s="109"/>
      <c r="Q39" s="70"/>
      <c r="R39" s="108"/>
      <c r="S39" s="13"/>
      <c r="T39" s="13"/>
      <c r="U39" s="13"/>
      <c r="V39" s="13"/>
      <c r="W39" s="13"/>
      <c r="X39" s="13"/>
    </row>
    <row r="40" spans="1:24" ht="24.75" customHeight="1" thickBot="1">
      <c r="A40" s="52"/>
      <c r="B40" s="52"/>
      <c r="C40" s="8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1"/>
      <c r="S40" s="14"/>
      <c r="T40" s="14"/>
      <c r="U40" s="14"/>
      <c r="V40" s="77"/>
      <c r="W40" s="14"/>
      <c r="X40" s="53" t="s">
        <v>3</v>
      </c>
    </row>
    <row r="41" spans="4:22" s="4" customFormat="1" ht="21" customHeight="1" thickTop="1">
      <c r="D41" s="143" t="s">
        <v>39</v>
      </c>
      <c r="E41" s="144"/>
      <c r="F41" s="145"/>
      <c r="G41" s="152" t="s">
        <v>40</v>
      </c>
      <c r="H41" s="153"/>
      <c r="I41" s="154"/>
      <c r="J41" s="152" t="s">
        <v>41</v>
      </c>
      <c r="K41" s="154"/>
      <c r="L41" s="152" t="s">
        <v>42</v>
      </c>
      <c r="M41" s="154"/>
      <c r="N41" s="113" t="s">
        <v>64</v>
      </c>
      <c r="O41" s="115"/>
      <c r="P41" s="71"/>
      <c r="Q41" s="137" t="s">
        <v>61</v>
      </c>
      <c r="R41" s="140" t="s">
        <v>49</v>
      </c>
      <c r="S41" s="113" t="s">
        <v>43</v>
      </c>
      <c r="T41" s="114"/>
      <c r="U41" s="115"/>
      <c r="V41" s="54"/>
    </row>
    <row r="42" spans="1:24" s="4" customFormat="1" ht="21" customHeight="1">
      <c r="A42" s="55"/>
      <c r="B42" s="55"/>
      <c r="C42" s="55"/>
      <c r="D42" s="146"/>
      <c r="E42" s="147"/>
      <c r="F42" s="148"/>
      <c r="G42" s="155"/>
      <c r="H42" s="156"/>
      <c r="I42" s="157"/>
      <c r="J42" s="155"/>
      <c r="K42" s="157"/>
      <c r="L42" s="155"/>
      <c r="M42" s="157"/>
      <c r="N42" s="116"/>
      <c r="O42" s="118"/>
      <c r="P42" s="72" t="s">
        <v>44</v>
      </c>
      <c r="Q42" s="138"/>
      <c r="R42" s="141"/>
      <c r="S42" s="116"/>
      <c r="T42" s="117"/>
      <c r="U42" s="118"/>
      <c r="V42" s="58" t="s">
        <v>45</v>
      </c>
      <c r="W42" s="59"/>
      <c r="X42" s="59"/>
    </row>
    <row r="43" spans="4:24" s="4" customFormat="1" ht="21" customHeight="1">
      <c r="D43" s="149"/>
      <c r="E43" s="150"/>
      <c r="F43" s="151"/>
      <c r="G43" s="158"/>
      <c r="H43" s="159"/>
      <c r="I43" s="160"/>
      <c r="J43" s="158"/>
      <c r="K43" s="160"/>
      <c r="L43" s="158"/>
      <c r="M43" s="160"/>
      <c r="N43" s="119"/>
      <c r="O43" s="121"/>
      <c r="P43" s="72"/>
      <c r="Q43" s="138"/>
      <c r="R43" s="141"/>
      <c r="S43" s="119"/>
      <c r="T43" s="120"/>
      <c r="U43" s="121"/>
      <c r="V43" s="61"/>
      <c r="W43" s="62"/>
      <c r="X43" s="62"/>
    </row>
    <row r="44" spans="1:24" s="4" customFormat="1" ht="25.5" customHeight="1">
      <c r="A44" s="62"/>
      <c r="B44" s="62"/>
      <c r="C44" s="62"/>
      <c r="D44" s="74" t="s">
        <v>0</v>
      </c>
      <c r="E44" s="74" t="s">
        <v>1</v>
      </c>
      <c r="F44" s="74" t="s">
        <v>2</v>
      </c>
      <c r="G44" s="74" t="s">
        <v>0</v>
      </c>
      <c r="H44" s="74" t="s">
        <v>1</v>
      </c>
      <c r="I44" s="74" t="s">
        <v>2</v>
      </c>
      <c r="J44" s="74" t="s">
        <v>1</v>
      </c>
      <c r="K44" s="74" t="s">
        <v>2</v>
      </c>
      <c r="L44" s="74" t="s">
        <v>1</v>
      </c>
      <c r="M44" s="74" t="s">
        <v>2</v>
      </c>
      <c r="N44" s="74" t="s">
        <v>1</v>
      </c>
      <c r="O44" s="74" t="s">
        <v>2</v>
      </c>
      <c r="P44" s="73"/>
      <c r="Q44" s="139"/>
      <c r="R44" s="142"/>
      <c r="S44" s="63" t="s">
        <v>28</v>
      </c>
      <c r="T44" s="63" t="s">
        <v>1</v>
      </c>
      <c r="U44" s="63" t="s">
        <v>2</v>
      </c>
      <c r="V44" s="63" t="s">
        <v>28</v>
      </c>
      <c r="W44" s="63" t="s">
        <v>1</v>
      </c>
      <c r="X44" s="63" t="s">
        <v>2</v>
      </c>
    </row>
    <row r="45" spans="1:27" ht="42" customHeight="1">
      <c r="A45" s="43" t="s">
        <v>18</v>
      </c>
      <c r="B45" s="45"/>
      <c r="C45" s="43"/>
      <c r="D45" s="38">
        <v>227</v>
      </c>
      <c r="E45" s="98">
        <v>112</v>
      </c>
      <c r="F45" s="98">
        <v>115</v>
      </c>
      <c r="G45" s="98">
        <v>224</v>
      </c>
      <c r="H45" s="98">
        <v>110</v>
      </c>
      <c r="I45" s="98">
        <v>114</v>
      </c>
      <c r="J45" s="101">
        <v>0</v>
      </c>
      <c r="K45" s="101">
        <v>0</v>
      </c>
      <c r="L45" s="101">
        <v>0</v>
      </c>
      <c r="M45" s="98">
        <v>0</v>
      </c>
      <c r="N45" s="101">
        <v>0</v>
      </c>
      <c r="O45" s="98">
        <v>0</v>
      </c>
      <c r="P45" s="98">
        <v>2</v>
      </c>
      <c r="Q45" s="98">
        <v>1</v>
      </c>
      <c r="R45" s="98">
        <v>0</v>
      </c>
      <c r="S45" s="23">
        <f t="shared" si="5"/>
        <v>98.7</v>
      </c>
      <c r="T45" s="23">
        <f aca="true" t="shared" si="7" ref="T45:T64">ROUND(IF(ISERR(H45/E45),"",H45/E45)*100,1)</f>
        <v>98.2</v>
      </c>
      <c r="U45" s="23">
        <f aca="true" t="shared" si="8" ref="U45:U64">ROUND(IF(ISERR(I45/F45),"",I45/F45)*100,1)</f>
        <v>99.1</v>
      </c>
      <c r="V45" s="96">
        <v>0.9</v>
      </c>
      <c r="W45" s="97">
        <v>1.8</v>
      </c>
      <c r="X45" s="97">
        <v>0</v>
      </c>
      <c r="Y45" s="94"/>
      <c r="Z45" s="94"/>
      <c r="AA45" s="94"/>
    </row>
    <row r="46" spans="1:27" ht="42" customHeight="1">
      <c r="A46" s="43"/>
      <c r="B46" s="45" t="s">
        <v>19</v>
      </c>
      <c r="C46" s="43"/>
      <c r="D46" s="38">
        <v>227</v>
      </c>
      <c r="E46" s="98">
        <v>112</v>
      </c>
      <c r="F46" s="98">
        <v>115</v>
      </c>
      <c r="G46" s="98">
        <v>224</v>
      </c>
      <c r="H46" s="98">
        <v>110</v>
      </c>
      <c r="I46" s="98">
        <v>114</v>
      </c>
      <c r="J46" s="101">
        <v>0</v>
      </c>
      <c r="K46" s="101">
        <v>0</v>
      </c>
      <c r="L46" s="101">
        <v>0</v>
      </c>
      <c r="M46" s="98">
        <v>0</v>
      </c>
      <c r="N46" s="101">
        <v>0</v>
      </c>
      <c r="O46" s="98">
        <v>0</v>
      </c>
      <c r="P46" s="99">
        <v>2</v>
      </c>
      <c r="Q46" s="99">
        <v>1</v>
      </c>
      <c r="R46" s="99">
        <v>0</v>
      </c>
      <c r="S46" s="23">
        <f t="shared" si="5"/>
        <v>98.7</v>
      </c>
      <c r="T46" s="23">
        <f t="shared" si="7"/>
        <v>98.2</v>
      </c>
      <c r="U46" s="23">
        <f t="shared" si="8"/>
        <v>99.1</v>
      </c>
      <c r="V46" s="96">
        <v>0.9</v>
      </c>
      <c r="W46" s="97">
        <v>1.8</v>
      </c>
      <c r="X46" s="97">
        <v>0</v>
      </c>
      <c r="Y46" s="94"/>
      <c r="Z46" s="94"/>
      <c r="AA46" s="94"/>
    </row>
    <row r="47" spans="1:27" ht="42" customHeight="1">
      <c r="A47" s="43" t="s">
        <v>20</v>
      </c>
      <c r="B47" s="45"/>
      <c r="C47" s="43"/>
      <c r="D47" s="38">
        <v>689</v>
      </c>
      <c r="E47" s="98">
        <v>342</v>
      </c>
      <c r="F47" s="98">
        <v>347</v>
      </c>
      <c r="G47" s="98">
        <v>680</v>
      </c>
      <c r="H47" s="98">
        <v>337</v>
      </c>
      <c r="I47" s="98">
        <v>343</v>
      </c>
      <c r="J47" s="101">
        <v>1</v>
      </c>
      <c r="K47" s="101">
        <v>0</v>
      </c>
      <c r="L47" s="101">
        <v>0</v>
      </c>
      <c r="M47" s="98">
        <v>0</v>
      </c>
      <c r="N47" s="101">
        <v>0</v>
      </c>
      <c r="O47" s="98">
        <v>0</v>
      </c>
      <c r="P47" s="98">
        <v>2</v>
      </c>
      <c r="Q47" s="98">
        <v>6</v>
      </c>
      <c r="R47" s="98">
        <v>0</v>
      </c>
      <c r="S47" s="23">
        <f t="shared" si="5"/>
        <v>98.7</v>
      </c>
      <c r="T47" s="23">
        <f t="shared" si="7"/>
        <v>98.5</v>
      </c>
      <c r="U47" s="23">
        <f t="shared" si="8"/>
        <v>98.8</v>
      </c>
      <c r="V47" s="96">
        <v>0.3</v>
      </c>
      <c r="W47" s="97">
        <v>0.6</v>
      </c>
      <c r="X47" s="97">
        <v>0</v>
      </c>
      <c r="Y47" s="94"/>
      <c r="Z47" s="94"/>
      <c r="AA47" s="94"/>
    </row>
    <row r="48" spans="1:27" ht="42" customHeight="1">
      <c r="A48" s="43"/>
      <c r="B48" s="45" t="s">
        <v>21</v>
      </c>
      <c r="C48" s="43"/>
      <c r="D48" s="38">
        <v>436</v>
      </c>
      <c r="E48" s="98">
        <v>213</v>
      </c>
      <c r="F48" s="98">
        <v>223</v>
      </c>
      <c r="G48" s="98">
        <v>434</v>
      </c>
      <c r="H48" s="98">
        <v>212</v>
      </c>
      <c r="I48" s="98">
        <v>222</v>
      </c>
      <c r="J48" s="101">
        <v>1</v>
      </c>
      <c r="K48" s="101">
        <v>0</v>
      </c>
      <c r="L48" s="101">
        <v>0</v>
      </c>
      <c r="M48" s="98">
        <v>0</v>
      </c>
      <c r="N48" s="101">
        <v>0</v>
      </c>
      <c r="O48" s="98">
        <v>0</v>
      </c>
      <c r="P48" s="99">
        <v>0</v>
      </c>
      <c r="Q48" s="99">
        <v>1</v>
      </c>
      <c r="R48" s="99">
        <v>0</v>
      </c>
      <c r="S48" s="23">
        <f t="shared" si="5"/>
        <v>99.5</v>
      </c>
      <c r="T48" s="23">
        <f t="shared" si="7"/>
        <v>99.5</v>
      </c>
      <c r="U48" s="23">
        <f t="shared" si="8"/>
        <v>99.6</v>
      </c>
      <c r="V48" s="96">
        <v>0</v>
      </c>
      <c r="W48" s="97">
        <v>0</v>
      </c>
      <c r="X48" s="97">
        <v>0</v>
      </c>
      <c r="Y48" s="94"/>
      <c r="Z48" s="94"/>
      <c r="AA48" s="94"/>
    </row>
    <row r="49" spans="1:27" ht="42" customHeight="1">
      <c r="A49" s="43"/>
      <c r="B49" s="45" t="s">
        <v>22</v>
      </c>
      <c r="C49" s="43"/>
      <c r="D49" s="38">
        <v>96</v>
      </c>
      <c r="E49" s="98">
        <v>50</v>
      </c>
      <c r="F49" s="98">
        <v>46</v>
      </c>
      <c r="G49" s="98">
        <v>94</v>
      </c>
      <c r="H49" s="98">
        <v>49</v>
      </c>
      <c r="I49" s="98">
        <v>45</v>
      </c>
      <c r="J49" s="101">
        <v>0</v>
      </c>
      <c r="K49" s="101">
        <v>0</v>
      </c>
      <c r="L49" s="101">
        <v>0</v>
      </c>
      <c r="M49" s="98">
        <v>0</v>
      </c>
      <c r="N49" s="101">
        <v>0</v>
      </c>
      <c r="O49" s="98">
        <v>0</v>
      </c>
      <c r="P49" s="99">
        <v>0</v>
      </c>
      <c r="Q49" s="99">
        <v>2</v>
      </c>
      <c r="R49" s="99">
        <v>0</v>
      </c>
      <c r="S49" s="23">
        <f t="shared" si="5"/>
        <v>97.9</v>
      </c>
      <c r="T49" s="23">
        <f t="shared" si="7"/>
        <v>98</v>
      </c>
      <c r="U49" s="23">
        <f t="shared" si="8"/>
        <v>97.8</v>
      </c>
      <c r="V49" s="96">
        <v>0</v>
      </c>
      <c r="W49" s="97">
        <v>0</v>
      </c>
      <c r="X49" s="97">
        <v>0</v>
      </c>
      <c r="Y49" s="94"/>
      <c r="Z49" s="94"/>
      <c r="AA49" s="94"/>
    </row>
    <row r="50" spans="1:27" ht="42" customHeight="1">
      <c r="A50" s="43"/>
      <c r="B50" s="45" t="s">
        <v>23</v>
      </c>
      <c r="C50" s="43"/>
      <c r="D50" s="38">
        <v>157</v>
      </c>
      <c r="E50" s="98">
        <v>79</v>
      </c>
      <c r="F50" s="98">
        <v>78</v>
      </c>
      <c r="G50" s="98">
        <v>152</v>
      </c>
      <c r="H50" s="98">
        <v>76</v>
      </c>
      <c r="I50" s="98">
        <v>76</v>
      </c>
      <c r="J50" s="101">
        <v>0</v>
      </c>
      <c r="K50" s="101">
        <v>0</v>
      </c>
      <c r="L50" s="101">
        <v>0</v>
      </c>
      <c r="M50" s="98">
        <v>0</v>
      </c>
      <c r="N50" s="101">
        <v>0</v>
      </c>
      <c r="O50" s="98">
        <v>0</v>
      </c>
      <c r="P50" s="99">
        <v>2</v>
      </c>
      <c r="Q50" s="99">
        <v>3</v>
      </c>
      <c r="R50" s="99">
        <v>0</v>
      </c>
      <c r="S50" s="23">
        <f t="shared" si="5"/>
        <v>96.8</v>
      </c>
      <c r="T50" s="23">
        <f t="shared" si="7"/>
        <v>96.2</v>
      </c>
      <c r="U50" s="23">
        <f t="shared" si="8"/>
        <v>97.4</v>
      </c>
      <c r="V50" s="96">
        <v>1.3</v>
      </c>
      <c r="W50" s="97">
        <v>2.5</v>
      </c>
      <c r="X50" s="97">
        <v>0</v>
      </c>
      <c r="Y50" s="94"/>
      <c r="Z50" s="94"/>
      <c r="AA50" s="94"/>
    </row>
    <row r="51" spans="1:27" ht="42" customHeight="1">
      <c r="A51" s="43" t="s">
        <v>24</v>
      </c>
      <c r="B51" s="45"/>
      <c r="C51" s="43"/>
      <c r="D51" s="38">
        <v>478</v>
      </c>
      <c r="E51" s="98">
        <v>256</v>
      </c>
      <c r="F51" s="98">
        <v>222</v>
      </c>
      <c r="G51" s="98">
        <v>475</v>
      </c>
      <c r="H51" s="98">
        <v>253</v>
      </c>
      <c r="I51" s="98">
        <v>222</v>
      </c>
      <c r="J51" s="101">
        <v>0</v>
      </c>
      <c r="K51" s="101">
        <v>0</v>
      </c>
      <c r="L51" s="101">
        <v>0</v>
      </c>
      <c r="M51" s="98">
        <v>0</v>
      </c>
      <c r="N51" s="101">
        <v>0</v>
      </c>
      <c r="O51" s="98">
        <v>0</v>
      </c>
      <c r="P51" s="98">
        <v>0</v>
      </c>
      <c r="Q51" s="98">
        <v>3</v>
      </c>
      <c r="R51" s="99">
        <v>0</v>
      </c>
      <c r="S51" s="23">
        <f t="shared" si="5"/>
        <v>99.4</v>
      </c>
      <c r="T51" s="23">
        <f t="shared" si="7"/>
        <v>98.8</v>
      </c>
      <c r="U51" s="23">
        <f t="shared" si="8"/>
        <v>100</v>
      </c>
      <c r="V51" s="96">
        <v>0</v>
      </c>
      <c r="W51" s="97">
        <v>0</v>
      </c>
      <c r="X51" s="97">
        <v>0</v>
      </c>
      <c r="Y51" s="94"/>
      <c r="Z51" s="94"/>
      <c r="AA51" s="94"/>
    </row>
    <row r="52" spans="1:27" ht="42" customHeight="1">
      <c r="A52" s="43"/>
      <c r="B52" s="45" t="s">
        <v>29</v>
      </c>
      <c r="C52" s="43"/>
      <c r="D52" s="38">
        <v>168</v>
      </c>
      <c r="E52" s="98">
        <v>98</v>
      </c>
      <c r="F52" s="98">
        <v>70</v>
      </c>
      <c r="G52" s="98">
        <v>168</v>
      </c>
      <c r="H52" s="98">
        <v>98</v>
      </c>
      <c r="I52" s="98">
        <v>70</v>
      </c>
      <c r="J52" s="101">
        <v>0</v>
      </c>
      <c r="K52" s="101">
        <v>0</v>
      </c>
      <c r="L52" s="101">
        <v>0</v>
      </c>
      <c r="M52" s="98">
        <v>0</v>
      </c>
      <c r="N52" s="101">
        <v>0</v>
      </c>
      <c r="O52" s="98">
        <v>0</v>
      </c>
      <c r="P52" s="98">
        <v>0</v>
      </c>
      <c r="Q52" s="98">
        <v>0</v>
      </c>
      <c r="R52" s="99">
        <v>0</v>
      </c>
      <c r="S52" s="23">
        <f t="shared" si="5"/>
        <v>100</v>
      </c>
      <c r="T52" s="23">
        <f t="shared" si="7"/>
        <v>100</v>
      </c>
      <c r="U52" s="23">
        <f t="shared" si="8"/>
        <v>100</v>
      </c>
      <c r="V52" s="97">
        <v>0</v>
      </c>
      <c r="W52" s="97">
        <v>0</v>
      </c>
      <c r="X52" s="97">
        <v>0</v>
      </c>
      <c r="Y52" s="94"/>
      <c r="Z52" s="94"/>
      <c r="AA52" s="94"/>
    </row>
    <row r="53" spans="1:27" ht="42" customHeight="1">
      <c r="A53" s="43"/>
      <c r="B53" s="45" t="s">
        <v>30</v>
      </c>
      <c r="C53" s="43"/>
      <c r="D53" s="38">
        <v>216</v>
      </c>
      <c r="E53" s="98">
        <v>116</v>
      </c>
      <c r="F53" s="98">
        <v>100</v>
      </c>
      <c r="G53" s="98">
        <v>214</v>
      </c>
      <c r="H53" s="98">
        <v>114</v>
      </c>
      <c r="I53" s="98">
        <v>100</v>
      </c>
      <c r="J53" s="101">
        <v>0</v>
      </c>
      <c r="K53" s="101">
        <v>0</v>
      </c>
      <c r="L53" s="101">
        <v>0</v>
      </c>
      <c r="M53" s="98">
        <v>0</v>
      </c>
      <c r="N53" s="101">
        <v>0</v>
      </c>
      <c r="O53" s="98">
        <v>0</v>
      </c>
      <c r="P53" s="99">
        <v>0</v>
      </c>
      <c r="Q53" s="99">
        <v>2</v>
      </c>
      <c r="R53" s="99">
        <v>0</v>
      </c>
      <c r="S53" s="23">
        <f t="shared" si="5"/>
        <v>99.1</v>
      </c>
      <c r="T53" s="23">
        <f t="shared" si="7"/>
        <v>98.3</v>
      </c>
      <c r="U53" s="23">
        <f t="shared" si="8"/>
        <v>100</v>
      </c>
      <c r="V53" s="96">
        <v>0</v>
      </c>
      <c r="W53" s="97">
        <v>0</v>
      </c>
      <c r="X53" s="97">
        <v>0</v>
      </c>
      <c r="Y53" s="94"/>
      <c r="Z53" s="94"/>
      <c r="AA53" s="94"/>
    </row>
    <row r="54" spans="1:27" ht="42" customHeight="1">
      <c r="A54" s="43"/>
      <c r="B54" s="45" t="s">
        <v>31</v>
      </c>
      <c r="C54" s="43"/>
      <c r="D54" s="38">
        <v>94</v>
      </c>
      <c r="E54" s="98">
        <v>42</v>
      </c>
      <c r="F54" s="98">
        <v>52</v>
      </c>
      <c r="G54" s="98">
        <v>93</v>
      </c>
      <c r="H54" s="98">
        <v>41</v>
      </c>
      <c r="I54" s="98">
        <v>52</v>
      </c>
      <c r="J54" s="101">
        <v>0</v>
      </c>
      <c r="K54" s="101">
        <v>0</v>
      </c>
      <c r="L54" s="101">
        <v>0</v>
      </c>
      <c r="M54" s="98">
        <v>0</v>
      </c>
      <c r="N54" s="101">
        <v>0</v>
      </c>
      <c r="O54" s="98">
        <v>0</v>
      </c>
      <c r="P54" s="98">
        <v>0</v>
      </c>
      <c r="Q54" s="98">
        <v>1</v>
      </c>
      <c r="R54" s="99">
        <v>0</v>
      </c>
      <c r="S54" s="23">
        <f t="shared" si="5"/>
        <v>98.9</v>
      </c>
      <c r="T54" s="23">
        <f t="shared" si="7"/>
        <v>97.6</v>
      </c>
      <c r="U54" s="23">
        <f t="shared" si="8"/>
        <v>100</v>
      </c>
      <c r="V54" s="96">
        <v>0</v>
      </c>
      <c r="W54" s="97">
        <v>0</v>
      </c>
      <c r="X54" s="97">
        <v>0</v>
      </c>
      <c r="Y54" s="94"/>
      <c r="Z54" s="94"/>
      <c r="AA54" s="94"/>
    </row>
    <row r="55" spans="1:27" ht="42" customHeight="1">
      <c r="A55" s="43" t="s">
        <v>25</v>
      </c>
      <c r="B55" s="45"/>
      <c r="C55" s="43"/>
      <c r="D55" s="38">
        <v>434</v>
      </c>
      <c r="E55" s="99">
        <v>227</v>
      </c>
      <c r="F55" s="99">
        <v>207</v>
      </c>
      <c r="G55" s="99">
        <v>431</v>
      </c>
      <c r="H55" s="99">
        <v>226</v>
      </c>
      <c r="I55" s="99">
        <v>205</v>
      </c>
      <c r="J55" s="101">
        <v>0</v>
      </c>
      <c r="K55" s="101">
        <v>0</v>
      </c>
      <c r="L55" s="101">
        <v>0</v>
      </c>
      <c r="M55" s="98">
        <v>0</v>
      </c>
      <c r="N55" s="101">
        <v>0</v>
      </c>
      <c r="O55" s="98">
        <v>0</v>
      </c>
      <c r="P55" s="99">
        <v>0</v>
      </c>
      <c r="Q55" s="99">
        <v>3</v>
      </c>
      <c r="R55" s="99">
        <v>0</v>
      </c>
      <c r="S55" s="23">
        <f t="shared" si="5"/>
        <v>99.3</v>
      </c>
      <c r="T55" s="23">
        <f t="shared" si="7"/>
        <v>99.6</v>
      </c>
      <c r="U55" s="23">
        <f>ROUND(IF(ISERR(I55/F55),"",I55/F55)*100,1)</f>
        <v>99</v>
      </c>
      <c r="V55" s="96">
        <v>0</v>
      </c>
      <c r="W55" s="97">
        <v>0</v>
      </c>
      <c r="X55" s="97">
        <v>0</v>
      </c>
      <c r="Y55" s="94"/>
      <c r="Z55" s="94"/>
      <c r="AA55" s="94"/>
    </row>
    <row r="56" spans="1:27" ht="42" customHeight="1">
      <c r="A56" s="43"/>
      <c r="B56" s="45" t="s">
        <v>32</v>
      </c>
      <c r="C56" s="43"/>
      <c r="D56" s="38">
        <v>155</v>
      </c>
      <c r="E56" s="98">
        <v>77</v>
      </c>
      <c r="F56" s="98">
        <v>78</v>
      </c>
      <c r="G56" s="98">
        <v>154</v>
      </c>
      <c r="H56" s="98">
        <v>77</v>
      </c>
      <c r="I56" s="98">
        <v>77</v>
      </c>
      <c r="J56" s="101">
        <v>0</v>
      </c>
      <c r="K56" s="101">
        <v>0</v>
      </c>
      <c r="L56" s="101">
        <v>0</v>
      </c>
      <c r="M56" s="98">
        <v>0</v>
      </c>
      <c r="N56" s="101">
        <v>0</v>
      </c>
      <c r="O56" s="98">
        <v>0</v>
      </c>
      <c r="P56" s="99">
        <v>0</v>
      </c>
      <c r="Q56" s="99">
        <v>1</v>
      </c>
      <c r="R56" s="99">
        <v>0</v>
      </c>
      <c r="S56" s="23">
        <f t="shared" si="5"/>
        <v>99.4</v>
      </c>
      <c r="T56" s="23">
        <f t="shared" si="7"/>
        <v>100</v>
      </c>
      <c r="U56" s="23">
        <f t="shared" si="8"/>
        <v>98.7</v>
      </c>
      <c r="V56" s="96">
        <v>0</v>
      </c>
      <c r="W56" s="97">
        <v>0</v>
      </c>
      <c r="X56" s="97">
        <v>0</v>
      </c>
      <c r="Y56" s="94"/>
      <c r="Z56" s="94"/>
      <c r="AA56" s="94"/>
    </row>
    <row r="57" spans="1:27" ht="42" customHeight="1">
      <c r="A57" s="43"/>
      <c r="B57" s="45" t="s">
        <v>33</v>
      </c>
      <c r="C57" s="43"/>
      <c r="D57" s="38">
        <v>83</v>
      </c>
      <c r="E57" s="98">
        <v>42</v>
      </c>
      <c r="F57" s="98">
        <v>41</v>
      </c>
      <c r="G57" s="98">
        <v>82</v>
      </c>
      <c r="H57" s="98">
        <v>42</v>
      </c>
      <c r="I57" s="98">
        <v>40</v>
      </c>
      <c r="J57" s="101">
        <v>0</v>
      </c>
      <c r="K57" s="101">
        <v>0</v>
      </c>
      <c r="L57" s="101">
        <v>0</v>
      </c>
      <c r="M57" s="98">
        <v>0</v>
      </c>
      <c r="N57" s="101">
        <v>0</v>
      </c>
      <c r="O57" s="98">
        <v>0</v>
      </c>
      <c r="P57" s="99">
        <v>0</v>
      </c>
      <c r="Q57" s="99">
        <v>1</v>
      </c>
      <c r="R57" s="99">
        <v>0</v>
      </c>
      <c r="S57" s="23">
        <f t="shared" si="5"/>
        <v>98.8</v>
      </c>
      <c r="T57" s="23">
        <f t="shared" si="7"/>
        <v>100</v>
      </c>
      <c r="U57" s="23">
        <f t="shared" si="8"/>
        <v>97.6</v>
      </c>
      <c r="V57" s="96">
        <v>0</v>
      </c>
      <c r="W57" s="97">
        <v>0</v>
      </c>
      <c r="X57" s="97">
        <v>0</v>
      </c>
      <c r="Y57" s="94"/>
      <c r="Z57" s="94"/>
      <c r="AA57" s="94"/>
    </row>
    <row r="58" spans="1:27" ht="42" customHeight="1">
      <c r="A58" s="43"/>
      <c r="B58" s="45" t="s">
        <v>56</v>
      </c>
      <c r="C58" s="43"/>
      <c r="D58" s="38">
        <v>89</v>
      </c>
      <c r="E58" s="98">
        <v>53</v>
      </c>
      <c r="F58" s="98">
        <v>36</v>
      </c>
      <c r="G58" s="98">
        <v>89</v>
      </c>
      <c r="H58" s="98">
        <v>53</v>
      </c>
      <c r="I58" s="98">
        <v>36</v>
      </c>
      <c r="J58" s="101">
        <v>0</v>
      </c>
      <c r="K58" s="101">
        <v>0</v>
      </c>
      <c r="L58" s="101">
        <v>0</v>
      </c>
      <c r="M58" s="98">
        <v>0</v>
      </c>
      <c r="N58" s="101">
        <v>0</v>
      </c>
      <c r="O58" s="98">
        <v>0</v>
      </c>
      <c r="P58" s="98">
        <v>0</v>
      </c>
      <c r="Q58" s="99">
        <v>0</v>
      </c>
      <c r="R58" s="99">
        <v>0</v>
      </c>
      <c r="S58" s="23">
        <f t="shared" si="5"/>
        <v>100</v>
      </c>
      <c r="T58" s="23">
        <f t="shared" si="7"/>
        <v>100</v>
      </c>
      <c r="U58" s="23">
        <f t="shared" si="8"/>
        <v>100</v>
      </c>
      <c r="V58" s="96">
        <v>0</v>
      </c>
      <c r="W58" s="97">
        <v>0</v>
      </c>
      <c r="X58" s="97">
        <v>0</v>
      </c>
      <c r="Y58" s="94"/>
      <c r="Z58" s="94"/>
      <c r="AA58" s="94"/>
    </row>
    <row r="59" spans="1:27" ht="42" customHeight="1">
      <c r="A59" s="43"/>
      <c r="B59" s="45" t="s">
        <v>59</v>
      </c>
      <c r="C59" s="43"/>
      <c r="D59" s="38">
        <v>107</v>
      </c>
      <c r="E59" s="98">
        <v>55</v>
      </c>
      <c r="F59" s="98">
        <v>52</v>
      </c>
      <c r="G59" s="98">
        <v>106</v>
      </c>
      <c r="H59" s="98">
        <v>54</v>
      </c>
      <c r="I59" s="98">
        <v>52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99">
        <v>0</v>
      </c>
      <c r="Q59" s="99">
        <v>1</v>
      </c>
      <c r="R59" s="99">
        <v>0</v>
      </c>
      <c r="S59" s="23">
        <f aca="true" t="shared" si="9" ref="S59:S64">ROUND(IF(ISERR((H59+I59)/D59),"",(H59+I59)/D59)*100,1)</f>
        <v>99.1</v>
      </c>
      <c r="T59" s="23">
        <f t="shared" si="7"/>
        <v>98.2</v>
      </c>
      <c r="U59" s="23">
        <f t="shared" si="8"/>
        <v>100</v>
      </c>
      <c r="V59" s="96">
        <v>0</v>
      </c>
      <c r="W59" s="97">
        <v>0</v>
      </c>
      <c r="X59" s="97">
        <v>0</v>
      </c>
      <c r="Y59" s="94"/>
      <c r="Z59" s="94"/>
      <c r="AA59" s="94"/>
    </row>
    <row r="60" spans="1:27" ht="42" customHeight="1">
      <c r="A60" s="43" t="s">
        <v>26</v>
      </c>
      <c r="B60" s="45"/>
      <c r="C60" s="43"/>
      <c r="D60" s="38">
        <v>155</v>
      </c>
      <c r="E60" s="99">
        <v>79</v>
      </c>
      <c r="F60" s="99">
        <v>76</v>
      </c>
      <c r="G60" s="99">
        <v>154</v>
      </c>
      <c r="H60" s="99">
        <v>79</v>
      </c>
      <c r="I60" s="99">
        <v>75</v>
      </c>
      <c r="J60" s="101">
        <v>0</v>
      </c>
      <c r="K60" s="101">
        <v>0</v>
      </c>
      <c r="L60" s="101">
        <v>0</v>
      </c>
      <c r="M60" s="99">
        <v>0</v>
      </c>
      <c r="N60" s="101">
        <v>0</v>
      </c>
      <c r="O60" s="99">
        <v>0</v>
      </c>
      <c r="P60" s="99">
        <v>0</v>
      </c>
      <c r="Q60" s="99">
        <v>1</v>
      </c>
      <c r="R60" s="99">
        <v>0</v>
      </c>
      <c r="S60" s="23">
        <f t="shared" si="9"/>
        <v>99.4</v>
      </c>
      <c r="T60" s="23">
        <f t="shared" si="7"/>
        <v>100</v>
      </c>
      <c r="U60" s="23">
        <f t="shared" si="8"/>
        <v>98.7</v>
      </c>
      <c r="V60" s="96">
        <v>0</v>
      </c>
      <c r="W60" s="97">
        <v>0</v>
      </c>
      <c r="X60" s="97">
        <v>0</v>
      </c>
      <c r="Y60" s="94"/>
      <c r="Z60" s="94"/>
      <c r="AA60" s="94"/>
    </row>
    <row r="61" spans="1:27" ht="42" customHeight="1">
      <c r="A61" s="43"/>
      <c r="B61" s="45" t="s">
        <v>58</v>
      </c>
      <c r="C61" s="43"/>
      <c r="D61" s="38">
        <v>155</v>
      </c>
      <c r="E61" s="98">
        <v>79</v>
      </c>
      <c r="F61" s="98">
        <v>76</v>
      </c>
      <c r="G61" s="98">
        <v>154</v>
      </c>
      <c r="H61" s="98">
        <v>79</v>
      </c>
      <c r="I61" s="98">
        <v>75</v>
      </c>
      <c r="J61" s="101">
        <v>0</v>
      </c>
      <c r="K61" s="101">
        <v>0</v>
      </c>
      <c r="L61" s="101">
        <v>0</v>
      </c>
      <c r="M61" s="98">
        <v>0</v>
      </c>
      <c r="N61" s="101">
        <v>0</v>
      </c>
      <c r="O61" s="98">
        <v>0</v>
      </c>
      <c r="P61" s="99">
        <v>0</v>
      </c>
      <c r="Q61" s="99">
        <v>1</v>
      </c>
      <c r="R61" s="99">
        <v>0</v>
      </c>
      <c r="S61" s="23">
        <f t="shared" si="9"/>
        <v>99.4</v>
      </c>
      <c r="T61" s="23">
        <f t="shared" si="7"/>
        <v>100</v>
      </c>
      <c r="U61" s="23">
        <f t="shared" si="8"/>
        <v>98.7</v>
      </c>
      <c r="V61" s="96">
        <v>0</v>
      </c>
      <c r="W61" s="97">
        <v>0</v>
      </c>
      <c r="X61" s="97">
        <v>0</v>
      </c>
      <c r="Y61" s="94"/>
      <c r="Z61" s="94"/>
      <c r="AA61" s="94"/>
    </row>
    <row r="62" spans="1:27" ht="42" customHeight="1">
      <c r="A62" s="43" t="s">
        <v>27</v>
      </c>
      <c r="B62" s="45"/>
      <c r="C62" s="43"/>
      <c r="D62" s="38">
        <v>216</v>
      </c>
      <c r="E62" s="99">
        <v>121</v>
      </c>
      <c r="F62" s="99">
        <v>95</v>
      </c>
      <c r="G62" s="99">
        <v>216</v>
      </c>
      <c r="H62" s="99">
        <v>121</v>
      </c>
      <c r="I62" s="99">
        <v>95</v>
      </c>
      <c r="J62" s="101">
        <v>0</v>
      </c>
      <c r="K62" s="101">
        <v>0</v>
      </c>
      <c r="L62" s="101">
        <v>0</v>
      </c>
      <c r="M62" s="99">
        <v>0</v>
      </c>
      <c r="N62" s="101">
        <v>0</v>
      </c>
      <c r="O62" s="99">
        <v>0</v>
      </c>
      <c r="P62" s="99">
        <v>0</v>
      </c>
      <c r="Q62" s="99">
        <v>0</v>
      </c>
      <c r="R62" s="99">
        <v>0</v>
      </c>
      <c r="S62" s="23">
        <f t="shared" si="9"/>
        <v>100</v>
      </c>
      <c r="T62" s="23">
        <f t="shared" si="7"/>
        <v>100</v>
      </c>
      <c r="U62" s="23">
        <f t="shared" si="8"/>
        <v>100</v>
      </c>
      <c r="V62" s="97">
        <v>0</v>
      </c>
      <c r="W62" s="97">
        <v>0</v>
      </c>
      <c r="X62" s="97">
        <v>0</v>
      </c>
      <c r="Y62" s="94"/>
      <c r="Z62" s="94"/>
      <c r="AA62" s="94"/>
    </row>
    <row r="63" spans="1:27" ht="42" customHeight="1">
      <c r="A63" s="43"/>
      <c r="B63" s="45" t="s">
        <v>34</v>
      </c>
      <c r="C63" s="43"/>
      <c r="D63" s="38">
        <v>99</v>
      </c>
      <c r="E63" s="98">
        <v>61</v>
      </c>
      <c r="F63" s="98">
        <v>38</v>
      </c>
      <c r="G63" s="98">
        <v>99</v>
      </c>
      <c r="H63" s="98">
        <v>61</v>
      </c>
      <c r="I63" s="98">
        <v>38</v>
      </c>
      <c r="J63" s="101">
        <v>0</v>
      </c>
      <c r="K63" s="101">
        <v>0</v>
      </c>
      <c r="L63" s="101">
        <v>0</v>
      </c>
      <c r="M63" s="98">
        <v>0</v>
      </c>
      <c r="N63" s="101">
        <v>0</v>
      </c>
      <c r="O63" s="98">
        <v>0</v>
      </c>
      <c r="P63" s="98">
        <v>0</v>
      </c>
      <c r="Q63" s="99">
        <v>0</v>
      </c>
      <c r="R63" s="99">
        <v>0</v>
      </c>
      <c r="S63" s="23">
        <f t="shared" si="9"/>
        <v>100</v>
      </c>
      <c r="T63" s="23">
        <f t="shared" si="7"/>
        <v>100</v>
      </c>
      <c r="U63" s="23">
        <f t="shared" si="8"/>
        <v>100</v>
      </c>
      <c r="V63" s="97">
        <v>0</v>
      </c>
      <c r="W63" s="97">
        <v>0</v>
      </c>
      <c r="X63" s="97">
        <v>0</v>
      </c>
      <c r="Y63" s="94"/>
      <c r="Z63" s="94"/>
      <c r="AA63" s="94"/>
    </row>
    <row r="64" spans="1:27" ht="42" customHeight="1">
      <c r="A64" s="44"/>
      <c r="B64" s="48" t="s">
        <v>35</v>
      </c>
      <c r="C64" s="44"/>
      <c r="D64" s="103">
        <v>117</v>
      </c>
      <c r="E64" s="104">
        <v>60</v>
      </c>
      <c r="F64" s="104">
        <v>57</v>
      </c>
      <c r="G64" s="104">
        <v>117</v>
      </c>
      <c r="H64" s="104">
        <v>60</v>
      </c>
      <c r="I64" s="104">
        <v>57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91">
        <v>0</v>
      </c>
      <c r="R64" s="91">
        <v>0</v>
      </c>
      <c r="S64" s="24">
        <f t="shared" si="9"/>
        <v>100</v>
      </c>
      <c r="T64" s="24">
        <f t="shared" si="7"/>
        <v>100</v>
      </c>
      <c r="U64" s="24">
        <f t="shared" si="8"/>
        <v>100</v>
      </c>
      <c r="V64" s="107">
        <v>0</v>
      </c>
      <c r="W64" s="107">
        <v>0</v>
      </c>
      <c r="X64" s="107">
        <v>0</v>
      </c>
      <c r="Y64" s="94"/>
      <c r="Z64" s="94"/>
      <c r="AA64" s="94"/>
    </row>
    <row r="65" spans="1:24" s="6" customFormat="1" ht="38.25" customHeight="1">
      <c r="A65" s="42"/>
      <c r="B65" s="11"/>
      <c r="C65" s="47"/>
      <c r="D65" s="25"/>
      <c r="E65" s="26"/>
      <c r="F65" s="25"/>
      <c r="G65" s="27" t="s">
        <v>38</v>
      </c>
      <c r="H65" s="26"/>
      <c r="I65" s="25"/>
      <c r="J65" s="25"/>
      <c r="K65" s="25"/>
      <c r="L65" s="25"/>
      <c r="M65" s="25"/>
      <c r="N65" s="25"/>
      <c r="O65" s="25"/>
      <c r="P65" s="28"/>
      <c r="Q65" s="28"/>
      <c r="R65" s="28"/>
      <c r="S65" s="19" t="s">
        <v>4</v>
      </c>
      <c r="T65" s="20"/>
      <c r="U65" s="20"/>
      <c r="V65" s="29"/>
      <c r="W65" s="29"/>
      <c r="X65" s="29"/>
    </row>
    <row r="66" spans="1:27" ht="42" customHeight="1">
      <c r="A66" s="10" t="s">
        <v>54</v>
      </c>
      <c r="B66" s="43"/>
      <c r="D66" s="30">
        <f>D67</f>
        <v>929</v>
      </c>
      <c r="E66" s="31">
        <f aca="true" t="shared" si="10" ref="E66:U66">E67</f>
        <v>413</v>
      </c>
      <c r="F66" s="31">
        <f t="shared" si="10"/>
        <v>516</v>
      </c>
      <c r="G66" s="31">
        <f t="shared" si="10"/>
        <v>925</v>
      </c>
      <c r="H66" s="31">
        <f t="shared" si="10"/>
        <v>411</v>
      </c>
      <c r="I66" s="31">
        <f t="shared" si="10"/>
        <v>514</v>
      </c>
      <c r="J66" s="32">
        <f t="shared" si="10"/>
        <v>0</v>
      </c>
      <c r="K66" s="32">
        <f t="shared" si="10"/>
        <v>1</v>
      </c>
      <c r="L66" s="32">
        <f t="shared" si="10"/>
        <v>0</v>
      </c>
      <c r="M66" s="32">
        <f t="shared" si="10"/>
        <v>1</v>
      </c>
      <c r="N66" s="32">
        <f t="shared" si="10"/>
        <v>0</v>
      </c>
      <c r="O66" s="32">
        <f t="shared" si="10"/>
        <v>0</v>
      </c>
      <c r="P66" s="32">
        <f t="shared" si="10"/>
        <v>0</v>
      </c>
      <c r="Q66" s="32">
        <f t="shared" si="10"/>
        <v>2</v>
      </c>
      <c r="R66" s="32">
        <f t="shared" si="10"/>
        <v>0</v>
      </c>
      <c r="S66" s="33">
        <f>ROUND(IF(ISERR((H66+I66)/D66),"",(H66+I66)/D66)*100,1)</f>
        <v>99.6</v>
      </c>
      <c r="T66" s="33">
        <f t="shared" si="10"/>
        <v>99.5</v>
      </c>
      <c r="U66" s="33">
        <f t="shared" si="10"/>
        <v>99.6</v>
      </c>
      <c r="V66" s="97">
        <v>0</v>
      </c>
      <c r="W66" s="97">
        <v>0</v>
      </c>
      <c r="X66" s="97">
        <v>0</v>
      </c>
      <c r="Y66" s="94"/>
      <c r="Z66" s="94"/>
      <c r="AA66" s="94"/>
    </row>
    <row r="67" spans="1:27" ht="42" customHeight="1">
      <c r="A67" s="43" t="s">
        <v>47</v>
      </c>
      <c r="B67" s="43"/>
      <c r="D67" s="34">
        <f aca="true" t="shared" si="11" ref="D67:I67">SUM(D68:D74)</f>
        <v>929</v>
      </c>
      <c r="E67" s="35">
        <f>SUM(E68:E74)</f>
        <v>413</v>
      </c>
      <c r="F67" s="35">
        <f t="shared" si="11"/>
        <v>516</v>
      </c>
      <c r="G67" s="35">
        <f t="shared" si="11"/>
        <v>925</v>
      </c>
      <c r="H67" s="35">
        <f t="shared" si="11"/>
        <v>411</v>
      </c>
      <c r="I67" s="35">
        <f t="shared" si="11"/>
        <v>514</v>
      </c>
      <c r="J67" s="35">
        <f>SUM(J68:J74)</f>
        <v>0</v>
      </c>
      <c r="K67" s="35">
        <f aca="true" t="shared" si="12" ref="K67:R67">SUM(K68:K74)</f>
        <v>1</v>
      </c>
      <c r="L67" s="35">
        <f t="shared" si="12"/>
        <v>0</v>
      </c>
      <c r="M67" s="35">
        <f t="shared" si="12"/>
        <v>1</v>
      </c>
      <c r="N67" s="35">
        <f>SUM(N68:N74)</f>
        <v>0</v>
      </c>
      <c r="O67" s="35">
        <f>SUM(O68:O74)</f>
        <v>0</v>
      </c>
      <c r="P67" s="35">
        <f t="shared" si="12"/>
        <v>0</v>
      </c>
      <c r="Q67" s="35">
        <f t="shared" si="12"/>
        <v>2</v>
      </c>
      <c r="R67" s="35">
        <f t="shared" si="12"/>
        <v>0</v>
      </c>
      <c r="S67" s="23">
        <f>ROUND(IF(ISERR((H67+I67)/D67),"",(H67+I67)/D67)*100,1)</f>
        <v>99.6</v>
      </c>
      <c r="T67" s="23">
        <f>ROUND(IF(ISERR(H67/E67),"",H67/E67)*100,1)</f>
        <v>99.5</v>
      </c>
      <c r="U67" s="23">
        <f>ROUND(IF(ISERR(I67/F67),"",I67/F67)*100,1)</f>
        <v>99.6</v>
      </c>
      <c r="V67" s="97">
        <v>0</v>
      </c>
      <c r="W67" s="97">
        <v>0</v>
      </c>
      <c r="X67" s="97">
        <v>0</v>
      </c>
      <c r="Y67" s="94"/>
      <c r="Z67" s="94"/>
      <c r="AA67" s="94"/>
    </row>
    <row r="68" spans="1:27" ht="42" customHeight="1">
      <c r="A68" s="43"/>
      <c r="B68" s="45" t="s">
        <v>5</v>
      </c>
      <c r="D68" s="38">
        <v>291</v>
      </c>
      <c r="E68" s="101">
        <v>116</v>
      </c>
      <c r="F68" s="101">
        <v>175</v>
      </c>
      <c r="G68" s="98">
        <v>290</v>
      </c>
      <c r="H68" s="80">
        <v>116</v>
      </c>
      <c r="I68" s="80">
        <v>174</v>
      </c>
      <c r="J68" s="80">
        <v>0</v>
      </c>
      <c r="K68" s="80">
        <v>1</v>
      </c>
      <c r="L68" s="80">
        <v>0</v>
      </c>
      <c r="M68" s="80">
        <v>0</v>
      </c>
      <c r="N68" s="80">
        <v>0</v>
      </c>
      <c r="O68" s="80">
        <v>0</v>
      </c>
      <c r="P68" s="35">
        <v>0</v>
      </c>
      <c r="Q68" s="35">
        <v>0</v>
      </c>
      <c r="R68" s="35" t="s">
        <v>72</v>
      </c>
      <c r="S68" s="23">
        <f aca="true" t="shared" si="13" ref="S68:S74">ROUND(IF(ISERR((H68+I68)/D68),"",(H68+I68)/D68)*100,1)</f>
        <v>99.7</v>
      </c>
      <c r="T68" s="23">
        <f aca="true" t="shared" si="14" ref="T68:T74">ROUND(IF(ISERR(H68/E68),"",H68/E68)*100,1)</f>
        <v>100</v>
      </c>
      <c r="U68" s="23">
        <f aca="true" t="shared" si="15" ref="U68:U74">ROUND(IF(ISERR(I68/F68),"",I68/F68)*100,1)</f>
        <v>99.4</v>
      </c>
      <c r="V68" s="97">
        <v>0</v>
      </c>
      <c r="W68" s="97">
        <v>0</v>
      </c>
      <c r="X68" s="97">
        <v>0</v>
      </c>
      <c r="Y68" s="94"/>
      <c r="Z68" s="94"/>
      <c r="AA68" s="94"/>
    </row>
    <row r="69" spans="1:27" ht="42" customHeight="1">
      <c r="A69" s="2"/>
      <c r="B69" s="45" t="s">
        <v>6</v>
      </c>
      <c r="D69" s="38">
        <v>222</v>
      </c>
      <c r="E69" s="101">
        <v>107</v>
      </c>
      <c r="F69" s="101">
        <v>115</v>
      </c>
      <c r="G69" s="98">
        <v>220</v>
      </c>
      <c r="H69" s="80">
        <v>106</v>
      </c>
      <c r="I69" s="80">
        <v>114</v>
      </c>
      <c r="J69" s="80">
        <v>0</v>
      </c>
      <c r="K69" s="80">
        <v>0</v>
      </c>
      <c r="L69" s="80">
        <v>0</v>
      </c>
      <c r="M69" s="80">
        <v>1</v>
      </c>
      <c r="N69" s="80">
        <v>0</v>
      </c>
      <c r="O69" s="80">
        <v>0</v>
      </c>
      <c r="P69" s="35">
        <v>0</v>
      </c>
      <c r="Q69" s="35">
        <v>1</v>
      </c>
      <c r="R69" s="35">
        <v>0</v>
      </c>
      <c r="S69" s="23">
        <f t="shared" si="13"/>
        <v>99.1</v>
      </c>
      <c r="T69" s="23">
        <f t="shared" si="14"/>
        <v>99.1</v>
      </c>
      <c r="U69" s="23">
        <f t="shared" si="15"/>
        <v>99.1</v>
      </c>
      <c r="V69" s="97">
        <v>0</v>
      </c>
      <c r="W69" s="97">
        <v>0</v>
      </c>
      <c r="X69" s="97">
        <v>0</v>
      </c>
      <c r="Y69" s="94"/>
      <c r="Z69" s="94"/>
      <c r="AA69" s="94"/>
    </row>
    <row r="70" spans="1:27" ht="42" customHeight="1">
      <c r="A70" s="2"/>
      <c r="B70" s="45" t="s">
        <v>7</v>
      </c>
      <c r="D70" s="38">
        <v>52</v>
      </c>
      <c r="E70" s="101">
        <v>20</v>
      </c>
      <c r="F70" s="101">
        <v>32</v>
      </c>
      <c r="G70" s="98">
        <v>52</v>
      </c>
      <c r="H70" s="80">
        <v>20</v>
      </c>
      <c r="I70" s="80">
        <v>32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35">
        <v>0</v>
      </c>
      <c r="Q70" s="35">
        <v>0</v>
      </c>
      <c r="R70" s="35">
        <v>0</v>
      </c>
      <c r="S70" s="23">
        <f t="shared" si="13"/>
        <v>100</v>
      </c>
      <c r="T70" s="23">
        <f t="shared" si="14"/>
        <v>100</v>
      </c>
      <c r="U70" s="23">
        <f t="shared" si="15"/>
        <v>100</v>
      </c>
      <c r="V70" s="97">
        <v>0</v>
      </c>
      <c r="W70" s="97">
        <v>0</v>
      </c>
      <c r="X70" s="97">
        <v>0</v>
      </c>
      <c r="Y70" s="94"/>
      <c r="Z70" s="94"/>
      <c r="AA70" s="94"/>
    </row>
    <row r="71" spans="1:27" ht="42" customHeight="1">
      <c r="A71" s="2"/>
      <c r="B71" s="45" t="s">
        <v>8</v>
      </c>
      <c r="D71" s="38">
        <v>137</v>
      </c>
      <c r="E71" s="101">
        <v>60</v>
      </c>
      <c r="F71" s="101">
        <v>77</v>
      </c>
      <c r="G71" s="98">
        <v>136</v>
      </c>
      <c r="H71" s="80">
        <v>59</v>
      </c>
      <c r="I71" s="80">
        <v>77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35">
        <v>0</v>
      </c>
      <c r="Q71" s="35">
        <v>1</v>
      </c>
      <c r="R71" s="35">
        <v>0</v>
      </c>
      <c r="S71" s="23">
        <f t="shared" si="13"/>
        <v>99.3</v>
      </c>
      <c r="T71" s="23">
        <f t="shared" si="14"/>
        <v>98.3</v>
      </c>
      <c r="U71" s="23">
        <f t="shared" si="15"/>
        <v>100</v>
      </c>
      <c r="V71" s="97">
        <v>0</v>
      </c>
      <c r="W71" s="97">
        <v>0</v>
      </c>
      <c r="X71" s="97">
        <v>0</v>
      </c>
      <c r="Y71" s="94"/>
      <c r="Z71" s="94"/>
      <c r="AA71" s="94"/>
    </row>
    <row r="72" spans="1:27" ht="42" customHeight="1">
      <c r="A72" s="2"/>
      <c r="B72" s="45" t="s">
        <v>9</v>
      </c>
      <c r="D72" s="38">
        <v>16</v>
      </c>
      <c r="E72" s="101">
        <v>8</v>
      </c>
      <c r="F72" s="101">
        <v>8</v>
      </c>
      <c r="G72" s="98">
        <v>16</v>
      </c>
      <c r="H72" s="80">
        <v>8</v>
      </c>
      <c r="I72" s="80">
        <v>8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35">
        <v>0</v>
      </c>
      <c r="Q72" s="35">
        <v>0</v>
      </c>
      <c r="R72" s="35">
        <v>0</v>
      </c>
      <c r="S72" s="23">
        <f t="shared" si="13"/>
        <v>100</v>
      </c>
      <c r="T72" s="23">
        <f t="shared" si="14"/>
        <v>100</v>
      </c>
      <c r="U72" s="23">
        <f t="shared" si="15"/>
        <v>100</v>
      </c>
      <c r="V72" s="97">
        <v>0</v>
      </c>
      <c r="W72" s="97">
        <v>0</v>
      </c>
      <c r="X72" s="97">
        <v>0</v>
      </c>
      <c r="Y72" s="94"/>
      <c r="Z72" s="94"/>
      <c r="AA72" s="94"/>
    </row>
    <row r="73" spans="1:27" ht="42" customHeight="1">
      <c r="A73" s="2"/>
      <c r="B73" s="45" t="s">
        <v>10</v>
      </c>
      <c r="D73" s="38">
        <v>138</v>
      </c>
      <c r="E73" s="101">
        <v>63</v>
      </c>
      <c r="F73" s="101">
        <v>75</v>
      </c>
      <c r="G73" s="98">
        <v>138</v>
      </c>
      <c r="H73" s="80">
        <v>63</v>
      </c>
      <c r="I73" s="80">
        <v>75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35">
        <v>0</v>
      </c>
      <c r="Q73" s="35">
        <v>0</v>
      </c>
      <c r="R73" s="35">
        <v>0</v>
      </c>
      <c r="S73" s="23">
        <f t="shared" si="13"/>
        <v>100</v>
      </c>
      <c r="T73" s="23">
        <f t="shared" si="14"/>
        <v>100</v>
      </c>
      <c r="U73" s="23">
        <f t="shared" si="15"/>
        <v>100</v>
      </c>
      <c r="V73" s="97">
        <v>0</v>
      </c>
      <c r="W73" s="97">
        <v>0</v>
      </c>
      <c r="X73" s="97">
        <v>0</v>
      </c>
      <c r="Y73" s="94"/>
      <c r="Z73" s="94"/>
      <c r="AA73" s="94"/>
    </row>
    <row r="74" spans="1:27" ht="42" customHeight="1">
      <c r="A74" s="40"/>
      <c r="B74" s="48" t="s">
        <v>57</v>
      </c>
      <c r="C74" s="46"/>
      <c r="D74" s="89">
        <v>73</v>
      </c>
      <c r="E74" s="104">
        <v>39</v>
      </c>
      <c r="F74" s="104">
        <v>34</v>
      </c>
      <c r="G74" s="104">
        <v>73</v>
      </c>
      <c r="H74" s="90">
        <v>39</v>
      </c>
      <c r="I74" s="90">
        <v>34</v>
      </c>
      <c r="J74" s="90">
        <v>0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112">
        <v>0</v>
      </c>
      <c r="Q74" s="112" t="s">
        <v>72</v>
      </c>
      <c r="R74" s="112">
        <v>0</v>
      </c>
      <c r="S74" s="24">
        <f t="shared" si="13"/>
        <v>100</v>
      </c>
      <c r="T74" s="24">
        <f t="shared" si="14"/>
        <v>100</v>
      </c>
      <c r="U74" s="24">
        <f t="shared" si="15"/>
        <v>100</v>
      </c>
      <c r="V74" s="107">
        <v>0</v>
      </c>
      <c r="W74" s="107">
        <v>0</v>
      </c>
      <c r="X74" s="107">
        <v>0</v>
      </c>
      <c r="Y74" s="94"/>
      <c r="Z74" s="94"/>
      <c r="AA74" s="94"/>
    </row>
    <row r="75" spans="24:27" ht="18" customHeight="1">
      <c r="X75" s="3" t="s">
        <v>63</v>
      </c>
      <c r="Y75" s="94"/>
      <c r="Z75" s="94"/>
      <c r="AA75" s="94"/>
    </row>
    <row r="76" ht="21" customHeight="1"/>
    <row r="77" ht="21" customHeight="1"/>
    <row r="78" ht="21" customHeight="1"/>
    <row r="79" ht="20.25" customHeight="1"/>
  </sheetData>
  <sheetProtection/>
  <mergeCells count="16">
    <mergeCell ref="Q41:Q44"/>
    <mergeCell ref="R41:R44"/>
    <mergeCell ref="S41:U43"/>
    <mergeCell ref="D41:F43"/>
    <mergeCell ref="G41:I43"/>
    <mergeCell ref="J41:K43"/>
    <mergeCell ref="L41:M43"/>
    <mergeCell ref="N41:O43"/>
    <mergeCell ref="G3:I5"/>
    <mergeCell ref="D3:F5"/>
    <mergeCell ref="R3:R6"/>
    <mergeCell ref="S3:U5"/>
    <mergeCell ref="L3:M5"/>
    <mergeCell ref="J3:K5"/>
    <mergeCell ref="Q3:Q6"/>
    <mergeCell ref="N3:O5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2015-10-09T06:43:40Z</cp:lastPrinted>
  <dcterms:created xsi:type="dcterms:W3CDTF">1998-09-02T00:04:32Z</dcterms:created>
  <dcterms:modified xsi:type="dcterms:W3CDTF">2016-02-02T04:31:26Z</dcterms:modified>
  <cp:category/>
  <cp:version/>
  <cp:contentType/>
  <cp:contentStatus/>
</cp:coreProperties>
</file>