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2420" tabRatio="879" activeTab="0"/>
  </bookViews>
  <sheets>
    <sheet name="246 検察事件人員数" sheetId="1" r:id="rId1"/>
  </sheets>
  <definedNames>
    <definedName name="_xlnm.Print_Area" localSheetId="0">'246 検察事件人員数'!$A$1:$V$29</definedName>
  </definedNames>
  <calcPr fullCalcOnLoad="1"/>
</workbook>
</file>

<file path=xl/sharedStrings.xml><?xml version="1.0" encoding="utf-8"?>
<sst xmlns="http://schemas.openxmlformats.org/spreadsheetml/2006/main" count="53" uniqueCount="47">
  <si>
    <t>受</t>
  </si>
  <si>
    <t>新</t>
  </si>
  <si>
    <t>起          訴</t>
  </si>
  <si>
    <t>通      常      受      理</t>
  </si>
  <si>
    <t>公判請求</t>
  </si>
  <si>
    <t>起訴猶予</t>
  </si>
  <si>
    <t>その他</t>
  </si>
  <si>
    <t>津地検管内</t>
  </si>
  <si>
    <t>旧受</t>
  </si>
  <si>
    <t>受                                                   理</t>
  </si>
  <si>
    <t>既                                                  済</t>
  </si>
  <si>
    <t>未済</t>
  </si>
  <si>
    <t xml:space="preserve"> 不          起          訴 </t>
  </si>
  <si>
    <t>他  の
検察庁
に送致</t>
  </si>
  <si>
    <t>家  庭
裁判所
に送致</t>
  </si>
  <si>
    <t>総数</t>
  </si>
  <si>
    <t>計</t>
  </si>
  <si>
    <t>他の検察庁
から</t>
  </si>
  <si>
    <t>家庭裁判所
から</t>
  </si>
  <si>
    <t>再起</t>
  </si>
  <si>
    <t>計</t>
  </si>
  <si>
    <t>略式命令
請求</t>
  </si>
  <si>
    <t>計</t>
  </si>
  <si>
    <t>嫌疑不十分</t>
  </si>
  <si>
    <t>中止</t>
  </si>
  <si>
    <t>検 察 官
認知･直受</t>
  </si>
  <si>
    <t>司法警察員
から</t>
  </si>
  <si>
    <t>地          検</t>
  </si>
  <si>
    <t>本          庁</t>
  </si>
  <si>
    <t>松          阪</t>
  </si>
  <si>
    <t>四    日    市</t>
  </si>
  <si>
    <t>伊          勢</t>
  </si>
  <si>
    <t>熊          野</t>
  </si>
  <si>
    <t>区          検</t>
  </si>
  <si>
    <t>津</t>
  </si>
  <si>
    <t>鈴          鹿</t>
  </si>
  <si>
    <t>桑          名</t>
  </si>
  <si>
    <t>尾          鷲</t>
  </si>
  <si>
    <t>総数</t>
  </si>
  <si>
    <t>　　　件　　　　人　　　　員　　　　数</t>
  </si>
  <si>
    <t>伊          賀</t>
  </si>
  <si>
    <t>２４６. 検　　　　 察　　　　 事　　　</t>
  </si>
  <si>
    <t>資料 津地方検察庁 (法務省「検察統計年報」)</t>
  </si>
  <si>
    <t>平成26年</t>
  </si>
  <si>
    <t>注　既済の数と未済の数の合計が受理の「総数」に符合しないものがある。それは、「受理」及び「未済」については事件を</t>
  </si>
  <si>
    <t xml:space="preserve">  受理した時の、「既済」については事件の処理が既済となった時の被疑者の罪名が道路交通法等違反であるものをそれぞれ</t>
  </si>
  <si>
    <t xml:space="preserve">  除外していることによるものである。</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</si>
</sst>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 #,##0_ ;_ * \-#,##0_ ;_ * &quot;-&quot;\ ;_ @_ "/>
    <numFmt numFmtId="178" formatCode="_ * #,##0_ ;_ * \-#,##0_ ;_ * &quot;-&quot;;_ @_ "/>
    <numFmt numFmtId="179" formatCode="_ * #,##0;_ * \-#,##0_ ;_ * &quot;-&quot;;_ @_ "/>
    <numFmt numFmtId="180" formatCode="_ * #,##0;_ * \-#,##0_ ;_*\ &quot;-&quot;;_ @_ "/>
    <numFmt numFmtId="181" formatCode="#,##0_ "/>
    <numFmt numFmtId="182" formatCode="_ * #,##0;_ * \-#,##0_ ;_ * &quot;-&quot;;_ @"/>
    <numFmt numFmtId="183" formatCode="_ * \(#,##0\);_ * \(\-#,##0\);_ * &quot;( - )&quot;;_ @"/>
    <numFmt numFmtId="184" formatCode="_ * \(#,##0\);_ * \(\-#,##0\);_ * &quot;( - )&quot;\ ;_ @"/>
    <numFmt numFmtId="185" formatCode="_ * \(#,##0\);_ * \(\-#,##0\);_ * &quot;( - )&quot;;_ @\ "/>
    <numFmt numFmtId="186" formatCode="_ * \(#,##0\);_ * \(\-#,##0\);_ * &quot;(-)&quot;;_ @"/>
    <numFmt numFmtId="187" formatCode="_ * \(#,##0\);_ * \(\-#,##0\);_ * &quot;(-)&quot;\ ;_ @"/>
    <numFmt numFmtId="188" formatCode="_ * \(#,##0\);_ * \(\-#,##0\);_ * &quot;(-)&quot;\ ;_ @\ "/>
    <numFmt numFmtId="189" formatCode="_ * \(#,##0\)_ ;_ * \(\-#,##0\)_ ;_ * &quot;-&quot;\ ;_ @_ "/>
    <numFmt numFmtId="190" formatCode="_ * \(#,##0\);_ * \(\-#,##0\);_ * &quot;-&quot;\ ;_ @_ "/>
    <numFmt numFmtId="191" formatCode="_ * \(#,##0\);_ * \(\-#,##0\);_ * &quot;-&quot;\ ;_ \(@\)_ "/>
    <numFmt numFmtId="192" formatCode="_ * \(#,##0\);_ * \(\-#,##0\);_ * &quot;-&quot;\ ;_ \(@\)"/>
    <numFmt numFmtId="193" formatCode="_ * \(#,##0\);_ * \(\-#,##0\);_ * &quot;-&quot;\ ;_ @"/>
    <numFmt numFmtId="194" formatCode="_ * \(#,##0\);_ * \(\-#,##0\);_ * &quot;(-)&quot;\ ;_ \(@\)"/>
    <numFmt numFmtId="195" formatCode="_ * \(#,##0\);_ * \(\-#,##0\);_ * &quot;(-)&quot;;_ \(@\)"/>
    <numFmt numFmtId="196" formatCode="_ * #,##0;_ * \-#,##0;_ * &quot;-&quot;\ ;_ @_ "/>
    <numFmt numFmtId="197" formatCode="_ * #,##0_ ;_ * \-#,##0_ ;_ * &quot;-&quot;\ ;_ _ "/>
    <numFmt numFmtId="198" formatCode="\ * #,##0\ ;\ * \-#,##0\ ;_ * &quot;-&quot;\ ;_ @_ "/>
    <numFmt numFmtId="199" formatCode="\ * #,##0\ ;\ * \-#,##0\ ;\ * &quot;-&quot;\ ;_ @_ "/>
    <numFmt numFmtId="200" formatCode="\ * #,##0\ ;\ * \-#,##0\ ;\ * &quot;-&quot;\ ;\ @\ "/>
    <numFmt numFmtId="201" formatCode="\ * #,##0\ ;\ * \-#,##0\ ;\ * &quot;-&quot;\ ;@\ "/>
    <numFmt numFmtId="202" formatCode="\ #,##0\ ;\ \-#,##0\ ;\ &quot;-&quot;\ ;@\ "/>
    <numFmt numFmtId="203" formatCode="#,##0;\-#,##0;&quot;-&quot;"/>
    <numFmt numFmtId="204" formatCode="\(#,##0\);\(\-#,##0\);&quot;(-)&quot;"/>
    <numFmt numFmtId="205" formatCode="##,#0_;\-#,##0_;&quot;-&quot;"/>
    <numFmt numFmtId="206" formatCode="#,##0_ ;\-#,##0_ ;&quot;-&quot;"/>
  </numFmts>
  <fonts count="44">
    <font>
      <sz val="11"/>
      <name val="ＭＳ 明朝"/>
      <family val="1"/>
    </font>
    <font>
      <sz val="6"/>
      <name val="ＭＳ Ｐ明朝"/>
      <family val="1"/>
    </font>
    <font>
      <b/>
      <sz val="20"/>
      <name val="ＭＳ ゴシック"/>
      <family val="3"/>
    </font>
    <font>
      <sz val="20"/>
      <name val="ＭＳ ゴシック"/>
      <family val="3"/>
    </font>
    <font>
      <sz val="14"/>
      <name val="ＭＳ 明朝"/>
      <family val="1"/>
    </font>
    <font>
      <sz val="14"/>
      <name val="ＭＳ Ｐ明朝"/>
      <family val="1"/>
    </font>
    <font>
      <sz val="14"/>
      <name val="ＭＳ ゴシック"/>
      <family val="3"/>
    </font>
    <font>
      <sz val="12"/>
      <name val="ＭＳ 明朝"/>
      <family val="1"/>
    </font>
    <font>
      <u val="single"/>
      <sz val="6.6"/>
      <color indexed="12"/>
      <name val="ＭＳ 明朝"/>
      <family val="1"/>
    </font>
    <font>
      <u val="single"/>
      <sz val="6.6"/>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69">
    <xf numFmtId="0" fontId="0" fillId="0" borderId="0" xfId="0" applyAlignment="1">
      <alignment/>
    </xf>
    <xf numFmtId="0" fontId="4" fillId="0" borderId="0" xfId="0" applyFont="1" applyFill="1" applyAlignment="1" applyProtection="1">
      <alignment horizontal="left"/>
      <protection/>
    </xf>
    <xf numFmtId="0" fontId="4" fillId="0" borderId="0" xfId="0" applyFont="1" applyFill="1" applyAlignment="1">
      <alignment/>
    </xf>
    <xf numFmtId="0" fontId="4" fillId="0" borderId="0" xfId="0" applyFont="1" applyFill="1" applyBorder="1" applyAlignment="1" applyProtection="1">
      <alignment horizontal="left"/>
      <protection/>
    </xf>
    <xf numFmtId="0" fontId="4" fillId="0" borderId="10" xfId="0" applyFont="1" applyFill="1" applyBorder="1" applyAlignment="1">
      <alignment horizontal="centerContinuous" vertical="center"/>
    </xf>
    <xf numFmtId="0" fontId="6" fillId="0" borderId="11" xfId="0" applyFont="1" applyFill="1" applyBorder="1" applyAlignment="1">
      <alignment/>
    </xf>
    <xf numFmtId="0" fontId="4" fillId="0" borderId="0" xfId="0" applyFont="1" applyFill="1" applyAlignment="1">
      <alignment vertical="center"/>
    </xf>
    <xf numFmtId="0" fontId="4" fillId="0" borderId="12" xfId="0" applyFont="1" applyFill="1" applyBorder="1" applyAlignment="1" applyProtection="1">
      <alignment horizontal="centerContinuous" vertical="center"/>
      <protection/>
    </xf>
    <xf numFmtId="0" fontId="4" fillId="0" borderId="10" xfId="0" applyFont="1" applyFill="1" applyBorder="1" applyAlignment="1">
      <alignment vertical="center"/>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3" xfId="0" applyFont="1" applyFill="1" applyBorder="1" applyAlignment="1" applyProtection="1">
      <alignment horizontal="distributed" vertical="center"/>
      <protection/>
    </xf>
    <xf numFmtId="0" fontId="4" fillId="0" borderId="0" xfId="0" applyFont="1" applyFill="1" applyAlignment="1" applyProtection="1">
      <alignment horizontal="right"/>
      <protection/>
    </xf>
    <xf numFmtId="0" fontId="4" fillId="0" borderId="14" xfId="0" applyFont="1" applyFill="1" applyBorder="1" applyAlignment="1">
      <alignment vertical="center"/>
    </xf>
    <xf numFmtId="0" fontId="4" fillId="0" borderId="10" xfId="0" applyFont="1" applyFill="1" applyBorder="1" applyAlignment="1" applyProtection="1">
      <alignment horizontal="centerContinuous" vertical="center"/>
      <protection/>
    </xf>
    <xf numFmtId="0" fontId="0" fillId="0" borderId="0" xfId="0" applyFont="1" applyFill="1" applyAlignment="1">
      <alignment/>
    </xf>
    <xf numFmtId="0" fontId="3" fillId="0" borderId="0" xfId="0" applyFont="1" applyFill="1" applyAlignment="1" applyProtection="1">
      <alignment horizontal="right"/>
      <protection/>
    </xf>
    <xf numFmtId="0" fontId="3" fillId="0" borderId="0" xfId="0" applyFont="1" applyFill="1" applyAlignment="1" applyProtection="1">
      <alignment horizontal="left"/>
      <protection/>
    </xf>
    <xf numFmtId="0" fontId="4" fillId="0" borderId="15"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4" fillId="0" borderId="15" xfId="0" applyFont="1" applyFill="1" applyBorder="1" applyAlignment="1" applyProtection="1">
      <alignment horizontal="centerContinuous" vertical="center"/>
      <protection/>
    </xf>
    <xf numFmtId="0" fontId="4" fillId="0" borderId="13"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19" xfId="0" applyFont="1" applyFill="1" applyBorder="1" applyAlignment="1" applyProtection="1">
      <alignment horizontal="distributed" vertical="center"/>
      <protection/>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7" fillId="0" borderId="12"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Continuous" vertical="center"/>
      <protection/>
    </xf>
    <xf numFmtId="0" fontId="6" fillId="0" borderId="0" xfId="0" applyFont="1" applyFill="1" applyAlignment="1" applyProtection="1">
      <alignment horizontal="distributed"/>
      <protection/>
    </xf>
    <xf numFmtId="179" fontId="6" fillId="0" borderId="13" xfId="0" applyNumberFormat="1" applyFont="1" applyFill="1" applyBorder="1" applyAlignment="1" applyProtection="1">
      <alignment horizontal="right"/>
      <protection/>
    </xf>
    <xf numFmtId="179" fontId="6" fillId="0" borderId="20" xfId="0" applyNumberFormat="1" applyFont="1" applyFill="1" applyBorder="1" applyAlignment="1" applyProtection="1">
      <alignment horizontal="right"/>
      <protection/>
    </xf>
    <xf numFmtId="179" fontId="4" fillId="0" borderId="13" xfId="0" applyNumberFormat="1" applyFont="1" applyFill="1" applyBorder="1" applyAlignment="1">
      <alignment horizontal="right"/>
    </xf>
    <xf numFmtId="179" fontId="4" fillId="0" borderId="0" xfId="0" applyNumberFormat="1" applyFont="1" applyFill="1" applyAlignment="1">
      <alignment horizontal="right"/>
    </xf>
    <xf numFmtId="0" fontId="6" fillId="0" borderId="0" xfId="0" applyFont="1" applyFill="1" applyAlignment="1" applyProtection="1">
      <alignment horizontal="center"/>
      <protection/>
    </xf>
    <xf numFmtId="179" fontId="6" fillId="0" borderId="0" xfId="0" applyNumberFormat="1" applyFont="1" applyFill="1" applyAlignment="1" applyProtection="1">
      <alignment horizontal="right"/>
      <protection/>
    </xf>
    <xf numFmtId="182" fontId="6" fillId="0" borderId="0" xfId="0" applyNumberFormat="1" applyFont="1" applyFill="1" applyAlignment="1" applyProtection="1">
      <alignment horizontal="right"/>
      <protection/>
    </xf>
    <xf numFmtId="0" fontId="4" fillId="0" borderId="0" xfId="0" applyFont="1" applyFill="1" applyAlignment="1" applyProtection="1">
      <alignment horizontal="center"/>
      <protection/>
    </xf>
    <xf numFmtId="179" fontId="4" fillId="0" borderId="13" xfId="0" applyNumberFormat="1" applyFont="1" applyFill="1" applyBorder="1" applyAlignment="1" applyProtection="1">
      <alignment horizontal="right"/>
      <protection/>
    </xf>
    <xf numFmtId="179" fontId="4" fillId="0" borderId="0" xfId="0" applyNumberFormat="1" applyFont="1" applyFill="1" applyAlignment="1" applyProtection="1">
      <alignment horizontal="right"/>
      <protection/>
    </xf>
    <xf numFmtId="0" fontId="4" fillId="0" borderId="0" xfId="0" applyFont="1" applyFill="1" applyAlignment="1">
      <alignment horizontal="center"/>
    </xf>
    <xf numFmtId="0" fontId="4" fillId="0" borderId="10" xfId="0" applyFont="1" applyFill="1" applyBorder="1" applyAlignment="1" applyProtection="1">
      <alignment horizontal="center"/>
      <protection/>
    </xf>
    <xf numFmtId="179" fontId="4" fillId="0" borderId="12" xfId="0" applyNumberFormat="1" applyFont="1" applyFill="1" applyBorder="1" applyAlignment="1" applyProtection="1">
      <alignment horizontal="right"/>
      <protection/>
    </xf>
    <xf numFmtId="179" fontId="4" fillId="0" borderId="10" xfId="0" applyNumberFormat="1" applyFont="1" applyFill="1" applyBorder="1" applyAlignment="1" applyProtection="1">
      <alignment horizontal="right"/>
      <protection/>
    </xf>
    <xf numFmtId="0" fontId="0" fillId="0" borderId="0" xfId="0" applyFont="1" applyFill="1" applyBorder="1" applyAlignment="1">
      <alignment/>
    </xf>
    <xf numFmtId="0" fontId="0" fillId="0" borderId="11" xfId="0" applyFont="1" applyFill="1" applyBorder="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179" fontId="4" fillId="0" borderId="0" xfId="0" applyNumberFormat="1" applyFont="1" applyFill="1" applyAlignment="1" applyProtection="1">
      <alignment horizontal="right"/>
      <protection locked="0"/>
    </xf>
    <xf numFmtId="182" fontId="4" fillId="0" borderId="0" xfId="0" applyNumberFormat="1" applyFont="1" applyFill="1" applyAlignment="1" applyProtection="1">
      <alignment horizontal="right"/>
      <protection locked="0"/>
    </xf>
    <xf numFmtId="179" fontId="4" fillId="0" borderId="0" xfId="0" applyNumberFormat="1" applyFont="1" applyFill="1" applyAlignment="1" applyProtection="1">
      <alignment/>
      <protection locked="0"/>
    </xf>
    <xf numFmtId="182" fontId="4" fillId="0" borderId="0" xfId="0" applyNumberFormat="1" applyFont="1" applyFill="1" applyAlignment="1" applyProtection="1">
      <alignment horizontal="right"/>
      <protection/>
    </xf>
    <xf numFmtId="182" fontId="4" fillId="0" borderId="10" xfId="0" applyNumberFormat="1" applyFont="1" applyFill="1" applyBorder="1" applyAlignment="1" applyProtection="1">
      <alignment horizontal="right"/>
      <protection locked="0"/>
    </xf>
    <xf numFmtId="179" fontId="4" fillId="0" borderId="10" xfId="0" applyNumberFormat="1" applyFont="1" applyFill="1" applyBorder="1" applyAlignment="1" applyProtection="1">
      <alignment horizontal="right"/>
      <protection locked="0"/>
    </xf>
    <xf numFmtId="0" fontId="4" fillId="0" borderId="17"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xf numFmtId="0" fontId="4" fillId="0" borderId="19" xfId="0" applyFont="1" applyFill="1" applyBorder="1" applyAlignment="1" applyProtection="1">
      <alignment horizontal="center" vertical="center" wrapText="1"/>
      <protection/>
    </xf>
    <xf numFmtId="0" fontId="4" fillId="0" borderId="21"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12" xfId="0" applyFont="1" applyFill="1" applyBorder="1" applyAlignment="1">
      <alignment horizontal="distributed" vertical="center"/>
    </xf>
    <xf numFmtId="0" fontId="5" fillId="0" borderId="1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V29"/>
  <sheetViews>
    <sheetView showGridLines="0" tabSelected="1" zoomScale="70" zoomScaleNormal="70" zoomScalePageLayoutView="0" workbookViewId="0" topLeftCell="A1">
      <selection activeCell="A1" sqref="A1"/>
    </sheetView>
  </sheetViews>
  <sheetFormatPr defaultColWidth="13.3984375" defaultRowHeight="14.25"/>
  <cols>
    <col min="1" max="1" width="21.09765625" style="15" customWidth="1"/>
    <col min="2" max="10" width="14.09765625" style="15" customWidth="1"/>
    <col min="11" max="22" width="12.59765625" style="15" customWidth="1"/>
    <col min="23" max="16384" width="13.3984375" style="15" customWidth="1"/>
  </cols>
  <sheetData>
    <row r="1" spans="5:21" ht="30.75" customHeight="1">
      <c r="E1" s="47"/>
      <c r="F1" s="47"/>
      <c r="G1" s="47"/>
      <c r="H1" s="47"/>
      <c r="J1" s="16" t="s">
        <v>41</v>
      </c>
      <c r="K1" s="17" t="s">
        <v>39</v>
      </c>
      <c r="L1" s="47"/>
      <c r="M1" s="48"/>
      <c r="N1" s="48"/>
      <c r="O1" s="48"/>
      <c r="P1" s="45"/>
      <c r="Q1" s="45"/>
      <c r="R1" s="45"/>
      <c r="S1" s="45"/>
      <c r="T1" s="45"/>
      <c r="U1" s="45"/>
    </row>
    <row r="2" spans="1:22" ht="30.75" customHeight="1" thickBot="1">
      <c r="A2" s="5" t="s">
        <v>43</v>
      </c>
      <c r="B2" s="46"/>
      <c r="C2" s="46"/>
      <c r="D2" s="46"/>
      <c r="E2" s="46"/>
      <c r="F2" s="46"/>
      <c r="G2" s="46"/>
      <c r="H2" s="46"/>
      <c r="I2" s="46"/>
      <c r="J2" s="46"/>
      <c r="K2" s="46"/>
      <c r="L2" s="46"/>
      <c r="M2" s="46"/>
      <c r="N2" s="46"/>
      <c r="O2" s="46"/>
      <c r="P2" s="46"/>
      <c r="Q2" s="46"/>
      <c r="R2" s="46"/>
      <c r="S2" s="46"/>
      <c r="T2" s="46"/>
      <c r="U2" s="46"/>
      <c r="V2" s="46"/>
    </row>
    <row r="3" spans="2:22" s="6" customFormat="1" ht="31.5" customHeight="1" thickTop="1">
      <c r="B3" s="18" t="s">
        <v>9</v>
      </c>
      <c r="C3" s="14"/>
      <c r="D3" s="4"/>
      <c r="E3" s="4"/>
      <c r="F3" s="14"/>
      <c r="G3" s="4"/>
      <c r="H3" s="4"/>
      <c r="I3" s="4"/>
      <c r="J3" s="19"/>
      <c r="K3" s="20" t="s">
        <v>10</v>
      </c>
      <c r="L3" s="4"/>
      <c r="M3" s="14"/>
      <c r="N3" s="4"/>
      <c r="O3" s="4"/>
      <c r="P3" s="14"/>
      <c r="Q3" s="14"/>
      <c r="R3" s="4"/>
      <c r="S3" s="4"/>
      <c r="T3" s="4"/>
      <c r="U3" s="4"/>
      <c r="V3" s="64" t="s">
        <v>11</v>
      </c>
    </row>
    <row r="4" spans="2:22" s="6" customFormat="1" ht="31.5" customHeight="1">
      <c r="B4" s="21"/>
      <c r="C4" s="22"/>
      <c r="D4" s="8"/>
      <c r="E4" s="10" t="s">
        <v>1</v>
      </c>
      <c r="F4" s="8"/>
      <c r="G4" s="8"/>
      <c r="H4" s="10" t="s">
        <v>0</v>
      </c>
      <c r="I4" s="8"/>
      <c r="J4" s="23"/>
      <c r="K4" s="22"/>
      <c r="L4" s="7" t="s">
        <v>2</v>
      </c>
      <c r="M4" s="4"/>
      <c r="N4" s="4"/>
      <c r="O4" s="7" t="s">
        <v>12</v>
      </c>
      <c r="P4" s="4"/>
      <c r="Q4" s="4"/>
      <c r="R4" s="4"/>
      <c r="S4" s="21"/>
      <c r="T4" s="55" t="s">
        <v>13</v>
      </c>
      <c r="U4" s="55" t="s">
        <v>14</v>
      </c>
      <c r="V4" s="65"/>
    </row>
    <row r="5" spans="1:22" s="6" customFormat="1" ht="31.5" customHeight="1">
      <c r="A5" s="24"/>
      <c r="B5" s="11" t="s">
        <v>15</v>
      </c>
      <c r="C5" s="25" t="s">
        <v>8</v>
      </c>
      <c r="D5" s="59" t="s">
        <v>16</v>
      </c>
      <c r="E5" s="7" t="s">
        <v>3</v>
      </c>
      <c r="F5" s="4"/>
      <c r="G5" s="4"/>
      <c r="H5" s="55" t="s">
        <v>17</v>
      </c>
      <c r="I5" s="55" t="s">
        <v>18</v>
      </c>
      <c r="J5" s="61" t="s">
        <v>19</v>
      </c>
      <c r="K5" s="25" t="s">
        <v>38</v>
      </c>
      <c r="L5" s="57" t="s">
        <v>20</v>
      </c>
      <c r="M5" s="57" t="s">
        <v>4</v>
      </c>
      <c r="N5" s="55" t="s">
        <v>21</v>
      </c>
      <c r="O5" s="57" t="s">
        <v>22</v>
      </c>
      <c r="P5" s="57" t="s">
        <v>5</v>
      </c>
      <c r="Q5" s="67" t="s">
        <v>23</v>
      </c>
      <c r="R5" s="57" t="s">
        <v>6</v>
      </c>
      <c r="S5" s="25" t="s">
        <v>24</v>
      </c>
      <c r="T5" s="63"/>
      <c r="U5" s="63"/>
      <c r="V5" s="65"/>
    </row>
    <row r="6" spans="1:22" s="6" customFormat="1" ht="31.5" customHeight="1">
      <c r="A6" s="8"/>
      <c r="B6" s="26"/>
      <c r="C6" s="13"/>
      <c r="D6" s="60"/>
      <c r="E6" s="27" t="s">
        <v>16</v>
      </c>
      <c r="F6" s="28" t="s">
        <v>25</v>
      </c>
      <c r="G6" s="28" t="s">
        <v>26</v>
      </c>
      <c r="H6" s="56"/>
      <c r="I6" s="56"/>
      <c r="J6" s="62"/>
      <c r="K6" s="29"/>
      <c r="L6" s="58"/>
      <c r="M6" s="58"/>
      <c r="N6" s="56"/>
      <c r="O6" s="58"/>
      <c r="P6" s="58"/>
      <c r="Q6" s="68"/>
      <c r="R6" s="58"/>
      <c r="S6" s="9"/>
      <c r="T6" s="56"/>
      <c r="U6" s="56"/>
      <c r="V6" s="66"/>
    </row>
    <row r="7" spans="1:22" s="2" customFormat="1" ht="33.75" customHeight="1">
      <c r="A7" s="30" t="s">
        <v>7</v>
      </c>
      <c r="B7" s="31">
        <f>SUM(B17,B9)</f>
        <v>13758</v>
      </c>
      <c r="C7" s="32">
        <f aca="true" t="shared" si="0" ref="C7:V7">SUM(C17,C9)</f>
        <v>39</v>
      </c>
      <c r="D7" s="32">
        <f t="shared" si="0"/>
        <v>13719</v>
      </c>
      <c r="E7" s="32">
        <f t="shared" si="0"/>
        <v>12431</v>
      </c>
      <c r="F7" s="32">
        <f t="shared" si="0"/>
        <v>60</v>
      </c>
      <c r="G7" s="32">
        <f t="shared" si="0"/>
        <v>12371</v>
      </c>
      <c r="H7" s="32">
        <f t="shared" si="0"/>
        <v>1203</v>
      </c>
      <c r="I7" s="32">
        <f t="shared" si="0"/>
        <v>40</v>
      </c>
      <c r="J7" s="32">
        <f t="shared" si="0"/>
        <v>45</v>
      </c>
      <c r="K7" s="32">
        <f t="shared" si="0"/>
        <v>13706</v>
      </c>
      <c r="L7" s="32">
        <f t="shared" si="0"/>
        <v>2437</v>
      </c>
      <c r="M7" s="32">
        <f t="shared" si="0"/>
        <v>1072</v>
      </c>
      <c r="N7" s="32">
        <f t="shared" si="0"/>
        <v>1365</v>
      </c>
      <c r="O7" s="32">
        <f t="shared" si="0"/>
        <v>8916</v>
      </c>
      <c r="P7" s="32">
        <f t="shared" si="0"/>
        <v>8197</v>
      </c>
      <c r="Q7" s="32">
        <f t="shared" si="0"/>
        <v>563</v>
      </c>
      <c r="R7" s="32">
        <f t="shared" si="0"/>
        <v>156</v>
      </c>
      <c r="S7" s="32">
        <f t="shared" si="0"/>
        <v>44</v>
      </c>
      <c r="T7" s="32">
        <f t="shared" si="0"/>
        <v>1192</v>
      </c>
      <c r="U7" s="32">
        <f t="shared" si="0"/>
        <v>1117</v>
      </c>
      <c r="V7" s="32">
        <f t="shared" si="0"/>
        <v>58</v>
      </c>
    </row>
    <row r="8" spans="2:22" s="2" customFormat="1" ht="14.25" customHeight="1">
      <c r="B8" s="33"/>
      <c r="C8" s="34"/>
      <c r="D8" s="34"/>
      <c r="E8" s="34"/>
      <c r="F8" s="34"/>
      <c r="G8" s="34"/>
      <c r="H8" s="34"/>
      <c r="I8" s="34"/>
      <c r="J8" s="34"/>
      <c r="K8" s="34"/>
      <c r="L8" s="34"/>
      <c r="M8" s="34"/>
      <c r="N8" s="34"/>
      <c r="O8" s="34"/>
      <c r="P8" s="34"/>
      <c r="Q8" s="34"/>
      <c r="R8" s="34"/>
      <c r="S8" s="34"/>
      <c r="T8" s="34"/>
      <c r="U8" s="34"/>
      <c r="V8" s="34"/>
    </row>
    <row r="9" spans="1:22" s="2" customFormat="1" ht="33.75" customHeight="1">
      <c r="A9" s="35" t="s">
        <v>27</v>
      </c>
      <c r="B9" s="31">
        <f>SUM(B10:B15)</f>
        <v>4494</v>
      </c>
      <c r="C9" s="36">
        <f aca="true" t="shared" si="1" ref="C9:V9">SUM(C10:C15)</f>
        <v>36</v>
      </c>
      <c r="D9" s="36">
        <f t="shared" si="1"/>
        <v>4458</v>
      </c>
      <c r="E9" s="36">
        <f t="shared" si="1"/>
        <v>4008</v>
      </c>
      <c r="F9" s="36">
        <f t="shared" si="1"/>
        <v>56</v>
      </c>
      <c r="G9" s="36">
        <f t="shared" si="1"/>
        <v>3952</v>
      </c>
      <c r="H9" s="36">
        <f t="shared" si="1"/>
        <v>383</v>
      </c>
      <c r="I9" s="36">
        <f t="shared" si="1"/>
        <v>40</v>
      </c>
      <c r="J9" s="36">
        <f t="shared" si="1"/>
        <v>27</v>
      </c>
      <c r="K9" s="36">
        <f t="shared" si="1"/>
        <v>4449</v>
      </c>
      <c r="L9" s="36">
        <f t="shared" si="1"/>
        <v>1019</v>
      </c>
      <c r="M9" s="36">
        <f t="shared" si="1"/>
        <v>1019</v>
      </c>
      <c r="N9" s="37">
        <f t="shared" si="1"/>
        <v>0</v>
      </c>
      <c r="O9" s="36">
        <f t="shared" si="1"/>
        <v>1234</v>
      </c>
      <c r="P9" s="36">
        <f t="shared" si="1"/>
        <v>767</v>
      </c>
      <c r="Q9" s="36">
        <f t="shared" si="1"/>
        <v>344</v>
      </c>
      <c r="R9" s="36">
        <f t="shared" si="1"/>
        <v>123</v>
      </c>
      <c r="S9" s="36">
        <f t="shared" si="1"/>
        <v>33</v>
      </c>
      <c r="T9" s="36">
        <f t="shared" si="1"/>
        <v>1046</v>
      </c>
      <c r="U9" s="36">
        <f t="shared" si="1"/>
        <v>1117</v>
      </c>
      <c r="V9" s="36">
        <f t="shared" si="1"/>
        <v>56</v>
      </c>
    </row>
    <row r="10" spans="1:22" s="2" customFormat="1" ht="39" customHeight="1">
      <c r="A10" s="38" t="s">
        <v>28</v>
      </c>
      <c r="B10" s="39">
        <f aca="true" t="shared" si="2" ref="B10:B15">SUM(C10,D10)</f>
        <v>2142</v>
      </c>
      <c r="C10" s="49">
        <v>33</v>
      </c>
      <c r="D10" s="40">
        <f aca="true" t="shared" si="3" ref="D10:D15">SUM(E10,H10:J10)</f>
        <v>2109</v>
      </c>
      <c r="E10" s="40">
        <f aca="true" t="shared" si="4" ref="E10:E15">SUM(F10:G10)</f>
        <v>1981</v>
      </c>
      <c r="F10" s="49">
        <v>45</v>
      </c>
      <c r="G10" s="49">
        <v>1936</v>
      </c>
      <c r="H10" s="49">
        <v>90</v>
      </c>
      <c r="I10" s="49">
        <v>23</v>
      </c>
      <c r="J10" s="49">
        <v>15</v>
      </c>
      <c r="K10" s="40">
        <f aca="true" t="shared" si="5" ref="K10:K15">SUM(L10,O10,S10:U10)</f>
        <v>2111</v>
      </c>
      <c r="L10" s="40">
        <f aca="true" t="shared" si="6" ref="L10:L15">SUM(M10:N10)</f>
        <v>420</v>
      </c>
      <c r="M10" s="49">
        <v>420</v>
      </c>
      <c r="N10" s="50">
        <v>0</v>
      </c>
      <c r="O10" s="40">
        <f aca="true" t="shared" si="7" ref="O10:O15">SUM(P10:R10)</f>
        <v>534</v>
      </c>
      <c r="P10" s="49">
        <v>325</v>
      </c>
      <c r="Q10" s="49">
        <v>162</v>
      </c>
      <c r="R10" s="49">
        <v>47</v>
      </c>
      <c r="S10" s="49">
        <v>13</v>
      </c>
      <c r="T10" s="49">
        <v>434</v>
      </c>
      <c r="U10" s="49">
        <v>710</v>
      </c>
      <c r="V10" s="49">
        <v>41</v>
      </c>
    </row>
    <row r="11" spans="1:22" s="2" customFormat="1" ht="33.75" customHeight="1">
      <c r="A11" s="38" t="s">
        <v>29</v>
      </c>
      <c r="B11" s="39">
        <f t="shared" si="2"/>
        <v>253</v>
      </c>
      <c r="C11" s="50">
        <v>0</v>
      </c>
      <c r="D11" s="40">
        <f t="shared" si="3"/>
        <v>253</v>
      </c>
      <c r="E11" s="40">
        <f t="shared" si="4"/>
        <v>203</v>
      </c>
      <c r="F11" s="50">
        <v>1</v>
      </c>
      <c r="G11" s="49">
        <v>202</v>
      </c>
      <c r="H11" s="49">
        <v>45</v>
      </c>
      <c r="I11" s="50">
        <v>0</v>
      </c>
      <c r="J11" s="50">
        <v>5</v>
      </c>
      <c r="K11" s="40">
        <f t="shared" si="5"/>
        <v>249</v>
      </c>
      <c r="L11" s="40">
        <f t="shared" si="6"/>
        <v>63</v>
      </c>
      <c r="M11" s="49">
        <v>63</v>
      </c>
      <c r="N11" s="50">
        <v>0</v>
      </c>
      <c r="O11" s="40">
        <f t="shared" si="7"/>
        <v>88</v>
      </c>
      <c r="P11" s="49">
        <v>60</v>
      </c>
      <c r="Q11" s="49">
        <v>22</v>
      </c>
      <c r="R11" s="49">
        <v>6</v>
      </c>
      <c r="S11" s="50">
        <v>9</v>
      </c>
      <c r="T11" s="49">
        <v>89</v>
      </c>
      <c r="U11" s="50">
        <v>0</v>
      </c>
      <c r="V11" s="49">
        <v>2</v>
      </c>
    </row>
    <row r="12" spans="1:22" s="2" customFormat="1" ht="33.75" customHeight="1">
      <c r="A12" s="38" t="s">
        <v>40</v>
      </c>
      <c r="B12" s="39">
        <f t="shared" si="2"/>
        <v>196</v>
      </c>
      <c r="C12" s="50">
        <v>0</v>
      </c>
      <c r="D12" s="40">
        <f t="shared" si="3"/>
        <v>196</v>
      </c>
      <c r="E12" s="40">
        <f t="shared" si="4"/>
        <v>167</v>
      </c>
      <c r="F12" s="49">
        <v>0</v>
      </c>
      <c r="G12" s="49">
        <v>167</v>
      </c>
      <c r="H12" s="49">
        <v>28</v>
      </c>
      <c r="I12" s="50">
        <v>0</v>
      </c>
      <c r="J12" s="50">
        <v>1</v>
      </c>
      <c r="K12" s="40">
        <f t="shared" si="5"/>
        <v>193</v>
      </c>
      <c r="L12" s="40">
        <f t="shared" si="6"/>
        <v>80</v>
      </c>
      <c r="M12" s="49">
        <v>80</v>
      </c>
      <c r="N12" s="50">
        <v>0</v>
      </c>
      <c r="O12" s="40">
        <f t="shared" si="7"/>
        <v>51</v>
      </c>
      <c r="P12" s="49">
        <v>31</v>
      </c>
      <c r="Q12" s="49">
        <v>17</v>
      </c>
      <c r="R12" s="49">
        <v>3</v>
      </c>
      <c r="S12" s="50">
        <v>2</v>
      </c>
      <c r="T12" s="49">
        <v>60</v>
      </c>
      <c r="U12" s="50">
        <v>0</v>
      </c>
      <c r="V12" s="49">
        <v>1</v>
      </c>
    </row>
    <row r="13" spans="1:22" s="2" customFormat="1" ht="33.75" customHeight="1">
      <c r="A13" s="38" t="s">
        <v>30</v>
      </c>
      <c r="B13" s="39">
        <f t="shared" si="2"/>
        <v>1488</v>
      </c>
      <c r="C13" s="49">
        <v>3</v>
      </c>
      <c r="D13" s="40">
        <f t="shared" si="3"/>
        <v>1485</v>
      </c>
      <c r="E13" s="40">
        <f t="shared" si="4"/>
        <v>1287</v>
      </c>
      <c r="F13" s="49">
        <v>8</v>
      </c>
      <c r="G13" s="49">
        <v>1279</v>
      </c>
      <c r="H13" s="49">
        <v>176</v>
      </c>
      <c r="I13" s="49">
        <v>17</v>
      </c>
      <c r="J13" s="49">
        <v>5</v>
      </c>
      <c r="K13" s="40">
        <f t="shared" si="5"/>
        <v>1487</v>
      </c>
      <c r="L13" s="40">
        <f t="shared" si="6"/>
        <v>333</v>
      </c>
      <c r="M13" s="49">
        <v>333</v>
      </c>
      <c r="N13" s="50">
        <v>0</v>
      </c>
      <c r="O13" s="40">
        <f t="shared" si="7"/>
        <v>477</v>
      </c>
      <c r="P13" s="49">
        <v>288</v>
      </c>
      <c r="Q13" s="49">
        <v>127</v>
      </c>
      <c r="R13" s="49">
        <v>62</v>
      </c>
      <c r="S13" s="49">
        <v>3</v>
      </c>
      <c r="T13" s="49">
        <v>286</v>
      </c>
      <c r="U13" s="49">
        <v>388</v>
      </c>
      <c r="V13" s="49">
        <v>7</v>
      </c>
    </row>
    <row r="14" spans="1:22" s="2" customFormat="1" ht="33.75" customHeight="1">
      <c r="A14" s="38" t="s">
        <v>31</v>
      </c>
      <c r="B14" s="39">
        <f t="shared" si="2"/>
        <v>289</v>
      </c>
      <c r="C14" s="50">
        <v>0</v>
      </c>
      <c r="D14" s="40">
        <f t="shared" si="3"/>
        <v>289</v>
      </c>
      <c r="E14" s="40">
        <f t="shared" si="4"/>
        <v>251</v>
      </c>
      <c r="F14" s="50">
        <v>1</v>
      </c>
      <c r="G14" s="49">
        <v>250</v>
      </c>
      <c r="H14" s="49">
        <v>37</v>
      </c>
      <c r="I14" s="50">
        <v>0</v>
      </c>
      <c r="J14" s="50">
        <v>1</v>
      </c>
      <c r="K14" s="40">
        <f t="shared" si="5"/>
        <v>283</v>
      </c>
      <c r="L14" s="40">
        <f t="shared" si="6"/>
        <v>96</v>
      </c>
      <c r="M14" s="49">
        <v>96</v>
      </c>
      <c r="N14" s="50">
        <v>0</v>
      </c>
      <c r="O14" s="40">
        <f t="shared" si="7"/>
        <v>52</v>
      </c>
      <c r="P14" s="49">
        <v>38</v>
      </c>
      <c r="Q14" s="49">
        <v>9</v>
      </c>
      <c r="R14" s="49">
        <v>5</v>
      </c>
      <c r="S14" s="50">
        <v>2</v>
      </c>
      <c r="T14" s="49">
        <v>133</v>
      </c>
      <c r="U14" s="50">
        <v>0</v>
      </c>
      <c r="V14" s="49">
        <v>5</v>
      </c>
    </row>
    <row r="15" spans="1:22" s="2" customFormat="1" ht="33.75" customHeight="1">
      <c r="A15" s="38" t="s">
        <v>32</v>
      </c>
      <c r="B15" s="39">
        <f t="shared" si="2"/>
        <v>126</v>
      </c>
      <c r="C15" s="49">
        <v>0</v>
      </c>
      <c r="D15" s="40">
        <f t="shared" si="3"/>
        <v>126</v>
      </c>
      <c r="E15" s="40">
        <f t="shared" si="4"/>
        <v>119</v>
      </c>
      <c r="F15" s="50">
        <v>1</v>
      </c>
      <c r="G15" s="49">
        <v>118</v>
      </c>
      <c r="H15" s="49">
        <v>7</v>
      </c>
      <c r="I15" s="50">
        <v>0</v>
      </c>
      <c r="J15" s="49">
        <v>0</v>
      </c>
      <c r="K15" s="40">
        <f t="shared" si="5"/>
        <v>126</v>
      </c>
      <c r="L15" s="40">
        <f t="shared" si="6"/>
        <v>27</v>
      </c>
      <c r="M15" s="49">
        <v>27</v>
      </c>
      <c r="N15" s="50">
        <v>0</v>
      </c>
      <c r="O15" s="40">
        <f t="shared" si="7"/>
        <v>32</v>
      </c>
      <c r="P15" s="49">
        <v>25</v>
      </c>
      <c r="Q15" s="49">
        <v>7</v>
      </c>
      <c r="R15" s="49">
        <v>0</v>
      </c>
      <c r="S15" s="50">
        <v>4</v>
      </c>
      <c r="T15" s="49">
        <v>44</v>
      </c>
      <c r="U15" s="49">
        <v>19</v>
      </c>
      <c r="V15" s="49">
        <v>0</v>
      </c>
    </row>
    <row r="16" spans="1:22" s="2" customFormat="1" ht="14.25" customHeight="1">
      <c r="A16" s="41"/>
      <c r="B16" s="33"/>
      <c r="C16" s="34"/>
      <c r="D16" s="36"/>
      <c r="E16" s="36"/>
      <c r="F16" s="34"/>
      <c r="G16" s="34"/>
      <c r="H16" s="34"/>
      <c r="I16" s="34"/>
      <c r="J16" s="34"/>
      <c r="K16" s="36"/>
      <c r="L16" s="36"/>
      <c r="M16" s="34"/>
      <c r="N16" s="34"/>
      <c r="O16" s="34"/>
      <c r="P16" s="34"/>
      <c r="Q16" s="34"/>
      <c r="R16" s="34"/>
      <c r="S16" s="34"/>
      <c r="T16" s="34"/>
      <c r="U16" s="34"/>
      <c r="V16" s="34"/>
    </row>
    <row r="17" spans="1:22" s="2" customFormat="1" ht="33.75" customHeight="1">
      <c r="A17" s="35" t="s">
        <v>33</v>
      </c>
      <c r="B17" s="31">
        <f>SUM(B18:B26)</f>
        <v>9264</v>
      </c>
      <c r="C17" s="36">
        <f aca="true" t="shared" si="8" ref="C17:V17">SUM(C18:C26)</f>
        <v>3</v>
      </c>
      <c r="D17" s="36">
        <f t="shared" si="8"/>
        <v>9261</v>
      </c>
      <c r="E17" s="36">
        <f t="shared" si="8"/>
        <v>8423</v>
      </c>
      <c r="F17" s="36">
        <f t="shared" si="8"/>
        <v>4</v>
      </c>
      <c r="G17" s="36">
        <f t="shared" si="8"/>
        <v>8419</v>
      </c>
      <c r="H17" s="36">
        <f t="shared" si="8"/>
        <v>820</v>
      </c>
      <c r="I17" s="37">
        <f t="shared" si="8"/>
        <v>0</v>
      </c>
      <c r="J17" s="36">
        <f t="shared" si="8"/>
        <v>18</v>
      </c>
      <c r="K17" s="36">
        <f t="shared" si="8"/>
        <v>9257</v>
      </c>
      <c r="L17" s="36">
        <f t="shared" si="8"/>
        <v>1418</v>
      </c>
      <c r="M17" s="36">
        <f t="shared" si="8"/>
        <v>53</v>
      </c>
      <c r="N17" s="36">
        <f t="shared" si="8"/>
        <v>1365</v>
      </c>
      <c r="O17" s="36">
        <f t="shared" si="8"/>
        <v>7682</v>
      </c>
      <c r="P17" s="36">
        <f t="shared" si="8"/>
        <v>7430</v>
      </c>
      <c r="Q17" s="36">
        <f t="shared" si="8"/>
        <v>219</v>
      </c>
      <c r="R17" s="37">
        <f t="shared" si="8"/>
        <v>33</v>
      </c>
      <c r="S17" s="37">
        <f t="shared" si="8"/>
        <v>11</v>
      </c>
      <c r="T17" s="37">
        <f t="shared" si="8"/>
        <v>146</v>
      </c>
      <c r="U17" s="37">
        <f t="shared" si="8"/>
        <v>0</v>
      </c>
      <c r="V17" s="37">
        <f t="shared" si="8"/>
        <v>2</v>
      </c>
    </row>
    <row r="18" spans="1:22" s="2" customFormat="1" ht="39" customHeight="1">
      <c r="A18" s="38" t="s">
        <v>34</v>
      </c>
      <c r="B18" s="39">
        <f aca="true" t="shared" si="9" ref="B18:B25">SUM(C18,D18)</f>
        <v>2223</v>
      </c>
      <c r="C18" s="51">
        <v>3</v>
      </c>
      <c r="D18" s="40">
        <f aca="true" t="shared" si="10" ref="D18:D25">SUM(E18,H18:J18)</f>
        <v>2220</v>
      </c>
      <c r="E18" s="40">
        <f aca="true" t="shared" si="11" ref="E18:E25">SUM(F18:G18)</f>
        <v>2040</v>
      </c>
      <c r="F18" s="50">
        <v>1</v>
      </c>
      <c r="G18" s="49">
        <v>2039</v>
      </c>
      <c r="H18" s="49">
        <v>172</v>
      </c>
      <c r="I18" s="50">
        <v>0</v>
      </c>
      <c r="J18" s="49">
        <v>8</v>
      </c>
      <c r="K18" s="40">
        <f aca="true" t="shared" si="12" ref="K18:K25">SUM(L18,O18,S18:U18)</f>
        <v>2222</v>
      </c>
      <c r="L18" s="40">
        <f aca="true" t="shared" si="13" ref="L18:L25">SUM(M18:N18)</f>
        <v>332</v>
      </c>
      <c r="M18" s="49">
        <v>19</v>
      </c>
      <c r="N18" s="49">
        <v>313</v>
      </c>
      <c r="O18" s="40">
        <f aca="true" t="shared" si="14" ref="O18:O25">SUM(P18:R18)</f>
        <v>1856</v>
      </c>
      <c r="P18" s="49">
        <v>1791</v>
      </c>
      <c r="Q18" s="49">
        <v>54</v>
      </c>
      <c r="R18" s="49">
        <v>11</v>
      </c>
      <c r="S18" s="49">
        <v>4</v>
      </c>
      <c r="T18" s="49">
        <v>30</v>
      </c>
      <c r="U18" s="52">
        <v>0</v>
      </c>
      <c r="V18" s="49">
        <v>0</v>
      </c>
    </row>
    <row r="19" spans="1:22" s="2" customFormat="1" ht="33.75" customHeight="1">
      <c r="A19" s="38" t="s">
        <v>35</v>
      </c>
      <c r="B19" s="39">
        <f t="shared" si="9"/>
        <v>860</v>
      </c>
      <c r="C19" s="51">
        <v>0</v>
      </c>
      <c r="D19" s="40">
        <f t="shared" si="10"/>
        <v>860</v>
      </c>
      <c r="E19" s="40">
        <f t="shared" si="11"/>
        <v>813</v>
      </c>
      <c r="F19" s="50">
        <v>1</v>
      </c>
      <c r="G19" s="49">
        <v>812</v>
      </c>
      <c r="H19" s="49">
        <v>47</v>
      </c>
      <c r="I19" s="50">
        <v>0</v>
      </c>
      <c r="J19" s="49">
        <v>0</v>
      </c>
      <c r="K19" s="40">
        <f t="shared" si="12"/>
        <v>855</v>
      </c>
      <c r="L19" s="40">
        <f t="shared" si="13"/>
        <v>133</v>
      </c>
      <c r="M19" s="50">
        <v>0</v>
      </c>
      <c r="N19" s="49">
        <v>133</v>
      </c>
      <c r="O19" s="40">
        <f t="shared" si="14"/>
        <v>707</v>
      </c>
      <c r="P19" s="49">
        <v>671</v>
      </c>
      <c r="Q19" s="49">
        <v>35</v>
      </c>
      <c r="R19" s="49">
        <v>1</v>
      </c>
      <c r="S19" s="52">
        <v>3</v>
      </c>
      <c r="T19" s="49">
        <v>12</v>
      </c>
      <c r="U19" s="52">
        <v>0</v>
      </c>
      <c r="V19" s="50">
        <v>2</v>
      </c>
    </row>
    <row r="20" spans="1:22" s="2" customFormat="1" ht="33.75" customHeight="1">
      <c r="A20" s="38" t="s">
        <v>29</v>
      </c>
      <c r="B20" s="39">
        <f t="shared" si="9"/>
        <v>1079</v>
      </c>
      <c r="C20" s="50">
        <v>0</v>
      </c>
      <c r="D20" s="40">
        <f t="shared" si="10"/>
        <v>1079</v>
      </c>
      <c r="E20" s="40">
        <f t="shared" si="11"/>
        <v>976</v>
      </c>
      <c r="F20" s="49">
        <v>0</v>
      </c>
      <c r="G20" s="49">
        <v>976</v>
      </c>
      <c r="H20" s="49">
        <v>103</v>
      </c>
      <c r="I20" s="50">
        <v>0</v>
      </c>
      <c r="J20" s="49">
        <v>0</v>
      </c>
      <c r="K20" s="40">
        <f t="shared" si="12"/>
        <v>1080</v>
      </c>
      <c r="L20" s="40">
        <f t="shared" si="13"/>
        <v>140</v>
      </c>
      <c r="M20" s="49">
        <v>0</v>
      </c>
      <c r="N20" s="49">
        <v>140</v>
      </c>
      <c r="O20" s="40">
        <f t="shared" si="14"/>
        <v>924</v>
      </c>
      <c r="P20" s="49">
        <v>898</v>
      </c>
      <c r="Q20" s="49">
        <v>19</v>
      </c>
      <c r="R20" s="49">
        <v>7</v>
      </c>
      <c r="S20" s="52">
        <v>0</v>
      </c>
      <c r="T20" s="49">
        <v>16</v>
      </c>
      <c r="U20" s="52">
        <v>0</v>
      </c>
      <c r="V20" s="50">
        <v>0</v>
      </c>
    </row>
    <row r="21" spans="1:22" s="2" customFormat="1" ht="33.75" customHeight="1">
      <c r="A21" s="38" t="s">
        <v>40</v>
      </c>
      <c r="B21" s="39">
        <f t="shared" si="9"/>
        <v>723</v>
      </c>
      <c r="C21" s="50">
        <v>0</v>
      </c>
      <c r="D21" s="40">
        <f t="shared" si="10"/>
        <v>723</v>
      </c>
      <c r="E21" s="40">
        <f t="shared" si="11"/>
        <v>658</v>
      </c>
      <c r="F21" s="50">
        <v>0</v>
      </c>
      <c r="G21" s="49">
        <v>658</v>
      </c>
      <c r="H21" s="49">
        <v>61</v>
      </c>
      <c r="I21" s="50">
        <v>0</v>
      </c>
      <c r="J21" s="49">
        <v>4</v>
      </c>
      <c r="K21" s="40">
        <f t="shared" si="12"/>
        <v>722</v>
      </c>
      <c r="L21" s="40">
        <f t="shared" si="13"/>
        <v>110</v>
      </c>
      <c r="M21" s="49">
        <v>9</v>
      </c>
      <c r="N21" s="49">
        <v>101</v>
      </c>
      <c r="O21" s="40">
        <f t="shared" si="14"/>
        <v>591</v>
      </c>
      <c r="P21" s="49">
        <v>571</v>
      </c>
      <c r="Q21" s="49">
        <v>16</v>
      </c>
      <c r="R21" s="50">
        <v>4</v>
      </c>
      <c r="S21" s="40">
        <v>2</v>
      </c>
      <c r="T21" s="49">
        <v>19</v>
      </c>
      <c r="U21" s="52">
        <v>0</v>
      </c>
      <c r="V21" s="50">
        <v>0</v>
      </c>
    </row>
    <row r="22" spans="1:22" s="2" customFormat="1" ht="33.75" customHeight="1">
      <c r="A22" s="38" t="s">
        <v>30</v>
      </c>
      <c r="B22" s="39">
        <f t="shared" si="9"/>
        <v>2162</v>
      </c>
      <c r="C22" s="50">
        <v>0</v>
      </c>
      <c r="D22" s="40">
        <f t="shared" si="10"/>
        <v>2162</v>
      </c>
      <c r="E22" s="40">
        <f t="shared" si="11"/>
        <v>1923</v>
      </c>
      <c r="F22" s="50">
        <v>1</v>
      </c>
      <c r="G22" s="49">
        <v>1922</v>
      </c>
      <c r="H22" s="49">
        <v>235</v>
      </c>
      <c r="I22" s="50">
        <v>0</v>
      </c>
      <c r="J22" s="49">
        <v>4</v>
      </c>
      <c r="K22" s="40">
        <f t="shared" si="12"/>
        <v>2164</v>
      </c>
      <c r="L22" s="40">
        <f t="shared" si="13"/>
        <v>357</v>
      </c>
      <c r="M22" s="49">
        <v>8</v>
      </c>
      <c r="N22" s="49">
        <v>349</v>
      </c>
      <c r="O22" s="40">
        <f t="shared" si="14"/>
        <v>1785</v>
      </c>
      <c r="P22" s="49">
        <v>1732</v>
      </c>
      <c r="Q22" s="49">
        <v>50</v>
      </c>
      <c r="R22" s="49">
        <v>3</v>
      </c>
      <c r="S22" s="49">
        <v>0</v>
      </c>
      <c r="T22" s="49">
        <v>22</v>
      </c>
      <c r="U22" s="52">
        <v>0</v>
      </c>
      <c r="V22" s="50">
        <v>0</v>
      </c>
    </row>
    <row r="23" spans="1:22" s="2" customFormat="1" ht="33.75" customHeight="1">
      <c r="A23" s="38" t="s">
        <v>36</v>
      </c>
      <c r="B23" s="39">
        <f t="shared" si="9"/>
        <v>911</v>
      </c>
      <c r="C23" s="50">
        <v>0</v>
      </c>
      <c r="D23" s="40">
        <f t="shared" si="10"/>
        <v>911</v>
      </c>
      <c r="E23" s="40">
        <f t="shared" si="11"/>
        <v>849</v>
      </c>
      <c r="F23" s="50">
        <v>1</v>
      </c>
      <c r="G23" s="49">
        <v>848</v>
      </c>
      <c r="H23" s="49">
        <v>61</v>
      </c>
      <c r="I23" s="50">
        <v>0</v>
      </c>
      <c r="J23" s="50">
        <v>1</v>
      </c>
      <c r="K23" s="40">
        <f t="shared" si="12"/>
        <v>910</v>
      </c>
      <c r="L23" s="40">
        <f t="shared" si="13"/>
        <v>127</v>
      </c>
      <c r="M23" s="49">
        <v>0</v>
      </c>
      <c r="N23" s="49">
        <v>127</v>
      </c>
      <c r="O23" s="40">
        <f t="shared" si="14"/>
        <v>770</v>
      </c>
      <c r="P23" s="49">
        <v>747</v>
      </c>
      <c r="Q23" s="49">
        <v>20</v>
      </c>
      <c r="R23" s="49">
        <v>3</v>
      </c>
      <c r="S23" s="49">
        <v>0</v>
      </c>
      <c r="T23" s="49">
        <v>13</v>
      </c>
      <c r="U23" s="52">
        <v>0</v>
      </c>
      <c r="V23" s="50">
        <v>0</v>
      </c>
    </row>
    <row r="24" spans="1:22" s="2" customFormat="1" ht="33.75" customHeight="1">
      <c r="A24" s="38" t="s">
        <v>31</v>
      </c>
      <c r="B24" s="39">
        <f t="shared" si="9"/>
        <v>1057</v>
      </c>
      <c r="C24" s="51">
        <v>0</v>
      </c>
      <c r="D24" s="40">
        <f t="shared" si="10"/>
        <v>1057</v>
      </c>
      <c r="E24" s="40">
        <f t="shared" si="11"/>
        <v>951</v>
      </c>
      <c r="F24" s="50">
        <v>0</v>
      </c>
      <c r="G24" s="49">
        <v>951</v>
      </c>
      <c r="H24" s="49">
        <v>106</v>
      </c>
      <c r="I24" s="50">
        <v>0</v>
      </c>
      <c r="J24" s="49">
        <v>0</v>
      </c>
      <c r="K24" s="40">
        <f t="shared" si="12"/>
        <v>1056</v>
      </c>
      <c r="L24" s="40">
        <f t="shared" si="13"/>
        <v>170</v>
      </c>
      <c r="M24" s="49">
        <v>17</v>
      </c>
      <c r="N24" s="49">
        <v>153</v>
      </c>
      <c r="O24" s="40">
        <f t="shared" si="14"/>
        <v>863</v>
      </c>
      <c r="P24" s="49">
        <v>842</v>
      </c>
      <c r="Q24" s="49">
        <v>18</v>
      </c>
      <c r="R24" s="49">
        <v>3</v>
      </c>
      <c r="S24" s="49">
        <v>0</v>
      </c>
      <c r="T24" s="49">
        <v>23</v>
      </c>
      <c r="U24" s="52">
        <v>0</v>
      </c>
      <c r="V24" s="50">
        <v>0</v>
      </c>
    </row>
    <row r="25" spans="1:22" s="2" customFormat="1" ht="33.75" customHeight="1">
      <c r="A25" s="38" t="s">
        <v>32</v>
      </c>
      <c r="B25" s="39">
        <f t="shared" si="9"/>
        <v>111</v>
      </c>
      <c r="C25" s="50">
        <v>0</v>
      </c>
      <c r="D25" s="40">
        <f t="shared" si="10"/>
        <v>111</v>
      </c>
      <c r="E25" s="40">
        <f t="shared" si="11"/>
        <v>103</v>
      </c>
      <c r="F25" s="50">
        <v>0</v>
      </c>
      <c r="G25" s="49">
        <v>103</v>
      </c>
      <c r="H25" s="49">
        <v>7</v>
      </c>
      <c r="I25" s="50">
        <v>0</v>
      </c>
      <c r="J25" s="50">
        <v>1</v>
      </c>
      <c r="K25" s="40">
        <f t="shared" si="12"/>
        <v>111</v>
      </c>
      <c r="L25" s="40">
        <f t="shared" si="13"/>
        <v>15</v>
      </c>
      <c r="M25" s="50">
        <v>0</v>
      </c>
      <c r="N25" s="49">
        <v>15</v>
      </c>
      <c r="O25" s="40">
        <f t="shared" si="14"/>
        <v>90</v>
      </c>
      <c r="P25" s="49">
        <v>85</v>
      </c>
      <c r="Q25" s="49">
        <v>4</v>
      </c>
      <c r="R25" s="50">
        <v>1</v>
      </c>
      <c r="S25" s="50">
        <v>1</v>
      </c>
      <c r="T25" s="49">
        <v>5</v>
      </c>
      <c r="U25" s="50">
        <v>0</v>
      </c>
      <c r="V25" s="50">
        <v>0</v>
      </c>
    </row>
    <row r="26" spans="1:22" s="2" customFormat="1" ht="33.75" customHeight="1">
      <c r="A26" s="42" t="s">
        <v>37</v>
      </c>
      <c r="B26" s="43">
        <f>SUM(C26,D26)</f>
        <v>138</v>
      </c>
      <c r="C26" s="53">
        <v>0</v>
      </c>
      <c r="D26" s="44">
        <f>SUM(E26,H26:J26)</f>
        <v>138</v>
      </c>
      <c r="E26" s="44">
        <f>SUM(F26:G26)</f>
        <v>110</v>
      </c>
      <c r="F26" s="53">
        <v>0</v>
      </c>
      <c r="G26" s="54">
        <v>110</v>
      </c>
      <c r="H26" s="54">
        <v>28</v>
      </c>
      <c r="I26" s="53">
        <v>0</v>
      </c>
      <c r="J26" s="54">
        <v>0</v>
      </c>
      <c r="K26" s="44">
        <f>SUM(L26,O26,S26:U26)</f>
        <v>137</v>
      </c>
      <c r="L26" s="44">
        <f>SUM(M26:N26)</f>
        <v>34</v>
      </c>
      <c r="M26" s="53">
        <v>0</v>
      </c>
      <c r="N26" s="54">
        <v>34</v>
      </c>
      <c r="O26" s="44">
        <f>SUM(P26:R26)</f>
        <v>96</v>
      </c>
      <c r="P26" s="54">
        <v>93</v>
      </c>
      <c r="Q26" s="54">
        <v>3</v>
      </c>
      <c r="R26" s="53">
        <v>0</v>
      </c>
      <c r="S26" s="53">
        <v>1</v>
      </c>
      <c r="T26" s="54">
        <v>6</v>
      </c>
      <c r="U26" s="53">
        <v>0</v>
      </c>
      <c r="V26" s="53">
        <v>0</v>
      </c>
    </row>
    <row r="27" spans="1:22" s="2" customFormat="1" ht="18" customHeight="1">
      <c r="A27" s="1" t="s">
        <v>44</v>
      </c>
      <c r="V27" s="12" t="s">
        <v>42</v>
      </c>
    </row>
    <row r="28" ht="18.75" customHeight="1">
      <c r="A28" s="3" t="s">
        <v>45</v>
      </c>
    </row>
    <row r="29" ht="18.75" customHeight="1">
      <c r="A29" s="3" t="s">
        <v>46</v>
      </c>
    </row>
  </sheetData>
  <sheetProtection/>
  <mergeCells count="14">
    <mergeCell ref="U4:U6"/>
    <mergeCell ref="V3:V6"/>
    <mergeCell ref="P5:P6"/>
    <mergeCell ref="Q5:Q6"/>
    <mergeCell ref="R5:R6"/>
    <mergeCell ref="T4:T6"/>
    <mergeCell ref="N5:N6"/>
    <mergeCell ref="O5:O6"/>
    <mergeCell ref="D5:D6"/>
    <mergeCell ref="H5:H6"/>
    <mergeCell ref="I5:I6"/>
    <mergeCell ref="J5:J6"/>
    <mergeCell ref="L5:L6"/>
    <mergeCell ref="M5:M6"/>
  </mergeCells>
  <dataValidations count="1">
    <dataValidation type="whole" operator="greaterThanOrEqual" allowBlank="1" showInputMessage="1" showErrorMessage="1" sqref="B7:V26">
      <formula1>0</formula1>
    </dataValidation>
  </dataValidations>
  <printOptions/>
  <pageMargins left="0.7874015748031497" right="0.7874015748031497" top="0.984251968503937" bottom="0.5905511811023623" header="0.5118110236220472" footer="0.5118110236220472"/>
  <pageSetup horizontalDpi="300" verticalDpi="300" orientation="portrait" paperSize="9" scale="57" r:id="rId1"/>
  <headerFooter alignWithMargins="0">
    <oddHeader xml:space="preserve">&amp;L&amp;"ＭＳ ゴシック,標準"&amp;14      司法・警察&amp;R&amp;"ＭＳ ゴシック,標準"&amp;14司法・警察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2015-12-24T06:37:00Z</cp:lastPrinted>
  <dcterms:created xsi:type="dcterms:W3CDTF">1998-12-03T08:54:49Z</dcterms:created>
  <dcterms:modified xsi:type="dcterms:W3CDTF">2016-02-02T04:51:09Z</dcterms:modified>
  <cp:category/>
  <cp:version/>
  <cp:contentType/>
  <cp:contentStatus/>
</cp:coreProperties>
</file>