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740" yWindow="-30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AM34" i="9"/>
  <c r="CO34" i="9" s="1"/>
  <c r="CO35" i="9" s="1"/>
  <c r="BE34" i="9"/>
  <c r="BE35" i="9" s="1"/>
</calcChain>
</file>

<file path=xl/sharedStrings.xml><?xml version="1.0" encoding="utf-8"?>
<sst xmlns="http://schemas.openxmlformats.org/spreadsheetml/2006/main" count="1041" uniqueCount="552">
  <si>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</si>
  <si>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</si>
  <si>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</si>
  <si>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</si>
  <si>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</si>
  <si>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</si>
  <si>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</si>
  <si>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</si>
  <si>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</si>
  <si>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</si>
  <si>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</si>
  <si>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</si>
  <si>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</si>
  <si>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</si>
  <si>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</si>
  <si>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</si>
  <si>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</si>
  <si>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</si>
  <si>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</si>
  <si>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</si>
  <si>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</si>
  <si>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</si>
  <si>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</si>
  <si>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</si>
  <si>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</si>
  <si>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</si>
  <si>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</si>
  <si>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</si>
  <si>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</si>
  <si>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</si>
  <si>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</si>
  <si>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</si>
  <si>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</si>
  <si>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</si>
  <si>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</si>
  <si>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</si>
  <si>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</si>
  <si>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</si>
  <si>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</si>
  <si>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</si>
  <si>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</si>
  <si>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</si>
  <si>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</si>
  <si>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</si>
  <si>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</si>
  <si>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</si>
  <si>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</si>
  <si>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</si>
  <si>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</si>
  <si>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</si>
  <si>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</si>
  <si>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</si>
  <si>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</si>
  <si>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</si>
  <si>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</si>
  <si>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</si>
  <si>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</si>
  <si>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</si>
  <si>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</si>
  <si>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</si>
  <si>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</si>
  <si>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</si>
  <si>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</si>
  <si>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</si>
  <si>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</si>
  <si>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</si>
  <si>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</si>
  <si>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</si>
  <si>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</si>
  <si>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</si>
  <si>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</si>
  <si>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</si>
  <si>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</si>
  <si>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</si>
  <si>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</si>
  <si>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</si>
  <si>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</si>
  <si>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</si>
  <si>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</si>
  <si>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</si>
  <si>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</si>
  <si>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</si>
  <si>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</si>
  <si>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</si>
  <si>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</si>
  <si>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</si>
  <si>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</si>
  <si>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</si>
  <si>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</si>
  <si>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</si>
  <si>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</si>
  <si>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</si>
  <si>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</si>
  <si>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</si>
  <si>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</si>
  <si>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</si>
  <si>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</si>
  <si>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</si>
  <si>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</si>
  <si>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</si>
  <si>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</si>
  <si>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</si>
  <si>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</si>
  <si>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</si>
  <si>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</si>
  <si>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</si>
  <si>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</si>
  <si>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</si>
  <si>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</si>
  <si>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</si>
  <si>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</si>
  <si>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</si>
  <si>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</si>
  <si>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</si>
  <si>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</si>
  <si>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</si>
  <si>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</si>
  <si>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</si>
  <si>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</si>
  <si>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</si>
  <si>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</si>
  <si>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</si>
  <si>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</si>
  <si>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</si>
  <si>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</si>
  <si>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</si>
  <si>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</si>
  <si>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</si>
  <si>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</si>
  <si>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</si>
  <si>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</si>
  <si>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</si>
  <si>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</si>
  <si>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</si>
  <si>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</si>
  <si>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</si>
  <si>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</si>
  <si>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</si>
  <si>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</si>
  <si>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</si>
  <si>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</si>
  <si>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</si>
  <si>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</si>
  <si>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</si>
  <si>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</si>
  <si>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</si>
  <si>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</si>
  <si>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</si>
  <si>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</si>
  <si>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</si>
  <si>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</si>
  <si>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</si>
  <si>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</si>
  <si>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</si>
  <si>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</si>
  <si>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</si>
  <si>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</si>
  <si>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</si>
  <si>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</si>
  <si>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</si>
  <si>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</si>
  <si>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</si>
  <si>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</si>
  <si>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</si>
  <si>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</si>
  <si>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</si>
  <si>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</si>
  <si>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</si>
  <si>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</si>
  <si>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</si>
  <si>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</si>
  <si>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</si>
  <si>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</si>
  <si>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</si>
  <si>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</si>
  <si>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</si>
  <si>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</si>
  <si>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</si>
  <si>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</si>
  <si>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</si>
  <si>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</si>
  <si>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</si>
  <si>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</si>
  <si>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</si>
  <si>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</si>
  <si>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</si>
  <si>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</si>
  <si>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</si>
  <si>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</si>
  <si>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</si>
  <si>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</si>
  <si>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</si>
  <si>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</si>
  <si>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</si>
  <si>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</si>
  <si>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三重県いなべ市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</si>
  <si>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</si>
  <si>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</si>
  <si>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</si>
  <si>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</si>
  <si>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</si>
  <si>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</si>
  <si>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</si>
  <si>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</si>
  <si>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</si>
  <si>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</si>
  <si>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</si>
  <si>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</si>
  <si>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</si>
  <si>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</si>
  <si>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</si>
  <si>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</si>
  <si>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</si>
  <si>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</si>
  <si>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</si>
  <si>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</si>
  <si>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</si>
  <si>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</si>
  <si>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</si>
  <si>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</si>
  <si>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</si>
  <si>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</si>
  <si>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</si>
  <si>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</si>
  <si>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</si>
  <si>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</si>
  <si>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</si>
  <si>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</si>
  <si>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</si>
  <si>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</si>
  <si>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</si>
  <si>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</si>
  <si>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</si>
  <si>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</si>
  <si>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</si>
  <si>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</si>
  <si>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</si>
  <si>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</si>
  <si>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</si>
  <si>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</si>
  <si>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</si>
  <si>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</si>
  <si>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</si>
  <si>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</si>
  <si>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</si>
  <si>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</si>
  <si>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</si>
  <si>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</si>
  <si>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</si>
  <si>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</si>
  <si>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</si>
  <si>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</si>
  <si>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</si>
  <si>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</si>
  <si>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</si>
  <si>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</si>
  <si>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</si>
  <si>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</si>
  <si>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</si>
  <si>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</si>
  <si>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</si>
  <si>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</si>
  <si>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</si>
  <si>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</si>
  <si>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</si>
  <si>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</si>
  <si>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</si>
  <si>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</si>
  <si>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</si>
  <si>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</si>
  <si>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</si>
  <si>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</si>
  <si>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</si>
  <si>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</si>
  <si>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</si>
  <si>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</si>
  <si>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</si>
  <si>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</si>
  <si>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</si>
  <si>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</si>
  <si>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</si>
  <si>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</si>
  <si>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</si>
  <si>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</si>
  <si>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</si>
  <si>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</si>
  <si>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</si>
  <si>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</si>
  <si>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</si>
  <si>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</si>
  <si>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</si>
  <si>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</si>
  <si>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</si>
  <si>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</si>
  <si>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</si>
  <si>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</si>
  <si>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</si>
  <si>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</si>
  <si>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</si>
  <si>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</si>
  <si>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</si>
  <si>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</si>
  <si>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</si>
  <si>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</si>
  <si>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</si>
  <si>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</si>
  <si>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</si>
  <si>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</si>
  <si>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</si>
  <si>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</si>
  <si>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</si>
  <si>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</si>
  <si>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</si>
  <si>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</si>
  <si>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</si>
  <si>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</si>
  <si>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</si>
  <si>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</si>
  <si>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</si>
  <si>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</si>
  <si>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</si>
  <si>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</si>
  <si>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</si>
  <si>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</si>
  <si>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</si>
  <si>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</si>
  <si>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</si>
  <si>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</si>
  <si>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</si>
  <si>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</si>
  <si>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</si>
  <si>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</si>
  <si>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</si>
  <si>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</si>
  <si>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</si>
  <si>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</si>
  <si>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</si>
  <si>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</si>
  <si>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</si>
  <si>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</si>
  <si>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</si>
  <si>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</si>
  <si>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</si>
  <si>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</si>
  <si>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</si>
  <si>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</si>
  <si>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三重県いなべ市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</si>
  <si>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</si>
  <si>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</si>
  <si>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</si>
  <si>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</si>
  <si>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</si>
  <si>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</si>
  <si>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</si>
  <si>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</si>
  <si>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</si>
  <si>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</si>
  <si>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</si>
  <si>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</si>
  <si>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</si>
  <si>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</si>
  <si>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</si>
  <si>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</si>
  <si>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</si>
  <si>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</si>
  <si>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</si>
  <si>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</si>
  <si>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</si>
  <si>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</si>
  <si>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</si>
  <si>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</si>
  <si>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</si>
  <si>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</si>
  <si>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</si>
  <si>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</si>
  <si>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</si>
  <si>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</si>
  <si>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</si>
  <si>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</si>
  <si>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</si>
  <si>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</si>
  <si>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</si>
  <si>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</si>
  <si>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</si>
  <si>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</si>
  <si>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</si>
  <si>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</si>
  <si>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</si>
  <si>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</si>
  <si>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</si>
  <si>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</si>
  <si>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</si>
  <si>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</si>
  <si>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</si>
  <si>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</si>
  <si>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</si>
  <si>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</si>
  <si>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</si>
  <si>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</si>
  <si>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</si>
  <si>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</si>
  <si>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</si>
  <si>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</si>
  <si>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</si>
  <si>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</si>
  <si>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</si>
  <si>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</si>
  <si>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</si>
  <si>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</si>
  <si>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</si>
  <si>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</si>
  <si>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</si>
  <si>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</si>
  <si>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</si>
  <si>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</si>
  <si>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</si>
  <si>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</si>
  <si>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</si>
  <si>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</si>
  <si>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</si>
  <si>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</si>
  <si>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</si>
  <si>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</si>
  <si>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</si>
  <si>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</si>
  <si>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</si>
  <si>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</si>
  <si>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</si>
  <si>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</si>
  <si>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</si>
  <si>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</si>
  <si>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</si>
  <si>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</si>
  <si>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</si>
  <si>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</si>
  <si>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</si>
  <si>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</si>
  <si>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</si>
  <si>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</si>
  <si>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</si>
  <si>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</si>
  <si>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</si>
  <si>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</si>
  <si>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</si>
  <si>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</si>
  <si>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</si>
  <si>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</si>
  <si>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</si>
  <si>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</si>
  <si>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</si>
  <si>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</si>
  <si>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</si>
  <si>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</si>
  <si>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</si>
  <si>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</si>
  <si>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</si>
  <si>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</si>
  <si>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</si>
  <si>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</si>
  <si>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</si>
  <si>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</si>
  <si>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</si>
  <si>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</si>
  <si>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</si>
  <si>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</si>
  <si>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</si>
  <si>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</si>
  <si>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</si>
  <si>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</si>
  <si>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</si>
  <si>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</si>
  <si>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</si>
  <si>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</si>
  <si>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</si>
  <si>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</si>
  <si>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</si>
  <si>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</si>
  <si>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</si>
  <si>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</si>
  <si>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</si>
  <si>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</si>
  <si>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</si>
  <si>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</si>
  <si>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</si>
  <si>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</si>
  <si>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</si>
  <si>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</si>
  <si>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</si>
  <si>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</si>
  <si>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</si>
  <si>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</si>
  <si>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</si>
  <si>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</si>
  <si>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</si>
  <si>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</si>
  <si>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</si>
  <si>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</si>
  <si>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</si>
  <si>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</si>
  <si>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</si>
  <si>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</si>
  <si>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</si>
  <si>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</si>
  <si>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</si>
  <si>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</si>
  <si>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</si>
  <si>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</si>
  <si>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</si>
  <si>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</si>
  <si>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</si>
  <si>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</si>
  <si>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</si>
  <si>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</si>
  <si>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</si>
  <si>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</si>
  <si>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</si>
  <si>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</si>
  <si>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</si>
  <si>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</si>
  <si>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</si>
  <si>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</si>
  <si>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12.72</t>
  </si>
  <si>
    <t>水道事業会計</t>
  </si>
  <si>
    <t>一般会計</t>
  </si>
  <si>
    <t>国民健康保険特別会計</t>
  </si>
  <si>
    <t>介護保険特別会計</t>
  </si>
  <si>
    <t>下水道事業特別会計</t>
  </si>
  <si>
    <t>農業集落排水事業特別会計</t>
  </si>
  <si>
    <t>農業公園事業特別会計</t>
  </si>
  <si>
    <t>後期高齢者医療特別会計</t>
  </si>
  <si>
    <t>その他会計（赤字）</t>
  </si>
  <si>
    <t>その他会計（黒字）</t>
  </si>
  <si>
    <t>-</t>
    <phoneticPr fontId="2"/>
  </si>
  <si>
    <t>-</t>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</si>
  <si>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</si>
  <si>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</si>
  <si>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</si>
  <si>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</si>
  <si>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</si>
  <si>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</si>
  <si>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</si>
  <si>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</si>
  <si>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</si>
  <si>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　（後期高齢者医療特別会計）</t>
    <rPh sb="2" eb="4">
      <t>コウキ</t>
    </rPh>
    <rPh sb="4" eb="7">
      <t>コウレイシャ</t>
    </rPh>
    <rPh sb="7" eb="9">
      <t>イリョウ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</si>
  <si>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</si>
  <si>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</si>
  <si>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</si>
  <si>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</si>
  <si>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財団法人ほくせいふれあい財団</t>
    <rPh sb="0" eb="2">
      <t>ザイダン</t>
    </rPh>
    <rPh sb="2" eb="4">
      <t>ホウジン</t>
    </rPh>
    <rPh sb="12" eb="14">
      <t>ザイダン</t>
    </rPh>
    <phoneticPr fontId="2"/>
  </si>
  <si>
    <t>員弁土地開発公社</t>
    <rPh sb="0" eb="2">
      <t>イナベ</t>
    </rPh>
    <rPh sb="2" eb="4">
      <t>トチ</t>
    </rPh>
    <rPh sb="4" eb="6">
      <t>カイハツ</t>
    </rPh>
    <rPh sb="6" eb="8">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</si>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</sst>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47418</c:v>
                </c:pt>
                <c:pt idx="1">
                  <c:v>31613</c:v>
                </c:pt>
                <c:pt idx="2">
                  <c:v>64668</c:v>
                </c:pt>
                <c:pt idx="3">
                  <c:v>85294</c:v>
                </c:pt>
                <c:pt idx="4">
                  <c:v>50071</c:v>
                </c:pt>
              </c:numCache>
            </c:numRef>
          </c:val>
          <c:smooth val="0"/>
        </c:ser>
        <c:dLbls>
          <c:showLegendKey val="0"/>
          <c:showVal val="0"/>
          <c:showCatName val="0"/>
          <c:showSerName val="0"/>
          <c:showPercent val="0"/>
          <c:showBubbleSize val="0"/>
        </c:dLbls>
        <c:marker val="1"/>
        <c:smooth val="0"/>
        <c:axId val="93304320"/>
        <c:axId val="93306240"/>
      </c:lineChart>
      <c:catAx>
        <c:axId val="93304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06240"/>
        <c:crosses val="autoZero"/>
        <c:auto val="1"/>
        <c:lblAlgn val="ctr"/>
        <c:lblOffset val="100"/>
        <c:tickLblSkip val="1"/>
        <c:tickMarkSkip val="1"/>
        <c:noMultiLvlLbl val="0"/>
      </c:catAx>
      <c:valAx>
        <c:axId val="933062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0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13.06</c:v>
                </c:pt>
                <c:pt idx="1">
                  <c:v>12.37</c:v>
                </c:pt>
                <c:pt idx="2">
                  <c:v>10.49</c:v>
                </c:pt>
                <c:pt idx="3">
                  <c:v>11.29</c:v>
                </c:pt>
                <c:pt idx="4">
                  <c:v>12.92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32.9</c:v>
                </c:pt>
                <c:pt idx="1">
                  <c:v>42.92</c:v>
                </c:pt>
                <c:pt idx="2">
                  <c:v>55.42</c:v>
                </c:pt>
                <c:pt idx="3">
                  <c:v>37.94</c:v>
                </c:pt>
                <c:pt idx="4">
                  <c:v>38.92</c:v>
                </c:pt>
              </c:numCache>
            </c:numRef>
          </c:val>
        </c:ser>
        <c:dLbls>
          <c:showLegendKey val="0"/>
          <c:showVal val="0"/>
          <c:showCatName val="0"/>
          <c:showSerName val="0"/>
          <c:showPercent val="0"/>
          <c:showBubbleSize val="0"/>
        </c:dLbls>
        <c:gapWidth val="250"/>
        <c:overlap val="100"/>
        <c:axId val="106297216"/>
        <c:axId val="10636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9.07</c:v>
                </c:pt>
                <c:pt idx="1">
                  <c:v>8.8000000000000007</c:v>
                </c:pt>
                <c:pt idx="2">
                  <c:v>11</c:v>
                </c:pt>
                <c:pt idx="3">
                  <c:v>-12.72</c:v>
                </c:pt>
                <c:pt idx="4">
                  <c:v>4.3899999999999997</c:v>
                </c:pt>
              </c:numCache>
            </c:numRef>
          </c:val>
          <c:smooth val="0"/>
        </c:ser>
        <c:dLbls>
          <c:showLegendKey val="0"/>
          <c:showVal val="0"/>
          <c:showCatName val="0"/>
          <c:showSerName val="0"/>
          <c:showPercent val="0"/>
          <c:showBubbleSize val="0"/>
        </c:dLbls>
        <c:marker val="1"/>
        <c:smooth val="0"/>
        <c:axId val="106297216"/>
        <c:axId val="106369024"/>
      </c:lineChart>
      <c:catAx>
        <c:axId val="10629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369024"/>
        <c:crosses val="autoZero"/>
        <c:auto val="1"/>
        <c:lblAlgn val="ctr"/>
        <c:lblOffset val="100"/>
        <c:tickLblSkip val="1"/>
        <c:tickMarkSkip val="1"/>
        <c:noMultiLvlLbl val="0"/>
      </c:catAx>
      <c:valAx>
        <c:axId val="10636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9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0.05</c:v>
                </c:pt>
                <c:pt idx="4">
                  <c:v>#N/A</c:v>
                </c:pt>
                <c:pt idx="5">
                  <c:v>7.0000000000000007E-2</c:v>
                </c:pt>
                <c:pt idx="6">
                  <c:v>#N/A</c:v>
                </c:pt>
                <c:pt idx="7">
                  <c:v>0.02</c:v>
                </c:pt>
                <c:pt idx="8">
                  <c:v>#N/A</c:v>
                </c:pt>
                <c:pt idx="9">
                  <c:v>0.02</c:v>
                </c:pt>
              </c:numCache>
            </c:numRef>
          </c:val>
        </c:ser>
        <c:ser>
          <c:idx val="3"/>
          <c:order val="3"/>
          <c:tx>
            <c:strRef>
              <c:f>データシート!$A$30</c:f>
              <c:strCache>
                <c:ptCount val="1"/>
                <c:pt idx="0">
                  <c:v>農業公園事業特別会計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0.09</c:v>
                </c:pt>
                <c:pt idx="4">
                  <c:v>#N/A</c:v>
                </c:pt>
                <c:pt idx="5">
                  <c:v>0.14000000000000001</c:v>
                </c:pt>
                <c:pt idx="6">
                  <c:v>#N/A</c:v>
                </c:pt>
                <c:pt idx="7">
                  <c:v>0.18</c:v>
                </c:pt>
                <c:pt idx="8">
                  <c:v>#N/A</c:v>
                </c:pt>
                <c:pt idx="9">
                  <c:v>0.17</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0.22</c:v>
                </c:pt>
                <c:pt idx="4">
                  <c:v>#N/A</c:v>
                </c:pt>
                <c:pt idx="5">
                  <c:v>0.19</c:v>
                </c:pt>
                <c:pt idx="6">
                  <c:v>#N/A</c:v>
                </c:pt>
                <c:pt idx="7">
                  <c:v>0.12</c:v>
                </c:pt>
                <c:pt idx="8">
                  <c:v>#N/A</c:v>
                </c:pt>
                <c:pt idx="9">
                  <c:v>0.25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0.71</c:v>
                </c:pt>
                <c:pt idx="2">
                  <c:v>#N/A</c:v>
                </c:pt>
                <c:pt idx="3">
                  <c:v>0.85</c:v>
                </c:pt>
                <c:pt idx="4">
                  <c:v>#N/A</c:v>
                </c:pt>
                <c:pt idx="5">
                  <c:v>0.85</c:v>
                </c:pt>
                <c:pt idx="6">
                  <c:v>#N/A</c:v>
                </c:pt>
                <c:pt idx="7">
                  <c:v>0.5</c:v>
                </c:pt>
                <c:pt idx="8">
                  <c:v>#N/A</c:v>
                </c:pt>
                <c:pt idx="9">
                  <c:v>0.56999999999999995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0.74</c:v>
                </c:pt>
                <c:pt idx="2">
                  <c:v>#N/A</c:v>
                </c:pt>
                <c:pt idx="3">
                  <c:v>0.28000000000000003</c:v>
                </c:pt>
                <c:pt idx="4">
                  <c:v>#N/A</c:v>
                </c:pt>
                <c:pt idx="5">
                  <c:v>0.69</c:v>
                </c:pt>
                <c:pt idx="6">
                  <c:v>#N/A</c:v>
                </c:pt>
                <c:pt idx="7">
                  <c:v>0.47</c:v>
                </c:pt>
                <c:pt idx="8">
                  <c:v>#N/A</c:v>
                </c:pt>
                <c:pt idx="9">
                  <c:v>0.78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2.5099999999999998</c:v>
                </c:pt>
                <c:pt idx="2">
                  <c:v>#N/A</c:v>
                </c:pt>
                <c:pt idx="3">
                  <c:v>2.4500000000000002</c:v>
                </c:pt>
                <c:pt idx="4">
                  <c:v>#N/A</c:v>
                </c:pt>
                <c:pt idx="5">
                  <c:v>2.61</c:v>
                </c:pt>
                <c:pt idx="6">
                  <c:v>#N/A</c:v>
                </c:pt>
                <c:pt idx="7">
                  <c:v>2.4900000000000002</c:v>
                </c:pt>
                <c:pt idx="8">
                  <c:v>#N/A</c:v>
                </c:pt>
                <c:pt idx="9">
                  <c:v>2.37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12.88</c:v>
                </c:pt>
                <c:pt idx="2">
                  <c:v>#N/A</c:v>
                </c:pt>
                <c:pt idx="3">
                  <c:v>12.28</c:v>
                </c:pt>
                <c:pt idx="4">
                  <c:v>#N/A</c:v>
                </c:pt>
                <c:pt idx="5">
                  <c:v>10.34</c:v>
                </c:pt>
                <c:pt idx="6">
                  <c:v>#N/A</c:v>
                </c:pt>
                <c:pt idx="7">
                  <c:v>11.1</c:v>
                </c:pt>
                <c:pt idx="8">
                  <c:v>#N/A</c:v>
                </c:pt>
                <c:pt idx="9">
                  <c:v>12.74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14.48</c:v>
                </c:pt>
                <c:pt idx="2">
                  <c:v>#N/A</c:v>
                </c:pt>
                <c:pt idx="3">
                  <c:v>16.149999999999999</c:v>
                </c:pt>
                <c:pt idx="4">
                  <c:v>#N/A</c:v>
                </c:pt>
                <c:pt idx="5">
                  <c:v>16.850000000000001</c:v>
                </c:pt>
                <c:pt idx="6">
                  <c:v>#N/A</c:v>
                </c:pt>
                <c:pt idx="7">
                  <c:v>16.850000000000001</c:v>
                </c:pt>
                <c:pt idx="8">
                  <c:v>#N/A</c:v>
                </c:pt>
                <c:pt idx="9">
                  <c:v>16.420000000000002</c:v>
                </c:pt>
              </c:numCache>
            </c:numRef>
          </c:val>
        </c:ser>
        <c:dLbls>
          <c:showLegendKey val="0"/>
          <c:showVal val="0"/>
          <c:showCatName val="0"/>
          <c:showSerName val="0"/>
          <c:showPercent val="0"/>
          <c:showBubbleSize val="0"/>
        </c:dLbls>
        <c:gapWidth val="150"/>
        <c:overlap val="100"/>
        <c:axId val="106877312"/>
        <c:axId val="106878848"/>
      </c:barChart>
      <c:catAx>
        <c:axId val="1068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78848"/>
        <c:crosses val="autoZero"/>
        <c:auto val="1"/>
        <c:lblAlgn val="ctr"/>
        <c:lblOffset val="100"/>
        <c:tickLblSkip val="1"/>
        <c:tickMarkSkip val="1"/>
        <c:noMultiLvlLbl val="0"/>
      </c:catAx>
      <c:valAx>
        <c:axId val="10687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77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2421</c:v>
                </c:pt>
                <c:pt idx="5">
                  <c:v>2400</c:v>
                </c:pt>
                <c:pt idx="8">
                  <c:v>2508</c:v>
                </c:pt>
                <c:pt idx="11">
                  <c:v>2989</c:v>
                </c:pt>
                <c:pt idx="14">
                  <c:v>3890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42</c:v>
                </c:pt>
                <c:pt idx="3">
                  <c:v>17</c:v>
                </c:pt>
                <c:pt idx="6">
                  <c:v>13</c:v>
                </c:pt>
                <c:pt idx="9">
                  <c:v>11</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103</c:v>
                </c:pt>
                <c:pt idx="3">
                  <c:v>109</c:v>
                </c:pt>
                <c:pt idx="6">
                  <c:v>118</c:v>
                </c:pt>
                <c:pt idx="9">
                  <c:v>113</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1152</c:v>
                </c:pt>
                <c:pt idx="3">
                  <c:v>1077</c:v>
                </c:pt>
                <c:pt idx="6">
                  <c:v>1004</c:v>
                </c:pt>
                <c:pt idx="9">
                  <c:v>988</c:v>
                </c:pt>
                <c:pt idx="12">
                  <c:v>1030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2256</c:v>
                </c:pt>
                <c:pt idx="3">
                  <c:v>2250</c:v>
                </c:pt>
                <c:pt idx="6">
                  <c:v>2196</c:v>
                </c:pt>
                <c:pt idx="9">
                  <c:v>2992</c:v>
                </c:pt>
                <c:pt idx="12">
                  <c:v>4237</c:v>
                </c:pt>
              </c:numCache>
            </c:numRef>
          </c:val>
        </c:ser>
        <c:dLbls>
          <c:showLegendKey val="0"/>
          <c:showVal val="0"/>
          <c:showCatName val="0"/>
          <c:showSerName val="0"/>
          <c:showPercent val="0"/>
          <c:showBubbleSize val="0"/>
        </c:dLbls>
        <c:gapWidth val="100"/>
        <c:overlap val="100"/>
        <c:axId val="105508224"/>
        <c:axId val="10655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1132</c:v>
                </c:pt>
                <c:pt idx="2">
                  <c:v>#N/A</c:v>
                </c:pt>
                <c:pt idx="3">
                  <c:v>#N/A</c:v>
                </c:pt>
                <c:pt idx="4">
                  <c:v>1053</c:v>
                </c:pt>
                <c:pt idx="5">
                  <c:v>#N/A</c:v>
                </c:pt>
                <c:pt idx="6">
                  <c:v>#N/A</c:v>
                </c:pt>
                <c:pt idx="7">
                  <c:v>823</c:v>
                </c:pt>
                <c:pt idx="8">
                  <c:v>#N/A</c:v>
                </c:pt>
                <c:pt idx="9">
                  <c:v>#N/A</c:v>
                </c:pt>
                <c:pt idx="10">
                  <c:v>1115</c:v>
                </c:pt>
                <c:pt idx="11">
                  <c:v>#N/A</c:v>
                </c:pt>
                <c:pt idx="12">
                  <c:v>#N/A</c:v>
                </c:pt>
                <c:pt idx="13">
                  <c:v>1499</c:v>
                </c:pt>
                <c:pt idx="14">
                  <c:v>#N/A</c:v>
                </c:pt>
              </c:numCache>
            </c:numRef>
          </c:val>
          <c:smooth val="0"/>
        </c:ser>
        <c:dLbls>
          <c:showLegendKey val="0"/>
          <c:showVal val="0"/>
          <c:showCatName val="0"/>
          <c:showSerName val="0"/>
          <c:showPercent val="0"/>
          <c:showBubbleSize val="0"/>
        </c:dLbls>
        <c:marker val="1"/>
        <c:smooth val="0"/>
        <c:axId val="105508224"/>
        <c:axId val="106558976"/>
      </c:lineChart>
      <c:catAx>
        <c:axId val="10550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58976"/>
        <c:crosses val="autoZero"/>
        <c:auto val="1"/>
        <c:lblAlgn val="ctr"/>
        <c:lblOffset val="100"/>
        <c:tickLblSkip val="1"/>
        <c:tickMarkSkip val="1"/>
        <c:noMultiLvlLbl val="0"/>
      </c:catAx>
      <c:valAx>
        <c:axId val="10655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0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24960</c:v>
                </c:pt>
                <c:pt idx="5">
                  <c:v>25069</c:v>
                </c:pt>
                <c:pt idx="8">
                  <c:v>25798</c:v>
                </c:pt>
                <c:pt idx="11">
                  <c:v>26448</c:v>
                </c:pt>
                <c:pt idx="14">
                  <c:v>25511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c:v>
                </c:pt>
                <c:pt idx="5">
                  <c:v>18</c:v>
                </c:pt>
                <c:pt idx="8">
                  <c:v>8</c:v>
                </c:pt>
                <c:pt idx="11">
                  <c:v>6</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7517</c:v>
                </c:pt>
                <c:pt idx="5">
                  <c:v>9767</c:v>
                </c:pt>
                <c:pt idx="8">
                  <c:v>12215</c:v>
                </c:pt>
                <c:pt idx="11">
                  <c:v>13118</c:v>
                </c:pt>
                <c:pt idx="14">
                  <c:v>13335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1723</c:v>
                </c:pt>
                <c:pt idx="3">
                  <c:v>1903</c:v>
                </c:pt>
                <c:pt idx="6">
                  <c:v>2072</c:v>
                </c:pt>
                <c:pt idx="9">
                  <c:v>2026</c:v>
                </c:pt>
                <c:pt idx="12">
                  <c:v>1864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896</c:v>
                </c:pt>
                <c:pt idx="3">
                  <c:v>785</c:v>
                </c:pt>
                <c:pt idx="6">
                  <c:v>665</c:v>
                </c:pt>
                <c:pt idx="9">
                  <c:v>554</c:v>
                </c:pt>
                <c:pt idx="12">
                  <c:v>443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15870</c:v>
                </c:pt>
                <c:pt idx="3">
                  <c:v>14567</c:v>
                </c:pt>
                <c:pt idx="6">
                  <c:v>13424</c:v>
                </c:pt>
                <c:pt idx="9">
                  <c:v>12029</c:v>
                </c:pt>
                <c:pt idx="12">
                  <c:v>11585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257</c:v>
                </c:pt>
                <c:pt idx="3">
                  <c:v>245</c:v>
                </c:pt>
                <c:pt idx="6">
                  <c:v>231</c:v>
                </c:pt>
                <c:pt idx="9">
                  <c:v>221</c:v>
                </c:pt>
                <c:pt idx="12">
                  <c:v>1851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18271</c:v>
                </c:pt>
                <c:pt idx="3">
                  <c:v>18416</c:v>
                </c:pt>
                <c:pt idx="6">
                  <c:v>19805</c:v>
                </c:pt>
                <c:pt idx="9">
                  <c:v>20908</c:v>
                </c:pt>
                <c:pt idx="12">
                  <c:v>18828</c:v>
                </c:pt>
              </c:numCache>
            </c:numRef>
          </c:val>
        </c:ser>
        <c:dLbls>
          <c:showLegendKey val="0"/>
          <c:showVal val="0"/>
          <c:showCatName val="0"/>
          <c:showSerName val="0"/>
          <c:showPercent val="0"/>
          <c:showBubbleSize val="0"/>
        </c:dLbls>
        <c:gapWidth val="100"/>
        <c:overlap val="100"/>
        <c:axId val="91238400"/>
        <c:axId val="9124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4513</c:v>
                </c:pt>
                <c:pt idx="2">
                  <c:v>#N/A</c:v>
                </c:pt>
                <c:pt idx="3">
                  <c:v>#N/A</c:v>
                </c:pt>
                <c:pt idx="4">
                  <c:v>1064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238400"/>
        <c:axId val="91240320"/>
      </c:lineChart>
      <c:catAx>
        <c:axId val="9123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240320"/>
        <c:crosses val="autoZero"/>
        <c:auto val="1"/>
        <c:lblAlgn val="ctr"/>
        <c:lblOffset val="100"/>
        <c:tickLblSkip val="1"/>
        <c:tickMarkSkip val="1"/>
        <c:noMultiLvlLbl val="0"/>
      </c:catAx>
      <c:valAx>
        <c:axId val="9124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3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46,245
44,857
219.83
23,517,065
21,439,043
1,948,990
15,081,848
18,828,095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企業収益の増加に伴う法人税の増などにより基準財政収入額は</a:t>
          </a:r>
          <a:r>
            <a:rPr kumimoji="1" lang="en-US" altLang="ja-JP" sz="1300">
              <a:latin typeface="ＭＳ Ｐゴシック"/>
            </a:rPr>
            <a:t>2</a:t>
          </a:r>
          <a:r>
            <a:rPr kumimoji="1" lang="ja-JP" altLang="en-US" sz="1300">
              <a:latin typeface="ＭＳ Ｐゴシック"/>
            </a:rPr>
            <a:t>億円の増となりました。合併特例債の償還の増加に伴い、公債費の算入額が増えたことで基準財政需要額は</a:t>
          </a:r>
          <a:r>
            <a:rPr kumimoji="1" lang="en-US" altLang="ja-JP" sz="1300">
              <a:latin typeface="ＭＳ Ｐゴシック"/>
            </a:rPr>
            <a:t>6</a:t>
          </a:r>
          <a:r>
            <a:rPr kumimoji="1" lang="ja-JP" altLang="en-US" sz="1300">
              <a:latin typeface="ＭＳ Ｐゴシック"/>
            </a:rPr>
            <a:t>億円の増となりました。基準財政需要額の増幅が大きかったため、財政力指数は前年度に比べ、単年度としては</a:t>
          </a:r>
          <a:r>
            <a:rPr kumimoji="1" lang="en-US" altLang="ja-JP" sz="1300">
              <a:latin typeface="ＭＳ Ｐゴシック"/>
            </a:rPr>
            <a:t>0.037</a:t>
          </a:r>
          <a:r>
            <a:rPr kumimoji="1" lang="ja-JP" altLang="en-US" sz="1300">
              <a:latin typeface="ＭＳ Ｐゴシック"/>
            </a:rPr>
            <a:t>ポイント減の</a:t>
          </a:r>
          <a:r>
            <a:rPr kumimoji="1" lang="en-US" altLang="ja-JP" sz="1300">
              <a:latin typeface="ＭＳ Ｐゴシック"/>
            </a:rPr>
            <a:t>0.820</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か年平均では同数値の</a:t>
          </a:r>
          <a:r>
            <a:rPr kumimoji="1" lang="en-US" altLang="ja-JP" sz="1300">
              <a:latin typeface="ＭＳ Ｐゴシック"/>
            </a:rPr>
            <a:t>0.829</a:t>
          </a:r>
          <a:r>
            <a:rPr kumimoji="1" lang="ja-JP" altLang="en-US" sz="1300">
              <a:latin typeface="ＭＳ Ｐゴシック"/>
            </a:rPr>
            <a:t>となりました。</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131535</xdr:rowOff>
    </xdr:to>
    <xdr:cxnSp macro="">
      <xdr:nvCxnSpPr>
        <xdr:cNvPr id="64" name="直線コネクタ 63"/>
        <xdr:cNvCxnSpPr/>
      </xdr:nvCxnSpPr>
      <xdr:spPr>
        <a:xfrm flipV="1">
          <a:off x="4953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7"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8" name="直線コネクタ 67"/>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22678</xdr:rowOff>
    </xdr:from>
    <xdr:to>
      <xdr:col>7</xdr:col>
      <xdr:colOff>152400</xdr:colOff>
      <xdr:row>39</xdr:row>
      <xdr:rowOff>22678</xdr:rowOff>
    </xdr:to>
    <xdr:cxnSp macro="">
      <xdr:nvCxnSpPr>
        <xdr:cNvPr id="69" name="直線コネクタ 68"/>
        <xdr:cNvCxnSpPr/>
      </xdr:nvCxnSpPr>
      <xdr:spPr>
        <a:xfrm>
          <a:off x="4114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22678</xdr:rowOff>
    </xdr:from>
    <xdr:to>
      <xdr:col>6</xdr:col>
      <xdr:colOff>0</xdr:colOff>
      <xdr:row>39</xdr:row>
      <xdr:rowOff>57150</xdr:rowOff>
    </xdr:to>
    <xdr:cxnSp macro="">
      <xdr:nvCxnSpPr>
        <xdr:cNvPr id="72" name="直線コネクタ 71"/>
        <xdr:cNvCxnSpPr/>
      </xdr:nvCxnSpPr>
      <xdr:spPr>
        <a:xfrm flipV="1">
          <a:off x="3225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56243</xdr:rowOff>
    </xdr:from>
    <xdr:to>
      <xdr:col>4</xdr:col>
      <xdr:colOff>482600</xdr:colOff>
      <xdr:row>39</xdr:row>
      <xdr:rowOff>57150</xdr:rowOff>
    </xdr:to>
    <xdr:cxnSp macro="">
      <xdr:nvCxnSpPr>
        <xdr:cNvPr id="75" name="直線コネクタ 74"/>
        <xdr:cNvCxnSpPr/>
      </xdr:nvCxnSpPr>
      <xdr:spPr>
        <a:xfrm>
          <a:off x="2336800" y="65713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55336</xdr:rowOff>
    </xdr:from>
    <xdr:to>
      <xdr:col>3</xdr:col>
      <xdr:colOff>279400</xdr:colOff>
      <xdr:row>38</xdr:row>
      <xdr:rowOff>56243</xdr:rowOff>
    </xdr:to>
    <xdr:cxnSp macro="">
      <xdr:nvCxnSpPr>
        <xdr:cNvPr id="78" name="直線コネクタ 77"/>
        <xdr:cNvCxnSpPr/>
      </xdr:nvCxnSpPr>
      <xdr:spPr>
        <a:xfrm>
          <a:off x="1447800" y="63989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9" name="フローチャート : 判断 78"/>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80" name="テキスト ボックス 79"/>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82" name="テキスト ボックス 81"/>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143328</xdr:rowOff>
    </xdr:from>
    <xdr:to>
      <xdr:col>7</xdr:col>
      <xdr:colOff>203200</xdr:colOff>
      <xdr:row>39</xdr:row>
      <xdr:rowOff>73478</xdr:rowOff>
    </xdr:to>
    <xdr:sp macro="" textlink="">
      <xdr:nvSpPr>
        <xdr:cNvPr id="88" name="円/楕円 87"/>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159855</xdr:rowOff>
    </xdr:from>
    <xdr:ext cx="762000" cy="259045"/>
    <xdr:sp macro="" textlink="">
      <xdr:nvSpPr>
        <xdr:cNvPr id="89"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143328</xdr:rowOff>
    </xdr:from>
    <xdr:to>
      <xdr:col>6</xdr:col>
      <xdr:colOff>50800</xdr:colOff>
      <xdr:row>39</xdr:row>
      <xdr:rowOff>73478</xdr:rowOff>
    </xdr:to>
    <xdr:sp macro="" textlink="">
      <xdr:nvSpPr>
        <xdr:cNvPr id="90" name="円/楕円 89"/>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83655</xdr:rowOff>
    </xdr:from>
    <xdr:ext cx="736600" cy="259045"/>
    <xdr:sp macro="" textlink="">
      <xdr:nvSpPr>
        <xdr:cNvPr id="91" name="テキスト ボックス 90"/>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2" name="円/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5443</xdr:rowOff>
    </xdr:from>
    <xdr:to>
      <xdr:col>3</xdr:col>
      <xdr:colOff>330200</xdr:colOff>
      <xdr:row>38</xdr:row>
      <xdr:rowOff>107043</xdr:rowOff>
    </xdr:to>
    <xdr:sp macro="" textlink="">
      <xdr:nvSpPr>
        <xdr:cNvPr id="94" name="円/楕円 93"/>
        <xdr:cNvSpPr/>
      </xdr:nvSpPr>
      <xdr:spPr>
        <a:xfrm>
          <a:off x="2286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117220</xdr:rowOff>
    </xdr:from>
    <xdr:ext cx="762000" cy="259045"/>
    <xdr:sp macro="" textlink="">
      <xdr:nvSpPr>
        <xdr:cNvPr id="95" name="テキスト ボックス 94"/>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4536</xdr:rowOff>
    </xdr:from>
    <xdr:to>
      <xdr:col>2</xdr:col>
      <xdr:colOff>127000</xdr:colOff>
      <xdr:row>37</xdr:row>
      <xdr:rowOff>106136</xdr:rowOff>
    </xdr:to>
    <xdr:sp macro="" textlink="">
      <xdr:nvSpPr>
        <xdr:cNvPr id="96" name="円/楕円 95"/>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116313</xdr:rowOff>
    </xdr:from>
    <xdr:ext cx="762000" cy="259045"/>
    <xdr:sp macro="" textlink="">
      <xdr:nvSpPr>
        <xdr:cNvPr id="97" name="テキスト ボックス 96"/>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年度の経常収支比率は</a:t>
          </a:r>
          <a:r>
            <a:rPr kumimoji="1" lang="en-US" altLang="ja-JP" sz="1300">
              <a:latin typeface="ＭＳ Ｐゴシック"/>
            </a:rPr>
            <a:t>90.2</a:t>
          </a:r>
          <a:r>
            <a:rPr kumimoji="1" lang="ja-JP" altLang="en-US" sz="1300">
              <a:latin typeface="ＭＳ Ｐゴシック"/>
            </a:rPr>
            <a:t>％で、前年度に比べ</a:t>
          </a:r>
          <a:r>
            <a:rPr kumimoji="1" lang="en-US" altLang="ja-JP" sz="1300">
              <a:latin typeface="ＭＳ Ｐゴシック"/>
            </a:rPr>
            <a:t>4.7</a:t>
          </a:r>
          <a:r>
            <a:rPr kumimoji="1" lang="ja-JP" altLang="en-US" sz="1300">
              <a:latin typeface="ＭＳ Ｐゴシック"/>
            </a:rPr>
            <a:t>％増加となりました。</a:t>
          </a:r>
          <a:endParaRPr kumimoji="1" lang="en-US" altLang="ja-JP" sz="1300">
            <a:latin typeface="ＭＳ Ｐゴシック"/>
          </a:endParaRPr>
        </a:p>
        <a:p>
          <a:r>
            <a:rPr kumimoji="1" lang="ja-JP" altLang="en-US" sz="1300">
              <a:latin typeface="ＭＳ Ｐゴシック"/>
            </a:rPr>
            <a:t>  増加の要因としては、経常経費充当一般財源が前年度に比べ</a:t>
          </a:r>
          <a:r>
            <a:rPr kumimoji="1" lang="en-US" altLang="ja-JP" sz="1300">
              <a:latin typeface="ＭＳ Ｐゴシック"/>
            </a:rPr>
            <a:t>20</a:t>
          </a:r>
          <a:r>
            <a:rPr kumimoji="1" lang="ja-JP" altLang="en-US" sz="1300">
              <a:latin typeface="ＭＳ Ｐゴシック"/>
            </a:rPr>
            <a:t>億円の増となったためです。これは、平成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年度に借入した合併特例債の償還を、将来負担軽減のため償還期間を２年に設定したことで公債費が大幅に増加したためです。</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3" name="直線コネクタ 122"/>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6"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7" name="直線コネクタ 126"/>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65088</xdr:rowOff>
    </xdr:from>
    <xdr:to>
      <xdr:col>7</xdr:col>
      <xdr:colOff>152400</xdr:colOff>
      <xdr:row>63</xdr:row>
      <xdr:rowOff>5715</xdr:rowOff>
    </xdr:to>
    <xdr:cxnSp macro="">
      <xdr:nvCxnSpPr>
        <xdr:cNvPr id="128" name="直線コネクタ 127"/>
        <xdr:cNvCxnSpPr/>
      </xdr:nvCxnSpPr>
      <xdr:spPr>
        <a:xfrm>
          <a:off x="4114800" y="10523538"/>
          <a:ext cx="8382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116540</xdr:rowOff>
    </xdr:from>
    <xdr:ext cx="762000" cy="259045"/>
    <xdr:sp macro="" textlink="">
      <xdr:nvSpPr>
        <xdr:cNvPr id="129" name="財政構造の弾力性平均値テキスト"/>
        <xdr:cNvSpPr txBox="1"/>
      </xdr:nvSpPr>
      <xdr:spPr>
        <a:xfrm>
          <a:off x="5041900" y="1074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0" name="フローチャート : 判断 129"/>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61</xdr:row>
      <xdr:rowOff>65088</xdr:rowOff>
    </xdr:to>
    <xdr:cxnSp macro="">
      <xdr:nvCxnSpPr>
        <xdr:cNvPr id="131" name="直線コネクタ 130"/>
        <xdr:cNvCxnSpPr/>
      </xdr:nvCxnSpPr>
      <xdr:spPr>
        <a:xfrm>
          <a:off x="3225800" y="10167620"/>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2" name="フローチャート : 判断 131"/>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33" name="テキスト ボックス 132"/>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61595</xdr:rowOff>
    </xdr:to>
    <xdr:cxnSp macro="">
      <xdr:nvCxnSpPr>
        <xdr:cNvPr id="134" name="直線コネクタ 133"/>
        <xdr:cNvCxnSpPr/>
      </xdr:nvCxnSpPr>
      <xdr:spPr>
        <a:xfrm flipV="1">
          <a:off x="2336800" y="1016762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5" name="フローチャート : 判断 134"/>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122255</xdr:rowOff>
    </xdr:from>
    <xdr:ext cx="762000" cy="259045"/>
    <xdr:sp macro="" textlink="">
      <xdr:nvSpPr>
        <xdr:cNvPr id="136" name="テキスト ボックス 135"/>
        <xdr:cNvSpPr txBox="1"/>
      </xdr:nvSpPr>
      <xdr:spPr>
        <a:xfrm>
          <a:off x="2844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61595</xdr:rowOff>
    </xdr:from>
    <xdr:to>
      <xdr:col>3</xdr:col>
      <xdr:colOff>279400</xdr:colOff>
      <xdr:row>60</xdr:row>
      <xdr:rowOff>73660</xdr:rowOff>
    </xdr:to>
    <xdr:cxnSp macro="">
      <xdr:nvCxnSpPr>
        <xdr:cNvPr id="137" name="直線コネクタ 136"/>
        <xdr:cNvCxnSpPr/>
      </xdr:nvCxnSpPr>
      <xdr:spPr>
        <a:xfrm flipV="1">
          <a:off x="1447800" y="103485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8" name="フローチャート : 判断 137"/>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39" name="テキスト ボックス 138"/>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40" name="フローチャート :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47" name="円/楕円 146"/>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142892</xdr:rowOff>
    </xdr:from>
    <xdr:ext cx="762000" cy="259045"/>
    <xdr:sp macro="" textlink="">
      <xdr:nvSpPr>
        <xdr:cNvPr id="148"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14288</xdr:rowOff>
    </xdr:from>
    <xdr:to>
      <xdr:col>6</xdr:col>
      <xdr:colOff>50800</xdr:colOff>
      <xdr:row>61</xdr:row>
      <xdr:rowOff>115888</xdr:rowOff>
    </xdr:to>
    <xdr:sp macro="" textlink="">
      <xdr:nvSpPr>
        <xdr:cNvPr id="149" name="円/楕円 148"/>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126065</xdr:rowOff>
    </xdr:from>
    <xdr:ext cx="736600" cy="259045"/>
    <xdr:sp macro="" textlink="">
      <xdr:nvSpPr>
        <xdr:cNvPr id="150" name="テキスト ボックス 149"/>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1270</xdr:rowOff>
    </xdr:from>
    <xdr:to>
      <xdr:col>4</xdr:col>
      <xdr:colOff>533400</xdr:colOff>
      <xdr:row>59</xdr:row>
      <xdr:rowOff>102870</xdr:rowOff>
    </xdr:to>
    <xdr:sp macro="" textlink="">
      <xdr:nvSpPr>
        <xdr:cNvPr id="151" name="円/楕円 150"/>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113047</xdr:rowOff>
    </xdr:from>
    <xdr:ext cx="762000" cy="259045"/>
    <xdr:sp macro="" textlink="">
      <xdr:nvSpPr>
        <xdr:cNvPr id="152" name="テキスト ボックス 151"/>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10795</xdr:rowOff>
    </xdr:from>
    <xdr:to>
      <xdr:col>3</xdr:col>
      <xdr:colOff>330200</xdr:colOff>
      <xdr:row>60</xdr:row>
      <xdr:rowOff>112395</xdr:rowOff>
    </xdr:to>
    <xdr:sp macro="" textlink="">
      <xdr:nvSpPr>
        <xdr:cNvPr id="153" name="円/楕円 152"/>
        <xdr:cNvSpPr/>
      </xdr:nvSpPr>
      <xdr:spPr>
        <a:xfrm>
          <a:off x="2286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122572</xdr:rowOff>
    </xdr:from>
    <xdr:ext cx="762000" cy="259045"/>
    <xdr:sp macro="" textlink="">
      <xdr:nvSpPr>
        <xdr:cNvPr id="154" name="テキスト ボックス 153"/>
        <xdr:cNvSpPr txBox="1"/>
      </xdr:nvSpPr>
      <xdr:spPr>
        <a:xfrm>
          <a:off x="1955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5" name="円/楕円 154"/>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134637</xdr:rowOff>
    </xdr:from>
    <xdr:ext cx="762000" cy="259045"/>
    <xdr:sp macro="" textlink="">
      <xdr:nvSpPr>
        <xdr:cNvPr id="156" name="テキスト ボックス 155"/>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[139,515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lt"/>
              <a:ea typeface="+mn-ea"/>
              <a:cs typeface="+mn-cs"/>
            </a:rPr>
            <a:t>人件費、物件費等の合計額の人口</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人当たりの金額が類似団体平均を上回っているのは、主に物件費が要因となっています。これは、新規システム構築事業の委託料の増加や、合併以前の旧町で整備した重複の施設が多いため維持管理費が多額になっているためです。このような施設に対して、利用率が低く、将来とも改善が見込めない施設に対しては統廃合、再配置を検討し、物件費の抑制を目指し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4" name="直線コネクタ 183"/>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5"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6" name="直線コネクタ 185"/>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7"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88" name="直線コネクタ 187"/>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25205</xdr:rowOff>
    </xdr:from>
    <xdr:to>
      <xdr:col>7</xdr:col>
      <xdr:colOff>152400</xdr:colOff>
      <xdr:row>86</xdr:row>
      <xdr:rowOff>89897</xdr:rowOff>
    </xdr:to>
    <xdr:cxnSp macro="">
      <xdr:nvCxnSpPr>
        <xdr:cNvPr id="189" name="直線コネクタ 188"/>
        <xdr:cNvCxnSpPr/>
      </xdr:nvCxnSpPr>
      <xdr:spPr>
        <a:xfrm>
          <a:off x="4114800" y="14769905"/>
          <a:ext cx="838200" cy="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27308</xdr:rowOff>
    </xdr:from>
    <xdr:ext cx="762000" cy="259045"/>
    <xdr:sp macro="" textlink="">
      <xdr:nvSpPr>
        <xdr:cNvPr id="190" name="人件費・物件費等の状況平均値テキスト"/>
        <xdr:cNvSpPr txBox="1"/>
      </xdr:nvSpPr>
      <xdr:spPr>
        <a:xfrm>
          <a:off x="5041900" y="14257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1" name="フローチャート : 判断 190"/>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53201</xdr:rowOff>
    </xdr:from>
    <xdr:to>
      <xdr:col>6</xdr:col>
      <xdr:colOff>0</xdr:colOff>
      <xdr:row>86</xdr:row>
      <xdr:rowOff>25205</xdr:rowOff>
    </xdr:to>
    <xdr:cxnSp macro="">
      <xdr:nvCxnSpPr>
        <xdr:cNvPr id="192" name="直線コネクタ 191"/>
        <xdr:cNvCxnSpPr/>
      </xdr:nvCxnSpPr>
      <xdr:spPr>
        <a:xfrm>
          <a:off x="3225800" y="14626451"/>
          <a:ext cx="889000" cy="14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3" name="フローチャート : 判断 192"/>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9822</xdr:rowOff>
    </xdr:from>
    <xdr:ext cx="736600" cy="259045"/>
    <xdr:sp macro="" textlink="">
      <xdr:nvSpPr>
        <xdr:cNvPr id="194" name="テキスト ボックス 193"/>
        <xdr:cNvSpPr txBox="1"/>
      </xdr:nvSpPr>
      <xdr:spPr>
        <a:xfrm>
          <a:off x="3733800" y="1406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53201</xdr:rowOff>
    </xdr:from>
    <xdr:to>
      <xdr:col>4</xdr:col>
      <xdr:colOff>482600</xdr:colOff>
      <xdr:row>86</xdr:row>
      <xdr:rowOff>2787</xdr:rowOff>
    </xdr:to>
    <xdr:cxnSp macro="">
      <xdr:nvCxnSpPr>
        <xdr:cNvPr id="195" name="直線コネクタ 194"/>
        <xdr:cNvCxnSpPr/>
      </xdr:nvCxnSpPr>
      <xdr:spPr>
        <a:xfrm flipV="1">
          <a:off x="2336800" y="14626451"/>
          <a:ext cx="889000" cy="1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6" name="フローチャート : 判断 195"/>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102047</xdr:rowOff>
    </xdr:from>
    <xdr:ext cx="762000" cy="259045"/>
    <xdr:sp macro="" textlink="">
      <xdr:nvSpPr>
        <xdr:cNvPr id="197" name="テキスト ボックス 196"/>
        <xdr:cNvSpPr txBox="1"/>
      </xdr:nvSpPr>
      <xdr:spPr>
        <a:xfrm>
          <a:off x="2844800" y="141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2787</xdr:rowOff>
    </xdr:from>
    <xdr:to>
      <xdr:col>3</xdr:col>
      <xdr:colOff>279400</xdr:colOff>
      <xdr:row>86</xdr:row>
      <xdr:rowOff>27473</xdr:rowOff>
    </xdr:to>
    <xdr:cxnSp macro="">
      <xdr:nvCxnSpPr>
        <xdr:cNvPr id="198" name="直線コネクタ 197"/>
        <xdr:cNvCxnSpPr/>
      </xdr:nvCxnSpPr>
      <xdr:spPr>
        <a:xfrm flipV="1">
          <a:off x="1447800" y="14747487"/>
          <a:ext cx="889000" cy="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199" name="フローチャート : 判断 198"/>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17755</xdr:rowOff>
    </xdr:from>
    <xdr:ext cx="762000" cy="259045"/>
    <xdr:sp macro="" textlink="">
      <xdr:nvSpPr>
        <xdr:cNvPr id="200" name="テキスト ボックス 199"/>
        <xdr:cNvSpPr txBox="1"/>
      </xdr:nvSpPr>
      <xdr:spPr>
        <a:xfrm>
          <a:off x="1955800" y="1424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80620</xdr:rowOff>
    </xdr:from>
    <xdr:to>
      <xdr:col>2</xdr:col>
      <xdr:colOff>127000</xdr:colOff>
      <xdr:row>84</xdr:row>
      <xdr:rowOff>10770</xdr:rowOff>
    </xdr:to>
    <xdr:sp macro="" textlink="">
      <xdr:nvSpPr>
        <xdr:cNvPr id="201" name="フローチャート : 判断 200"/>
        <xdr:cNvSpPr/>
      </xdr:nvSpPr>
      <xdr:spPr>
        <a:xfrm>
          <a:off x="1397000" y="143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20947</xdr:rowOff>
    </xdr:from>
    <xdr:ext cx="762000" cy="259045"/>
    <xdr:sp macro="" textlink="">
      <xdr:nvSpPr>
        <xdr:cNvPr id="202" name="テキスト ボックス 201"/>
        <xdr:cNvSpPr txBox="1"/>
      </xdr:nvSpPr>
      <xdr:spPr>
        <a:xfrm>
          <a:off x="1066800" y="140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39097</xdr:rowOff>
    </xdr:from>
    <xdr:to>
      <xdr:col>7</xdr:col>
      <xdr:colOff>203200</xdr:colOff>
      <xdr:row>86</xdr:row>
      <xdr:rowOff>140697</xdr:rowOff>
    </xdr:to>
    <xdr:sp macro="" textlink="">
      <xdr:nvSpPr>
        <xdr:cNvPr id="208" name="円/楕円 207"/>
        <xdr:cNvSpPr/>
      </xdr:nvSpPr>
      <xdr:spPr>
        <a:xfrm>
          <a:off x="4902200" y="147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11174</xdr:rowOff>
    </xdr:from>
    <xdr:ext cx="762000" cy="259045"/>
    <xdr:sp macro="" textlink="">
      <xdr:nvSpPr>
        <xdr:cNvPr id="209" name="人件費・物件費等の状況該当値テキスト"/>
        <xdr:cNvSpPr txBox="1"/>
      </xdr:nvSpPr>
      <xdr:spPr>
        <a:xfrm>
          <a:off x="5041900" y="1475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139,515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145855</xdr:rowOff>
    </xdr:from>
    <xdr:to>
      <xdr:col>6</xdr:col>
      <xdr:colOff>50800</xdr:colOff>
      <xdr:row>86</xdr:row>
      <xdr:rowOff>76005</xdr:rowOff>
    </xdr:to>
    <xdr:sp macro="" textlink="">
      <xdr:nvSpPr>
        <xdr:cNvPr id="210" name="円/楕円 209"/>
        <xdr:cNvSpPr/>
      </xdr:nvSpPr>
      <xdr:spPr>
        <a:xfrm>
          <a:off x="4064000" y="147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60782</xdr:rowOff>
    </xdr:from>
    <xdr:ext cx="736600" cy="259045"/>
    <xdr:sp macro="" textlink="">
      <xdr:nvSpPr>
        <xdr:cNvPr id="211" name="テキスト ボックス 210"/>
        <xdr:cNvSpPr txBox="1"/>
      </xdr:nvSpPr>
      <xdr:spPr>
        <a:xfrm>
          <a:off x="3733800" y="1480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136,834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2401</xdr:rowOff>
    </xdr:from>
    <xdr:to>
      <xdr:col>4</xdr:col>
      <xdr:colOff>533400</xdr:colOff>
      <xdr:row>85</xdr:row>
      <xdr:rowOff>104001</xdr:rowOff>
    </xdr:to>
    <xdr:sp macro="" textlink="">
      <xdr:nvSpPr>
        <xdr:cNvPr id="212" name="円/楕円 211"/>
        <xdr:cNvSpPr/>
      </xdr:nvSpPr>
      <xdr:spPr>
        <a:xfrm>
          <a:off x="3175000" y="145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88778</xdr:rowOff>
    </xdr:from>
    <xdr:ext cx="762000" cy="259045"/>
    <xdr:sp macro="" textlink="">
      <xdr:nvSpPr>
        <xdr:cNvPr id="213" name="テキスト ボックス 212"/>
        <xdr:cNvSpPr txBox="1"/>
      </xdr:nvSpPr>
      <xdr:spPr>
        <a:xfrm>
          <a:off x="2844800" y="1466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130,889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123437</xdr:rowOff>
    </xdr:from>
    <xdr:to>
      <xdr:col>3</xdr:col>
      <xdr:colOff>330200</xdr:colOff>
      <xdr:row>86</xdr:row>
      <xdr:rowOff>53587</xdr:rowOff>
    </xdr:to>
    <xdr:sp macro="" textlink="">
      <xdr:nvSpPr>
        <xdr:cNvPr id="214" name="円/楕円 213"/>
        <xdr:cNvSpPr/>
      </xdr:nvSpPr>
      <xdr:spPr>
        <a:xfrm>
          <a:off x="2286000" y="1469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38364</xdr:rowOff>
    </xdr:from>
    <xdr:ext cx="762000" cy="259045"/>
    <xdr:sp macro="" textlink="">
      <xdr:nvSpPr>
        <xdr:cNvPr id="215" name="テキスト ボックス 214"/>
        <xdr:cNvSpPr txBox="1"/>
      </xdr:nvSpPr>
      <xdr:spPr>
        <a:xfrm>
          <a:off x="1955800" y="1478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135,905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148123</xdr:rowOff>
    </xdr:from>
    <xdr:to>
      <xdr:col>2</xdr:col>
      <xdr:colOff>127000</xdr:colOff>
      <xdr:row>86</xdr:row>
      <xdr:rowOff>78273</xdr:rowOff>
    </xdr:to>
    <xdr:sp macro="" textlink="">
      <xdr:nvSpPr>
        <xdr:cNvPr id="216" name="円/楕円 215"/>
        <xdr:cNvSpPr/>
      </xdr:nvSpPr>
      <xdr:spPr>
        <a:xfrm>
          <a:off x="1397000" y="147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63050</xdr:rowOff>
    </xdr:from>
    <xdr:ext cx="762000" cy="259045"/>
    <xdr:sp macro="" textlink="">
      <xdr:nvSpPr>
        <xdr:cNvPr id="217" name="テキスト ボックス 216"/>
        <xdr:cNvSpPr txBox="1"/>
      </xdr:nvSpPr>
      <xdr:spPr>
        <a:xfrm>
          <a:off x="1066800" y="1480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lt"/>
              <a:ea typeface="+mn-ea"/>
              <a:cs typeface="+mn-cs"/>
            </a:rPr>
            <a:t>国に併せて給与制度の見直し等を行ったため、昨年度決算と比較</a:t>
          </a:r>
          <a:r>
            <a:rPr kumimoji="1" lang="ja-JP" altLang="ja-JP" sz="1300">
              <a:solidFill>
                <a:schemeClr val="dk1"/>
              </a:solidFill>
              <a:latin typeface="+mn-ea"/>
              <a:ea typeface="+mn-ea"/>
              <a:cs typeface="+mn-cs"/>
            </a:rPr>
            <a:t>して</a:t>
          </a:r>
          <a:r>
            <a:rPr kumimoji="1" lang="en-US" altLang="ja-JP" sz="1300">
              <a:solidFill>
                <a:schemeClr val="dk1"/>
              </a:solidFill>
              <a:latin typeface="+mn-ea"/>
              <a:ea typeface="+mn-ea"/>
              <a:cs typeface="+mn-cs"/>
            </a:rPr>
            <a:t>0.9</a:t>
          </a:r>
          <a:r>
            <a:rPr kumimoji="1" lang="ja-JP" altLang="ja-JP" sz="1300">
              <a:solidFill>
                <a:schemeClr val="dk1"/>
              </a:solidFill>
              <a:latin typeface="+mn-ea"/>
              <a:ea typeface="+mn-ea"/>
              <a:cs typeface="+mn-cs"/>
            </a:rPr>
            <a:t>ポイント</a:t>
          </a:r>
          <a:r>
            <a:rPr kumimoji="1" lang="ja-JP" altLang="ja-JP" sz="1300">
              <a:solidFill>
                <a:schemeClr val="dk1"/>
              </a:solidFill>
              <a:latin typeface="+mn-lt"/>
              <a:ea typeface="+mn-ea"/>
              <a:cs typeface="+mn-cs"/>
            </a:rPr>
            <a:t>減少しました。今後も引き続き給与制度の適正化に努めます</a:t>
          </a:r>
          <a:r>
            <a:rPr kumimoji="1" lang="ja-JP" altLang="en-US" sz="1300">
              <a:solidFill>
                <a:schemeClr val="dk1"/>
              </a:solidFill>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86</xdr:row>
      <xdr:rowOff>85513</xdr:rowOff>
    </xdr:to>
    <xdr:cxnSp macro="">
      <xdr:nvCxnSpPr>
        <xdr:cNvPr id="246" name="直線コネクタ 245"/>
        <xdr:cNvCxnSpPr/>
      </xdr:nvCxnSpPr>
      <xdr:spPr>
        <a:xfrm flipV="1">
          <a:off x="17018000" y="14050011"/>
          <a:ext cx="0" cy="7802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47"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48" name="直線コネクタ 247"/>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49"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0" name="直線コネクタ 249"/>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104139</xdr:rowOff>
    </xdr:to>
    <xdr:cxnSp macro="">
      <xdr:nvCxnSpPr>
        <xdr:cNvPr id="251" name="直線コネクタ 250"/>
        <xdr:cNvCxnSpPr/>
      </xdr:nvCxnSpPr>
      <xdr:spPr>
        <a:xfrm flipV="1">
          <a:off x="16179800" y="146050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2"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3" name="フローチャート : 判断 252"/>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89</xdr:row>
      <xdr:rowOff>45720</xdr:rowOff>
    </xdr:to>
    <xdr:cxnSp macro="">
      <xdr:nvCxnSpPr>
        <xdr:cNvPr id="254" name="直線コネクタ 253"/>
        <xdr:cNvCxnSpPr/>
      </xdr:nvCxnSpPr>
      <xdr:spPr>
        <a:xfrm flipV="1">
          <a:off x="15290800" y="1467738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5" name="フローチャート : 判断 254"/>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6" name="テキスト ボックス 255"/>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61807</xdr:rowOff>
    </xdr:to>
    <xdr:cxnSp macro="">
      <xdr:nvCxnSpPr>
        <xdr:cNvPr id="257" name="直線コネクタ 256"/>
        <xdr:cNvCxnSpPr/>
      </xdr:nvCxnSpPr>
      <xdr:spPr>
        <a:xfrm flipV="1">
          <a:off x="14401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61807</xdr:rowOff>
    </xdr:to>
    <xdr:cxnSp macro="">
      <xdr:nvCxnSpPr>
        <xdr:cNvPr id="260" name="直線コネクタ 259"/>
        <xdr:cNvCxnSpPr/>
      </xdr:nvCxnSpPr>
      <xdr:spPr>
        <a:xfrm>
          <a:off x="13512800" y="1470152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3" name="フローチャート : 判断 262"/>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4" name="テキスト ボックス 263"/>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0" name="円/楕円 26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2" name="円/楕円 271"/>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3" name="テキスト ボックス 272"/>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4" name="円/楕円 273"/>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5" name="テキスト ボックス 274"/>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6" name="円/楕円 275"/>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77" name="テキスト ボックス 276"/>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8" name="円/楕円 277"/>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79" name="テキスト ボックス 278"/>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ea"/>
              <a:ea typeface="+mn-ea"/>
              <a:cs typeface="+mn-cs"/>
            </a:rPr>
            <a:t>定員適正化計画に基づき定員削減を行ってき</a:t>
          </a:r>
          <a:r>
            <a:rPr kumimoji="1" lang="ja-JP" altLang="en-US" sz="1300">
              <a:solidFill>
                <a:schemeClr val="dk1"/>
              </a:solidFill>
              <a:latin typeface="+mn-ea"/>
              <a:ea typeface="+mn-ea"/>
              <a:cs typeface="+mn-cs"/>
            </a:rPr>
            <a:t>ました。</a:t>
          </a:r>
          <a:r>
            <a:rPr kumimoji="1" lang="ja-JP" altLang="ja-JP" sz="1300">
              <a:solidFill>
                <a:schemeClr val="dk1"/>
              </a:solidFill>
              <a:latin typeface="+mn-ea"/>
              <a:ea typeface="+mn-ea"/>
              <a:cs typeface="+mn-cs"/>
            </a:rPr>
            <a:t>再任用制度の導入により</a:t>
          </a:r>
          <a:r>
            <a:rPr kumimoji="1" lang="en-US" altLang="ja-JP" sz="1300">
              <a:solidFill>
                <a:schemeClr val="dk1"/>
              </a:solidFill>
              <a:latin typeface="+mn-ea"/>
              <a:ea typeface="+mn-ea"/>
              <a:cs typeface="+mn-cs"/>
            </a:rPr>
            <a:t>0.09</a:t>
          </a:r>
          <a:r>
            <a:rPr kumimoji="1" lang="ja-JP" altLang="ja-JP" sz="1300">
              <a:solidFill>
                <a:schemeClr val="dk1"/>
              </a:solidFill>
              <a:latin typeface="+mn-ea"/>
              <a:ea typeface="+mn-ea"/>
              <a:cs typeface="+mn-cs"/>
            </a:rPr>
            <a:t>ポイント増と</a:t>
          </a:r>
          <a:r>
            <a:rPr kumimoji="1" lang="ja-JP" altLang="en-US" sz="1300">
              <a:solidFill>
                <a:schemeClr val="dk1"/>
              </a:solidFill>
              <a:latin typeface="+mn-ea"/>
              <a:ea typeface="+mn-ea"/>
              <a:cs typeface="+mn-cs"/>
            </a:rPr>
            <a:t>なりましたが</a:t>
          </a:r>
          <a:r>
            <a:rPr kumimoji="1" lang="ja-JP" altLang="ja-JP" sz="1300">
              <a:solidFill>
                <a:schemeClr val="dk1"/>
              </a:solidFill>
              <a:latin typeface="+mn-ea"/>
              <a:ea typeface="+mn-ea"/>
              <a:cs typeface="+mn-cs"/>
            </a:rPr>
            <a:t>、類似団体平均値より良い数値とすることができました。</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今後は、退職者</a:t>
          </a:r>
          <a:r>
            <a:rPr kumimoji="1" lang="ja-JP" altLang="ja-JP" sz="1300">
              <a:solidFill>
                <a:schemeClr val="dk1"/>
              </a:solidFill>
              <a:latin typeface="+mn-lt"/>
              <a:ea typeface="+mn-ea"/>
              <a:cs typeface="+mn-cs"/>
            </a:rPr>
            <a:t>の補充、再任用職員、非常勤職員の活用により、現状の職員数維持に努めます。</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1" name="直線コネクタ 310"/>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2"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3" name="直線コネクタ 312"/>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4"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5" name="直線コネクタ 314"/>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126274</xdr:rowOff>
    </xdr:from>
    <xdr:to>
      <xdr:col>24</xdr:col>
      <xdr:colOff>558800</xdr:colOff>
      <xdr:row>61</xdr:row>
      <xdr:rowOff>157299</xdr:rowOff>
    </xdr:to>
    <xdr:cxnSp macro="">
      <xdr:nvCxnSpPr>
        <xdr:cNvPr id="316" name="直線コネクタ 315"/>
        <xdr:cNvCxnSpPr/>
      </xdr:nvCxnSpPr>
      <xdr:spPr>
        <a:xfrm>
          <a:off x="16179800" y="105847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14894</xdr:rowOff>
    </xdr:from>
    <xdr:ext cx="762000" cy="259045"/>
    <xdr:sp macro="" textlink="">
      <xdr:nvSpPr>
        <xdr:cNvPr id="317" name="定員管理の状況平均値テキスト"/>
        <xdr:cNvSpPr txBox="1"/>
      </xdr:nvSpPr>
      <xdr:spPr>
        <a:xfrm>
          <a:off x="17106900" y="10816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18" name="フローチャート : 判断 317"/>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126274</xdr:rowOff>
    </xdr:from>
    <xdr:to>
      <xdr:col>23</xdr:col>
      <xdr:colOff>406400</xdr:colOff>
      <xdr:row>62</xdr:row>
      <xdr:rowOff>30662</xdr:rowOff>
    </xdr:to>
    <xdr:cxnSp macro="">
      <xdr:nvCxnSpPr>
        <xdr:cNvPr id="319" name="直線コネクタ 318"/>
        <xdr:cNvCxnSpPr/>
      </xdr:nvCxnSpPr>
      <xdr:spPr>
        <a:xfrm flipV="1">
          <a:off x="15290800" y="1058472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0" name="フローチャート : 判断 319"/>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122300</xdr:rowOff>
    </xdr:from>
    <xdr:ext cx="736600" cy="259045"/>
    <xdr:sp macro="" textlink="">
      <xdr:nvSpPr>
        <xdr:cNvPr id="321" name="テキスト ボックス 320"/>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63</xdr:row>
      <xdr:rowOff>3991</xdr:rowOff>
    </xdr:to>
    <xdr:cxnSp macro="">
      <xdr:nvCxnSpPr>
        <xdr:cNvPr id="322" name="直線コネクタ 321"/>
        <xdr:cNvCxnSpPr/>
      </xdr:nvCxnSpPr>
      <xdr:spPr>
        <a:xfrm flipV="1">
          <a:off x="14401800" y="1066056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3" name="フローチャート : 判断 322"/>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24" name="テキスト ボックス 323"/>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3991</xdr:rowOff>
    </xdr:from>
    <xdr:to>
      <xdr:col>21</xdr:col>
      <xdr:colOff>0</xdr:colOff>
      <xdr:row>63</xdr:row>
      <xdr:rowOff>121194</xdr:rowOff>
    </xdr:to>
    <xdr:cxnSp macro="">
      <xdr:nvCxnSpPr>
        <xdr:cNvPr id="325" name="直線コネクタ 324"/>
        <xdr:cNvCxnSpPr/>
      </xdr:nvCxnSpPr>
      <xdr:spPr>
        <a:xfrm flipV="1">
          <a:off x="13512800" y="1080534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26" name="フローチャート : 判断 325"/>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74947</xdr:rowOff>
    </xdr:from>
    <xdr:ext cx="762000" cy="259045"/>
    <xdr:sp macro="" textlink="">
      <xdr:nvSpPr>
        <xdr:cNvPr id="327" name="テキスト ボックス 326"/>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84183</xdr:rowOff>
    </xdr:from>
    <xdr:to>
      <xdr:col>19</xdr:col>
      <xdr:colOff>533400</xdr:colOff>
      <xdr:row>64</xdr:row>
      <xdr:rowOff>14333</xdr:rowOff>
    </xdr:to>
    <xdr:sp macro="" textlink="">
      <xdr:nvSpPr>
        <xdr:cNvPr id="328" name="フローチャート : 判断 327"/>
        <xdr:cNvSpPr/>
      </xdr:nvSpPr>
      <xdr:spPr>
        <a:xfrm>
          <a:off x="13462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170560</xdr:rowOff>
    </xdr:from>
    <xdr:ext cx="762000" cy="259045"/>
    <xdr:sp macro="" textlink="">
      <xdr:nvSpPr>
        <xdr:cNvPr id="329" name="テキスト ボックス 328"/>
        <xdr:cNvSpPr txBox="1"/>
      </xdr:nvSpPr>
      <xdr:spPr>
        <a:xfrm>
          <a:off x="13131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106499</xdr:rowOff>
    </xdr:from>
    <xdr:to>
      <xdr:col>24</xdr:col>
      <xdr:colOff>609600</xdr:colOff>
      <xdr:row>62</xdr:row>
      <xdr:rowOff>36649</xdr:rowOff>
    </xdr:to>
    <xdr:sp macro="" textlink="">
      <xdr:nvSpPr>
        <xdr:cNvPr id="335" name="円/楕円 334"/>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123026</xdr:rowOff>
    </xdr:from>
    <xdr:ext cx="762000" cy="259045"/>
    <xdr:sp macro="" textlink="">
      <xdr:nvSpPr>
        <xdr:cNvPr id="336" name="定員管理の状況該当値テキスト"/>
        <xdr:cNvSpPr txBox="1"/>
      </xdr:nvSpPr>
      <xdr:spPr>
        <a:xfrm>
          <a:off x="17106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75474</xdr:rowOff>
    </xdr:from>
    <xdr:to>
      <xdr:col>23</xdr:col>
      <xdr:colOff>457200</xdr:colOff>
      <xdr:row>62</xdr:row>
      <xdr:rowOff>5624</xdr:rowOff>
    </xdr:to>
    <xdr:sp macro="" textlink="">
      <xdr:nvSpPr>
        <xdr:cNvPr id="337" name="円/楕円 336"/>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15801</xdr:rowOff>
    </xdr:from>
    <xdr:ext cx="736600" cy="259045"/>
    <xdr:sp macro="" textlink="">
      <xdr:nvSpPr>
        <xdr:cNvPr id="338" name="テキスト ボックス 337"/>
        <xdr:cNvSpPr txBox="1"/>
      </xdr:nvSpPr>
      <xdr:spPr>
        <a:xfrm>
          <a:off x="15798800" y="1030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151312</xdr:rowOff>
    </xdr:from>
    <xdr:to>
      <xdr:col>22</xdr:col>
      <xdr:colOff>254000</xdr:colOff>
      <xdr:row>62</xdr:row>
      <xdr:rowOff>81462</xdr:rowOff>
    </xdr:to>
    <xdr:sp macro="" textlink="">
      <xdr:nvSpPr>
        <xdr:cNvPr id="339" name="円/楕円 338"/>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40" name="テキスト ボックス 339"/>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124641</xdr:rowOff>
    </xdr:from>
    <xdr:to>
      <xdr:col>21</xdr:col>
      <xdr:colOff>50800</xdr:colOff>
      <xdr:row>63</xdr:row>
      <xdr:rowOff>54791</xdr:rowOff>
    </xdr:to>
    <xdr:sp macro="" textlink="">
      <xdr:nvSpPr>
        <xdr:cNvPr id="341" name="円/楕円 340"/>
        <xdr:cNvSpPr/>
      </xdr:nvSpPr>
      <xdr:spPr>
        <a:xfrm>
          <a:off x="14351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64968</xdr:rowOff>
    </xdr:from>
    <xdr:ext cx="762000" cy="259045"/>
    <xdr:sp macro="" textlink="">
      <xdr:nvSpPr>
        <xdr:cNvPr id="342" name="テキスト ボックス 341"/>
        <xdr:cNvSpPr txBox="1"/>
      </xdr:nvSpPr>
      <xdr:spPr>
        <a:xfrm>
          <a:off x="14020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70394</xdr:rowOff>
    </xdr:from>
    <xdr:to>
      <xdr:col>19</xdr:col>
      <xdr:colOff>533400</xdr:colOff>
      <xdr:row>64</xdr:row>
      <xdr:rowOff>544</xdr:rowOff>
    </xdr:to>
    <xdr:sp macro="" textlink="">
      <xdr:nvSpPr>
        <xdr:cNvPr id="343" name="円/楕円 342"/>
        <xdr:cNvSpPr/>
      </xdr:nvSpPr>
      <xdr:spPr>
        <a:xfrm>
          <a:off x="13462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10721</xdr:rowOff>
    </xdr:from>
    <xdr:ext cx="762000" cy="259045"/>
    <xdr:sp macro="" textlink="">
      <xdr:nvSpPr>
        <xdr:cNvPr id="344" name="テキスト ボックス 343"/>
        <xdr:cNvSpPr txBox="1"/>
      </xdr:nvSpPr>
      <xdr:spPr>
        <a:xfrm>
          <a:off x="13131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lt"/>
              <a:ea typeface="+mn-ea"/>
              <a:cs typeface="+mn-cs"/>
            </a:rPr>
            <a:t>合併特例債の短期償還等により、元利償還金等が前年度に比べて</a:t>
          </a:r>
          <a:r>
            <a:rPr kumimoji="1" lang="en-US" altLang="ja-JP" sz="1300">
              <a:solidFill>
                <a:schemeClr val="dk1"/>
              </a:solidFill>
              <a:latin typeface="+mn-ea"/>
              <a:ea typeface="+mn-ea"/>
              <a:cs typeface="+mn-cs"/>
            </a:rPr>
            <a:t>12</a:t>
          </a:r>
          <a:r>
            <a:rPr kumimoji="1" lang="ja-JP" altLang="en-US" sz="1300">
              <a:solidFill>
                <a:schemeClr val="dk1"/>
              </a:solidFill>
              <a:latin typeface="+mn-lt"/>
              <a:ea typeface="+mn-ea"/>
              <a:cs typeface="+mn-cs"/>
            </a:rPr>
            <a:t>億</a:t>
          </a:r>
          <a:r>
            <a:rPr kumimoji="1" lang="en-US" altLang="ja-JP" sz="1300">
              <a:solidFill>
                <a:schemeClr val="dk1"/>
              </a:solidFill>
              <a:latin typeface="+mn-ea"/>
              <a:ea typeface="+mn-ea"/>
              <a:cs typeface="+mn-cs"/>
            </a:rPr>
            <a:t>5</a:t>
          </a:r>
          <a:r>
            <a:rPr kumimoji="1" lang="ja-JP" altLang="en-US" sz="1300">
              <a:solidFill>
                <a:schemeClr val="dk1"/>
              </a:solidFill>
              <a:latin typeface="+mn-ea"/>
              <a:ea typeface="+mn-ea"/>
              <a:cs typeface="+mn-cs"/>
            </a:rPr>
            <a:t>千万円</a:t>
          </a:r>
          <a:r>
            <a:rPr kumimoji="1" lang="ja-JP" altLang="ja-JP" sz="1300">
              <a:solidFill>
                <a:schemeClr val="dk1"/>
              </a:solidFill>
              <a:latin typeface="+mn-lt"/>
              <a:ea typeface="+mn-ea"/>
              <a:cs typeface="+mn-cs"/>
            </a:rPr>
            <a:t>増加したことにより、単年度比率としては</a:t>
          </a:r>
          <a:r>
            <a:rPr kumimoji="1" lang="ja-JP" altLang="en-US" sz="1300">
              <a:solidFill>
                <a:schemeClr val="dk1"/>
              </a:solidFill>
              <a:latin typeface="+mn-lt"/>
              <a:ea typeface="+mn-ea"/>
              <a:cs typeface="+mn-cs"/>
            </a:rPr>
            <a:t>前年度に比べ</a:t>
          </a:r>
          <a:r>
            <a:rPr kumimoji="1" lang="en-US" altLang="ja-JP" sz="1300">
              <a:solidFill>
                <a:schemeClr val="dk1"/>
              </a:solidFill>
              <a:latin typeface="+mn-ea"/>
              <a:ea typeface="+mn-ea"/>
              <a:cs typeface="+mn-cs"/>
            </a:rPr>
            <a:t>3.6</a:t>
          </a:r>
          <a:r>
            <a:rPr kumimoji="1" lang="ja-JP" altLang="en-US" sz="1300">
              <a:solidFill>
                <a:schemeClr val="dk1"/>
              </a:solidFill>
              <a:latin typeface="+mn-ea"/>
              <a:ea typeface="+mn-ea"/>
              <a:cs typeface="+mn-cs"/>
            </a:rPr>
            <a:t>％</a:t>
          </a:r>
          <a:r>
            <a:rPr kumimoji="1" lang="ja-JP" altLang="en-US" sz="1300">
              <a:solidFill>
                <a:schemeClr val="dk1"/>
              </a:solidFill>
              <a:latin typeface="+mn-lt"/>
              <a:ea typeface="+mn-ea"/>
              <a:cs typeface="+mn-cs"/>
            </a:rPr>
            <a:t>、</a:t>
          </a:r>
          <a:r>
            <a:rPr kumimoji="1" lang="en-US" altLang="ja-JP" sz="1300">
              <a:solidFill>
                <a:schemeClr val="dk1"/>
              </a:solidFill>
              <a:latin typeface="+mn-ea"/>
              <a:ea typeface="+mn-ea"/>
              <a:cs typeface="Arial Unicode MS" pitchFamily="50" charset="-128"/>
            </a:rPr>
            <a:t>3</a:t>
          </a:r>
          <a:r>
            <a:rPr kumimoji="1" lang="ja-JP" altLang="en-US" sz="1300">
              <a:solidFill>
                <a:schemeClr val="dk1"/>
              </a:solidFill>
              <a:latin typeface="+mn-ea"/>
              <a:ea typeface="+mn-ea"/>
              <a:cs typeface="Arial Unicode MS" pitchFamily="50" charset="-128"/>
            </a:rPr>
            <a:t>か年平均では</a:t>
          </a:r>
          <a:r>
            <a:rPr kumimoji="1" lang="en-US" altLang="ja-JP" sz="1300">
              <a:solidFill>
                <a:schemeClr val="dk1"/>
              </a:solidFill>
              <a:latin typeface="+mn-ea"/>
              <a:ea typeface="+mn-ea"/>
              <a:cs typeface="Arial Unicode MS" pitchFamily="50" charset="-128"/>
            </a:rPr>
            <a:t>1.3</a:t>
          </a:r>
          <a:r>
            <a:rPr kumimoji="1" lang="ja-JP" altLang="en-US" sz="1300">
              <a:solidFill>
                <a:schemeClr val="dk1"/>
              </a:solidFill>
              <a:latin typeface="+mn-ea"/>
              <a:ea typeface="+mn-ea"/>
              <a:cs typeface="Arial Unicode MS" pitchFamily="50" charset="-128"/>
            </a:rPr>
            <a:t>％上昇しました。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今後も、新市建設計画に基づいた、借入額が見込まれるため、交付税算入率の高い合併特例債等の有利な起債の活用で、実質的な公債費</a:t>
          </a:r>
          <a:r>
            <a:rPr kumimoji="1" lang="ja-JP" altLang="en-US" sz="1300">
              <a:solidFill>
                <a:schemeClr val="dk1"/>
              </a:solidFill>
              <a:latin typeface="+mn-lt"/>
              <a:ea typeface="+mn-ea"/>
              <a:cs typeface="+mn-cs"/>
            </a:rPr>
            <a:t>の抑制に努めます。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28122</xdr:rowOff>
    </xdr:to>
    <xdr:cxnSp macro="">
      <xdr:nvCxnSpPr>
        <xdr:cNvPr id="376" name="直線コネクタ 375"/>
        <xdr:cNvCxnSpPr/>
      </xdr:nvCxnSpPr>
      <xdr:spPr>
        <a:xfrm flipV="1">
          <a:off x="17018000" y="6215138"/>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7"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78" name="直線コネクタ 377"/>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79"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0" name="直線コネクタ 379"/>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103112</xdr:rowOff>
    </xdr:from>
    <xdr:to>
      <xdr:col>24</xdr:col>
      <xdr:colOff>558800</xdr:colOff>
      <xdr:row>40</xdr:row>
      <xdr:rowOff>81038</xdr:rowOff>
    </xdr:to>
    <xdr:cxnSp macro="">
      <xdr:nvCxnSpPr>
        <xdr:cNvPr id="381" name="直線コネクタ 380"/>
        <xdr:cNvCxnSpPr/>
      </xdr:nvCxnSpPr>
      <xdr:spPr>
        <a:xfrm>
          <a:off x="16179800" y="678966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72165</xdr:rowOff>
    </xdr:from>
    <xdr:ext cx="762000" cy="259045"/>
    <xdr:sp macro="" textlink="">
      <xdr:nvSpPr>
        <xdr:cNvPr id="382" name="公債費負担の状況平均値テキスト"/>
        <xdr:cNvSpPr txBox="1"/>
      </xdr:nvSpPr>
      <xdr:spPr>
        <a:xfrm>
          <a:off x="17106900" y="7101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83" name="フローチャート : 判断 382"/>
        <xdr:cNvSpPr/>
      </xdr:nvSpPr>
      <xdr:spPr>
        <a:xfrm>
          <a:off x="169672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103112</xdr:rowOff>
    </xdr:from>
    <xdr:to>
      <xdr:col>23</xdr:col>
      <xdr:colOff>406400</xdr:colOff>
      <xdr:row>39</xdr:row>
      <xdr:rowOff>114602</xdr:rowOff>
    </xdr:to>
    <xdr:cxnSp macro="">
      <xdr:nvCxnSpPr>
        <xdr:cNvPr id="384" name="直線コネクタ 383"/>
        <xdr:cNvCxnSpPr/>
      </xdr:nvCxnSpPr>
      <xdr:spPr>
        <a:xfrm flipV="1">
          <a:off x="15290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5" name="フローチャート : 判断 384"/>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6" name="テキスト ボックス 385"/>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114602</xdr:rowOff>
    </xdr:from>
    <xdr:to>
      <xdr:col>22</xdr:col>
      <xdr:colOff>203200</xdr:colOff>
      <xdr:row>40</xdr:row>
      <xdr:rowOff>58057</xdr:rowOff>
    </xdr:to>
    <xdr:cxnSp macro="">
      <xdr:nvCxnSpPr>
        <xdr:cNvPr id="387" name="直線コネクタ 386"/>
        <xdr:cNvCxnSpPr/>
      </xdr:nvCxnSpPr>
      <xdr:spPr>
        <a:xfrm flipV="1">
          <a:off x="14401800" y="68011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88" name="フローチャート : 判断 387"/>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389" name="テキスト ボックス 388"/>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58057</xdr:rowOff>
    </xdr:from>
    <xdr:to>
      <xdr:col>21</xdr:col>
      <xdr:colOff>0</xdr:colOff>
      <xdr:row>41</xdr:row>
      <xdr:rowOff>1512</xdr:rowOff>
    </xdr:to>
    <xdr:cxnSp macro="">
      <xdr:nvCxnSpPr>
        <xdr:cNvPr id="390" name="直線コネクタ 389"/>
        <xdr:cNvCxnSpPr/>
      </xdr:nvCxnSpPr>
      <xdr:spPr>
        <a:xfrm flipV="1">
          <a:off x="13512800" y="691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157541</xdr:rowOff>
    </xdr:from>
    <xdr:to>
      <xdr:col>21</xdr:col>
      <xdr:colOff>50800</xdr:colOff>
      <xdr:row>42</xdr:row>
      <xdr:rowOff>87691</xdr:rowOff>
    </xdr:to>
    <xdr:sp macro="" textlink="">
      <xdr:nvSpPr>
        <xdr:cNvPr id="391" name="フローチャート : 判断 390"/>
        <xdr:cNvSpPr/>
      </xdr:nvSpPr>
      <xdr:spPr>
        <a:xfrm>
          <a:off x="14351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72468</xdr:rowOff>
    </xdr:from>
    <xdr:ext cx="762000" cy="259045"/>
    <xdr:sp macro="" textlink="">
      <xdr:nvSpPr>
        <xdr:cNvPr id="392" name="テキスト ボックス 391"/>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3" name="フローチャート : 判断 392"/>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394" name="テキスト ボックス 393"/>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400" name="円/楕円 399"/>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46765</xdr:rowOff>
    </xdr:from>
    <xdr:ext cx="762000" cy="259045"/>
    <xdr:sp macro="" textlink="">
      <xdr:nvSpPr>
        <xdr:cNvPr id="401" name="公債費負担の状況該当値テキスト"/>
        <xdr:cNvSpPr txBox="1"/>
      </xdr:nvSpPr>
      <xdr:spPr>
        <a:xfrm>
          <a:off x="17106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52312</xdr:rowOff>
    </xdr:from>
    <xdr:to>
      <xdr:col>23</xdr:col>
      <xdr:colOff>457200</xdr:colOff>
      <xdr:row>39</xdr:row>
      <xdr:rowOff>153912</xdr:rowOff>
    </xdr:to>
    <xdr:sp macro="" textlink="">
      <xdr:nvSpPr>
        <xdr:cNvPr id="402" name="円/楕円 401"/>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164089</xdr:rowOff>
    </xdr:from>
    <xdr:ext cx="736600" cy="259045"/>
    <xdr:sp macro="" textlink="">
      <xdr:nvSpPr>
        <xdr:cNvPr id="403" name="テキスト ボックス 402"/>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63802</xdr:rowOff>
    </xdr:from>
    <xdr:to>
      <xdr:col>22</xdr:col>
      <xdr:colOff>254000</xdr:colOff>
      <xdr:row>39</xdr:row>
      <xdr:rowOff>165402</xdr:rowOff>
    </xdr:to>
    <xdr:sp macro="" textlink="">
      <xdr:nvSpPr>
        <xdr:cNvPr id="404" name="円/楕円 403"/>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4129</xdr:rowOff>
    </xdr:from>
    <xdr:ext cx="762000" cy="259045"/>
    <xdr:sp macro="" textlink="">
      <xdr:nvSpPr>
        <xdr:cNvPr id="405" name="テキスト ボックス 404"/>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7257</xdr:rowOff>
    </xdr:from>
    <xdr:to>
      <xdr:col>21</xdr:col>
      <xdr:colOff>50800</xdr:colOff>
      <xdr:row>40</xdr:row>
      <xdr:rowOff>108857</xdr:rowOff>
    </xdr:to>
    <xdr:sp macro="" textlink="">
      <xdr:nvSpPr>
        <xdr:cNvPr id="406" name="円/楕円 405"/>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407" name="テキスト ボックス 406"/>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8" name="円/楕円 407"/>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09" name="テキスト ボックス 408"/>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合併特例債の短期償還が一部終了したことや、平成</a:t>
          </a:r>
          <a:r>
            <a:rPr kumimoji="1" lang="en-US" altLang="ja-JP" sz="1300">
              <a:latin typeface="ＭＳ Ｐゴシック"/>
            </a:rPr>
            <a:t>26</a:t>
          </a:r>
          <a:r>
            <a:rPr kumimoji="1" lang="ja-JP" altLang="en-US" sz="1300">
              <a:latin typeface="ＭＳ Ｐゴシック"/>
            </a:rPr>
            <a:t>年度の借入額が減少したこで地方債残高が</a:t>
          </a:r>
          <a:r>
            <a:rPr kumimoji="1" lang="en-US" altLang="ja-JP" sz="1300">
              <a:latin typeface="ＭＳ Ｐゴシック"/>
            </a:rPr>
            <a:t>21</a:t>
          </a:r>
          <a:r>
            <a:rPr kumimoji="1" lang="ja-JP" altLang="en-US" sz="1300">
              <a:latin typeface="ＭＳ Ｐゴシック"/>
            </a:rPr>
            <a:t>億円減少し、将来負担額は</a:t>
          </a:r>
          <a:r>
            <a:rPr kumimoji="1" lang="en-US" altLang="ja-JP" sz="1300">
              <a:latin typeface="ＭＳ Ｐゴシック"/>
            </a:rPr>
            <a:t>5</a:t>
          </a:r>
          <a:r>
            <a:rPr kumimoji="1" lang="ja-JP" altLang="en-US" sz="1300">
              <a:latin typeface="ＭＳ Ｐゴシック"/>
            </a:rPr>
            <a:t>億円減少しました。このことから将来負担比率も「－％」を維持しました。</a:t>
          </a:r>
          <a:endParaRPr kumimoji="1" lang="en-US" altLang="ja-JP" sz="1300">
            <a:latin typeface="ＭＳ Ｐゴシック"/>
          </a:endParaRPr>
        </a:p>
        <a:p>
          <a:r>
            <a:rPr kumimoji="1" lang="ja-JP" altLang="en-US" sz="1300">
              <a:latin typeface="ＭＳ Ｐゴシック"/>
            </a:rPr>
            <a:t>　今後も、将来の財政状況を見越し、基金積立額や起債残高等の推移に留意しながら、現役世代の負担と将来負担のバランスを考え、健全な財政運営を行います。</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36" name="直線コネクタ 435"/>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37"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38" name="直線コネクタ 437"/>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96647</xdr:rowOff>
    </xdr:from>
    <xdr:to>
      <xdr:col>21</xdr:col>
      <xdr:colOff>0</xdr:colOff>
      <xdr:row>15</xdr:row>
      <xdr:rowOff>71425</xdr:rowOff>
    </xdr:to>
    <xdr:cxnSp macro="">
      <xdr:nvCxnSpPr>
        <xdr:cNvPr id="441" name="直線コネクタ 440"/>
        <xdr:cNvCxnSpPr/>
      </xdr:nvCxnSpPr>
      <xdr:spPr>
        <a:xfrm flipV="1">
          <a:off x="13512800" y="2496947"/>
          <a:ext cx="889000" cy="1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30218</xdr:rowOff>
    </xdr:from>
    <xdr:ext cx="762000" cy="259045"/>
    <xdr:sp macro="" textlink="">
      <xdr:nvSpPr>
        <xdr:cNvPr id="442" name="将来負担の状況平均値テキスト"/>
        <xdr:cNvSpPr txBox="1"/>
      </xdr:nvSpPr>
      <xdr:spPr>
        <a:xfrm>
          <a:off x="17106900" y="2773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3" name="フローチャート : 判断 442"/>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4" name="フローチャート : 判断 443"/>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156887</xdr:rowOff>
    </xdr:from>
    <xdr:ext cx="736600" cy="259045"/>
    <xdr:sp macro="" textlink="">
      <xdr:nvSpPr>
        <xdr:cNvPr id="445" name="テキスト ボックス 444"/>
        <xdr:cNvSpPr txBox="1"/>
      </xdr:nvSpPr>
      <xdr:spPr>
        <a:xfrm>
          <a:off x="15798800" y="25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51384</xdr:rowOff>
    </xdr:from>
    <xdr:to>
      <xdr:col>22</xdr:col>
      <xdr:colOff>254000</xdr:colOff>
      <xdr:row>16</xdr:row>
      <xdr:rowOff>152984</xdr:rowOff>
    </xdr:to>
    <xdr:sp macro="" textlink="">
      <xdr:nvSpPr>
        <xdr:cNvPr id="446" name="フローチャート : 判断 445"/>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163161</xdr:rowOff>
    </xdr:from>
    <xdr:ext cx="762000" cy="259045"/>
    <xdr:sp macro="" textlink="">
      <xdr:nvSpPr>
        <xdr:cNvPr id="447" name="テキスト ボックス 446"/>
        <xdr:cNvSpPr txBox="1"/>
      </xdr:nvSpPr>
      <xdr:spPr>
        <a:xfrm>
          <a:off x="14909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97231</xdr:rowOff>
    </xdr:from>
    <xdr:to>
      <xdr:col>21</xdr:col>
      <xdr:colOff>50800</xdr:colOff>
      <xdr:row>17</xdr:row>
      <xdr:rowOff>27381</xdr:rowOff>
    </xdr:to>
    <xdr:sp macro="" textlink="">
      <xdr:nvSpPr>
        <xdr:cNvPr id="448" name="フローチャート : 判断 447"/>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12158</xdr:rowOff>
    </xdr:from>
    <xdr:ext cx="762000" cy="259045"/>
    <xdr:sp macro="" textlink="">
      <xdr:nvSpPr>
        <xdr:cNvPr id="449" name="テキスト ボックス 448"/>
        <xdr:cNvSpPr txBox="1"/>
      </xdr:nvSpPr>
      <xdr:spPr>
        <a:xfrm>
          <a:off x="14020800" y="29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113640</xdr:rowOff>
    </xdr:from>
    <xdr:to>
      <xdr:col>19</xdr:col>
      <xdr:colOff>533400</xdr:colOff>
      <xdr:row>17</xdr:row>
      <xdr:rowOff>43790</xdr:rowOff>
    </xdr:to>
    <xdr:sp macro="" textlink="">
      <xdr:nvSpPr>
        <xdr:cNvPr id="450" name="フローチャート : 判断 449"/>
        <xdr:cNvSpPr/>
      </xdr:nvSpPr>
      <xdr:spPr>
        <a:xfrm>
          <a:off x="13462000" y="285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28567</xdr:rowOff>
    </xdr:from>
    <xdr:ext cx="762000" cy="259045"/>
    <xdr:sp macro="" textlink="">
      <xdr:nvSpPr>
        <xdr:cNvPr id="451" name="テキスト ボックス 450"/>
        <xdr:cNvSpPr txBox="1"/>
      </xdr:nvSpPr>
      <xdr:spPr>
        <a:xfrm>
          <a:off x="13131800" y="29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45847</xdr:rowOff>
    </xdr:from>
    <xdr:to>
      <xdr:col>21</xdr:col>
      <xdr:colOff>50800</xdr:colOff>
      <xdr:row>14</xdr:row>
      <xdr:rowOff>147447</xdr:rowOff>
    </xdr:to>
    <xdr:sp macro="" textlink="">
      <xdr:nvSpPr>
        <xdr:cNvPr id="457" name="円/楕円 456"/>
        <xdr:cNvSpPr/>
      </xdr:nvSpPr>
      <xdr:spPr>
        <a:xfrm>
          <a:off x="14351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157624</xdr:rowOff>
    </xdr:from>
    <xdr:ext cx="762000" cy="259045"/>
    <xdr:sp macro="" textlink="">
      <xdr:nvSpPr>
        <xdr:cNvPr id="458" name="テキスト ボックス 457"/>
        <xdr:cNvSpPr txBox="1"/>
      </xdr:nvSpPr>
      <xdr:spPr>
        <a:xfrm>
          <a:off x="14020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20625</xdr:rowOff>
    </xdr:from>
    <xdr:to>
      <xdr:col>19</xdr:col>
      <xdr:colOff>533400</xdr:colOff>
      <xdr:row>15</xdr:row>
      <xdr:rowOff>122225</xdr:rowOff>
    </xdr:to>
    <xdr:sp macro="" textlink="">
      <xdr:nvSpPr>
        <xdr:cNvPr id="459" name="円/楕円 458"/>
        <xdr:cNvSpPr/>
      </xdr:nvSpPr>
      <xdr:spPr>
        <a:xfrm>
          <a:off x="13462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132402</xdr:rowOff>
    </xdr:from>
    <xdr:ext cx="762000" cy="259045"/>
    <xdr:sp macro="" textlink="">
      <xdr:nvSpPr>
        <xdr:cNvPr id="460" name="テキスト ボックス 459"/>
        <xdr:cNvSpPr txBox="1"/>
      </xdr:nvSpPr>
      <xdr:spPr>
        <a:xfrm>
          <a:off x="13131800" y="23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46,245
44,857
219.83
23,517,065
21,439,043
1,948,990
15,081,848
18,828,095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latin typeface="+mn-lt"/>
              <a:ea typeface="+mn-ea"/>
              <a:cs typeface="+mn-cs"/>
            </a:rPr>
            <a:t>国に併せた給与制度や、定員適正化計画に基づいた定員削減、時間外勤務の縮減に取り組むなどして、</a:t>
          </a:r>
          <a:r>
            <a:rPr kumimoji="1" lang="en-US" altLang="ja-JP" sz="1100">
              <a:solidFill>
                <a:schemeClr val="dk1"/>
              </a:solidFill>
              <a:latin typeface="+mn-ea"/>
              <a:ea typeface="+mn-ea"/>
              <a:cs typeface="+mn-cs"/>
            </a:rPr>
            <a:t>16.6</a:t>
          </a:r>
          <a:r>
            <a:rPr kumimoji="1" lang="ja-JP" altLang="ja-JP" sz="1100">
              <a:solidFill>
                <a:schemeClr val="dk1"/>
              </a:solidFill>
              <a:latin typeface="+mn-ea"/>
              <a:ea typeface="+mn-ea"/>
              <a:cs typeface="+mn-cs"/>
            </a:rPr>
            <a:t>％と</a:t>
          </a:r>
          <a:r>
            <a:rPr kumimoji="1" lang="ja-JP" altLang="ja-JP" sz="1100">
              <a:solidFill>
                <a:schemeClr val="dk1"/>
              </a:solidFill>
              <a:latin typeface="+mn-lt"/>
              <a:ea typeface="+mn-ea"/>
              <a:cs typeface="+mn-cs"/>
            </a:rPr>
            <a:t>類似団体平均と比べて低い水準です。今後も人件費の抑制を進めていきながら、勤務実績や職場と職責に応じた給与体系の転換を図っていく必要があります。</a:t>
          </a:r>
          <a:endParaRPr lang="ja-JP" altLang="ja-JP" sz="14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113393</xdr:rowOff>
    </xdr:from>
    <xdr:to>
      <xdr:col>7</xdr:col>
      <xdr:colOff>15875</xdr:colOff>
      <xdr:row>34</xdr:row>
      <xdr:rowOff>127000</xdr:rowOff>
    </xdr:to>
    <xdr:cxnSp macro="">
      <xdr:nvCxnSpPr>
        <xdr:cNvPr id="66" name="直線コネクタ 65"/>
        <xdr:cNvCxnSpPr/>
      </xdr:nvCxnSpPr>
      <xdr:spPr>
        <a:xfrm flipV="1">
          <a:off x="3987800" y="57712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20864</xdr:rowOff>
    </xdr:to>
    <xdr:cxnSp macro="">
      <xdr:nvCxnSpPr>
        <xdr:cNvPr id="69" name="直線コネクタ 68"/>
        <xdr:cNvCxnSpPr/>
      </xdr:nvCxnSpPr>
      <xdr:spPr>
        <a:xfrm flipV="1">
          <a:off x="3098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71" name="テキスト ボックス 70"/>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20864</xdr:rowOff>
    </xdr:from>
    <xdr:to>
      <xdr:col>4</xdr:col>
      <xdr:colOff>346075</xdr:colOff>
      <xdr:row>36</xdr:row>
      <xdr:rowOff>1814</xdr:rowOff>
    </xdr:to>
    <xdr:cxnSp macro="">
      <xdr:nvCxnSpPr>
        <xdr:cNvPr id="72" name="直線コネクタ 71"/>
        <xdr:cNvCxnSpPr/>
      </xdr:nvCxnSpPr>
      <xdr:spPr>
        <a:xfrm flipV="1">
          <a:off x="2209800" y="6021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4" name="テキスト ボックス 73"/>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1814</xdr:rowOff>
    </xdr:from>
    <xdr:to>
      <xdr:col>3</xdr:col>
      <xdr:colOff>142875</xdr:colOff>
      <xdr:row>36</xdr:row>
      <xdr:rowOff>45357</xdr:rowOff>
    </xdr:to>
    <xdr:cxnSp macro="">
      <xdr:nvCxnSpPr>
        <xdr:cNvPr id="75" name="直線コネクタ 74"/>
        <xdr:cNvCxnSpPr/>
      </xdr:nvCxnSpPr>
      <xdr:spPr>
        <a:xfrm flipV="1">
          <a:off x="1320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75492</xdr:rowOff>
    </xdr:from>
    <xdr:ext cx="762000" cy="259045"/>
    <xdr:sp macro="" textlink="">
      <xdr:nvSpPr>
        <xdr:cNvPr id="79" name="テキスト ボックス 78"/>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62593</xdr:rowOff>
    </xdr:from>
    <xdr:to>
      <xdr:col>7</xdr:col>
      <xdr:colOff>66675</xdr:colOff>
      <xdr:row>33</xdr:row>
      <xdr:rowOff>164193</xdr:rowOff>
    </xdr:to>
    <xdr:sp macro="" textlink="">
      <xdr:nvSpPr>
        <xdr:cNvPr id="85" name="円/楕円 84"/>
        <xdr:cNvSpPr/>
      </xdr:nvSpPr>
      <xdr:spPr>
        <a:xfrm>
          <a:off x="4775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142620</xdr:rowOff>
    </xdr:from>
    <xdr:ext cx="762000" cy="259045"/>
    <xdr:sp macro="" textlink="">
      <xdr:nvSpPr>
        <xdr:cNvPr id="86" name="人件費該当値テキスト"/>
        <xdr:cNvSpPr txBox="1"/>
      </xdr:nvSpPr>
      <xdr:spPr>
        <a:xfrm>
          <a:off x="4914900" y="562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7" name="円/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141514</xdr:rowOff>
    </xdr:from>
    <xdr:to>
      <xdr:col>4</xdr:col>
      <xdr:colOff>396875</xdr:colOff>
      <xdr:row>35</xdr:row>
      <xdr:rowOff>71664</xdr:rowOff>
    </xdr:to>
    <xdr:sp macro="" textlink="">
      <xdr:nvSpPr>
        <xdr:cNvPr id="89" name="円/楕円 88"/>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81841</xdr:rowOff>
    </xdr:from>
    <xdr:ext cx="762000" cy="259045"/>
    <xdr:sp macro="" textlink="">
      <xdr:nvSpPr>
        <xdr:cNvPr id="90" name="テキスト ボックス 89"/>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122464</xdr:rowOff>
    </xdr:from>
    <xdr:to>
      <xdr:col>3</xdr:col>
      <xdr:colOff>193675</xdr:colOff>
      <xdr:row>36</xdr:row>
      <xdr:rowOff>52614</xdr:rowOff>
    </xdr:to>
    <xdr:sp macro="" textlink="">
      <xdr:nvSpPr>
        <xdr:cNvPr id="91" name="円/楕円 90"/>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92" name="テキスト ボックス 91"/>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93" name="円/楕円 92"/>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106334</xdr:rowOff>
    </xdr:from>
    <xdr:ext cx="762000" cy="259045"/>
    <xdr:sp macro="" textlink="">
      <xdr:nvSpPr>
        <xdr:cNvPr id="94" name="テキスト ボックス 93"/>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前年度に比べ</a:t>
          </a:r>
          <a:r>
            <a:rPr kumimoji="1" lang="en-US" altLang="ja-JP" sz="1300">
              <a:latin typeface="ＭＳ Ｐゴシック"/>
            </a:rPr>
            <a:t>1.0</a:t>
          </a:r>
          <a:r>
            <a:rPr kumimoji="1" lang="ja-JP" altLang="en-US" sz="1300">
              <a:latin typeface="ＭＳ Ｐゴシック"/>
            </a:rPr>
            <a:t>％減少しましたが、類似団体と比較すると依然として高い数値となっています。これは、</a:t>
          </a:r>
          <a:r>
            <a:rPr kumimoji="1" lang="ja-JP" altLang="ja-JP" sz="1300">
              <a:solidFill>
                <a:schemeClr val="dk1"/>
              </a:solidFill>
              <a:latin typeface="+mn-lt"/>
              <a:ea typeface="+mn-ea"/>
              <a:cs typeface="+mn-cs"/>
            </a:rPr>
            <a:t>合併以前の旧町で整備した重複の施設が多いため維持管理費が多額になっているためです。このような施設に対して、利用率が低く、将来とも改善が見込めない施設に対しては統廃合、再配置を検討し、物件費の抑制を目指していきます</a:t>
          </a:r>
          <a:r>
            <a:rPr kumimoji="1" lang="ja-JP" altLang="ja-JP" sz="1100">
              <a:solidFill>
                <a:schemeClr val="dk1"/>
              </a:solidFill>
              <a:latin typeface="+mn-lt"/>
              <a:ea typeface="+mn-ea"/>
              <a:cs typeface="+mn-cs"/>
            </a:rPr>
            <a:t>。</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50800</xdr:rowOff>
    </xdr:from>
    <xdr:to>
      <xdr:col>24</xdr:col>
      <xdr:colOff>31750</xdr:colOff>
      <xdr:row>20</xdr:row>
      <xdr:rowOff>107950</xdr:rowOff>
    </xdr:to>
    <xdr:cxnSp macro="">
      <xdr:nvCxnSpPr>
        <xdr:cNvPr id="122" name="直線コネクタ 121"/>
        <xdr:cNvCxnSpPr/>
      </xdr:nvCxnSpPr>
      <xdr:spPr>
        <a:xfrm flipV="1">
          <a:off x="16510000" y="22796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3"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4" name="直線コネクタ 123"/>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137177</xdr:rowOff>
    </xdr:from>
    <xdr:ext cx="762000" cy="259045"/>
    <xdr:sp macro="" textlink="">
      <xdr:nvSpPr>
        <xdr:cNvPr id="125"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13</xdr:row>
      <xdr:rowOff>50800</xdr:rowOff>
    </xdr:from>
    <xdr:to>
      <xdr:col>24</xdr:col>
      <xdr:colOff>120650</xdr:colOff>
      <xdr:row>13</xdr:row>
      <xdr:rowOff>50800</xdr:rowOff>
    </xdr:to>
    <xdr:cxnSp macro="">
      <xdr:nvCxnSpPr>
        <xdr:cNvPr id="126" name="直線コネクタ 125"/>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127000</xdr:rowOff>
    </xdr:from>
    <xdr:to>
      <xdr:col>24</xdr:col>
      <xdr:colOff>31750</xdr:colOff>
      <xdr:row>20</xdr:row>
      <xdr:rowOff>146050</xdr:rowOff>
    </xdr:to>
    <xdr:cxnSp macro="">
      <xdr:nvCxnSpPr>
        <xdr:cNvPr id="127" name="直線コネクタ 126"/>
        <xdr:cNvCxnSpPr/>
      </xdr:nvCxnSpPr>
      <xdr:spPr>
        <a:xfrm flipV="1">
          <a:off x="15671800" y="3384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168927</xdr:rowOff>
    </xdr:from>
    <xdr:ext cx="762000" cy="259045"/>
    <xdr:sp macro="" textlink="">
      <xdr:nvSpPr>
        <xdr:cNvPr id="128" name="物件費平均値テキスト"/>
        <xdr:cNvSpPr txBox="1"/>
      </xdr:nvSpPr>
      <xdr:spPr>
        <a:xfrm>
          <a:off x="16598900" y="256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152400</xdr:rowOff>
    </xdr:from>
    <xdr:to>
      <xdr:col>24</xdr:col>
      <xdr:colOff>82550</xdr:colOff>
      <xdr:row>16</xdr:row>
      <xdr:rowOff>82550</xdr:rowOff>
    </xdr:to>
    <xdr:sp macro="" textlink="">
      <xdr:nvSpPr>
        <xdr:cNvPr id="129" name="フローチャート : 判断 128"/>
        <xdr:cNvSpPr/>
      </xdr:nvSpPr>
      <xdr:spPr>
        <a:xfrm>
          <a:off x="164592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127000</xdr:rowOff>
    </xdr:from>
    <xdr:to>
      <xdr:col>22</xdr:col>
      <xdr:colOff>565150</xdr:colOff>
      <xdr:row>20</xdr:row>
      <xdr:rowOff>146050</xdr:rowOff>
    </xdr:to>
    <xdr:cxnSp macro="">
      <xdr:nvCxnSpPr>
        <xdr:cNvPr id="130" name="直線コネクタ 129"/>
        <xdr:cNvCxnSpPr/>
      </xdr:nvCxnSpPr>
      <xdr:spPr>
        <a:xfrm>
          <a:off x="14782800" y="355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38100</xdr:rowOff>
    </xdr:from>
    <xdr:to>
      <xdr:col>22</xdr:col>
      <xdr:colOff>615950</xdr:colOff>
      <xdr:row>15</xdr:row>
      <xdr:rowOff>139700</xdr:rowOff>
    </xdr:to>
    <xdr:sp macro="" textlink="">
      <xdr:nvSpPr>
        <xdr:cNvPr id="131" name="フローチャート : 判断 130"/>
        <xdr:cNvSpPr/>
      </xdr:nvSpPr>
      <xdr:spPr>
        <a:xfrm>
          <a:off x="15621000" y="260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149877</xdr:rowOff>
    </xdr:from>
    <xdr:ext cx="736600" cy="259045"/>
    <xdr:sp macro="" textlink="">
      <xdr:nvSpPr>
        <xdr:cNvPr id="132" name="テキスト ボックス 131"/>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31750</xdr:rowOff>
    </xdr:from>
    <xdr:to>
      <xdr:col>21</xdr:col>
      <xdr:colOff>361950</xdr:colOff>
      <xdr:row>20</xdr:row>
      <xdr:rowOff>127000</xdr:rowOff>
    </xdr:to>
    <xdr:cxnSp macro="">
      <xdr:nvCxnSpPr>
        <xdr:cNvPr id="133" name="直線コネクタ 132"/>
        <xdr:cNvCxnSpPr/>
      </xdr:nvCxnSpPr>
      <xdr:spPr>
        <a:xfrm>
          <a:off x="13893800" y="3460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69850</xdr:rowOff>
    </xdr:from>
    <xdr:to>
      <xdr:col>20</xdr:col>
      <xdr:colOff>158750</xdr:colOff>
      <xdr:row>20</xdr:row>
      <xdr:rowOff>31750</xdr:rowOff>
    </xdr:to>
    <xdr:cxnSp macro="">
      <xdr:nvCxnSpPr>
        <xdr:cNvPr id="136" name="直線コネクタ 135"/>
        <xdr:cNvCxnSpPr/>
      </xdr:nvCxnSpPr>
      <xdr:spPr>
        <a:xfrm>
          <a:off x="13004800" y="31559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76200</xdr:rowOff>
    </xdr:from>
    <xdr:to>
      <xdr:col>19</xdr:col>
      <xdr:colOff>6350</xdr:colOff>
      <xdr:row>14</xdr:row>
      <xdr:rowOff>6350</xdr:rowOff>
    </xdr:to>
    <xdr:sp macro="" textlink="">
      <xdr:nvSpPr>
        <xdr:cNvPr id="139" name="フローチャート : 判断 138"/>
        <xdr:cNvSpPr/>
      </xdr:nvSpPr>
      <xdr:spPr>
        <a:xfrm>
          <a:off x="12954000" y="230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16527</xdr:rowOff>
    </xdr:from>
    <xdr:ext cx="762000" cy="259045"/>
    <xdr:sp macro="" textlink="">
      <xdr:nvSpPr>
        <xdr:cNvPr id="140" name="テキスト ボックス 139"/>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76200</xdr:rowOff>
    </xdr:from>
    <xdr:to>
      <xdr:col>24</xdr:col>
      <xdr:colOff>82550</xdr:colOff>
      <xdr:row>20</xdr:row>
      <xdr:rowOff>6350</xdr:rowOff>
    </xdr:to>
    <xdr:sp macro="" textlink="">
      <xdr:nvSpPr>
        <xdr:cNvPr id="146" name="円/楕円 145"/>
        <xdr:cNvSpPr/>
      </xdr:nvSpPr>
      <xdr:spPr>
        <a:xfrm>
          <a:off x="164592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48277</xdr:rowOff>
    </xdr:from>
    <xdr:ext cx="762000" cy="259045"/>
    <xdr:sp macro="" textlink="">
      <xdr:nvSpPr>
        <xdr:cNvPr id="147" name="物件費該当値テキスト"/>
        <xdr:cNvSpPr txBox="1"/>
      </xdr:nvSpPr>
      <xdr:spPr>
        <a:xfrm>
          <a:off x="165989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95250</xdr:rowOff>
    </xdr:from>
    <xdr:to>
      <xdr:col>22</xdr:col>
      <xdr:colOff>615950</xdr:colOff>
      <xdr:row>21</xdr:row>
      <xdr:rowOff>25400</xdr:rowOff>
    </xdr:to>
    <xdr:sp macro="" textlink="">
      <xdr:nvSpPr>
        <xdr:cNvPr id="148" name="円/楕円 147"/>
        <xdr:cNvSpPr/>
      </xdr:nvSpPr>
      <xdr:spPr>
        <a:xfrm>
          <a:off x="15621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10177</xdr:rowOff>
    </xdr:from>
    <xdr:ext cx="736600" cy="259045"/>
    <xdr:sp macro="" textlink="">
      <xdr:nvSpPr>
        <xdr:cNvPr id="149" name="テキスト ボックス 148"/>
        <xdr:cNvSpPr txBox="1"/>
      </xdr:nvSpPr>
      <xdr:spPr>
        <a:xfrm>
          <a:off x="15290800" y="361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76200</xdr:rowOff>
    </xdr:from>
    <xdr:to>
      <xdr:col>21</xdr:col>
      <xdr:colOff>412750</xdr:colOff>
      <xdr:row>21</xdr:row>
      <xdr:rowOff>6350</xdr:rowOff>
    </xdr:to>
    <xdr:sp macro="" textlink="">
      <xdr:nvSpPr>
        <xdr:cNvPr id="150" name="円/楕円 149"/>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162577</xdr:rowOff>
    </xdr:from>
    <xdr:ext cx="762000" cy="259045"/>
    <xdr:sp macro="" textlink="">
      <xdr:nvSpPr>
        <xdr:cNvPr id="151" name="テキスト ボックス 150"/>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152400</xdr:rowOff>
    </xdr:from>
    <xdr:to>
      <xdr:col>20</xdr:col>
      <xdr:colOff>209550</xdr:colOff>
      <xdr:row>20</xdr:row>
      <xdr:rowOff>82550</xdr:rowOff>
    </xdr:to>
    <xdr:sp macro="" textlink="">
      <xdr:nvSpPr>
        <xdr:cNvPr id="152" name="円/楕円 151"/>
        <xdr:cNvSpPr/>
      </xdr:nvSpPr>
      <xdr:spPr>
        <a:xfrm>
          <a:off x="13843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67327</xdr:rowOff>
    </xdr:from>
    <xdr:ext cx="762000" cy="259045"/>
    <xdr:sp macro="" textlink="">
      <xdr:nvSpPr>
        <xdr:cNvPr id="153" name="テキスト ボックス 152"/>
        <xdr:cNvSpPr txBox="1"/>
      </xdr:nvSpPr>
      <xdr:spPr>
        <a:xfrm>
          <a:off x="13512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19050</xdr:rowOff>
    </xdr:from>
    <xdr:to>
      <xdr:col>19</xdr:col>
      <xdr:colOff>6350</xdr:colOff>
      <xdr:row>18</xdr:row>
      <xdr:rowOff>120650</xdr:rowOff>
    </xdr:to>
    <xdr:sp macro="" textlink="">
      <xdr:nvSpPr>
        <xdr:cNvPr id="154" name="円/楕円 153"/>
        <xdr:cNvSpPr/>
      </xdr:nvSpPr>
      <xdr:spPr>
        <a:xfrm>
          <a:off x="12954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105427</xdr:rowOff>
    </xdr:from>
    <xdr:ext cx="762000" cy="259045"/>
    <xdr:sp macro="" textlink="">
      <xdr:nvSpPr>
        <xdr:cNvPr id="155" name="テキスト ボックス 154"/>
        <xdr:cNvSpPr txBox="1"/>
      </xdr:nvSpPr>
      <xdr:spPr>
        <a:xfrm>
          <a:off x="12623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ea"/>
              <a:ea typeface="+mn-ea"/>
              <a:cs typeface="+mn-cs"/>
            </a:rPr>
            <a:t>類似団体平均よりも</a:t>
          </a:r>
          <a:r>
            <a:rPr kumimoji="1" lang="en-US" altLang="ja-JP" sz="1300">
              <a:solidFill>
                <a:schemeClr val="dk1"/>
              </a:solidFill>
              <a:latin typeface="+mn-ea"/>
              <a:ea typeface="+mn-ea"/>
              <a:cs typeface="+mn-cs"/>
            </a:rPr>
            <a:t>1.8</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下</a:t>
          </a:r>
          <a:r>
            <a:rPr kumimoji="1" lang="ja-JP" altLang="ja-JP" sz="1300">
              <a:solidFill>
                <a:schemeClr val="dk1"/>
              </a:solidFill>
              <a:latin typeface="+mn-ea"/>
              <a:ea typeface="+mn-ea"/>
              <a:cs typeface="+mn-cs"/>
            </a:rPr>
            <a:t>回っています</a:t>
          </a:r>
          <a:r>
            <a:rPr kumimoji="1" lang="ja-JP" altLang="en-US" sz="1300">
              <a:solidFill>
                <a:schemeClr val="dk1"/>
              </a:solidFill>
              <a:latin typeface="+mn-ea"/>
              <a:ea typeface="+mn-ea"/>
              <a:cs typeface="+mn-cs"/>
            </a:rPr>
            <a:t>が、前年度に比べ</a:t>
          </a:r>
          <a:r>
            <a:rPr kumimoji="1" lang="en-US" altLang="ja-JP" sz="1300">
              <a:solidFill>
                <a:schemeClr val="dk1"/>
              </a:solidFill>
              <a:latin typeface="+mn-ea"/>
              <a:ea typeface="+mn-ea"/>
              <a:cs typeface="+mn-cs"/>
            </a:rPr>
            <a:t>1.1</a:t>
          </a:r>
          <a:r>
            <a:rPr kumimoji="1" lang="ja-JP" altLang="en-US" sz="1300">
              <a:solidFill>
                <a:schemeClr val="dk1"/>
              </a:solidFill>
              <a:latin typeface="+mn-ea"/>
              <a:ea typeface="+mn-ea"/>
              <a:cs typeface="+mn-cs"/>
            </a:rPr>
            <a:t>％増加しています。これは、障害者自立支援福祉サービス事業などの社会保障関係経費が増加したためです。</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社会保障関係経費は今後さらなる増加は見込まれるため、</a:t>
          </a:r>
          <a:r>
            <a:rPr kumimoji="1" lang="ja-JP" altLang="ja-JP" sz="1300">
              <a:solidFill>
                <a:schemeClr val="dk1"/>
              </a:solidFill>
              <a:latin typeface="+mn-lt"/>
              <a:ea typeface="+mn-ea"/>
              <a:cs typeface="+mn-cs"/>
            </a:rPr>
            <a:t>人件費や物件費の抑制を通して、経常収支比率の上昇につながらないよう考慮する必要があります。</a:t>
          </a:r>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58420</xdr:rowOff>
    </xdr:from>
    <xdr:to>
      <xdr:col>7</xdr:col>
      <xdr:colOff>15875</xdr:colOff>
      <xdr:row>61</xdr:row>
      <xdr:rowOff>1270</xdr:rowOff>
    </xdr:to>
    <xdr:cxnSp macro="">
      <xdr:nvCxnSpPr>
        <xdr:cNvPr id="181" name="直線コネクタ 180"/>
        <xdr:cNvCxnSpPr/>
      </xdr:nvCxnSpPr>
      <xdr:spPr>
        <a:xfrm flipV="1">
          <a:off x="4826000" y="93167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2"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3" name="直線コネクタ 182"/>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144797</xdr:rowOff>
    </xdr:from>
    <xdr:ext cx="762000" cy="259045"/>
    <xdr:sp macro="" textlink="">
      <xdr:nvSpPr>
        <xdr:cNvPr id="184" name="扶助費最大値テキスト"/>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54</xdr:row>
      <xdr:rowOff>58420</xdr:rowOff>
    </xdr:from>
    <xdr:to>
      <xdr:col>7</xdr:col>
      <xdr:colOff>104775</xdr:colOff>
      <xdr:row>54</xdr:row>
      <xdr:rowOff>58420</xdr:rowOff>
    </xdr:to>
    <xdr:cxnSp macro="">
      <xdr:nvCxnSpPr>
        <xdr:cNvPr id="185" name="直線コネクタ 184"/>
        <xdr:cNvCxnSpPr/>
      </xdr:nvCxnSpPr>
      <xdr:spPr>
        <a:xfrm>
          <a:off x="4737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56</xdr:row>
      <xdr:rowOff>35560</xdr:rowOff>
    </xdr:to>
    <xdr:cxnSp macro="">
      <xdr:nvCxnSpPr>
        <xdr:cNvPr id="186" name="直線コネクタ 185"/>
        <xdr:cNvCxnSpPr/>
      </xdr:nvCxnSpPr>
      <xdr:spPr>
        <a:xfrm>
          <a:off x="3987800" y="93853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25417</xdr:rowOff>
    </xdr:from>
    <xdr:ext cx="762000" cy="259045"/>
    <xdr:sp macro="" textlink="">
      <xdr:nvSpPr>
        <xdr:cNvPr id="187" name="扶助費平均値テキスト"/>
        <xdr:cNvSpPr txBox="1"/>
      </xdr:nvSpPr>
      <xdr:spPr>
        <a:xfrm>
          <a:off x="4914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188" name="フローチャート : 判断 187"/>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54</xdr:row>
      <xdr:rowOff>127000</xdr:rowOff>
    </xdr:to>
    <xdr:cxnSp macro="">
      <xdr:nvCxnSpPr>
        <xdr:cNvPr id="189" name="直線コネクタ 188"/>
        <xdr:cNvCxnSpPr/>
      </xdr:nvCxnSpPr>
      <xdr:spPr>
        <a:xfrm>
          <a:off x="3098800" y="931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53340</xdr:rowOff>
    </xdr:from>
    <xdr:to>
      <xdr:col>5</xdr:col>
      <xdr:colOff>600075</xdr:colOff>
      <xdr:row>58</xdr:row>
      <xdr:rowOff>154940</xdr:rowOff>
    </xdr:to>
    <xdr:sp macro="" textlink="">
      <xdr:nvSpPr>
        <xdr:cNvPr id="190" name="フローチャート : 判断 189"/>
        <xdr:cNvSpPr/>
      </xdr:nvSpPr>
      <xdr:spPr>
        <a:xfrm>
          <a:off x="3937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191" name="テキスト ボックス 190"/>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54</xdr:row>
      <xdr:rowOff>58420</xdr:rowOff>
    </xdr:to>
    <xdr:cxnSp macro="">
      <xdr:nvCxnSpPr>
        <xdr:cNvPr id="192" name="直線コネクタ 191"/>
        <xdr:cNvCxnSpPr/>
      </xdr:nvCxnSpPr>
      <xdr:spPr>
        <a:xfrm>
          <a:off x="2209800" y="9042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3" name="フローチャート :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149860</xdr:rowOff>
    </xdr:to>
    <xdr:cxnSp macro="">
      <xdr:nvCxnSpPr>
        <xdr:cNvPr id="195" name="直線コネクタ 194"/>
        <xdr:cNvCxnSpPr/>
      </xdr:nvCxnSpPr>
      <xdr:spPr>
        <a:xfrm flipV="1">
          <a:off x="1320800" y="904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6" name="フローチャート : 判断 195"/>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7" name="テキスト ボックス 196"/>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87630</xdr:rowOff>
    </xdr:from>
    <xdr:to>
      <xdr:col>1</xdr:col>
      <xdr:colOff>676275</xdr:colOff>
      <xdr:row>58</xdr:row>
      <xdr:rowOff>17780</xdr:rowOff>
    </xdr:to>
    <xdr:sp macro="" textlink="">
      <xdr:nvSpPr>
        <xdr:cNvPr id="198" name="フローチャート : 判断 197"/>
        <xdr:cNvSpPr/>
      </xdr:nvSpPr>
      <xdr:spPr>
        <a:xfrm>
          <a:off x="1270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2557</xdr:rowOff>
    </xdr:from>
    <xdr:ext cx="762000" cy="259045"/>
    <xdr:sp macro="" textlink="">
      <xdr:nvSpPr>
        <xdr:cNvPr id="199" name="テキスト ボックス 198"/>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05" name="円/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1287</xdr:rowOff>
    </xdr:from>
    <xdr:ext cx="762000" cy="259045"/>
    <xdr:sp macro="" textlink="">
      <xdr:nvSpPr>
        <xdr:cNvPr id="206"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xdr:rowOff>
    </xdr:from>
    <xdr:to>
      <xdr:col>4</xdr:col>
      <xdr:colOff>396875</xdr:colOff>
      <xdr:row>54</xdr:row>
      <xdr:rowOff>109220</xdr:rowOff>
    </xdr:to>
    <xdr:sp macro="" textlink="">
      <xdr:nvSpPr>
        <xdr:cNvPr id="209" name="円/楕円 208"/>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119397</xdr:rowOff>
    </xdr:from>
    <xdr:ext cx="762000" cy="259045"/>
    <xdr:sp macro="" textlink="">
      <xdr:nvSpPr>
        <xdr:cNvPr id="210" name="テキスト ボックス 209"/>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1" name="円/楕円 210"/>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2" name="テキスト ボックス 211"/>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99060</xdr:rowOff>
    </xdr:from>
    <xdr:to>
      <xdr:col>1</xdr:col>
      <xdr:colOff>676275</xdr:colOff>
      <xdr:row>53</xdr:row>
      <xdr:rowOff>29210</xdr:rowOff>
    </xdr:to>
    <xdr:sp macro="" textlink="">
      <xdr:nvSpPr>
        <xdr:cNvPr id="213" name="円/楕円 212"/>
        <xdr:cNvSpPr/>
      </xdr:nvSpPr>
      <xdr:spPr>
        <a:xfrm>
          <a:off x="1270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39387</xdr:rowOff>
    </xdr:from>
    <xdr:ext cx="762000" cy="259045"/>
    <xdr:sp macro="" textlink="">
      <xdr:nvSpPr>
        <xdr:cNvPr id="214" name="テキスト ボックス 213"/>
        <xdr:cNvSpPr txBox="1"/>
      </xdr:nvSpPr>
      <xdr:spPr>
        <a:xfrm>
          <a:off x="939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前年度に比べ</a:t>
          </a:r>
          <a:r>
            <a:rPr kumimoji="1" lang="en-US" altLang="ja-JP" sz="1300">
              <a:solidFill>
                <a:schemeClr val="dk1"/>
              </a:solidFill>
              <a:latin typeface="+mn-ea"/>
              <a:ea typeface="+mn-ea"/>
              <a:cs typeface="+mn-cs"/>
            </a:rPr>
            <a:t>0.1</a:t>
          </a:r>
          <a:r>
            <a:rPr kumimoji="1" lang="ja-JP" altLang="en-US" sz="1300">
              <a:solidFill>
                <a:schemeClr val="dk1"/>
              </a:solidFill>
              <a:latin typeface="+mn-ea"/>
              <a:ea typeface="+mn-ea"/>
              <a:cs typeface="+mn-cs"/>
            </a:rPr>
            <a:t>％減少しており、</a:t>
          </a:r>
          <a:r>
            <a:rPr kumimoji="1" lang="ja-JP" altLang="en-US" sz="1300">
              <a:solidFill>
                <a:schemeClr val="dk1"/>
              </a:solidFill>
              <a:latin typeface="+mn-lt"/>
              <a:ea typeface="+mn-ea"/>
              <a:cs typeface="+mn-cs"/>
            </a:rPr>
            <a:t>類似団体平均よりも</a:t>
          </a:r>
          <a:r>
            <a:rPr kumimoji="1" lang="en-US" altLang="ja-JP" sz="1300">
              <a:solidFill>
                <a:schemeClr val="dk1"/>
              </a:solidFill>
              <a:latin typeface="+mn-ea"/>
              <a:ea typeface="+mn-ea"/>
              <a:cs typeface="+mn-cs"/>
            </a:rPr>
            <a:t>1.6</a:t>
          </a:r>
          <a:r>
            <a:rPr kumimoji="1" lang="ja-JP" altLang="en-US" sz="1300">
              <a:solidFill>
                <a:schemeClr val="dk1"/>
              </a:solidFill>
              <a:latin typeface="+mn-ea"/>
              <a:ea typeface="+mn-ea"/>
              <a:cs typeface="+mn-cs"/>
            </a:rPr>
            <a:t>％下回っていますが</a:t>
          </a:r>
          <a:r>
            <a:rPr kumimoji="1" lang="ja-JP" altLang="en-US" sz="1300">
              <a:solidFill>
                <a:schemeClr val="dk1"/>
              </a:solidFill>
              <a:latin typeface="+mn-lt"/>
              <a:ea typeface="+mn-ea"/>
              <a:cs typeface="+mn-cs"/>
            </a:rPr>
            <a:t>、維持補修費や繰出金は前年度より増加しています。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今後は、公共施設の最適化を考慮しつつ、維持補修費の抑制に努めます。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39" name="直線コネクタ 238"/>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0"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1" name="直線コネクタ 240"/>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2"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3" name="直線コネクタ 242"/>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154432</xdr:rowOff>
    </xdr:to>
    <xdr:cxnSp macro="">
      <xdr:nvCxnSpPr>
        <xdr:cNvPr id="244" name="直線コネクタ 243"/>
        <xdr:cNvCxnSpPr/>
      </xdr:nvCxnSpPr>
      <xdr:spPr>
        <a:xfrm flipV="1">
          <a:off x="15671800" y="9751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45"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46" name="フローチャート : 判断 245"/>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56</xdr:row>
      <xdr:rowOff>154432</xdr:rowOff>
    </xdr:to>
    <xdr:cxnSp macro="">
      <xdr:nvCxnSpPr>
        <xdr:cNvPr id="247" name="直線コネクタ 246"/>
        <xdr:cNvCxnSpPr/>
      </xdr:nvCxnSpPr>
      <xdr:spPr>
        <a:xfrm>
          <a:off x="14782800" y="9691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48" name="フローチャート : 判断 247"/>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49" name="テキスト ボックス 248"/>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90424</xdr:rowOff>
    </xdr:from>
    <xdr:to>
      <xdr:col>21</xdr:col>
      <xdr:colOff>361950</xdr:colOff>
      <xdr:row>56</xdr:row>
      <xdr:rowOff>136144</xdr:rowOff>
    </xdr:to>
    <xdr:cxnSp macro="">
      <xdr:nvCxnSpPr>
        <xdr:cNvPr id="250" name="直線コネクタ 249"/>
        <xdr:cNvCxnSpPr/>
      </xdr:nvCxnSpPr>
      <xdr:spPr>
        <a:xfrm flipV="1">
          <a:off x="13893800" y="9691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1" name="フローチャート :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136144</xdr:rowOff>
    </xdr:from>
    <xdr:to>
      <xdr:col>20</xdr:col>
      <xdr:colOff>158750</xdr:colOff>
      <xdr:row>57</xdr:row>
      <xdr:rowOff>5842</xdr:rowOff>
    </xdr:to>
    <xdr:cxnSp macro="">
      <xdr:nvCxnSpPr>
        <xdr:cNvPr id="253" name="直線コネクタ 252"/>
        <xdr:cNvCxnSpPr/>
      </xdr:nvCxnSpPr>
      <xdr:spPr>
        <a:xfrm flipV="1">
          <a:off x="13004800" y="9737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54" name="フローチャート : 判断 253"/>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55" name="テキスト ボックス 254"/>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56" name="フローチャート : 判断 255"/>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57" name="テキスト ボックス 256"/>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3" name="円/楕円 262"/>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4"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65" name="円/楕円 264"/>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43959</xdr:rowOff>
    </xdr:from>
    <xdr:ext cx="736600" cy="259045"/>
    <xdr:sp macro="" textlink="">
      <xdr:nvSpPr>
        <xdr:cNvPr id="266" name="テキスト ボックス 265"/>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7" name="円/楕円 266"/>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151401</xdr:rowOff>
    </xdr:from>
    <xdr:ext cx="762000" cy="259045"/>
    <xdr:sp macro="" textlink="">
      <xdr:nvSpPr>
        <xdr:cNvPr id="268" name="テキスト ボックス 267"/>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9" name="円/楕円 268"/>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70" name="テキスト ボックス 26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1" name="円/楕円 270"/>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72" name="テキスト ボックス 271"/>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常備消防事業や社会福祉協議会への補助金等、広域連合や広域清掃への負担金が増加しましたが、前年度とほぼ同数値です。</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latin typeface="+mn-lt"/>
              <a:ea typeface="+mn-ea"/>
              <a:cs typeface="+mn-cs"/>
            </a:rPr>
            <a:t>今後は、高齢化の進展などにより社会保障関係経費の増加が見込まれるため、事業の見直し、介護予防の推進等により経費の削減に努めます。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8" name="テキスト ボックス 28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0" name="テキスト ボックス 28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2" name="テキスト ボックス 29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4" name="テキスト ボックス 29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6" name="テキスト ボックス 29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299" name="直線コネクタ 298"/>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0"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1" name="直線コネクタ 300"/>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2"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3" name="直線コネクタ 302"/>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39370</xdr:rowOff>
    </xdr:from>
    <xdr:to>
      <xdr:col>24</xdr:col>
      <xdr:colOff>31750</xdr:colOff>
      <xdr:row>37</xdr:row>
      <xdr:rowOff>54610</xdr:rowOff>
    </xdr:to>
    <xdr:cxnSp macro="">
      <xdr:nvCxnSpPr>
        <xdr:cNvPr id="304" name="直線コネクタ 303"/>
        <xdr:cNvCxnSpPr/>
      </xdr:nvCxnSpPr>
      <xdr:spPr>
        <a:xfrm flipV="1">
          <a:off x="15671800" y="638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151147</xdr:rowOff>
    </xdr:from>
    <xdr:ext cx="762000" cy="259045"/>
    <xdr:sp macro="" textlink="">
      <xdr:nvSpPr>
        <xdr:cNvPr id="305" name="補助費等平均値テキスト"/>
        <xdr:cNvSpPr txBox="1"/>
      </xdr:nvSpPr>
      <xdr:spPr>
        <a:xfrm>
          <a:off x="16598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06" name="フローチャート : 判断 305"/>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54610</xdr:rowOff>
    </xdr:from>
    <xdr:to>
      <xdr:col>22</xdr:col>
      <xdr:colOff>565150</xdr:colOff>
      <xdr:row>37</xdr:row>
      <xdr:rowOff>107950</xdr:rowOff>
    </xdr:to>
    <xdr:cxnSp macro="">
      <xdr:nvCxnSpPr>
        <xdr:cNvPr id="307" name="直線コネクタ 306"/>
        <xdr:cNvCxnSpPr/>
      </xdr:nvCxnSpPr>
      <xdr:spPr>
        <a:xfrm flipV="1">
          <a:off x="14782800" y="639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08" name="フローチャート : 判断 307"/>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78757</xdr:rowOff>
    </xdr:from>
    <xdr:ext cx="736600" cy="259045"/>
    <xdr:sp macro="" textlink="">
      <xdr:nvSpPr>
        <xdr:cNvPr id="309" name="テキスト ボックス 308"/>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38</xdr:row>
      <xdr:rowOff>58420</xdr:rowOff>
    </xdr:to>
    <xdr:cxnSp macro="">
      <xdr:nvCxnSpPr>
        <xdr:cNvPr id="310" name="直線コネクタ 309"/>
        <xdr:cNvCxnSpPr/>
      </xdr:nvCxnSpPr>
      <xdr:spPr>
        <a:xfrm flipV="1">
          <a:off x="13893800" y="6451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1" name="フローチャート : 判断 310"/>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12" name="テキスト ボックス 311"/>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58420</xdr:rowOff>
    </xdr:to>
    <xdr:cxnSp macro="">
      <xdr:nvCxnSpPr>
        <xdr:cNvPr id="313" name="直線コネクタ 312"/>
        <xdr:cNvCxnSpPr/>
      </xdr:nvCxnSpPr>
      <xdr:spPr>
        <a:xfrm>
          <a:off x="13004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14" name="フローチャート : 判断 313"/>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58437</xdr:rowOff>
    </xdr:from>
    <xdr:ext cx="762000" cy="259045"/>
    <xdr:sp macro="" textlink="">
      <xdr:nvSpPr>
        <xdr:cNvPr id="315" name="テキスト ボックス 314"/>
        <xdr:cNvSpPr txBox="1"/>
      </xdr:nvSpPr>
      <xdr:spPr>
        <a:xfrm>
          <a:off x="13512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16" name="フローチャート : 判断 315"/>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17" name="テキスト ボックス 316"/>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160020</xdr:rowOff>
    </xdr:from>
    <xdr:to>
      <xdr:col>24</xdr:col>
      <xdr:colOff>82550</xdr:colOff>
      <xdr:row>37</xdr:row>
      <xdr:rowOff>90170</xdr:rowOff>
    </xdr:to>
    <xdr:sp macro="" textlink="">
      <xdr:nvSpPr>
        <xdr:cNvPr id="323" name="円/楕円 322"/>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5097</xdr:rowOff>
    </xdr:from>
    <xdr:ext cx="762000" cy="259045"/>
    <xdr:sp macro="" textlink="">
      <xdr:nvSpPr>
        <xdr:cNvPr id="324" name="補助費等該当値テキスト"/>
        <xdr:cNvSpPr txBox="1"/>
      </xdr:nvSpPr>
      <xdr:spPr>
        <a:xfrm>
          <a:off x="16598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3810</xdr:rowOff>
    </xdr:from>
    <xdr:to>
      <xdr:col>22</xdr:col>
      <xdr:colOff>615950</xdr:colOff>
      <xdr:row>37</xdr:row>
      <xdr:rowOff>105410</xdr:rowOff>
    </xdr:to>
    <xdr:sp macro="" textlink="">
      <xdr:nvSpPr>
        <xdr:cNvPr id="325" name="円/楕円 324"/>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115587</xdr:rowOff>
    </xdr:from>
    <xdr:ext cx="736600" cy="259045"/>
    <xdr:sp macro="" textlink="">
      <xdr:nvSpPr>
        <xdr:cNvPr id="326" name="テキスト ボックス 325"/>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27" name="円/楕円 326"/>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168927</xdr:rowOff>
    </xdr:from>
    <xdr:ext cx="762000" cy="259045"/>
    <xdr:sp macro="" textlink="">
      <xdr:nvSpPr>
        <xdr:cNvPr id="328" name="テキスト ボックス 327"/>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29" name="円/楕円 328"/>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30" name="テキスト ボックス 329"/>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1" name="円/楕円 330"/>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119397</xdr:rowOff>
    </xdr:from>
    <xdr:ext cx="762000" cy="259045"/>
    <xdr:sp macro="" textlink="">
      <xdr:nvSpPr>
        <xdr:cNvPr id="332" name="テキスト ボックス 331"/>
        <xdr:cNvSpPr txBox="1"/>
      </xdr:nvSpPr>
      <xdr:spPr>
        <a:xfrm>
          <a:off x="12623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300">
              <a:solidFill>
                <a:schemeClr val="dk1"/>
              </a:solidFill>
              <a:latin typeface="+mn-ea"/>
              <a:ea typeface="+mn-ea"/>
              <a:cs typeface="+mn-cs"/>
            </a:rPr>
            <a:t>前年度に比べ</a:t>
          </a:r>
          <a:r>
            <a:rPr kumimoji="1" lang="en-US" altLang="ja-JP" sz="1300">
              <a:solidFill>
                <a:schemeClr val="dk1"/>
              </a:solidFill>
              <a:latin typeface="+mn-ea"/>
              <a:ea typeface="+mn-ea"/>
              <a:cs typeface="+mn-cs"/>
            </a:rPr>
            <a:t>6.6</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増加</a:t>
          </a:r>
          <a:r>
            <a:rPr kumimoji="1" lang="ja-JP" altLang="ja-JP" sz="1300">
              <a:solidFill>
                <a:schemeClr val="dk1"/>
              </a:solidFill>
              <a:latin typeface="+mn-ea"/>
              <a:ea typeface="+mn-ea"/>
              <a:cs typeface="+mn-cs"/>
            </a:rPr>
            <a:t>しており、類似団体平均よりも</a:t>
          </a:r>
          <a:r>
            <a:rPr kumimoji="1" lang="en-US" altLang="ja-JP" sz="1300">
              <a:solidFill>
                <a:schemeClr val="dk1"/>
              </a:solidFill>
              <a:latin typeface="+mn-ea"/>
              <a:ea typeface="+mn-ea"/>
              <a:cs typeface="+mn-cs"/>
            </a:rPr>
            <a:t>8.1</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上</a:t>
          </a:r>
          <a:r>
            <a:rPr kumimoji="1" lang="ja-JP" altLang="ja-JP" sz="1300">
              <a:solidFill>
                <a:schemeClr val="dk1"/>
              </a:solidFill>
              <a:latin typeface="+mn-ea"/>
              <a:ea typeface="+mn-ea"/>
              <a:cs typeface="+mn-cs"/>
            </a:rPr>
            <a:t>回っています</a:t>
          </a:r>
          <a:r>
            <a:rPr kumimoji="1" lang="ja-JP" altLang="en-US" sz="1300">
              <a:solidFill>
                <a:schemeClr val="dk1"/>
              </a:solidFill>
              <a:latin typeface="+mn-ea"/>
              <a:ea typeface="+mn-ea"/>
              <a:cs typeface="+mn-cs"/>
            </a:rPr>
            <a:t>。これは、平成</a:t>
          </a:r>
          <a:r>
            <a:rPr kumimoji="1" lang="en-US" altLang="ja-JP" sz="1300">
              <a:solidFill>
                <a:schemeClr val="dk1"/>
              </a:solidFill>
              <a:latin typeface="+mn-ea"/>
              <a:ea typeface="+mn-ea"/>
              <a:cs typeface="+mn-cs"/>
            </a:rPr>
            <a:t>24</a:t>
          </a:r>
          <a:r>
            <a:rPr kumimoji="1" lang="ja-JP" altLang="en-US" sz="1300">
              <a:solidFill>
                <a:schemeClr val="dk1"/>
              </a:solidFill>
              <a:latin typeface="+mn-ea"/>
              <a:ea typeface="+mn-ea"/>
              <a:cs typeface="+mn-cs"/>
            </a:rPr>
            <a:t>、</a:t>
          </a:r>
          <a:r>
            <a:rPr kumimoji="1" lang="en-US" altLang="ja-JP" sz="1300">
              <a:solidFill>
                <a:schemeClr val="dk1"/>
              </a:solidFill>
              <a:latin typeface="+mn-ea"/>
              <a:ea typeface="+mn-ea"/>
              <a:cs typeface="+mn-cs"/>
            </a:rPr>
            <a:t>25</a:t>
          </a:r>
          <a:r>
            <a:rPr kumimoji="1" lang="ja-JP" altLang="en-US" sz="1300">
              <a:solidFill>
                <a:schemeClr val="dk1"/>
              </a:solidFill>
              <a:latin typeface="+mn-ea"/>
              <a:ea typeface="+mn-ea"/>
              <a:cs typeface="+mn-cs"/>
            </a:rPr>
            <a:t>年度に借入した起債を</a:t>
          </a:r>
          <a:r>
            <a:rPr kumimoji="1" lang="en-US" altLang="ja-JP" sz="1300">
              <a:solidFill>
                <a:schemeClr val="dk1"/>
              </a:solidFill>
              <a:latin typeface="+mn-ea"/>
              <a:ea typeface="+mn-ea"/>
              <a:cs typeface="+mn-cs"/>
            </a:rPr>
            <a:t>2</a:t>
          </a:r>
          <a:r>
            <a:rPr kumimoji="1" lang="ja-JP" altLang="en-US" sz="1300">
              <a:solidFill>
                <a:schemeClr val="dk1"/>
              </a:solidFill>
              <a:latin typeface="+mn-ea"/>
              <a:ea typeface="+mn-ea"/>
              <a:cs typeface="+mn-cs"/>
            </a:rPr>
            <a:t>年の短期償還にしたため、元金償還が大幅に増えたことによります。</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平成</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年度の合併特例期間終了まで、新市建設計画に基づいた合併特例債の借入増が見込まれますが、起債残高と償還のバランスを考慮しながら適切な借入を行い、健全な財政運営を行</a:t>
          </a:r>
          <a:r>
            <a:rPr kumimoji="1" lang="ja-JP" altLang="en-US" sz="1300">
              <a:solidFill>
                <a:schemeClr val="dk1"/>
              </a:solidFill>
              <a:latin typeface="+mn-ea"/>
              <a:ea typeface="+mn-ea"/>
              <a:cs typeface="+mn-cs"/>
            </a:rPr>
            <a:t>います。</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2" name="直線コネクタ 361"/>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3"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64" name="直線コネクタ 363"/>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65"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66" name="直線コネクタ 365"/>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82</xdr:row>
      <xdr:rowOff>7257</xdr:rowOff>
    </xdr:to>
    <xdr:cxnSp macro="">
      <xdr:nvCxnSpPr>
        <xdr:cNvPr id="367" name="直線コネクタ 366"/>
        <xdr:cNvCxnSpPr/>
      </xdr:nvCxnSpPr>
      <xdr:spPr>
        <a:xfrm>
          <a:off x="3987800" y="13347700"/>
          <a:ext cx="8382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119941</xdr:rowOff>
    </xdr:from>
    <xdr:ext cx="762000" cy="259045"/>
    <xdr:sp macro="" textlink="">
      <xdr:nvSpPr>
        <xdr:cNvPr id="368" name="公債費平均値テキスト"/>
        <xdr:cNvSpPr txBox="1"/>
      </xdr:nvSpPr>
      <xdr:spPr>
        <a:xfrm>
          <a:off x="4914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69" name="フローチャート : 判断 368"/>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72572</xdr:rowOff>
    </xdr:from>
    <xdr:to>
      <xdr:col>5</xdr:col>
      <xdr:colOff>549275</xdr:colOff>
      <xdr:row>77</xdr:row>
      <xdr:rowOff>146050</xdr:rowOff>
    </xdr:to>
    <xdr:cxnSp macro="">
      <xdr:nvCxnSpPr>
        <xdr:cNvPr id="370" name="直線コネクタ 369"/>
        <xdr:cNvCxnSpPr/>
      </xdr:nvCxnSpPr>
      <xdr:spPr>
        <a:xfrm>
          <a:off x="3098800" y="12759872"/>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1" name="フローチャート : 判断 370"/>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72" name="テキスト ボックス 371"/>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72572</xdr:rowOff>
    </xdr:from>
    <xdr:to>
      <xdr:col>4</xdr:col>
      <xdr:colOff>346075</xdr:colOff>
      <xdr:row>74</xdr:row>
      <xdr:rowOff>148772</xdr:rowOff>
    </xdr:to>
    <xdr:cxnSp macro="">
      <xdr:nvCxnSpPr>
        <xdr:cNvPr id="373" name="直線コネクタ 372"/>
        <xdr:cNvCxnSpPr/>
      </xdr:nvCxnSpPr>
      <xdr:spPr>
        <a:xfrm flipV="1">
          <a:off x="2209800" y="12759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74" name="フローチャート : 判断 373"/>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135363</xdr:rowOff>
    </xdr:from>
    <xdr:ext cx="762000" cy="259045"/>
    <xdr:sp macro="" textlink="">
      <xdr:nvSpPr>
        <xdr:cNvPr id="375" name="テキスト ボックス 374"/>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148772</xdr:rowOff>
    </xdr:from>
    <xdr:to>
      <xdr:col>3</xdr:col>
      <xdr:colOff>142875</xdr:colOff>
      <xdr:row>75</xdr:row>
      <xdr:rowOff>20865</xdr:rowOff>
    </xdr:to>
    <xdr:cxnSp macro="">
      <xdr:nvCxnSpPr>
        <xdr:cNvPr id="376" name="直線コネクタ 375"/>
        <xdr:cNvCxnSpPr/>
      </xdr:nvCxnSpPr>
      <xdr:spPr>
        <a:xfrm flipV="1">
          <a:off x="1320800" y="12836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77" name="フローチャート : 判断 376"/>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168020</xdr:rowOff>
    </xdr:from>
    <xdr:ext cx="762000" cy="259045"/>
    <xdr:sp macro="" textlink="">
      <xdr:nvSpPr>
        <xdr:cNvPr id="378" name="テキスト ボックス 377"/>
        <xdr:cNvSpPr txBox="1"/>
      </xdr:nvSpPr>
      <xdr:spPr>
        <a:xfrm>
          <a:off x="1828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79" name="フローチャート : 判断 378"/>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124477</xdr:rowOff>
    </xdr:from>
    <xdr:ext cx="762000" cy="259045"/>
    <xdr:sp macro="" textlink="">
      <xdr:nvSpPr>
        <xdr:cNvPr id="380" name="テキスト ボックス 379"/>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127907</xdr:rowOff>
    </xdr:from>
    <xdr:to>
      <xdr:col>7</xdr:col>
      <xdr:colOff>66675</xdr:colOff>
      <xdr:row>82</xdr:row>
      <xdr:rowOff>58057</xdr:rowOff>
    </xdr:to>
    <xdr:sp macro="" textlink="">
      <xdr:nvSpPr>
        <xdr:cNvPr id="386" name="円/楕円 385"/>
        <xdr:cNvSpPr/>
      </xdr:nvSpPr>
      <xdr:spPr>
        <a:xfrm>
          <a:off x="4775200" y="140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36484</xdr:rowOff>
    </xdr:from>
    <xdr:ext cx="762000" cy="259045"/>
    <xdr:sp macro="" textlink="">
      <xdr:nvSpPr>
        <xdr:cNvPr id="387" name="公債費該当値テキスト"/>
        <xdr:cNvSpPr txBox="1"/>
      </xdr:nvSpPr>
      <xdr:spPr>
        <a:xfrm>
          <a:off x="4914900" y="139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88" name="円/楕円 387"/>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89" name="テキスト ボックス 38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21772</xdr:rowOff>
    </xdr:from>
    <xdr:to>
      <xdr:col>4</xdr:col>
      <xdr:colOff>396875</xdr:colOff>
      <xdr:row>74</xdr:row>
      <xdr:rowOff>123372</xdr:rowOff>
    </xdr:to>
    <xdr:sp macro="" textlink="">
      <xdr:nvSpPr>
        <xdr:cNvPr id="390" name="円/楕円 389"/>
        <xdr:cNvSpPr/>
      </xdr:nvSpPr>
      <xdr:spPr>
        <a:xfrm>
          <a:off x="3048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133549</xdr:rowOff>
    </xdr:from>
    <xdr:ext cx="762000" cy="259045"/>
    <xdr:sp macro="" textlink="">
      <xdr:nvSpPr>
        <xdr:cNvPr id="391" name="テキスト ボックス 390"/>
        <xdr:cNvSpPr txBox="1"/>
      </xdr:nvSpPr>
      <xdr:spPr>
        <a:xfrm>
          <a:off x="2717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97972</xdr:rowOff>
    </xdr:from>
    <xdr:to>
      <xdr:col>3</xdr:col>
      <xdr:colOff>193675</xdr:colOff>
      <xdr:row>75</xdr:row>
      <xdr:rowOff>28122</xdr:rowOff>
    </xdr:to>
    <xdr:sp macro="" textlink="">
      <xdr:nvSpPr>
        <xdr:cNvPr id="392" name="円/楕円 391"/>
        <xdr:cNvSpPr/>
      </xdr:nvSpPr>
      <xdr:spPr>
        <a:xfrm>
          <a:off x="2159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38299</xdr:rowOff>
    </xdr:from>
    <xdr:ext cx="762000" cy="259045"/>
    <xdr:sp macro="" textlink="">
      <xdr:nvSpPr>
        <xdr:cNvPr id="393" name="テキスト ボックス 392"/>
        <xdr:cNvSpPr txBox="1"/>
      </xdr:nvSpPr>
      <xdr:spPr>
        <a:xfrm>
          <a:off x="1828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141515</xdr:rowOff>
    </xdr:from>
    <xdr:to>
      <xdr:col>1</xdr:col>
      <xdr:colOff>676275</xdr:colOff>
      <xdr:row>75</xdr:row>
      <xdr:rowOff>71665</xdr:rowOff>
    </xdr:to>
    <xdr:sp macro="" textlink="">
      <xdr:nvSpPr>
        <xdr:cNvPr id="394" name="円/楕円 393"/>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81842</xdr:rowOff>
    </xdr:from>
    <xdr:ext cx="762000" cy="259045"/>
    <xdr:sp macro="" textlink="">
      <xdr:nvSpPr>
        <xdr:cNvPr id="395" name="テキスト ボックス 394"/>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a:t>
          </a:r>
          <a:r>
            <a:rPr kumimoji="1" lang="ja-JP" altLang="en-US" sz="1300">
              <a:solidFill>
                <a:schemeClr val="dk1"/>
              </a:solidFill>
              <a:latin typeface="+mn-lt"/>
              <a:ea typeface="+mn-ea"/>
              <a:cs typeface="+mn-cs"/>
            </a:rPr>
            <a:t>前年度に比べ、</a:t>
          </a:r>
          <a:r>
            <a:rPr kumimoji="1" lang="ja-JP" altLang="ja-JP" sz="1300">
              <a:solidFill>
                <a:schemeClr val="dk1"/>
              </a:solidFill>
              <a:latin typeface="+mn-lt"/>
              <a:ea typeface="+mn-ea"/>
              <a:cs typeface="+mn-cs"/>
            </a:rPr>
            <a:t>普通交付税</a:t>
          </a:r>
          <a:r>
            <a:rPr kumimoji="1" lang="ja-JP" altLang="en-US" sz="1300">
              <a:solidFill>
                <a:schemeClr val="dk1"/>
              </a:solidFill>
              <a:latin typeface="+mn-lt"/>
              <a:ea typeface="+mn-ea"/>
              <a:cs typeface="+mn-cs"/>
            </a:rPr>
            <a:t>が</a:t>
          </a:r>
          <a:r>
            <a:rPr kumimoji="1" lang="en-US" altLang="ja-JP" sz="1300">
              <a:solidFill>
                <a:schemeClr val="dk1"/>
              </a:solidFill>
              <a:latin typeface="+mn-ea"/>
              <a:ea typeface="+mn-ea"/>
              <a:cs typeface="Arial Unicode MS" pitchFamily="50" charset="-128"/>
            </a:rPr>
            <a:t>2</a:t>
          </a:r>
          <a:r>
            <a:rPr kumimoji="1" lang="ja-JP" altLang="en-US" sz="1300">
              <a:solidFill>
                <a:schemeClr val="dk1"/>
              </a:solidFill>
              <a:latin typeface="+mn-ea"/>
              <a:ea typeface="+mn-ea"/>
              <a:cs typeface="Arial Unicode MS" pitchFamily="50" charset="-128"/>
            </a:rPr>
            <a:t>億円増えたことや</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臨時財政対策債を満額発行したこと、</a:t>
          </a:r>
          <a:r>
            <a:rPr kumimoji="1" lang="ja-JP" altLang="en-US" sz="1300">
              <a:solidFill>
                <a:schemeClr val="dk1"/>
              </a:solidFill>
              <a:latin typeface="+mn-lt"/>
              <a:ea typeface="+mn-ea"/>
              <a:cs typeface="+mn-cs"/>
            </a:rPr>
            <a:t>法人の企業収益や固定資産税の償却資産の増等で市税が</a:t>
          </a:r>
          <a:r>
            <a:rPr kumimoji="1" lang="en-US" altLang="ja-JP" sz="1300">
              <a:solidFill>
                <a:schemeClr val="dk1"/>
              </a:solidFill>
              <a:latin typeface="+mn-ea"/>
              <a:ea typeface="+mn-ea"/>
              <a:cs typeface="+mn-cs"/>
            </a:rPr>
            <a:t>8</a:t>
          </a:r>
          <a:r>
            <a:rPr kumimoji="1" lang="ja-JP" altLang="ja-JP" sz="1300">
              <a:solidFill>
                <a:schemeClr val="dk1"/>
              </a:solidFill>
              <a:latin typeface="+mn-lt"/>
              <a:ea typeface="+mn-ea"/>
              <a:cs typeface="+mn-cs"/>
            </a:rPr>
            <a:t>億円増加</a:t>
          </a:r>
          <a:r>
            <a:rPr kumimoji="1" lang="ja-JP" altLang="en-US" sz="1300">
              <a:solidFill>
                <a:schemeClr val="dk1"/>
              </a:solidFill>
              <a:latin typeface="+mn-lt"/>
              <a:ea typeface="+mn-ea"/>
              <a:cs typeface="+mn-cs"/>
            </a:rPr>
            <a:t>したこと等により</a:t>
          </a:r>
          <a:r>
            <a:rPr kumimoji="1" lang="ja-JP" altLang="ja-JP" sz="1300">
              <a:solidFill>
                <a:schemeClr val="dk1"/>
              </a:solidFill>
              <a:latin typeface="+mn-lt"/>
              <a:ea typeface="+mn-ea"/>
              <a:cs typeface="+mn-cs"/>
            </a:rPr>
            <a:t>、経常一般財源を多く確保できたため、類似団体平均より</a:t>
          </a:r>
          <a:r>
            <a:rPr kumimoji="1" lang="en-US" altLang="ja-JP" sz="1300">
              <a:solidFill>
                <a:schemeClr val="dk1"/>
              </a:solidFill>
              <a:latin typeface="+mn-ea"/>
              <a:ea typeface="+mn-ea"/>
              <a:cs typeface="+mn-cs"/>
            </a:rPr>
            <a:t>8.4</a:t>
          </a:r>
          <a:r>
            <a:rPr kumimoji="1" lang="ja-JP" altLang="ja-JP" sz="1300">
              <a:solidFill>
                <a:schemeClr val="dk1"/>
              </a:solidFill>
              <a:latin typeface="+mn-lt"/>
              <a:ea typeface="+mn-ea"/>
              <a:cs typeface="+mn-cs"/>
            </a:rPr>
            <a:t>％低い数値となっています</a:t>
          </a:r>
          <a:r>
            <a:rPr kumimoji="1" lang="ja-JP" altLang="en-US"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1" name="直線コネクタ 420"/>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2"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3" name="直線コネクタ 422"/>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24"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25" name="直線コネクタ 424"/>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53848</xdr:rowOff>
    </xdr:from>
    <xdr:to>
      <xdr:col>24</xdr:col>
      <xdr:colOff>31750</xdr:colOff>
      <xdr:row>74</xdr:row>
      <xdr:rowOff>140716</xdr:rowOff>
    </xdr:to>
    <xdr:cxnSp macro="">
      <xdr:nvCxnSpPr>
        <xdr:cNvPr id="426" name="直線コネクタ 425"/>
        <xdr:cNvCxnSpPr/>
      </xdr:nvCxnSpPr>
      <xdr:spPr>
        <a:xfrm flipV="1">
          <a:off x="15671800" y="127411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7"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28" name="フローチャート : 判断 427"/>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117856</xdr:rowOff>
    </xdr:from>
    <xdr:to>
      <xdr:col>22</xdr:col>
      <xdr:colOff>565150</xdr:colOff>
      <xdr:row>74</xdr:row>
      <xdr:rowOff>140716</xdr:rowOff>
    </xdr:to>
    <xdr:cxnSp macro="">
      <xdr:nvCxnSpPr>
        <xdr:cNvPr id="429" name="直線コネクタ 428"/>
        <xdr:cNvCxnSpPr/>
      </xdr:nvCxnSpPr>
      <xdr:spPr>
        <a:xfrm>
          <a:off x="14782800" y="12805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0" name="フローチャート : 判断 429"/>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1" name="テキスト ボックス 430"/>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117856</xdr:rowOff>
    </xdr:from>
    <xdr:to>
      <xdr:col>21</xdr:col>
      <xdr:colOff>361950</xdr:colOff>
      <xdr:row>75</xdr:row>
      <xdr:rowOff>51562</xdr:rowOff>
    </xdr:to>
    <xdr:cxnSp macro="">
      <xdr:nvCxnSpPr>
        <xdr:cNvPr id="432" name="直線コネクタ 431"/>
        <xdr:cNvCxnSpPr/>
      </xdr:nvCxnSpPr>
      <xdr:spPr>
        <a:xfrm flipV="1">
          <a:off x="13893800" y="128051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3" name="フローチャート : 判断 432"/>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34" name="テキスト ボックス 433"/>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75</xdr:row>
      <xdr:rowOff>51562</xdr:rowOff>
    </xdr:to>
    <xdr:cxnSp macro="">
      <xdr:nvCxnSpPr>
        <xdr:cNvPr id="435" name="直線コネクタ 434"/>
        <xdr:cNvCxnSpPr/>
      </xdr:nvCxnSpPr>
      <xdr:spPr>
        <a:xfrm>
          <a:off x="13004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36" name="フローチャート : 判断 435"/>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37" name="テキスト ボックス 436"/>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38" name="フローチャート : 判断 437"/>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57421</xdr:rowOff>
    </xdr:from>
    <xdr:ext cx="762000" cy="259045"/>
    <xdr:sp macro="" textlink="">
      <xdr:nvSpPr>
        <xdr:cNvPr id="439" name="テキスト ボックス 438"/>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3048</xdr:rowOff>
    </xdr:from>
    <xdr:to>
      <xdr:col>24</xdr:col>
      <xdr:colOff>82550</xdr:colOff>
      <xdr:row>74</xdr:row>
      <xdr:rowOff>104648</xdr:rowOff>
    </xdr:to>
    <xdr:sp macro="" textlink="">
      <xdr:nvSpPr>
        <xdr:cNvPr id="445" name="円/楕円 444"/>
        <xdr:cNvSpPr/>
      </xdr:nvSpPr>
      <xdr:spPr>
        <a:xfrm>
          <a:off x="16459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83075</xdr:rowOff>
    </xdr:from>
    <xdr:ext cx="762000" cy="259045"/>
    <xdr:sp macro="" textlink="">
      <xdr:nvSpPr>
        <xdr:cNvPr id="446" name="公債費以外該当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89916</xdr:rowOff>
    </xdr:from>
    <xdr:to>
      <xdr:col>22</xdr:col>
      <xdr:colOff>615950</xdr:colOff>
      <xdr:row>75</xdr:row>
      <xdr:rowOff>20066</xdr:rowOff>
    </xdr:to>
    <xdr:sp macro="" textlink="">
      <xdr:nvSpPr>
        <xdr:cNvPr id="447" name="円/楕円 446"/>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30243</xdr:rowOff>
    </xdr:from>
    <xdr:ext cx="736600" cy="259045"/>
    <xdr:sp macro="" textlink="">
      <xdr:nvSpPr>
        <xdr:cNvPr id="448" name="テキスト ボックス 447"/>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67056</xdr:rowOff>
    </xdr:from>
    <xdr:to>
      <xdr:col>21</xdr:col>
      <xdr:colOff>412750</xdr:colOff>
      <xdr:row>74</xdr:row>
      <xdr:rowOff>168656</xdr:rowOff>
    </xdr:to>
    <xdr:sp macro="" textlink="">
      <xdr:nvSpPr>
        <xdr:cNvPr id="449" name="円/楕円 448"/>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7383</xdr:rowOff>
    </xdr:from>
    <xdr:ext cx="762000" cy="259045"/>
    <xdr:sp macro="" textlink="">
      <xdr:nvSpPr>
        <xdr:cNvPr id="450" name="テキスト ボックス 449"/>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xdr:rowOff>
    </xdr:from>
    <xdr:to>
      <xdr:col>20</xdr:col>
      <xdr:colOff>209550</xdr:colOff>
      <xdr:row>75</xdr:row>
      <xdr:rowOff>102362</xdr:rowOff>
    </xdr:to>
    <xdr:sp macro="" textlink="">
      <xdr:nvSpPr>
        <xdr:cNvPr id="451" name="円/楕円 450"/>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112539</xdr:rowOff>
    </xdr:from>
    <xdr:ext cx="762000" cy="259045"/>
    <xdr:sp macro="" textlink="">
      <xdr:nvSpPr>
        <xdr:cNvPr id="452" name="テキスト ボックス 451"/>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53" name="円/楕円 452"/>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54" name="テキスト ボックス 453"/>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三重県いなべ市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121285</xdr:rowOff>
    </xdr:from>
    <xdr:to>
      <xdr:col>4</xdr:col>
      <xdr:colOff>1117600</xdr:colOff>
      <xdr:row>20</xdr:row>
      <xdr:rowOff>118732</xdr:rowOff>
    </xdr:to>
    <xdr:cxnSp macro="">
      <xdr:nvCxnSpPr>
        <xdr:cNvPr id="45" name="直線コネクタ 44"/>
        <xdr:cNvCxnSpPr/>
      </xdr:nvCxnSpPr>
      <xdr:spPr bwMode="auto">
        <a:xfrm flipV="1">
          <a:off x="5651500" y="2226310"/>
          <a:ext cx="0" cy="1369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90809</xdr:rowOff>
    </xdr:from>
    <xdr:ext cx="762000" cy="259045"/>
    <xdr:sp macro="" textlink="">
      <xdr:nvSpPr>
        <xdr:cNvPr id="46" name="人口1人当たり決算額の推移最小値テキスト130"/>
        <xdr:cNvSpPr txBox="1"/>
      </xdr:nvSpPr>
      <xdr:spPr>
        <a:xfrm>
          <a:off x="5740400" y="35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20</xdr:row>
      <xdr:rowOff>118732</xdr:rowOff>
    </xdr:from>
    <xdr:to>
      <xdr:col>5</xdr:col>
      <xdr:colOff>73025</xdr:colOff>
      <xdr:row>20</xdr:row>
      <xdr:rowOff>118732</xdr:rowOff>
    </xdr:to>
    <xdr:cxnSp macro="">
      <xdr:nvCxnSpPr>
        <xdr:cNvPr id="47" name="直線コネクタ 46"/>
        <xdr:cNvCxnSpPr/>
      </xdr:nvCxnSpPr>
      <xdr:spPr bwMode="auto">
        <a:xfrm>
          <a:off x="5562600" y="359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36212</xdr:rowOff>
    </xdr:from>
    <xdr:ext cx="762000" cy="259045"/>
    <xdr:sp macro="" textlink="">
      <xdr:nvSpPr>
        <xdr:cNvPr id="48" name="人口1人当たり決算額の推移最大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121285</xdr:rowOff>
    </xdr:from>
    <xdr:to>
      <xdr:col>5</xdr:col>
      <xdr:colOff>73025</xdr:colOff>
      <xdr:row>12</xdr:row>
      <xdr:rowOff>121285</xdr:rowOff>
    </xdr:to>
    <xdr:cxnSp macro="">
      <xdr:nvCxnSpPr>
        <xdr:cNvPr id="49" name="直線コネクタ 48"/>
        <xdr:cNvCxnSpPr/>
      </xdr:nvCxnSpPr>
      <xdr:spPr bwMode="auto">
        <a:xfrm>
          <a:off x="5562600" y="2226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6337</xdr:rowOff>
    </xdr:from>
    <xdr:to>
      <xdr:col>4</xdr:col>
      <xdr:colOff>1117600</xdr:colOff>
      <xdr:row>17</xdr:row>
      <xdr:rowOff>47600</xdr:rowOff>
    </xdr:to>
    <xdr:cxnSp macro="">
      <xdr:nvCxnSpPr>
        <xdr:cNvPr id="50" name="直線コネクタ 49"/>
        <xdr:cNvCxnSpPr/>
      </xdr:nvCxnSpPr>
      <xdr:spPr bwMode="auto">
        <a:xfrm flipV="1">
          <a:off x="5003800" y="2968612"/>
          <a:ext cx="647700" cy="41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76230</xdr:rowOff>
    </xdr:from>
    <xdr:ext cx="762000" cy="259045"/>
    <xdr:sp macro="" textlink="">
      <xdr:nvSpPr>
        <xdr:cNvPr id="51" name="人口1人当たり決算額の推移平均値テキスト130"/>
        <xdr:cNvSpPr txBox="1"/>
      </xdr:nvSpPr>
      <xdr:spPr>
        <a:xfrm>
          <a:off x="5740400" y="2695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59703</xdr:rowOff>
    </xdr:from>
    <xdr:to>
      <xdr:col>5</xdr:col>
      <xdr:colOff>34925</xdr:colOff>
      <xdr:row>16</xdr:row>
      <xdr:rowOff>161303</xdr:rowOff>
    </xdr:to>
    <xdr:sp macro="" textlink="">
      <xdr:nvSpPr>
        <xdr:cNvPr id="52" name="フローチャート : 判断 51"/>
        <xdr:cNvSpPr/>
      </xdr:nvSpPr>
      <xdr:spPr bwMode="auto">
        <a:xfrm>
          <a:off x="5600700" y="285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70612</xdr:rowOff>
    </xdr:from>
    <xdr:to>
      <xdr:col>4</xdr:col>
      <xdr:colOff>469900</xdr:colOff>
      <xdr:row>17</xdr:row>
      <xdr:rowOff>47600</xdr:rowOff>
    </xdr:to>
    <xdr:cxnSp macro="">
      <xdr:nvCxnSpPr>
        <xdr:cNvPr id="53" name="直線コネクタ 52"/>
        <xdr:cNvCxnSpPr/>
      </xdr:nvCxnSpPr>
      <xdr:spPr bwMode="auto">
        <a:xfrm>
          <a:off x="4305300" y="2861437"/>
          <a:ext cx="698500" cy="148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117005</xdr:rowOff>
    </xdr:from>
    <xdr:to>
      <xdr:col>4</xdr:col>
      <xdr:colOff>520700</xdr:colOff>
      <xdr:row>17</xdr:row>
      <xdr:rowOff>47155</xdr:rowOff>
    </xdr:to>
    <xdr:sp macro="" textlink="">
      <xdr:nvSpPr>
        <xdr:cNvPr id="54" name="フローチャート : 判断 53"/>
        <xdr:cNvSpPr/>
      </xdr:nvSpPr>
      <xdr:spPr bwMode="auto">
        <a:xfrm>
          <a:off x="4953000" y="290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57332</xdr:rowOff>
    </xdr:from>
    <xdr:ext cx="736600" cy="259045"/>
    <xdr:sp macro="" textlink="">
      <xdr:nvSpPr>
        <xdr:cNvPr id="55" name="テキスト ボックス 54"/>
        <xdr:cNvSpPr txBox="1"/>
      </xdr:nvSpPr>
      <xdr:spPr>
        <a:xfrm>
          <a:off x="4622800" y="26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154051</xdr:rowOff>
    </xdr:from>
    <xdr:to>
      <xdr:col>3</xdr:col>
      <xdr:colOff>904875</xdr:colOff>
      <xdr:row>16</xdr:row>
      <xdr:rowOff>70612</xdr:rowOff>
    </xdr:to>
    <xdr:cxnSp macro="">
      <xdr:nvCxnSpPr>
        <xdr:cNvPr id="56" name="直線コネクタ 55"/>
        <xdr:cNvCxnSpPr/>
      </xdr:nvCxnSpPr>
      <xdr:spPr bwMode="auto">
        <a:xfrm>
          <a:off x="3606800" y="2773426"/>
          <a:ext cx="6985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86487</xdr:rowOff>
    </xdr:from>
    <xdr:to>
      <xdr:col>3</xdr:col>
      <xdr:colOff>955675</xdr:colOff>
      <xdr:row>17</xdr:row>
      <xdr:rowOff>16637</xdr:rowOff>
    </xdr:to>
    <xdr:sp macro="" textlink="">
      <xdr:nvSpPr>
        <xdr:cNvPr id="57" name="フローチャート : 判断 56"/>
        <xdr:cNvSpPr/>
      </xdr:nvSpPr>
      <xdr:spPr bwMode="auto">
        <a:xfrm>
          <a:off x="4254500" y="2877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xdr:rowOff>
    </xdr:from>
    <xdr:ext cx="762000" cy="259045"/>
    <xdr:sp macro="" textlink="">
      <xdr:nvSpPr>
        <xdr:cNvPr id="58" name="テキスト ボックス 57"/>
        <xdr:cNvSpPr txBox="1"/>
      </xdr:nvSpPr>
      <xdr:spPr>
        <a:xfrm>
          <a:off x="3924300" y="29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82347</xdr:rowOff>
    </xdr:from>
    <xdr:to>
      <xdr:col>3</xdr:col>
      <xdr:colOff>206375</xdr:colOff>
      <xdr:row>15</xdr:row>
      <xdr:rowOff>154051</xdr:rowOff>
    </xdr:to>
    <xdr:cxnSp macro="">
      <xdr:nvCxnSpPr>
        <xdr:cNvPr id="59" name="直線コネクタ 58"/>
        <xdr:cNvCxnSpPr/>
      </xdr:nvCxnSpPr>
      <xdr:spPr bwMode="auto">
        <a:xfrm>
          <a:off x="2908300" y="2701722"/>
          <a:ext cx="698500" cy="7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131788</xdr:rowOff>
    </xdr:from>
    <xdr:to>
      <xdr:col>3</xdr:col>
      <xdr:colOff>257175</xdr:colOff>
      <xdr:row>16</xdr:row>
      <xdr:rowOff>61938</xdr:rowOff>
    </xdr:to>
    <xdr:sp macro="" textlink="">
      <xdr:nvSpPr>
        <xdr:cNvPr id="60" name="フローチャート : 判断 59"/>
        <xdr:cNvSpPr/>
      </xdr:nvSpPr>
      <xdr:spPr bwMode="auto">
        <a:xfrm>
          <a:off x="3556000" y="2751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46715</xdr:rowOff>
    </xdr:from>
    <xdr:ext cx="762000" cy="259045"/>
    <xdr:sp macro="" textlink="">
      <xdr:nvSpPr>
        <xdr:cNvPr id="61" name="テキスト ボックス 60"/>
        <xdr:cNvSpPr txBox="1"/>
      </xdr:nvSpPr>
      <xdr:spPr>
        <a:xfrm>
          <a:off x="3225800" y="283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133769</xdr:rowOff>
    </xdr:from>
    <xdr:to>
      <xdr:col>2</xdr:col>
      <xdr:colOff>692150</xdr:colOff>
      <xdr:row>16</xdr:row>
      <xdr:rowOff>63919</xdr:rowOff>
    </xdr:to>
    <xdr:sp macro="" textlink="">
      <xdr:nvSpPr>
        <xdr:cNvPr id="62" name="フローチャート : 判断 61"/>
        <xdr:cNvSpPr/>
      </xdr:nvSpPr>
      <xdr:spPr bwMode="auto">
        <a:xfrm>
          <a:off x="2857500" y="275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48696</xdr:rowOff>
    </xdr:from>
    <xdr:ext cx="762000" cy="259045"/>
    <xdr:sp macro="" textlink="">
      <xdr:nvSpPr>
        <xdr:cNvPr id="63" name="テキスト ボックス 62"/>
        <xdr:cNvSpPr txBox="1"/>
      </xdr:nvSpPr>
      <xdr:spPr>
        <a:xfrm>
          <a:off x="2527300" y="283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126987</xdr:rowOff>
    </xdr:from>
    <xdr:to>
      <xdr:col>5</xdr:col>
      <xdr:colOff>34925</xdr:colOff>
      <xdr:row>17</xdr:row>
      <xdr:rowOff>57137</xdr:rowOff>
    </xdr:to>
    <xdr:sp macro="" textlink="">
      <xdr:nvSpPr>
        <xdr:cNvPr id="69" name="円/楕円 68"/>
        <xdr:cNvSpPr/>
      </xdr:nvSpPr>
      <xdr:spPr bwMode="auto">
        <a:xfrm>
          <a:off x="5600700" y="2917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99064</xdr:rowOff>
    </xdr:from>
    <xdr:ext cx="762000" cy="259045"/>
    <xdr:sp macro="" textlink="">
      <xdr:nvSpPr>
        <xdr:cNvPr id="70" name="人口1人当たり決算額の推移該当値テキスト130"/>
        <xdr:cNvSpPr txBox="1"/>
      </xdr:nvSpPr>
      <xdr:spPr>
        <a:xfrm>
          <a:off x="5740400" y="28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75,417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168250</xdr:rowOff>
    </xdr:from>
    <xdr:to>
      <xdr:col>4</xdr:col>
      <xdr:colOff>520700</xdr:colOff>
      <xdr:row>17</xdr:row>
      <xdr:rowOff>98400</xdr:rowOff>
    </xdr:to>
    <xdr:sp macro="" textlink="">
      <xdr:nvSpPr>
        <xdr:cNvPr id="71" name="円/楕円 70"/>
        <xdr:cNvSpPr/>
      </xdr:nvSpPr>
      <xdr:spPr bwMode="auto">
        <a:xfrm>
          <a:off x="4953000" y="295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83177</xdr:rowOff>
    </xdr:from>
    <xdr:ext cx="736600" cy="259045"/>
    <xdr:sp macro="" textlink="">
      <xdr:nvSpPr>
        <xdr:cNvPr id="72" name="テキスト ボックス 71"/>
        <xdr:cNvSpPr txBox="1"/>
      </xdr:nvSpPr>
      <xdr:spPr>
        <a:xfrm>
          <a:off x="4622800" y="30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19812</xdr:rowOff>
    </xdr:from>
    <xdr:to>
      <xdr:col>3</xdr:col>
      <xdr:colOff>955675</xdr:colOff>
      <xdr:row>16</xdr:row>
      <xdr:rowOff>121412</xdr:rowOff>
    </xdr:to>
    <xdr:sp macro="" textlink="">
      <xdr:nvSpPr>
        <xdr:cNvPr id="73" name="円/楕円 72"/>
        <xdr:cNvSpPr/>
      </xdr:nvSpPr>
      <xdr:spPr bwMode="auto">
        <a:xfrm>
          <a:off x="4254500" y="281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131589</xdr:rowOff>
    </xdr:from>
    <xdr:ext cx="762000" cy="259045"/>
    <xdr:sp macro="" textlink="">
      <xdr:nvSpPr>
        <xdr:cNvPr id="74" name="テキスト ボックス 73"/>
        <xdr:cNvSpPr txBox="1"/>
      </xdr:nvSpPr>
      <xdr:spPr>
        <a:xfrm>
          <a:off x="3924300" y="25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78,230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103251</xdr:rowOff>
    </xdr:from>
    <xdr:to>
      <xdr:col>3</xdr:col>
      <xdr:colOff>257175</xdr:colOff>
      <xdr:row>16</xdr:row>
      <xdr:rowOff>33401</xdr:rowOff>
    </xdr:to>
    <xdr:sp macro="" textlink="">
      <xdr:nvSpPr>
        <xdr:cNvPr id="75" name="円/楕円 74"/>
        <xdr:cNvSpPr/>
      </xdr:nvSpPr>
      <xdr:spPr bwMode="auto">
        <a:xfrm>
          <a:off x="3556000" y="272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43578</xdr:rowOff>
    </xdr:from>
    <xdr:ext cx="762000" cy="259045"/>
    <xdr:sp macro="" textlink="">
      <xdr:nvSpPr>
        <xdr:cNvPr id="76" name="テキスト ボックス 75"/>
        <xdr:cNvSpPr txBox="1"/>
      </xdr:nvSpPr>
      <xdr:spPr>
        <a:xfrm>
          <a:off x="3225800" y="249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80,540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31547</xdr:rowOff>
    </xdr:from>
    <xdr:to>
      <xdr:col>2</xdr:col>
      <xdr:colOff>692150</xdr:colOff>
      <xdr:row>15</xdr:row>
      <xdr:rowOff>133147</xdr:rowOff>
    </xdr:to>
    <xdr:sp macro="" textlink="">
      <xdr:nvSpPr>
        <xdr:cNvPr id="77" name="円/楕円 76"/>
        <xdr:cNvSpPr/>
      </xdr:nvSpPr>
      <xdr:spPr bwMode="auto">
        <a:xfrm>
          <a:off x="2857500" y="265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143324</xdr:rowOff>
    </xdr:from>
    <xdr:ext cx="762000" cy="259045"/>
    <xdr:sp macro="" textlink="">
      <xdr:nvSpPr>
        <xdr:cNvPr id="78" name="テキスト ボックス 77"/>
        <xdr:cNvSpPr txBox="1"/>
      </xdr:nvSpPr>
      <xdr:spPr>
        <a:xfrm>
          <a:off x="2527300" y="241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09" name="直線コネクタ 108"/>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275687</xdr:rowOff>
    </xdr:from>
    <xdr:ext cx="762000" cy="259045"/>
    <xdr:sp macro="" textlink="">
      <xdr:nvSpPr>
        <xdr:cNvPr id="110" name="人口1人当たり決算額の推移最小値テキスト445"/>
        <xdr:cNvSpPr txBox="1"/>
      </xdr:nvSpPr>
      <xdr:spPr>
        <a:xfrm>
          <a:off x="5740400" y="74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1" name="直線コネクタ 110"/>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2"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3" name="直線コネクタ 112"/>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285583</xdr:rowOff>
    </xdr:from>
    <xdr:to>
      <xdr:col>4</xdr:col>
      <xdr:colOff>1117600</xdr:colOff>
      <xdr:row>35</xdr:row>
      <xdr:rowOff>212889</xdr:rowOff>
    </xdr:to>
    <xdr:cxnSp macro="">
      <xdr:nvCxnSpPr>
        <xdr:cNvPr id="114" name="直線コネクタ 113"/>
        <xdr:cNvCxnSpPr/>
      </xdr:nvCxnSpPr>
      <xdr:spPr bwMode="auto">
        <a:xfrm flipV="1">
          <a:off x="5003800" y="6553033"/>
          <a:ext cx="647700" cy="27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105394</xdr:rowOff>
    </xdr:from>
    <xdr:ext cx="762000" cy="259045"/>
    <xdr:sp macro="" textlink="">
      <xdr:nvSpPr>
        <xdr:cNvPr id="115" name="人口1人当たり決算額の推移平均値テキスト445"/>
        <xdr:cNvSpPr txBox="1"/>
      </xdr:nvSpPr>
      <xdr:spPr>
        <a:xfrm>
          <a:off x="5740400" y="6715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6" name="フローチャート : 判断 115"/>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212889</xdr:rowOff>
    </xdr:from>
    <xdr:to>
      <xdr:col>4</xdr:col>
      <xdr:colOff>469900</xdr:colOff>
      <xdr:row>36</xdr:row>
      <xdr:rowOff>78145</xdr:rowOff>
    </xdr:to>
    <xdr:cxnSp macro="">
      <xdr:nvCxnSpPr>
        <xdr:cNvPr id="117" name="直線コネクタ 116"/>
        <xdr:cNvCxnSpPr/>
      </xdr:nvCxnSpPr>
      <xdr:spPr bwMode="auto">
        <a:xfrm flipV="1">
          <a:off x="4305300" y="6823239"/>
          <a:ext cx="698500" cy="20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18" name="フローチャート : 判断 117"/>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185462</xdr:rowOff>
    </xdr:from>
    <xdr:ext cx="736600" cy="259045"/>
    <xdr:sp macro="" textlink="">
      <xdr:nvSpPr>
        <xdr:cNvPr id="119" name="テキスト ボックス 118"/>
        <xdr:cNvSpPr txBox="1"/>
      </xdr:nvSpPr>
      <xdr:spPr>
        <a:xfrm>
          <a:off x="4622800" y="645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241006</xdr:rowOff>
    </xdr:from>
    <xdr:to>
      <xdr:col>3</xdr:col>
      <xdr:colOff>904875</xdr:colOff>
      <xdr:row>36</xdr:row>
      <xdr:rowOff>78145</xdr:rowOff>
    </xdr:to>
    <xdr:cxnSp macro="">
      <xdr:nvCxnSpPr>
        <xdr:cNvPr id="120" name="直線コネクタ 119"/>
        <xdr:cNvCxnSpPr/>
      </xdr:nvCxnSpPr>
      <xdr:spPr bwMode="auto">
        <a:xfrm>
          <a:off x="3606800" y="6851356"/>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1" name="フローチャート : 判断 120"/>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216356</xdr:rowOff>
    </xdr:from>
    <xdr:ext cx="762000" cy="259045"/>
    <xdr:sp macro="" textlink="">
      <xdr:nvSpPr>
        <xdr:cNvPr id="122" name="テキスト ボックス 121"/>
        <xdr:cNvSpPr txBox="1"/>
      </xdr:nvSpPr>
      <xdr:spPr>
        <a:xfrm>
          <a:off x="3924300" y="64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183464</xdr:rowOff>
    </xdr:from>
    <xdr:to>
      <xdr:col>3</xdr:col>
      <xdr:colOff>206375</xdr:colOff>
      <xdr:row>35</xdr:row>
      <xdr:rowOff>241006</xdr:rowOff>
    </xdr:to>
    <xdr:cxnSp macro="">
      <xdr:nvCxnSpPr>
        <xdr:cNvPr id="123" name="直線コネクタ 122"/>
        <xdr:cNvCxnSpPr/>
      </xdr:nvCxnSpPr>
      <xdr:spPr bwMode="auto">
        <a:xfrm>
          <a:off x="2908300" y="6793814"/>
          <a:ext cx="698500" cy="57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4" name="フローチャート : 判断 123"/>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175665</xdr:rowOff>
    </xdr:from>
    <xdr:ext cx="762000" cy="259045"/>
    <xdr:sp macro="" textlink="">
      <xdr:nvSpPr>
        <xdr:cNvPr id="125" name="テキスト ボックス 124"/>
        <xdr:cNvSpPr txBox="1"/>
      </xdr:nvSpPr>
      <xdr:spPr>
        <a:xfrm>
          <a:off x="32258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26" name="フローチャート : 判断 125"/>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215964</xdr:rowOff>
    </xdr:from>
    <xdr:ext cx="762000" cy="259045"/>
    <xdr:sp macro="" textlink="">
      <xdr:nvSpPr>
        <xdr:cNvPr id="127" name="テキスト ボックス 126"/>
        <xdr:cNvSpPr txBox="1"/>
      </xdr:nvSpPr>
      <xdr:spPr>
        <a:xfrm>
          <a:off x="2527300" y="648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234783</xdr:rowOff>
    </xdr:from>
    <xdr:to>
      <xdr:col>5</xdr:col>
      <xdr:colOff>34925</xdr:colOff>
      <xdr:row>34</xdr:row>
      <xdr:rowOff>336383</xdr:rowOff>
    </xdr:to>
    <xdr:sp macro="" textlink="">
      <xdr:nvSpPr>
        <xdr:cNvPr id="133" name="円/楕円 132"/>
        <xdr:cNvSpPr/>
      </xdr:nvSpPr>
      <xdr:spPr bwMode="auto">
        <a:xfrm>
          <a:off x="5600700" y="65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79860</xdr:rowOff>
    </xdr:from>
    <xdr:ext cx="762000" cy="259045"/>
    <xdr:sp macro="" textlink="">
      <xdr:nvSpPr>
        <xdr:cNvPr id="134" name="人口1人当たり決算額の推移該当値テキスト445"/>
        <xdr:cNvSpPr txBox="1"/>
      </xdr:nvSpPr>
      <xdr:spPr>
        <a:xfrm>
          <a:off x="5740400" y="634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162089</xdr:rowOff>
    </xdr:from>
    <xdr:to>
      <xdr:col>4</xdr:col>
      <xdr:colOff>520700</xdr:colOff>
      <xdr:row>35</xdr:row>
      <xdr:rowOff>263689</xdr:rowOff>
    </xdr:to>
    <xdr:sp macro="" textlink="">
      <xdr:nvSpPr>
        <xdr:cNvPr id="135" name="円/楕円 134"/>
        <xdr:cNvSpPr/>
      </xdr:nvSpPr>
      <xdr:spPr bwMode="auto">
        <a:xfrm>
          <a:off x="4953000" y="677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248466</xdr:rowOff>
    </xdr:from>
    <xdr:ext cx="736600" cy="259045"/>
    <xdr:sp macro="" textlink="">
      <xdr:nvSpPr>
        <xdr:cNvPr id="136" name="テキスト ボックス 135"/>
        <xdr:cNvSpPr txBox="1"/>
      </xdr:nvSpPr>
      <xdr:spPr>
        <a:xfrm>
          <a:off x="4622800" y="6858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24,120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27345</xdr:rowOff>
    </xdr:from>
    <xdr:to>
      <xdr:col>3</xdr:col>
      <xdr:colOff>955675</xdr:colOff>
      <xdr:row>36</xdr:row>
      <xdr:rowOff>128945</xdr:rowOff>
    </xdr:to>
    <xdr:sp macro="" textlink="">
      <xdr:nvSpPr>
        <xdr:cNvPr id="137" name="円/楕円 136"/>
        <xdr:cNvSpPr/>
      </xdr:nvSpPr>
      <xdr:spPr bwMode="auto">
        <a:xfrm>
          <a:off x="4254500" y="698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113722</xdr:rowOff>
    </xdr:from>
    <xdr:ext cx="762000" cy="259045"/>
    <xdr:sp macro="" textlink="">
      <xdr:nvSpPr>
        <xdr:cNvPr id="138" name="テキスト ボックス 137"/>
        <xdr:cNvSpPr txBox="1"/>
      </xdr:nvSpPr>
      <xdr:spPr>
        <a:xfrm>
          <a:off x="3924300" y="70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190206</xdr:rowOff>
    </xdr:from>
    <xdr:to>
      <xdr:col>3</xdr:col>
      <xdr:colOff>257175</xdr:colOff>
      <xdr:row>35</xdr:row>
      <xdr:rowOff>291806</xdr:rowOff>
    </xdr:to>
    <xdr:sp macro="" textlink="">
      <xdr:nvSpPr>
        <xdr:cNvPr id="139" name="円/楕円 138"/>
        <xdr:cNvSpPr/>
      </xdr:nvSpPr>
      <xdr:spPr bwMode="auto">
        <a:xfrm>
          <a:off x="3556000" y="680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276583</xdr:rowOff>
    </xdr:from>
    <xdr:ext cx="762000" cy="259045"/>
    <xdr:sp macro="" textlink="">
      <xdr:nvSpPr>
        <xdr:cNvPr id="140" name="テキスト ボックス 139"/>
        <xdr:cNvSpPr txBox="1"/>
      </xdr:nvSpPr>
      <xdr:spPr>
        <a:xfrm>
          <a:off x="3225800" y="68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132664</xdr:rowOff>
    </xdr:from>
    <xdr:to>
      <xdr:col>2</xdr:col>
      <xdr:colOff>692150</xdr:colOff>
      <xdr:row>35</xdr:row>
      <xdr:rowOff>234264</xdr:rowOff>
    </xdr:to>
    <xdr:sp macro="" textlink="">
      <xdr:nvSpPr>
        <xdr:cNvPr id="141" name="円/楕円 140"/>
        <xdr:cNvSpPr/>
      </xdr:nvSpPr>
      <xdr:spPr bwMode="auto">
        <a:xfrm>
          <a:off x="2857500" y="674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219041</xdr:rowOff>
    </xdr:from>
    <xdr:ext cx="762000" cy="259045"/>
    <xdr:sp macro="" textlink="">
      <xdr:nvSpPr>
        <xdr:cNvPr id="142" name="テキスト ボックス 141"/>
        <xdr:cNvSpPr txBox="1"/>
      </xdr:nvSpPr>
      <xdr:spPr>
        <a:xfrm>
          <a:off x="2527300" y="682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財政調整基金残高は、前年度の</a:t>
          </a:r>
          <a:r>
            <a:rPr kumimoji="1" lang="en-US" altLang="ja-JP" sz="1400" baseline="0">
              <a:latin typeface="ＭＳ ゴシック" pitchFamily="49" charset="-128"/>
              <a:ea typeface="ＭＳ ゴシック" pitchFamily="49" charset="-128"/>
            </a:rPr>
            <a:t>55</a:t>
          </a:r>
          <a:r>
            <a:rPr kumimoji="1" lang="ja-JP" altLang="en-US" sz="1400" baseline="0">
              <a:latin typeface="ＭＳ ゴシック" pitchFamily="49" charset="-128"/>
              <a:ea typeface="ＭＳ ゴシック" pitchFamily="49" charset="-128"/>
            </a:rPr>
            <a:t>億円から</a:t>
          </a:r>
          <a:r>
            <a:rPr kumimoji="1" lang="en-US" altLang="ja-JP" sz="1400" baseline="0">
              <a:latin typeface="ＭＳ ゴシック" pitchFamily="49" charset="-128"/>
              <a:ea typeface="ＭＳ ゴシック" pitchFamily="49" charset="-128"/>
            </a:rPr>
            <a:t>59</a:t>
          </a:r>
          <a:r>
            <a:rPr kumimoji="1" lang="ja-JP" altLang="en-US" sz="1400" baseline="0">
              <a:latin typeface="ＭＳ ゴシック" pitchFamily="49" charset="-128"/>
              <a:ea typeface="ＭＳ ゴシック" pitchFamily="49" charset="-128"/>
            </a:rPr>
            <a:t>億円となりました。これは、財源不足を補うために</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億円を取り崩し、</a:t>
          </a:r>
          <a:r>
            <a:rPr kumimoji="1" lang="ja-JP" altLang="ja-JP" sz="1400" baseline="0">
              <a:solidFill>
                <a:schemeClr val="dk1"/>
              </a:solidFill>
              <a:latin typeface="+mn-ea"/>
              <a:ea typeface="+mn-ea"/>
              <a:cs typeface="+mn-cs"/>
            </a:rPr>
            <a:t>決算剰余の</a:t>
          </a:r>
          <a:r>
            <a:rPr kumimoji="1" lang="en-US" altLang="ja-JP" sz="1400" baseline="0">
              <a:solidFill>
                <a:schemeClr val="dk1"/>
              </a:solidFill>
              <a:latin typeface="+mn-ea"/>
              <a:ea typeface="+mn-ea"/>
              <a:cs typeface="+mn-cs"/>
            </a:rPr>
            <a:t>2</a:t>
          </a:r>
          <a:r>
            <a:rPr kumimoji="1" lang="ja-JP" altLang="ja-JP" sz="1400" baseline="0">
              <a:solidFill>
                <a:schemeClr val="dk1"/>
              </a:solidFill>
              <a:latin typeface="+mn-ea"/>
              <a:ea typeface="+mn-ea"/>
              <a:cs typeface="+mn-cs"/>
            </a:rPr>
            <a:t>分の</a:t>
          </a:r>
          <a:r>
            <a:rPr kumimoji="1" lang="en-US" altLang="ja-JP" sz="1400" baseline="0">
              <a:solidFill>
                <a:schemeClr val="dk1"/>
              </a:solidFill>
              <a:latin typeface="+mn-ea"/>
              <a:ea typeface="+mn-ea"/>
              <a:cs typeface="+mn-cs"/>
            </a:rPr>
            <a:t>1</a:t>
          </a:r>
          <a:r>
            <a:rPr kumimoji="1" lang="ja-JP" altLang="ja-JP" sz="1400" baseline="0">
              <a:solidFill>
                <a:schemeClr val="dk1"/>
              </a:solidFill>
              <a:latin typeface="+mn-ea"/>
              <a:ea typeface="+mn-ea"/>
              <a:cs typeface="+mn-cs"/>
            </a:rPr>
            <a:t>である</a:t>
          </a:r>
          <a:r>
            <a:rPr kumimoji="1" lang="en-US" altLang="ja-JP" sz="1400" baseline="0">
              <a:solidFill>
                <a:schemeClr val="dk1"/>
              </a:solidFill>
              <a:latin typeface="+mn-ea"/>
              <a:ea typeface="+mn-ea"/>
              <a:cs typeface="+mn-cs"/>
            </a:rPr>
            <a:t>8</a:t>
          </a:r>
          <a:r>
            <a:rPr kumimoji="1" lang="ja-JP" altLang="ja-JP" sz="1400" baseline="0">
              <a:solidFill>
                <a:schemeClr val="dk1"/>
              </a:solidFill>
              <a:latin typeface="+mn-ea"/>
              <a:ea typeface="+mn-ea"/>
              <a:cs typeface="+mn-cs"/>
            </a:rPr>
            <a:t>億円を積み立て</a:t>
          </a:r>
          <a:r>
            <a:rPr kumimoji="1" lang="ja-JP" altLang="en-US" sz="1400" baseline="0">
              <a:solidFill>
                <a:schemeClr val="dk1"/>
              </a:solidFill>
              <a:latin typeface="+mn-ea"/>
              <a:ea typeface="+mn-ea"/>
              <a:cs typeface="+mn-cs"/>
            </a:rPr>
            <a:t>た</a:t>
          </a:r>
          <a:r>
            <a:rPr kumimoji="1" lang="ja-JP" altLang="en-US" sz="1400" baseline="0">
              <a:latin typeface="+mn-ea"/>
              <a:ea typeface="+mn-ea"/>
            </a:rPr>
            <a:t>結果です。</a:t>
          </a:r>
          <a:endParaRPr kumimoji="1" lang="en-US" altLang="ja-JP" sz="1400" baseline="0">
            <a:latin typeface="+mn-ea"/>
            <a:ea typeface="+mn-ea"/>
          </a:endParaRPr>
        </a:p>
        <a:p>
          <a:r>
            <a:rPr kumimoji="1" lang="ja-JP" altLang="en-US" sz="1400" baseline="0">
              <a:latin typeface="ＭＳ ゴシック" pitchFamily="49" charset="-128"/>
              <a:ea typeface="ＭＳ ゴシック" pitchFamily="49" charset="-128"/>
            </a:rPr>
            <a:t>　実質収支は、</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億円の増加となりました。歳入歳出ともに大幅に減少しましたが、歳出の減少幅が大きかったためです。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実質単年度収支は、</a:t>
          </a:r>
          <a:r>
            <a:rPr kumimoji="1" lang="en-US" altLang="ja-JP" sz="1400" baseline="0">
              <a:latin typeface="ＭＳ ゴシック" pitchFamily="49" charset="-128"/>
              <a:ea typeface="ＭＳ ゴシック" pitchFamily="49" charset="-128"/>
            </a:rPr>
            <a:t>7</a:t>
          </a:r>
          <a:r>
            <a:rPr kumimoji="1" lang="ja-JP" altLang="en-US" sz="1400" baseline="0">
              <a:latin typeface="ＭＳ ゴシック" pitchFamily="49" charset="-128"/>
              <a:ea typeface="ＭＳ ゴシック" pitchFamily="49" charset="-128"/>
            </a:rPr>
            <a:t>億円の黒字となりました。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latin typeface="+mn-ea"/>
              <a:ea typeface="+mn-ea"/>
              <a:cs typeface="+mn-cs"/>
            </a:rPr>
            <a:t>水道事業については、流動資産</a:t>
          </a:r>
          <a:r>
            <a:rPr kumimoji="1" lang="en-US" altLang="ja-JP" sz="1100">
              <a:solidFill>
                <a:schemeClr val="dk1"/>
              </a:solidFill>
              <a:latin typeface="+mn-ea"/>
              <a:ea typeface="+mn-ea"/>
              <a:cs typeface="+mn-cs"/>
            </a:rPr>
            <a:t>28</a:t>
          </a:r>
          <a:r>
            <a:rPr kumimoji="1" lang="ja-JP" altLang="ja-JP" sz="1100">
              <a:solidFill>
                <a:schemeClr val="dk1"/>
              </a:solidFill>
              <a:latin typeface="+mn-ea"/>
              <a:ea typeface="+mn-ea"/>
              <a:cs typeface="+mn-cs"/>
            </a:rPr>
            <a:t>億円に対し、流動負債が</a:t>
          </a:r>
          <a:r>
            <a:rPr kumimoji="1" lang="en-US" altLang="ja-JP" sz="1100">
              <a:solidFill>
                <a:schemeClr val="dk1"/>
              </a:solidFill>
              <a:latin typeface="+mn-ea"/>
              <a:ea typeface="+mn-ea"/>
              <a:cs typeface="+mn-cs"/>
            </a:rPr>
            <a:t>7</a:t>
          </a:r>
          <a:r>
            <a:rPr kumimoji="1" lang="ja-JP" altLang="ja-JP" sz="1100">
              <a:solidFill>
                <a:schemeClr val="dk1"/>
              </a:solidFill>
              <a:latin typeface="+mn-ea"/>
              <a:ea typeface="+mn-ea"/>
              <a:cs typeface="+mn-cs"/>
            </a:rPr>
            <a:t>億円となり、資金剰余額は前年度に比べ</a:t>
          </a:r>
          <a:r>
            <a:rPr kumimoji="1" lang="en-US" altLang="ja-JP" sz="1100">
              <a:solidFill>
                <a:schemeClr val="dk1"/>
              </a:solidFill>
              <a:latin typeface="+mn-ea"/>
              <a:ea typeface="+mn-ea"/>
              <a:cs typeface="+mn-cs"/>
            </a:rPr>
            <a:t>4</a:t>
          </a:r>
          <a:r>
            <a:rPr kumimoji="1" lang="ja-JP" altLang="ja-JP" sz="1100">
              <a:solidFill>
                <a:schemeClr val="dk1"/>
              </a:solidFill>
              <a:latin typeface="+mn-ea"/>
              <a:ea typeface="+mn-ea"/>
              <a:cs typeface="+mn-cs"/>
            </a:rPr>
            <a:t>億円増の</a:t>
          </a:r>
          <a:r>
            <a:rPr kumimoji="1" lang="en-US" altLang="ja-JP" sz="1100">
              <a:solidFill>
                <a:schemeClr val="dk1"/>
              </a:solidFill>
              <a:latin typeface="+mn-ea"/>
              <a:ea typeface="+mn-ea"/>
              <a:cs typeface="+mn-cs"/>
            </a:rPr>
            <a:t>21</a:t>
          </a:r>
          <a:r>
            <a:rPr kumimoji="1" lang="ja-JP" altLang="ja-JP" sz="1100">
              <a:solidFill>
                <a:schemeClr val="dk1"/>
              </a:solidFill>
              <a:latin typeface="+mn-ea"/>
              <a:ea typeface="+mn-ea"/>
              <a:cs typeface="+mn-cs"/>
            </a:rPr>
            <a:t>億円。標準財政規模比は、</a:t>
          </a:r>
          <a:r>
            <a:rPr kumimoji="1" lang="en-US" altLang="ja-JP" sz="1100">
              <a:solidFill>
                <a:schemeClr val="dk1"/>
              </a:solidFill>
              <a:latin typeface="+mn-ea"/>
              <a:ea typeface="+mn-ea"/>
              <a:cs typeface="+mn-cs"/>
            </a:rPr>
            <a:t>0.43</a:t>
          </a:r>
          <a:r>
            <a:rPr kumimoji="1" lang="ja-JP" altLang="en-US" sz="1100">
              <a:solidFill>
                <a:schemeClr val="dk1"/>
              </a:solidFill>
              <a:latin typeface="+mn-ea"/>
              <a:ea typeface="+mn-ea"/>
              <a:cs typeface="+mn-cs"/>
            </a:rPr>
            <a:t>ポイント減</a:t>
          </a:r>
          <a:r>
            <a:rPr kumimoji="1" lang="ja-JP" altLang="ja-JP" sz="1100">
              <a:solidFill>
                <a:schemeClr val="dk1"/>
              </a:solidFill>
              <a:latin typeface="+mn-ea"/>
              <a:ea typeface="+mn-ea"/>
              <a:cs typeface="+mn-cs"/>
            </a:rPr>
            <a:t>の</a:t>
          </a:r>
          <a:r>
            <a:rPr kumimoji="1" lang="en-US" altLang="ja-JP" sz="1100">
              <a:solidFill>
                <a:schemeClr val="dk1"/>
              </a:solidFill>
              <a:latin typeface="+mn-ea"/>
              <a:ea typeface="+mn-ea"/>
              <a:cs typeface="+mn-cs"/>
            </a:rPr>
            <a:t>16.42</a:t>
          </a:r>
          <a:r>
            <a:rPr kumimoji="1" lang="ja-JP" altLang="ja-JP" sz="1100">
              <a:solidFill>
                <a:schemeClr val="dk1"/>
              </a:solidFill>
              <a:latin typeface="+mn-ea"/>
              <a:ea typeface="+mn-ea"/>
              <a:cs typeface="+mn-cs"/>
            </a:rPr>
            <a:t>％となりました。</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一般会計については、歳入</a:t>
          </a:r>
          <a:r>
            <a:rPr kumimoji="1" lang="en-US" altLang="ja-JP" sz="1100">
              <a:solidFill>
                <a:schemeClr val="dk1"/>
              </a:solidFill>
              <a:latin typeface="+mn-ea"/>
              <a:ea typeface="+mn-ea"/>
              <a:cs typeface="+mn-cs"/>
            </a:rPr>
            <a:t>233</a:t>
          </a:r>
          <a:r>
            <a:rPr kumimoji="1" lang="ja-JP" altLang="ja-JP" sz="1100">
              <a:solidFill>
                <a:schemeClr val="dk1"/>
              </a:solidFill>
              <a:latin typeface="+mn-ea"/>
              <a:ea typeface="+mn-ea"/>
              <a:cs typeface="+mn-cs"/>
            </a:rPr>
            <a:t>億円に対し、歳出が</a:t>
          </a:r>
          <a:r>
            <a:rPr kumimoji="1" lang="en-US" altLang="ja-JP" sz="1100">
              <a:solidFill>
                <a:schemeClr val="dk1"/>
              </a:solidFill>
              <a:latin typeface="+mn-ea"/>
              <a:ea typeface="+mn-ea"/>
              <a:cs typeface="+mn-cs"/>
            </a:rPr>
            <a:t>213</a:t>
          </a:r>
          <a:r>
            <a:rPr kumimoji="1" lang="ja-JP" altLang="ja-JP" sz="1100">
              <a:solidFill>
                <a:schemeClr val="dk1"/>
              </a:solidFill>
              <a:latin typeface="+mn-ea"/>
              <a:ea typeface="+mn-ea"/>
              <a:cs typeface="+mn-cs"/>
            </a:rPr>
            <a:t>億円となり、翌年度繰越財源を除いた実質収支は、前年度に比べ</a:t>
          </a:r>
          <a:r>
            <a:rPr kumimoji="1" lang="en-US" altLang="ja-JP" sz="1100">
              <a:solidFill>
                <a:schemeClr val="dk1"/>
              </a:solidFill>
              <a:latin typeface="+mn-ea"/>
              <a:ea typeface="+mn-ea"/>
              <a:cs typeface="+mn-cs"/>
            </a:rPr>
            <a:t>3</a:t>
          </a:r>
          <a:r>
            <a:rPr kumimoji="1" lang="ja-JP" altLang="ja-JP" sz="1100">
              <a:solidFill>
                <a:schemeClr val="dk1"/>
              </a:solidFill>
              <a:latin typeface="+mn-ea"/>
              <a:ea typeface="+mn-ea"/>
              <a:cs typeface="+mn-cs"/>
            </a:rPr>
            <a:t>億円増の</a:t>
          </a:r>
          <a:r>
            <a:rPr kumimoji="1" lang="en-US" altLang="ja-JP" sz="1100">
              <a:solidFill>
                <a:schemeClr val="dk1"/>
              </a:solidFill>
              <a:latin typeface="+mn-ea"/>
              <a:ea typeface="+mn-ea"/>
              <a:cs typeface="+mn-cs"/>
            </a:rPr>
            <a:t>19</a:t>
          </a:r>
          <a:r>
            <a:rPr kumimoji="1" lang="ja-JP" altLang="ja-JP" sz="1100">
              <a:solidFill>
                <a:schemeClr val="dk1"/>
              </a:solidFill>
              <a:latin typeface="+mn-ea"/>
              <a:ea typeface="+mn-ea"/>
              <a:cs typeface="+mn-cs"/>
            </a:rPr>
            <a:t>億円。標準財政規模比は、</a:t>
          </a:r>
          <a:r>
            <a:rPr kumimoji="1" lang="en-US" altLang="ja-JP" sz="1100">
              <a:solidFill>
                <a:schemeClr val="dk1"/>
              </a:solidFill>
              <a:latin typeface="+mn-ea"/>
              <a:ea typeface="+mn-ea"/>
              <a:cs typeface="+mn-cs"/>
            </a:rPr>
            <a:t>1.64</a:t>
          </a:r>
          <a:r>
            <a:rPr kumimoji="1" lang="ja-JP" altLang="ja-JP" sz="1100">
              <a:solidFill>
                <a:schemeClr val="dk1"/>
              </a:solidFill>
              <a:latin typeface="+mn-ea"/>
              <a:ea typeface="+mn-ea"/>
              <a:cs typeface="+mn-cs"/>
            </a:rPr>
            <a:t>ポイント増の</a:t>
          </a:r>
          <a:r>
            <a:rPr kumimoji="1" lang="en-US" altLang="ja-JP" sz="1100">
              <a:solidFill>
                <a:schemeClr val="dk1"/>
              </a:solidFill>
              <a:latin typeface="+mn-ea"/>
              <a:ea typeface="+mn-ea"/>
              <a:cs typeface="+mn-cs"/>
            </a:rPr>
            <a:t>12.74</a:t>
          </a:r>
          <a:r>
            <a:rPr kumimoji="1" lang="ja-JP" altLang="ja-JP" sz="1100">
              <a:solidFill>
                <a:schemeClr val="dk1"/>
              </a:solidFill>
              <a:latin typeface="+mn-ea"/>
              <a:ea typeface="+mn-ea"/>
              <a:cs typeface="+mn-cs"/>
            </a:rPr>
            <a:t>％となりました。</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国民健康保険特別会計については、歳入</a:t>
          </a:r>
          <a:r>
            <a:rPr kumimoji="1" lang="en-US" altLang="ja-JP" sz="1100">
              <a:solidFill>
                <a:schemeClr val="dk1"/>
              </a:solidFill>
              <a:latin typeface="+mn-ea"/>
              <a:ea typeface="+mn-ea"/>
              <a:cs typeface="+mn-cs"/>
            </a:rPr>
            <a:t>52</a:t>
          </a:r>
          <a:r>
            <a:rPr kumimoji="1" lang="ja-JP" altLang="ja-JP" sz="1100">
              <a:solidFill>
                <a:schemeClr val="dk1"/>
              </a:solidFill>
              <a:latin typeface="+mn-ea"/>
              <a:ea typeface="+mn-ea"/>
              <a:cs typeface="+mn-cs"/>
            </a:rPr>
            <a:t>億円に対し、歳出が</a:t>
          </a:r>
          <a:r>
            <a:rPr kumimoji="1" lang="en-US" altLang="ja-JP" sz="1100">
              <a:solidFill>
                <a:schemeClr val="dk1"/>
              </a:solidFill>
              <a:latin typeface="+mn-ea"/>
              <a:ea typeface="+mn-ea"/>
              <a:cs typeface="+mn-cs"/>
            </a:rPr>
            <a:t>49</a:t>
          </a:r>
          <a:r>
            <a:rPr kumimoji="1" lang="ja-JP" altLang="ja-JP" sz="1100">
              <a:solidFill>
                <a:schemeClr val="dk1"/>
              </a:solidFill>
              <a:latin typeface="+mn-ea"/>
              <a:ea typeface="+mn-ea"/>
              <a:cs typeface="+mn-cs"/>
            </a:rPr>
            <a:t>億円となり</a:t>
          </a:r>
          <a:r>
            <a:rPr kumimoji="1" lang="ja-JP" altLang="en-US" sz="1100">
              <a:solidFill>
                <a:schemeClr val="dk1"/>
              </a:solidFill>
              <a:latin typeface="+mn-ea"/>
              <a:ea typeface="+mn-ea"/>
              <a:cs typeface="+mn-cs"/>
            </a:rPr>
            <a:t>、</a:t>
          </a:r>
          <a:r>
            <a:rPr kumimoji="1" lang="ja-JP" altLang="ja-JP" sz="1100">
              <a:solidFill>
                <a:schemeClr val="dk1"/>
              </a:solidFill>
              <a:latin typeface="+mn-ea"/>
              <a:ea typeface="+mn-ea"/>
              <a:cs typeface="+mn-cs"/>
            </a:rPr>
            <a:t>翌年度繰越財源を除いた実質収支は、前年度</a:t>
          </a:r>
          <a:r>
            <a:rPr kumimoji="1" lang="ja-JP" altLang="en-US" sz="1100">
              <a:solidFill>
                <a:schemeClr val="dk1"/>
              </a:solidFill>
              <a:latin typeface="+mn-ea"/>
              <a:ea typeface="+mn-ea"/>
              <a:cs typeface="+mn-cs"/>
            </a:rPr>
            <a:t>に比べ</a:t>
          </a:r>
          <a:r>
            <a:rPr kumimoji="1" lang="en-US" altLang="ja-JP" sz="1100">
              <a:solidFill>
                <a:schemeClr val="dk1"/>
              </a:solidFill>
              <a:latin typeface="+mn-ea"/>
              <a:ea typeface="+mn-ea"/>
              <a:cs typeface="+mn-cs"/>
            </a:rPr>
            <a:t>1</a:t>
          </a:r>
          <a:r>
            <a:rPr kumimoji="1" lang="ja-JP" altLang="en-US" sz="1100">
              <a:solidFill>
                <a:schemeClr val="dk1"/>
              </a:solidFill>
              <a:latin typeface="+mn-ea"/>
              <a:ea typeface="+mn-ea"/>
              <a:cs typeface="+mn-cs"/>
            </a:rPr>
            <a:t>億円減</a:t>
          </a:r>
          <a:r>
            <a:rPr kumimoji="1" lang="ja-JP" altLang="ja-JP" sz="1100">
              <a:solidFill>
                <a:schemeClr val="dk1"/>
              </a:solidFill>
              <a:latin typeface="+mn-ea"/>
              <a:ea typeface="+mn-ea"/>
              <a:cs typeface="+mn-cs"/>
            </a:rPr>
            <a:t>の</a:t>
          </a:r>
          <a:r>
            <a:rPr kumimoji="1" lang="en-US" altLang="ja-JP" sz="1100">
              <a:solidFill>
                <a:schemeClr val="dk1"/>
              </a:solidFill>
              <a:latin typeface="+mn-ea"/>
              <a:ea typeface="+mn-ea"/>
              <a:cs typeface="+mn-cs"/>
            </a:rPr>
            <a:t>3</a:t>
          </a:r>
          <a:r>
            <a:rPr kumimoji="1" lang="ja-JP" altLang="ja-JP" sz="1100">
              <a:solidFill>
                <a:schemeClr val="dk1"/>
              </a:solidFill>
              <a:latin typeface="+mn-ea"/>
              <a:ea typeface="+mn-ea"/>
              <a:cs typeface="+mn-cs"/>
            </a:rPr>
            <a:t>億円。標準財政規模比は、</a:t>
          </a:r>
          <a:r>
            <a:rPr kumimoji="1" lang="en-US" altLang="ja-JP" sz="1100">
              <a:solidFill>
                <a:schemeClr val="dk1"/>
              </a:solidFill>
              <a:latin typeface="+mn-ea"/>
              <a:ea typeface="+mn-ea"/>
              <a:cs typeface="+mn-cs"/>
            </a:rPr>
            <a:t>0.12</a:t>
          </a:r>
          <a:r>
            <a:rPr kumimoji="1" lang="ja-JP" altLang="ja-JP" sz="1100">
              <a:solidFill>
                <a:schemeClr val="dk1"/>
              </a:solidFill>
              <a:latin typeface="+mn-ea"/>
              <a:ea typeface="+mn-ea"/>
              <a:cs typeface="+mn-cs"/>
            </a:rPr>
            <a:t>ポイント減の</a:t>
          </a:r>
          <a:r>
            <a:rPr kumimoji="1" lang="en-US" altLang="ja-JP" sz="1100">
              <a:solidFill>
                <a:schemeClr val="dk1"/>
              </a:solidFill>
              <a:latin typeface="+mn-ea"/>
              <a:ea typeface="+mn-ea"/>
              <a:cs typeface="+mn-cs"/>
            </a:rPr>
            <a:t>2.37</a:t>
          </a:r>
          <a:r>
            <a:rPr kumimoji="1" lang="ja-JP" altLang="ja-JP" sz="1100">
              <a:solidFill>
                <a:schemeClr val="dk1"/>
              </a:solidFill>
              <a:latin typeface="+mn-ea"/>
              <a:ea typeface="+mn-ea"/>
              <a:cs typeface="+mn-cs"/>
            </a:rPr>
            <a:t>％となりました。</a:t>
          </a:r>
          <a:endParaRPr kumimoji="1" lang="en-US" altLang="ja-JP" sz="11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ea"/>
              <a:ea typeface="+mn-ea"/>
              <a:cs typeface="+mn-cs"/>
            </a:rPr>
            <a:t>　　介護保険特別会計については、歳入</a:t>
          </a:r>
          <a:r>
            <a:rPr kumimoji="1" lang="en-US" altLang="ja-JP" sz="1100">
              <a:solidFill>
                <a:schemeClr val="dk1"/>
              </a:solidFill>
              <a:latin typeface="+mn-ea"/>
              <a:ea typeface="+mn-ea"/>
              <a:cs typeface="+mn-cs"/>
            </a:rPr>
            <a:t>32</a:t>
          </a:r>
          <a:r>
            <a:rPr kumimoji="1" lang="ja-JP" altLang="ja-JP" sz="1100">
              <a:solidFill>
                <a:schemeClr val="dk1"/>
              </a:solidFill>
              <a:latin typeface="+mn-ea"/>
              <a:ea typeface="+mn-ea"/>
              <a:cs typeface="+mn-cs"/>
            </a:rPr>
            <a:t>億円に対し、歳出が</a:t>
          </a:r>
          <a:r>
            <a:rPr kumimoji="1" lang="en-US" altLang="ja-JP" sz="1100">
              <a:solidFill>
                <a:schemeClr val="dk1"/>
              </a:solidFill>
              <a:latin typeface="+mn-ea"/>
              <a:ea typeface="+mn-ea"/>
              <a:cs typeface="+mn-cs"/>
            </a:rPr>
            <a:t>31</a:t>
          </a:r>
          <a:r>
            <a:rPr kumimoji="1" lang="ja-JP" altLang="ja-JP" sz="1100">
              <a:solidFill>
                <a:schemeClr val="dk1"/>
              </a:solidFill>
              <a:latin typeface="+mn-ea"/>
              <a:ea typeface="+mn-ea"/>
              <a:cs typeface="+mn-cs"/>
            </a:rPr>
            <a:t>億円となり、翌年度繰越財源を除いた実質収支は、前年度とほぼ同額の</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億円。標準財政規模比は、</a:t>
          </a:r>
          <a:r>
            <a:rPr kumimoji="1" lang="en-US" altLang="ja-JP" sz="1100">
              <a:solidFill>
                <a:schemeClr val="dk1"/>
              </a:solidFill>
              <a:latin typeface="+mn-ea"/>
              <a:ea typeface="+mn-ea"/>
              <a:cs typeface="+mn-cs"/>
            </a:rPr>
            <a:t>0.31</a:t>
          </a:r>
          <a:r>
            <a:rPr kumimoji="1" lang="ja-JP" altLang="ja-JP" sz="1100">
              <a:solidFill>
                <a:schemeClr val="dk1"/>
              </a:solidFill>
              <a:latin typeface="+mn-ea"/>
              <a:ea typeface="+mn-ea"/>
              <a:cs typeface="+mn-cs"/>
            </a:rPr>
            <a:t>ポイント</a:t>
          </a:r>
          <a:r>
            <a:rPr kumimoji="1" lang="ja-JP" altLang="en-US" sz="1100">
              <a:solidFill>
                <a:schemeClr val="dk1"/>
              </a:solidFill>
              <a:latin typeface="+mn-ea"/>
              <a:ea typeface="+mn-ea"/>
              <a:cs typeface="+mn-cs"/>
            </a:rPr>
            <a:t>増</a:t>
          </a:r>
          <a:r>
            <a:rPr kumimoji="1" lang="ja-JP" altLang="ja-JP" sz="1100">
              <a:solidFill>
                <a:schemeClr val="dk1"/>
              </a:solidFill>
              <a:latin typeface="+mn-ea"/>
              <a:ea typeface="+mn-ea"/>
              <a:cs typeface="+mn-cs"/>
            </a:rPr>
            <a:t>の</a:t>
          </a:r>
          <a:r>
            <a:rPr kumimoji="1" lang="en-US" altLang="ja-JP" sz="1100">
              <a:solidFill>
                <a:schemeClr val="dk1"/>
              </a:solidFill>
              <a:latin typeface="+mn-ea"/>
              <a:ea typeface="+mn-ea"/>
              <a:cs typeface="+mn-cs"/>
            </a:rPr>
            <a:t>0.78</a:t>
          </a:r>
          <a:r>
            <a:rPr kumimoji="1" lang="ja-JP" altLang="ja-JP" sz="1100">
              <a:solidFill>
                <a:schemeClr val="dk1"/>
              </a:solidFill>
              <a:latin typeface="+mn-ea"/>
              <a:ea typeface="+mn-ea"/>
              <a:cs typeface="+mn-cs"/>
            </a:rPr>
            <a:t>％となりました。</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ja-JP" sz="1100">
              <a:solidFill>
                <a:schemeClr val="dk1"/>
              </a:solidFill>
              <a:latin typeface="+mn-ea"/>
              <a:ea typeface="+mn-ea"/>
              <a:cs typeface="+mn-cs"/>
            </a:rPr>
            <a:t>下水道事業特別会計については、歳入</a:t>
          </a:r>
          <a:r>
            <a:rPr kumimoji="1" lang="en-US" altLang="ja-JP" sz="1100">
              <a:solidFill>
                <a:schemeClr val="dk1"/>
              </a:solidFill>
              <a:latin typeface="+mn-ea"/>
              <a:ea typeface="+mn-ea"/>
              <a:cs typeface="+mn-cs"/>
            </a:rPr>
            <a:t>16</a:t>
          </a:r>
          <a:r>
            <a:rPr kumimoji="1" lang="ja-JP" altLang="en-US" sz="1100">
              <a:solidFill>
                <a:schemeClr val="dk1"/>
              </a:solidFill>
              <a:latin typeface="+mn-ea"/>
              <a:ea typeface="+mn-ea"/>
              <a:cs typeface="+mn-cs"/>
            </a:rPr>
            <a:t>億円に対し、</a:t>
          </a:r>
          <a:r>
            <a:rPr kumimoji="1" lang="ja-JP" altLang="ja-JP" sz="1100">
              <a:solidFill>
                <a:schemeClr val="dk1"/>
              </a:solidFill>
              <a:latin typeface="+mn-ea"/>
              <a:ea typeface="+mn-ea"/>
              <a:cs typeface="+mn-cs"/>
            </a:rPr>
            <a:t>歳出</a:t>
          </a:r>
          <a:r>
            <a:rPr kumimoji="1" lang="ja-JP" altLang="en-US" sz="1100">
              <a:solidFill>
                <a:schemeClr val="dk1"/>
              </a:solidFill>
              <a:latin typeface="+mn-ea"/>
              <a:ea typeface="+mn-ea"/>
              <a:cs typeface="+mn-cs"/>
            </a:rPr>
            <a:t>が</a:t>
          </a:r>
          <a:r>
            <a:rPr kumimoji="1" lang="en-US" altLang="ja-JP" sz="1100">
              <a:solidFill>
                <a:schemeClr val="dk1"/>
              </a:solidFill>
              <a:latin typeface="+mn-ea"/>
              <a:ea typeface="+mn-ea"/>
              <a:cs typeface="+mn-cs"/>
            </a:rPr>
            <a:t>15</a:t>
          </a:r>
          <a:r>
            <a:rPr kumimoji="1" lang="ja-JP" altLang="ja-JP" sz="1100">
              <a:solidFill>
                <a:schemeClr val="dk1"/>
              </a:solidFill>
              <a:latin typeface="+mn-ea"/>
              <a:ea typeface="+mn-ea"/>
              <a:cs typeface="+mn-cs"/>
            </a:rPr>
            <a:t>億円となり、翌年度繰越財源を除いた実質収支は、前年度とほぼ同額の</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億円。標準財政規模比は、</a:t>
          </a:r>
          <a:r>
            <a:rPr kumimoji="1" lang="en-US" altLang="ja-JP" sz="1100">
              <a:solidFill>
                <a:schemeClr val="dk1"/>
              </a:solidFill>
              <a:latin typeface="+mn-ea"/>
              <a:ea typeface="+mn-ea"/>
              <a:cs typeface="+mn-cs"/>
            </a:rPr>
            <a:t>0.07</a:t>
          </a:r>
          <a:r>
            <a:rPr kumimoji="1" lang="ja-JP" altLang="ja-JP" sz="1100">
              <a:solidFill>
                <a:schemeClr val="dk1"/>
              </a:solidFill>
              <a:latin typeface="+mn-ea"/>
              <a:ea typeface="+mn-ea"/>
              <a:cs typeface="+mn-cs"/>
            </a:rPr>
            <a:t>ポイント</a:t>
          </a:r>
          <a:r>
            <a:rPr kumimoji="1" lang="ja-JP" altLang="en-US" sz="1100">
              <a:solidFill>
                <a:schemeClr val="dk1"/>
              </a:solidFill>
              <a:latin typeface="+mn-ea"/>
              <a:ea typeface="+mn-ea"/>
              <a:cs typeface="+mn-cs"/>
            </a:rPr>
            <a:t>増</a:t>
          </a:r>
          <a:r>
            <a:rPr kumimoji="1" lang="ja-JP" altLang="ja-JP" sz="1100">
              <a:solidFill>
                <a:schemeClr val="dk1"/>
              </a:solidFill>
              <a:latin typeface="+mn-ea"/>
              <a:ea typeface="+mn-ea"/>
              <a:cs typeface="+mn-cs"/>
            </a:rPr>
            <a:t>の</a:t>
          </a:r>
          <a:r>
            <a:rPr kumimoji="1" lang="en-US" altLang="ja-JP" sz="1100">
              <a:solidFill>
                <a:schemeClr val="dk1"/>
              </a:solidFill>
              <a:latin typeface="+mn-ea"/>
              <a:ea typeface="+mn-ea"/>
              <a:cs typeface="+mn-cs"/>
            </a:rPr>
            <a:t>0.57</a:t>
          </a:r>
          <a:r>
            <a:rPr kumimoji="1" lang="ja-JP" altLang="ja-JP" sz="1100">
              <a:solidFill>
                <a:schemeClr val="dk1"/>
              </a:solidFill>
              <a:latin typeface="+mn-ea"/>
              <a:ea typeface="+mn-ea"/>
              <a:cs typeface="+mn-cs"/>
            </a:rPr>
            <a:t>％となりました。</a:t>
          </a:r>
          <a:endParaRPr kumimoji="1" lang="en-US" altLang="ja-JP" sz="11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ea"/>
              <a:ea typeface="+mn-ea"/>
              <a:cs typeface="+mn-cs"/>
            </a:rPr>
            <a:t>　</a:t>
          </a:r>
          <a:r>
            <a:rPr kumimoji="1" lang="ja-JP" altLang="ja-JP" sz="1100">
              <a:solidFill>
                <a:schemeClr val="dk1"/>
              </a:solidFill>
              <a:latin typeface="+mn-ea"/>
              <a:ea typeface="+mn-ea"/>
              <a:cs typeface="+mn-cs"/>
            </a:rPr>
            <a:t>　農業集落排水事業特別会計については、歳出ともに</a:t>
          </a:r>
          <a:r>
            <a:rPr kumimoji="1" lang="en-US" altLang="ja-JP" sz="1100">
              <a:solidFill>
                <a:schemeClr val="dk1"/>
              </a:solidFill>
              <a:latin typeface="+mn-ea"/>
              <a:ea typeface="+mn-ea"/>
              <a:cs typeface="+mn-cs"/>
            </a:rPr>
            <a:t>3</a:t>
          </a:r>
          <a:r>
            <a:rPr kumimoji="1" lang="ja-JP" altLang="ja-JP" sz="1100">
              <a:solidFill>
                <a:schemeClr val="dk1"/>
              </a:solidFill>
              <a:latin typeface="+mn-ea"/>
              <a:ea typeface="+mn-ea"/>
              <a:cs typeface="+mn-cs"/>
            </a:rPr>
            <a:t>億円となり、翌年度繰越財源を除いた実質収支は、前年度に比べ</a:t>
          </a:r>
          <a:r>
            <a:rPr kumimoji="1" lang="en-US" altLang="ja-JP" sz="1100">
              <a:solidFill>
                <a:schemeClr val="dk1"/>
              </a:solidFill>
              <a:latin typeface="+mn-ea"/>
              <a:ea typeface="+mn-ea"/>
              <a:cs typeface="+mn-cs"/>
            </a:rPr>
            <a:t>2</a:t>
          </a:r>
          <a:r>
            <a:rPr kumimoji="1" lang="ja-JP" altLang="ja-JP" sz="1100">
              <a:solidFill>
                <a:schemeClr val="dk1"/>
              </a:solidFill>
              <a:latin typeface="+mn-ea"/>
              <a:ea typeface="+mn-ea"/>
              <a:cs typeface="+mn-cs"/>
            </a:rPr>
            <a:t>千万円</a:t>
          </a:r>
          <a:r>
            <a:rPr kumimoji="1" lang="ja-JP" altLang="en-US" sz="1100">
              <a:solidFill>
                <a:schemeClr val="dk1"/>
              </a:solidFill>
              <a:latin typeface="+mn-ea"/>
              <a:ea typeface="+mn-ea"/>
              <a:cs typeface="+mn-cs"/>
            </a:rPr>
            <a:t>増</a:t>
          </a:r>
          <a:r>
            <a:rPr kumimoji="1" lang="ja-JP" altLang="ja-JP" sz="1100">
              <a:solidFill>
                <a:schemeClr val="dk1"/>
              </a:solidFill>
              <a:latin typeface="+mn-ea"/>
              <a:ea typeface="+mn-ea"/>
              <a:cs typeface="+mn-cs"/>
            </a:rPr>
            <a:t>の</a:t>
          </a:r>
          <a:r>
            <a:rPr kumimoji="1" lang="en-US" altLang="ja-JP" sz="1100">
              <a:solidFill>
                <a:schemeClr val="dk1"/>
              </a:solidFill>
              <a:latin typeface="+mn-ea"/>
              <a:ea typeface="+mn-ea"/>
              <a:cs typeface="+mn-cs"/>
            </a:rPr>
            <a:t>4</a:t>
          </a:r>
          <a:r>
            <a:rPr kumimoji="1" lang="ja-JP" altLang="ja-JP" sz="1100">
              <a:solidFill>
                <a:schemeClr val="dk1"/>
              </a:solidFill>
              <a:latin typeface="+mn-ea"/>
              <a:ea typeface="+mn-ea"/>
              <a:cs typeface="+mn-cs"/>
            </a:rPr>
            <a:t>千万円。標準財政規模比は、</a:t>
          </a:r>
          <a:r>
            <a:rPr kumimoji="1" lang="en-US" altLang="ja-JP" sz="1100">
              <a:solidFill>
                <a:schemeClr val="dk1"/>
              </a:solidFill>
              <a:latin typeface="+mn-ea"/>
              <a:ea typeface="+mn-ea"/>
              <a:cs typeface="+mn-cs"/>
            </a:rPr>
            <a:t>0.13</a:t>
          </a:r>
          <a:r>
            <a:rPr kumimoji="1" lang="ja-JP" altLang="ja-JP" sz="1100">
              <a:solidFill>
                <a:schemeClr val="dk1"/>
              </a:solidFill>
              <a:latin typeface="+mn-ea"/>
              <a:ea typeface="+mn-ea"/>
              <a:cs typeface="+mn-cs"/>
            </a:rPr>
            <a:t>ポイント</a:t>
          </a:r>
          <a:r>
            <a:rPr kumimoji="1" lang="ja-JP" altLang="en-US" sz="1100">
              <a:solidFill>
                <a:schemeClr val="dk1"/>
              </a:solidFill>
              <a:latin typeface="+mn-ea"/>
              <a:ea typeface="+mn-ea"/>
              <a:cs typeface="+mn-cs"/>
            </a:rPr>
            <a:t>増</a:t>
          </a:r>
          <a:r>
            <a:rPr kumimoji="1" lang="ja-JP" altLang="ja-JP" sz="1100">
              <a:solidFill>
                <a:schemeClr val="dk1"/>
              </a:solidFill>
              <a:latin typeface="+mn-ea"/>
              <a:ea typeface="+mn-ea"/>
              <a:cs typeface="+mn-cs"/>
            </a:rPr>
            <a:t>の</a:t>
          </a:r>
          <a:r>
            <a:rPr kumimoji="1" lang="en-US" altLang="ja-JP" sz="1100">
              <a:solidFill>
                <a:schemeClr val="dk1"/>
              </a:solidFill>
              <a:latin typeface="+mn-ea"/>
              <a:ea typeface="+mn-ea"/>
              <a:cs typeface="+mn-cs"/>
            </a:rPr>
            <a:t>0.25</a:t>
          </a:r>
          <a:r>
            <a:rPr kumimoji="1" lang="ja-JP" altLang="ja-JP" sz="1100">
              <a:solidFill>
                <a:schemeClr val="dk1"/>
              </a:solidFill>
              <a:latin typeface="+mn-ea"/>
              <a:ea typeface="+mn-ea"/>
              <a:cs typeface="+mn-cs"/>
            </a:rPr>
            <a:t>％となりました。</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ja-JP" sz="1100">
              <a:solidFill>
                <a:schemeClr val="dk1"/>
              </a:solidFill>
              <a:latin typeface="+mn-ea"/>
              <a:ea typeface="+mn-ea"/>
              <a:cs typeface="+mn-cs"/>
            </a:rPr>
            <a:t>農業公園事業特別会計については、歳入歳出ともに</a:t>
          </a:r>
          <a:r>
            <a:rPr kumimoji="1" lang="en-US" altLang="ja-JP" sz="1100">
              <a:solidFill>
                <a:schemeClr val="dk1"/>
              </a:solidFill>
              <a:latin typeface="+mn-ea"/>
              <a:ea typeface="+mn-ea"/>
              <a:cs typeface="+mn-cs"/>
            </a:rPr>
            <a:t>2</a:t>
          </a:r>
          <a:r>
            <a:rPr kumimoji="1" lang="ja-JP" altLang="ja-JP" sz="1100">
              <a:solidFill>
                <a:schemeClr val="dk1"/>
              </a:solidFill>
              <a:latin typeface="+mn-ea"/>
              <a:ea typeface="+mn-ea"/>
              <a:cs typeface="+mn-cs"/>
            </a:rPr>
            <a:t>億円となり、翌年度繰越財源を除いた実質収支は、前年度</a:t>
          </a:r>
          <a:r>
            <a:rPr kumimoji="1" lang="ja-JP" altLang="en-US" sz="1100">
              <a:solidFill>
                <a:schemeClr val="dk1"/>
              </a:solidFill>
              <a:latin typeface="+mn-ea"/>
              <a:ea typeface="+mn-ea"/>
              <a:cs typeface="+mn-cs"/>
            </a:rPr>
            <a:t>とほぼ同額の</a:t>
          </a:r>
          <a:r>
            <a:rPr kumimoji="1" lang="en-US" altLang="ja-JP" sz="1100">
              <a:solidFill>
                <a:schemeClr val="dk1"/>
              </a:solidFill>
              <a:latin typeface="+mn-ea"/>
              <a:ea typeface="+mn-ea"/>
              <a:cs typeface="+mn-cs"/>
            </a:rPr>
            <a:t>3</a:t>
          </a:r>
          <a:r>
            <a:rPr kumimoji="1" lang="ja-JP" altLang="ja-JP" sz="1100">
              <a:solidFill>
                <a:schemeClr val="dk1"/>
              </a:solidFill>
              <a:latin typeface="+mn-ea"/>
              <a:ea typeface="+mn-ea"/>
              <a:cs typeface="+mn-cs"/>
            </a:rPr>
            <a:t>千万円。標準財政規模比は、</a:t>
          </a:r>
          <a:r>
            <a:rPr kumimoji="1" lang="en-US" altLang="ja-JP" sz="1100">
              <a:solidFill>
                <a:schemeClr val="dk1"/>
              </a:solidFill>
              <a:latin typeface="+mn-ea"/>
              <a:ea typeface="+mn-ea"/>
              <a:cs typeface="+mn-cs"/>
            </a:rPr>
            <a:t>0.01</a:t>
          </a:r>
          <a:r>
            <a:rPr kumimoji="1" lang="ja-JP" altLang="ja-JP" sz="1100">
              <a:solidFill>
                <a:schemeClr val="dk1"/>
              </a:solidFill>
              <a:latin typeface="+mn-ea"/>
              <a:ea typeface="+mn-ea"/>
              <a:cs typeface="+mn-cs"/>
            </a:rPr>
            <a:t>ポイント</a:t>
          </a:r>
          <a:r>
            <a:rPr kumimoji="1" lang="ja-JP" altLang="en-US" sz="1100">
              <a:solidFill>
                <a:schemeClr val="dk1"/>
              </a:solidFill>
              <a:latin typeface="+mn-ea"/>
              <a:ea typeface="+mn-ea"/>
              <a:cs typeface="+mn-cs"/>
            </a:rPr>
            <a:t>減</a:t>
          </a:r>
          <a:r>
            <a:rPr kumimoji="1" lang="ja-JP" altLang="ja-JP" sz="1100">
              <a:solidFill>
                <a:schemeClr val="dk1"/>
              </a:solidFill>
              <a:latin typeface="+mn-ea"/>
              <a:ea typeface="+mn-ea"/>
              <a:cs typeface="+mn-cs"/>
            </a:rPr>
            <a:t>の</a:t>
          </a:r>
          <a:r>
            <a:rPr kumimoji="1" lang="en-US" altLang="ja-JP" sz="1100">
              <a:solidFill>
                <a:schemeClr val="dk1"/>
              </a:solidFill>
              <a:latin typeface="+mn-ea"/>
              <a:ea typeface="+mn-ea"/>
              <a:cs typeface="+mn-cs"/>
            </a:rPr>
            <a:t>0.17</a:t>
          </a:r>
          <a:r>
            <a:rPr kumimoji="1" lang="ja-JP" altLang="ja-JP" sz="1100">
              <a:solidFill>
                <a:schemeClr val="dk1"/>
              </a:solidFill>
              <a:latin typeface="+mn-ea"/>
              <a:ea typeface="+mn-ea"/>
              <a:cs typeface="+mn-cs"/>
            </a:rPr>
            <a:t>％となりました。</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後期高齢者医療特別会計は、歳入歳出ともに</a:t>
          </a:r>
          <a:r>
            <a:rPr kumimoji="1" lang="en-US" altLang="ja-JP" sz="1100">
              <a:solidFill>
                <a:schemeClr val="dk1"/>
              </a:solidFill>
              <a:latin typeface="+mn-ea"/>
              <a:ea typeface="+mn-ea"/>
              <a:cs typeface="+mn-cs"/>
            </a:rPr>
            <a:t>8</a:t>
          </a:r>
          <a:r>
            <a:rPr kumimoji="1" lang="ja-JP" altLang="ja-JP" sz="1100">
              <a:solidFill>
                <a:schemeClr val="dk1"/>
              </a:solidFill>
              <a:latin typeface="+mn-ea"/>
              <a:ea typeface="+mn-ea"/>
              <a:cs typeface="+mn-cs"/>
            </a:rPr>
            <a:t>億円となり、翌年度繰越財源を除いた実質収支は前年度</a:t>
          </a:r>
          <a:r>
            <a:rPr kumimoji="1" lang="ja-JP" altLang="en-US" sz="1100">
              <a:solidFill>
                <a:schemeClr val="dk1"/>
              </a:solidFill>
              <a:latin typeface="+mn-ea"/>
              <a:ea typeface="+mn-ea"/>
              <a:cs typeface="+mn-cs"/>
            </a:rPr>
            <a:t>とほぼ同額の</a:t>
          </a:r>
          <a:r>
            <a:rPr kumimoji="1" lang="en-US" altLang="ja-JP" sz="1100">
              <a:solidFill>
                <a:schemeClr val="dk1"/>
              </a:solidFill>
              <a:latin typeface="+mn-ea"/>
              <a:ea typeface="+mn-ea"/>
              <a:cs typeface="+mn-cs"/>
            </a:rPr>
            <a:t>4</a:t>
          </a:r>
          <a:r>
            <a:rPr kumimoji="1" lang="ja-JP" altLang="ja-JP" sz="1100">
              <a:solidFill>
                <a:schemeClr val="dk1"/>
              </a:solidFill>
              <a:latin typeface="+mn-ea"/>
              <a:ea typeface="+mn-ea"/>
              <a:cs typeface="+mn-cs"/>
            </a:rPr>
            <a:t>百万円。標準財政規模比は、</a:t>
          </a:r>
          <a:r>
            <a:rPr kumimoji="1" lang="ja-JP" altLang="en-US" sz="1100">
              <a:solidFill>
                <a:schemeClr val="dk1"/>
              </a:solidFill>
              <a:latin typeface="+mn-ea"/>
              <a:ea typeface="+mn-ea"/>
              <a:cs typeface="+mn-cs"/>
            </a:rPr>
            <a:t>前年度と同じ</a:t>
          </a:r>
          <a:r>
            <a:rPr kumimoji="1" lang="en-US" altLang="ja-JP" sz="1100">
              <a:solidFill>
                <a:schemeClr val="dk1"/>
              </a:solidFill>
              <a:latin typeface="+mn-ea"/>
              <a:ea typeface="+mn-ea"/>
              <a:cs typeface="+mn-cs"/>
            </a:rPr>
            <a:t>0.02</a:t>
          </a:r>
          <a:r>
            <a:rPr kumimoji="1" lang="ja-JP" altLang="ja-JP" sz="1100">
              <a:solidFill>
                <a:schemeClr val="dk1"/>
              </a:solidFill>
              <a:latin typeface="+mn-ea"/>
              <a:ea typeface="+mn-ea"/>
              <a:cs typeface="+mn-cs"/>
            </a:rPr>
            <a:t>％となりました。</a:t>
          </a:r>
          <a:endParaRPr kumimoji="1" lang="en-US" altLang="ja-JP" sz="1100">
            <a:solidFill>
              <a:schemeClr val="dk1"/>
            </a:solidFill>
            <a:latin typeface="+mn-ea"/>
            <a:ea typeface="+mn-ea"/>
            <a:cs typeface="+mn-cs"/>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latin typeface="+mn-ea"/>
              <a:ea typeface="+mn-ea"/>
              <a:cs typeface="+mn-cs"/>
            </a:rPr>
            <a:t>元利償還金は、平成</a:t>
          </a:r>
          <a:r>
            <a:rPr kumimoji="1" lang="en-US" altLang="ja-JP" sz="1300">
              <a:solidFill>
                <a:schemeClr val="dk1"/>
              </a:solidFill>
              <a:latin typeface="+mn-ea"/>
              <a:ea typeface="+mn-ea"/>
              <a:cs typeface="+mn-cs"/>
            </a:rPr>
            <a:t>24</a:t>
          </a:r>
          <a:r>
            <a:rPr kumimoji="1" lang="ja-JP" altLang="en-US" sz="1300">
              <a:solidFill>
                <a:schemeClr val="dk1"/>
              </a:solidFill>
              <a:latin typeface="+mn-ea"/>
              <a:ea typeface="+mn-ea"/>
              <a:cs typeface="+mn-cs"/>
            </a:rPr>
            <a:t>、</a:t>
          </a:r>
          <a:r>
            <a:rPr kumimoji="1" lang="en-US" altLang="ja-JP" sz="1300">
              <a:solidFill>
                <a:schemeClr val="dk1"/>
              </a:solidFill>
              <a:latin typeface="+mn-ea"/>
              <a:ea typeface="+mn-ea"/>
              <a:cs typeface="+mn-cs"/>
            </a:rPr>
            <a:t>25</a:t>
          </a:r>
          <a:r>
            <a:rPr kumimoji="1" lang="ja-JP" altLang="ja-JP" sz="1300">
              <a:solidFill>
                <a:schemeClr val="dk1"/>
              </a:solidFill>
              <a:latin typeface="+mn-ea"/>
              <a:ea typeface="+mn-ea"/>
              <a:cs typeface="+mn-cs"/>
            </a:rPr>
            <a:t>年度借入の短期償還による元金償還が始まったことにより前年度に比べ</a:t>
          </a:r>
          <a:r>
            <a:rPr kumimoji="1" lang="en-US" altLang="ja-JP" sz="1300">
              <a:solidFill>
                <a:schemeClr val="dk1"/>
              </a:solidFill>
              <a:latin typeface="+mn-ea"/>
              <a:ea typeface="+mn-ea"/>
              <a:cs typeface="+mn-cs"/>
            </a:rPr>
            <a:t>12</a:t>
          </a:r>
          <a:r>
            <a:rPr kumimoji="1" lang="ja-JP" altLang="ja-JP" sz="1300">
              <a:solidFill>
                <a:schemeClr val="dk1"/>
              </a:solidFill>
              <a:latin typeface="+mn-ea"/>
              <a:ea typeface="+mn-ea"/>
              <a:cs typeface="+mn-cs"/>
            </a:rPr>
            <a:t>億円の増となりました。</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算入公債費等は、</a:t>
          </a:r>
          <a:r>
            <a:rPr kumimoji="1" lang="ja-JP" altLang="en-US" sz="1300">
              <a:solidFill>
                <a:schemeClr val="dk1"/>
              </a:solidFill>
              <a:latin typeface="+mn-ea"/>
              <a:ea typeface="+mn-ea"/>
              <a:cs typeface="+mn-cs"/>
            </a:rPr>
            <a:t>合併特例債の償還の増加に伴い、基準財政需要額に算入された公債費が大幅に増加したことにより、前年度に比べ</a:t>
          </a:r>
          <a:r>
            <a:rPr kumimoji="1" lang="en-US" altLang="ja-JP" sz="1300">
              <a:solidFill>
                <a:schemeClr val="dk1"/>
              </a:solidFill>
              <a:latin typeface="+mn-ea"/>
              <a:ea typeface="+mn-ea"/>
              <a:cs typeface="+mn-cs"/>
            </a:rPr>
            <a:t>9</a:t>
          </a:r>
          <a:r>
            <a:rPr kumimoji="1" lang="ja-JP" altLang="en-US" sz="1300">
              <a:solidFill>
                <a:schemeClr val="dk1"/>
              </a:solidFill>
              <a:latin typeface="+mn-ea"/>
              <a:ea typeface="+mn-ea"/>
              <a:cs typeface="+mn-cs"/>
            </a:rPr>
            <a:t>億円の増加となりました。</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これらのことから実質公債費比率</a:t>
          </a:r>
          <a:r>
            <a:rPr kumimoji="1" lang="ja-JP" altLang="en-US" sz="1300">
              <a:solidFill>
                <a:schemeClr val="dk1"/>
              </a:solidFill>
              <a:latin typeface="+mn-ea"/>
              <a:ea typeface="+mn-ea"/>
              <a:cs typeface="+mn-cs"/>
            </a:rPr>
            <a:t>の分子</a:t>
          </a:r>
          <a:r>
            <a:rPr kumimoji="1" lang="ja-JP" altLang="ja-JP" sz="1300">
              <a:solidFill>
                <a:schemeClr val="dk1"/>
              </a:solidFill>
              <a:latin typeface="+mn-ea"/>
              <a:ea typeface="+mn-ea"/>
              <a:cs typeface="+mn-cs"/>
            </a:rPr>
            <a:t>は前年度に比べ</a:t>
          </a:r>
          <a:r>
            <a:rPr kumimoji="1" lang="en-US" altLang="ja-JP" sz="1300">
              <a:solidFill>
                <a:schemeClr val="dk1"/>
              </a:solidFill>
              <a:latin typeface="+mn-ea"/>
              <a:ea typeface="+mn-ea"/>
              <a:cs typeface="+mn-cs"/>
            </a:rPr>
            <a:t>4</a:t>
          </a:r>
          <a:r>
            <a:rPr kumimoji="1" lang="ja-JP" altLang="ja-JP" sz="1300">
              <a:solidFill>
                <a:schemeClr val="dk1"/>
              </a:solidFill>
              <a:latin typeface="+mn-ea"/>
              <a:ea typeface="+mn-ea"/>
              <a:cs typeface="+mn-cs"/>
            </a:rPr>
            <a:t>億円の増となりました。</a:t>
          </a:r>
          <a:endParaRPr kumimoji="1" lang="en-US" altLang="ja-JP" sz="1300">
            <a:solidFill>
              <a:schemeClr val="dk1"/>
            </a:solidFill>
            <a:latin typeface="+mn-ea"/>
            <a:ea typeface="+mn-ea"/>
            <a:cs typeface="+mn-cs"/>
          </a:endParaRPr>
        </a:p>
        <a:p>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ja-JP" sz="1300">
              <a:solidFill>
                <a:schemeClr val="dk1"/>
              </a:solidFill>
              <a:latin typeface="+mn-ea"/>
              <a:ea typeface="+mn-ea"/>
              <a:cs typeface="+mn-cs"/>
            </a:rPr>
            <a:t>一般会計等に係る地方債の残高は</a:t>
          </a:r>
          <a:r>
            <a:rPr kumimoji="1" lang="ja-JP" altLang="en-US" sz="1300">
              <a:solidFill>
                <a:schemeClr val="dk1"/>
              </a:solidFill>
              <a:latin typeface="+mn-ea"/>
              <a:ea typeface="+mn-ea"/>
              <a:cs typeface="+mn-cs"/>
            </a:rPr>
            <a:t>、借入額が減少したことや、</a:t>
          </a:r>
          <a:r>
            <a:rPr kumimoji="1" lang="en-US" altLang="ja-JP" sz="1300">
              <a:solidFill>
                <a:schemeClr val="dk1"/>
              </a:solidFill>
              <a:latin typeface="+mn-ea"/>
              <a:ea typeface="+mn-ea"/>
              <a:cs typeface="+mn-cs"/>
            </a:rPr>
            <a:t>2</a:t>
          </a:r>
          <a:r>
            <a:rPr kumimoji="1" lang="ja-JP" altLang="en-US" sz="1300">
              <a:solidFill>
                <a:schemeClr val="dk1"/>
              </a:solidFill>
              <a:latin typeface="+mn-ea"/>
              <a:ea typeface="+mn-ea"/>
              <a:cs typeface="+mn-cs"/>
            </a:rPr>
            <a:t>年短期償還に伴う元金償還の増加により</a:t>
          </a:r>
          <a:r>
            <a:rPr kumimoji="1" lang="ja-JP" altLang="ja-JP" sz="1300">
              <a:solidFill>
                <a:schemeClr val="dk1"/>
              </a:solidFill>
              <a:latin typeface="+mn-ea"/>
              <a:ea typeface="+mn-ea"/>
              <a:cs typeface="+mn-cs"/>
            </a:rPr>
            <a:t>前年度に比べ</a:t>
          </a:r>
          <a:r>
            <a:rPr kumimoji="1" lang="en-US" altLang="ja-JP" sz="1300">
              <a:solidFill>
                <a:schemeClr val="dk1"/>
              </a:solidFill>
              <a:latin typeface="+mn-ea"/>
              <a:ea typeface="+mn-ea"/>
              <a:cs typeface="+mn-cs"/>
            </a:rPr>
            <a:t>21</a:t>
          </a:r>
          <a:r>
            <a:rPr kumimoji="1" lang="ja-JP" altLang="ja-JP" sz="1300">
              <a:solidFill>
                <a:schemeClr val="dk1"/>
              </a:solidFill>
              <a:latin typeface="+mn-ea"/>
              <a:ea typeface="+mn-ea"/>
              <a:cs typeface="+mn-cs"/>
            </a:rPr>
            <a:t>億円の</a:t>
          </a:r>
          <a:r>
            <a:rPr kumimoji="1" lang="ja-JP" altLang="en-US" sz="1300">
              <a:solidFill>
                <a:schemeClr val="dk1"/>
              </a:solidFill>
              <a:latin typeface="+mn-ea"/>
              <a:ea typeface="+mn-ea"/>
              <a:cs typeface="+mn-cs"/>
            </a:rPr>
            <a:t>減</a:t>
          </a:r>
          <a:r>
            <a:rPr kumimoji="1" lang="ja-JP" altLang="ja-JP" sz="1300">
              <a:solidFill>
                <a:schemeClr val="dk1"/>
              </a:solidFill>
              <a:latin typeface="+mn-ea"/>
              <a:ea typeface="+mn-ea"/>
              <a:cs typeface="+mn-cs"/>
            </a:rPr>
            <a:t>となりました。</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公営企業債等繰入見込額は、</a:t>
          </a:r>
          <a:r>
            <a:rPr kumimoji="1" lang="ja-JP" altLang="en-US" sz="1300">
              <a:solidFill>
                <a:schemeClr val="dk1"/>
              </a:solidFill>
              <a:latin typeface="+mn-ea"/>
              <a:ea typeface="+mn-ea"/>
              <a:cs typeface="+mn-cs"/>
            </a:rPr>
            <a:t>交付金事業の規模が縮小したことで、</a:t>
          </a:r>
          <a:r>
            <a:rPr kumimoji="1" lang="ja-JP" altLang="ja-JP" sz="1300">
              <a:solidFill>
                <a:schemeClr val="dk1"/>
              </a:solidFill>
              <a:latin typeface="+mn-ea"/>
              <a:ea typeface="+mn-ea"/>
              <a:cs typeface="+mn-cs"/>
            </a:rPr>
            <a:t>公営企業債の現在高が減少したため前年度に比べ</a:t>
          </a:r>
          <a:r>
            <a:rPr kumimoji="1" lang="en-US" altLang="ja-JP" sz="1300">
              <a:solidFill>
                <a:schemeClr val="dk1"/>
              </a:solidFill>
              <a:latin typeface="+mn-ea"/>
              <a:ea typeface="+mn-ea"/>
              <a:cs typeface="+mn-cs"/>
            </a:rPr>
            <a:t>4</a:t>
          </a:r>
          <a:r>
            <a:rPr kumimoji="1" lang="ja-JP" altLang="en-US" sz="1300">
              <a:solidFill>
                <a:schemeClr val="dk1"/>
              </a:solidFill>
              <a:latin typeface="+mn-ea"/>
              <a:ea typeface="+mn-ea"/>
              <a:cs typeface="+mn-cs"/>
            </a:rPr>
            <a:t>億</a:t>
          </a:r>
          <a:r>
            <a:rPr kumimoji="1" lang="ja-JP" altLang="ja-JP" sz="1300">
              <a:solidFill>
                <a:schemeClr val="dk1"/>
              </a:solidFill>
              <a:latin typeface="+mn-ea"/>
              <a:ea typeface="+mn-ea"/>
              <a:cs typeface="+mn-cs"/>
            </a:rPr>
            <a:t>円の減となり、将来一般会計から繰り出すと見込まれる元利償還の負担が軽減されています。</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充当可能基金は、</a:t>
          </a:r>
          <a:r>
            <a:rPr kumimoji="1" lang="ja-JP" altLang="en-US" sz="1300">
              <a:solidFill>
                <a:schemeClr val="dk1"/>
              </a:solidFill>
              <a:latin typeface="+mn-ea"/>
              <a:ea typeface="+mn-ea"/>
              <a:cs typeface="+mn-cs"/>
            </a:rPr>
            <a:t>財政調整基金に</a:t>
          </a:r>
          <a:r>
            <a:rPr kumimoji="1" lang="en-US" altLang="ja-JP" sz="1300">
              <a:solidFill>
                <a:schemeClr val="dk1"/>
              </a:solidFill>
              <a:latin typeface="+mn-ea"/>
              <a:ea typeface="+mn-ea"/>
              <a:cs typeface="+mn-cs"/>
            </a:rPr>
            <a:t>3</a:t>
          </a:r>
          <a:r>
            <a:rPr kumimoji="1" lang="ja-JP" altLang="en-US" sz="1300">
              <a:solidFill>
                <a:schemeClr val="dk1"/>
              </a:solidFill>
              <a:latin typeface="+mn-ea"/>
              <a:ea typeface="+mn-ea"/>
              <a:cs typeface="+mn-cs"/>
            </a:rPr>
            <a:t>億円積立てし、新たにみえ森と緑の県民税市町交付金基金とツアー・オブ・ジャパンいなべステージ基金を積み立てたため、前年度に比べ</a:t>
          </a:r>
          <a:r>
            <a:rPr kumimoji="1" lang="en-US" altLang="ja-JP" sz="1300">
              <a:solidFill>
                <a:schemeClr val="dk1"/>
              </a:solidFill>
              <a:latin typeface="+mn-ea"/>
              <a:ea typeface="+mn-ea"/>
              <a:cs typeface="+mn-cs"/>
            </a:rPr>
            <a:t>2</a:t>
          </a:r>
          <a:r>
            <a:rPr kumimoji="1" lang="ja-JP" altLang="en-US" sz="1300">
              <a:solidFill>
                <a:schemeClr val="dk1"/>
              </a:solidFill>
              <a:latin typeface="+mn-ea"/>
              <a:ea typeface="+mn-ea"/>
              <a:cs typeface="+mn-cs"/>
            </a:rPr>
            <a:t>億円の増となりました。</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基準財政需要額算入見込額は、合併特例債償還費や下水道費償還費が減少したため、前年度に比べ</a:t>
          </a:r>
          <a:r>
            <a:rPr kumimoji="1" lang="en-US" altLang="ja-JP" sz="1300">
              <a:solidFill>
                <a:schemeClr val="dk1"/>
              </a:solidFill>
              <a:latin typeface="+mn-ea"/>
              <a:ea typeface="+mn-ea"/>
              <a:cs typeface="+mn-cs"/>
            </a:rPr>
            <a:t>9</a:t>
          </a:r>
          <a:r>
            <a:rPr kumimoji="1" lang="ja-JP" altLang="en-US" sz="1300">
              <a:solidFill>
                <a:schemeClr val="dk1"/>
              </a:solidFill>
              <a:latin typeface="+mn-ea"/>
              <a:ea typeface="+mn-ea"/>
              <a:cs typeface="+mn-cs"/>
            </a:rPr>
            <a:t>億円の減となりました。</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これらのことから、実質的な将来負担額は前年度に比べ</a:t>
          </a:r>
          <a:r>
            <a:rPr kumimoji="1" lang="en-US" altLang="ja-JP" sz="1300">
              <a:solidFill>
                <a:schemeClr val="dk1"/>
              </a:solidFill>
              <a:latin typeface="+mn-ea"/>
              <a:ea typeface="+mn-ea"/>
              <a:cs typeface="+mn-cs"/>
            </a:rPr>
            <a:t>4</a:t>
          </a:r>
          <a:r>
            <a:rPr kumimoji="1" lang="ja-JP" altLang="ja-JP" sz="1300">
              <a:solidFill>
                <a:schemeClr val="dk1"/>
              </a:solidFill>
              <a:latin typeface="+mn-ea"/>
              <a:ea typeface="+mn-ea"/>
              <a:cs typeface="+mn-cs"/>
            </a:rPr>
            <a:t>億円減少しました。</a:t>
          </a:r>
          <a:endParaRPr lang="ja-JP" altLang="ja-JP" sz="1300">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23517065</v>
      </c>
      <c r="BO4" s="379"/>
      <c r="BP4" s="379"/>
      <c r="BQ4" s="379"/>
      <c r="BR4" s="379"/>
      <c r="BS4" s="379"/>
      <c r="BT4" s="379"/>
      <c r="BU4" s="380"/>
      <c r="BV4" s="378">
        <v>27201506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12.9</v>
      </c>
      <c r="CU4" s="556"/>
      <c r="CV4" s="556"/>
      <c r="CW4" s="556"/>
      <c r="CX4" s="556"/>
      <c r="CY4" s="556"/>
      <c r="CZ4" s="556"/>
      <c r="DA4" s="557"/>
      <c r="DB4" s="555">
        <v>11.3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21439043</v>
      </c>
      <c r="BO5" s="384"/>
      <c r="BP5" s="384"/>
      <c r="BQ5" s="384"/>
      <c r="BR5" s="384"/>
      <c r="BS5" s="384"/>
      <c r="BT5" s="384"/>
      <c r="BU5" s="385"/>
      <c r="BV5" s="383">
        <v>25483702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85.5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2078022</v>
      </c>
      <c r="BO6" s="384"/>
      <c r="BP6" s="384"/>
      <c r="BQ6" s="384"/>
      <c r="BR6" s="384"/>
      <c r="BS6" s="384"/>
      <c r="BT6" s="384"/>
      <c r="BU6" s="385"/>
      <c r="BV6" s="383">
        <v>1717804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98.4</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129032</v>
      </c>
      <c r="BO7" s="384"/>
      <c r="BP7" s="384"/>
      <c r="BQ7" s="384"/>
      <c r="BR7" s="384"/>
      <c r="BS7" s="384"/>
      <c r="BT7" s="384"/>
      <c r="BU7" s="385"/>
      <c r="BV7" s="383">
        <v>76840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15081848</v>
      </c>
      <c r="CU7" s="384"/>
      <c r="CV7" s="384"/>
      <c r="CW7" s="384"/>
      <c r="CX7" s="384"/>
      <c r="CY7" s="384"/>
      <c r="CZ7" s="384"/>
      <c r="DA7" s="385"/>
      <c r="DB7" s="383">
        <v>14538940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1948990</v>
      </c>
      <c r="BO8" s="384"/>
      <c r="BP8" s="384"/>
      <c r="BQ8" s="384"/>
      <c r="BR8" s="384"/>
      <c r="BS8" s="384"/>
      <c r="BT8" s="384"/>
      <c r="BU8" s="385"/>
      <c r="BV8" s="383">
        <v>1640964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0.83</v>
      </c>
      <c r="CU8" s="493"/>
      <c r="CV8" s="493"/>
      <c r="CW8" s="493"/>
      <c r="CX8" s="493"/>
      <c r="CY8" s="493"/>
      <c r="CZ8" s="493"/>
      <c r="DA8" s="494"/>
      <c r="DB8" s="492">
        <v>0.83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45684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308026</v>
      </c>
      <c r="BO9" s="384"/>
      <c r="BP9" s="384"/>
      <c r="BQ9" s="384"/>
      <c r="BR9" s="384"/>
      <c r="BS9" s="384"/>
      <c r="BT9" s="384"/>
      <c r="BU9" s="385"/>
      <c r="BV9" s="383">
        <v>207689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21.6</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46446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811959</v>
      </c>
      <c r="BO10" s="384"/>
      <c r="BP10" s="384"/>
      <c r="BQ10" s="384"/>
      <c r="BR10" s="384"/>
      <c r="BS10" s="384"/>
      <c r="BT10" s="384"/>
      <c r="BU10" s="385"/>
      <c r="BV10" s="383">
        <v>943323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46245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457665</v>
      </c>
      <c r="BO12" s="384"/>
      <c r="BP12" s="384"/>
      <c r="BQ12" s="384"/>
      <c r="BR12" s="384"/>
      <c r="BS12" s="384"/>
      <c r="BT12" s="384"/>
      <c r="BU12" s="385"/>
      <c r="BV12" s="383">
        <v>3000000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44857</v>
      </c>
      <c r="S13" s="485"/>
      <c r="T13" s="485"/>
      <c r="U13" s="485"/>
      <c r="V13" s="486"/>
      <c r="W13" s="472" t="s">
        <v>124</v>
      </c>
      <c r="X13" s="396"/>
      <c r="Y13" s="396"/>
      <c r="Z13" s="396"/>
      <c r="AA13" s="396"/>
      <c r="AB13" s="397"/>
      <c r="AC13" s="359">
        <v>553</v>
      </c>
      <c r="AD13" s="360"/>
      <c r="AE13" s="360"/>
      <c r="AF13" s="360"/>
      <c r="AG13" s="361"/>
      <c r="AH13" s="359">
        <v>804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662320</v>
      </c>
      <c r="BO13" s="384"/>
      <c r="BP13" s="384"/>
      <c r="BQ13" s="384"/>
      <c r="BR13" s="384"/>
      <c r="BS13" s="384"/>
      <c r="BT13" s="384"/>
      <c r="BU13" s="385"/>
      <c r="BV13" s="383">
        <v>-1848988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46275</v>
      </c>
      <c r="S14" s="485"/>
      <c r="T14" s="485"/>
      <c r="U14" s="485"/>
      <c r="V14" s="486"/>
      <c r="W14" s="487"/>
      <c r="X14" s="399"/>
      <c r="Y14" s="399"/>
      <c r="Z14" s="399"/>
      <c r="AA14" s="399"/>
      <c r="AB14" s="400"/>
      <c r="AC14" s="477">
        <v>2.4</v>
      </c>
      <c r="AD14" s="478"/>
      <c r="AE14" s="478"/>
      <c r="AF14" s="478"/>
      <c r="AG14" s="479"/>
      <c r="AH14" s="477">
        <v>3.3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44930</v>
      </c>
      <c r="S15" s="485"/>
      <c r="T15" s="485"/>
      <c r="U15" s="485"/>
      <c r="V15" s="486"/>
      <c r="W15" s="472" t="s">
        <v>130</v>
      </c>
      <c r="X15" s="396"/>
      <c r="Y15" s="396"/>
      <c r="Z15" s="396"/>
      <c r="AA15" s="396"/>
      <c r="AB15" s="397"/>
      <c r="AC15" s="359">
        <v>11000</v>
      </c>
      <c r="AD15" s="360"/>
      <c r="AE15" s="360"/>
      <c r="AF15" s="360"/>
      <c r="AG15" s="361"/>
      <c r="AH15" s="359">
        <v>11133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7924342</v>
      </c>
      <c r="BO15" s="379"/>
      <c r="BP15" s="379"/>
      <c r="BQ15" s="379"/>
      <c r="BR15" s="379"/>
      <c r="BS15" s="379"/>
      <c r="BT15" s="379"/>
      <c r="BU15" s="380"/>
      <c r="BV15" s="378">
        <v>7697139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47.2</v>
      </c>
      <c r="AD16" s="478"/>
      <c r="AE16" s="478"/>
      <c r="AF16" s="478"/>
      <c r="AG16" s="479"/>
      <c r="AH16" s="477">
        <v>45.6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9661463</v>
      </c>
      <c r="BO16" s="384"/>
      <c r="BP16" s="384"/>
      <c r="BQ16" s="384"/>
      <c r="BR16" s="384"/>
      <c r="BS16" s="384"/>
      <c r="BT16" s="384"/>
      <c r="BU16" s="385"/>
      <c r="BV16" s="383">
        <v>8985739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11749</v>
      </c>
      <c r="AD17" s="360"/>
      <c r="AE17" s="360"/>
      <c r="AF17" s="360"/>
      <c r="AG17" s="361"/>
      <c r="AH17" s="359">
        <v>12211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10260142</v>
      </c>
      <c r="BO17" s="384"/>
      <c r="BP17" s="384"/>
      <c r="BQ17" s="384"/>
      <c r="BR17" s="384"/>
      <c r="BS17" s="384"/>
      <c r="BT17" s="384"/>
      <c r="BU17" s="385"/>
      <c r="BV17" s="383">
        <v>9972273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219.83</v>
      </c>
      <c r="M18" s="448"/>
      <c r="N18" s="448"/>
      <c r="O18" s="448"/>
      <c r="P18" s="448"/>
      <c r="Q18" s="448"/>
      <c r="R18" s="449"/>
      <c r="S18" s="449"/>
      <c r="T18" s="449"/>
      <c r="U18" s="449"/>
      <c r="V18" s="450"/>
      <c r="W18" s="464"/>
      <c r="X18" s="465"/>
      <c r="Y18" s="465"/>
      <c r="Z18" s="465"/>
      <c r="AA18" s="465"/>
      <c r="AB18" s="473"/>
      <c r="AC18" s="347">
        <v>50.4</v>
      </c>
      <c r="AD18" s="348"/>
      <c r="AE18" s="348"/>
      <c r="AF18" s="348"/>
      <c r="AG18" s="451"/>
      <c r="AH18" s="347">
        <v>50.1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14241719</v>
      </c>
      <c r="BO18" s="384"/>
      <c r="BP18" s="384"/>
      <c r="BQ18" s="384"/>
      <c r="BR18" s="384"/>
      <c r="BS18" s="384"/>
      <c r="BT18" s="384"/>
      <c r="BU18" s="385"/>
      <c r="BV18" s="383">
        <v>12562384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208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19544088</v>
      </c>
      <c r="BO19" s="384"/>
      <c r="BP19" s="384"/>
      <c r="BQ19" s="384"/>
      <c r="BR19" s="384"/>
      <c r="BS19" s="384"/>
      <c r="BT19" s="384"/>
      <c r="BU19" s="385"/>
      <c r="BV19" s="383">
        <v>20737920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15972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18828095</v>
      </c>
      <c r="BO23" s="384"/>
      <c r="BP23" s="384"/>
      <c r="BQ23" s="384"/>
      <c r="BR23" s="384"/>
      <c r="BS23" s="384"/>
      <c r="BT23" s="384"/>
      <c r="BU23" s="385"/>
      <c r="BV23" s="383">
        <v>20907792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9500</v>
      </c>
      <c r="R24" s="360"/>
      <c r="S24" s="360"/>
      <c r="T24" s="360"/>
      <c r="U24" s="360"/>
      <c r="V24" s="361"/>
      <c r="W24" s="425"/>
      <c r="X24" s="416"/>
      <c r="Y24" s="417"/>
      <c r="Z24" s="356" t="s">
        <v>154</v>
      </c>
      <c r="AA24" s="357"/>
      <c r="AB24" s="357"/>
      <c r="AC24" s="357"/>
      <c r="AD24" s="357"/>
      <c r="AE24" s="357"/>
      <c r="AF24" s="357"/>
      <c r="AG24" s="358"/>
      <c r="AH24" s="359">
        <v>315</v>
      </c>
      <c r="AI24" s="360"/>
      <c r="AJ24" s="360"/>
      <c r="AK24" s="360"/>
      <c r="AL24" s="361"/>
      <c r="AM24" s="359">
        <v>1066590</v>
      </c>
      <c r="AN24" s="360"/>
      <c r="AO24" s="360"/>
      <c r="AP24" s="360"/>
      <c r="AQ24" s="360"/>
      <c r="AR24" s="361"/>
      <c r="AS24" s="359">
        <v>3386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14629928</v>
      </c>
      <c r="BO24" s="384"/>
      <c r="BP24" s="384"/>
      <c r="BQ24" s="384"/>
      <c r="BR24" s="384"/>
      <c r="BS24" s="384"/>
      <c r="BT24" s="384"/>
      <c r="BU24" s="385"/>
      <c r="BV24" s="383">
        <v>15448496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7500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2802996</v>
      </c>
      <c r="BO25" s="379"/>
      <c r="BP25" s="379"/>
      <c r="BQ25" s="379"/>
      <c r="BR25" s="379"/>
      <c r="BS25" s="379"/>
      <c r="BT25" s="379"/>
      <c r="BU25" s="380"/>
      <c r="BV25" s="378">
        <v>574028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6500</v>
      </c>
      <c r="R26" s="360"/>
      <c r="S26" s="360"/>
      <c r="T26" s="360"/>
      <c r="U26" s="360"/>
      <c r="V26" s="361"/>
      <c r="W26" s="425"/>
      <c r="X26" s="416"/>
      <c r="Y26" s="417"/>
      <c r="Z26" s="356" t="s">
        <v>160</v>
      </c>
      <c r="AA26" s="438"/>
      <c r="AB26" s="438"/>
      <c r="AC26" s="438"/>
      <c r="AD26" s="438"/>
      <c r="AE26" s="438"/>
      <c r="AF26" s="438"/>
      <c r="AG26" s="439"/>
      <c r="AH26" s="359">
        <v>19</v>
      </c>
      <c r="AI26" s="360"/>
      <c r="AJ26" s="360"/>
      <c r="AK26" s="360"/>
      <c r="AL26" s="361"/>
      <c r="AM26" s="359">
        <v>49058</v>
      </c>
      <c r="AN26" s="360"/>
      <c r="AO26" s="360"/>
      <c r="AP26" s="360"/>
      <c r="AQ26" s="360"/>
      <c r="AR26" s="361"/>
      <c r="AS26" s="359">
        <v>2582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4950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32824</v>
      </c>
      <c r="AN27" s="360"/>
      <c r="AO27" s="360"/>
      <c r="AP27" s="360"/>
      <c r="AQ27" s="360"/>
      <c r="AR27" s="361"/>
      <c r="AS27" s="359">
        <v>4103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4200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5869899</v>
      </c>
      <c r="BO28" s="379"/>
      <c r="BP28" s="379"/>
      <c r="BQ28" s="379"/>
      <c r="BR28" s="379"/>
      <c r="BS28" s="379"/>
      <c r="BT28" s="379"/>
      <c r="BU28" s="380"/>
      <c r="BV28" s="378">
        <v>5515605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3900</v>
      </c>
      <c r="R29" s="360"/>
      <c r="S29" s="360"/>
      <c r="T29" s="360"/>
      <c r="U29" s="360"/>
      <c r="V29" s="361"/>
      <c r="W29" s="426"/>
      <c r="X29" s="427"/>
      <c r="Y29" s="428"/>
      <c r="Z29" s="356" t="s">
        <v>170</v>
      </c>
      <c r="AA29" s="357"/>
      <c r="AB29" s="357"/>
      <c r="AC29" s="357"/>
      <c r="AD29" s="357"/>
      <c r="AE29" s="357"/>
      <c r="AF29" s="357"/>
      <c r="AG29" s="358"/>
      <c r="AH29" s="359">
        <v>323</v>
      </c>
      <c r="AI29" s="360"/>
      <c r="AJ29" s="360"/>
      <c r="AK29" s="360"/>
      <c r="AL29" s="361"/>
      <c r="AM29" s="359">
        <v>1099414</v>
      </c>
      <c r="AN29" s="360"/>
      <c r="AO29" s="360"/>
      <c r="AP29" s="360"/>
      <c r="AQ29" s="360"/>
      <c r="AR29" s="361"/>
      <c r="AS29" s="359">
        <v>3404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3236505</v>
      </c>
      <c r="BO29" s="384"/>
      <c r="BP29" s="384"/>
      <c r="BQ29" s="384"/>
      <c r="BR29" s="384"/>
      <c r="BS29" s="384"/>
      <c r="BT29" s="384"/>
      <c r="BU29" s="385"/>
      <c r="BV29" s="383">
        <v>3234707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6864430</v>
      </c>
      <c r="BO30" s="387"/>
      <c r="BP30" s="387"/>
      <c r="BQ30" s="387"/>
      <c r="BR30" s="387"/>
      <c r="BS30" s="387"/>
      <c r="BT30" s="387"/>
      <c r="BU30" s="388"/>
      <c r="BV30" s="386">
        <v>7732174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三重県市町総合事務組合（一般会計）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財団法人ほくせいふれあい財団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農業公園事業特別会計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　（共同研修特別会計）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員弁土地開発公社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　（デジタル地図特別会計）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　（物品特別会計）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　（退職手当特別会計）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　（消防救急無線特別会計）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　（公平委員会特別会計）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三重地方税管理回収機構（一般会計）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（滞納整理拡充事業特別会計）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三重県後期高齢者医療広域連合（一般会計）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K42" sqref="K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18271</v>
      </c>
      <c r="J41" s="83">
        <v>18416</v>
      </c>
      <c r="K41" s="83">
        <v>19805</v>
      </c>
      <c r="L41" s="83">
        <v>20908</v>
      </c>
      <c r="M41" s="84">
        <v>18828</v>
      </c>
    </row>
    <row r="42" spans="2:13" ht="27.75" customHeight="1">
      <c r="B42" s="1171"/>
      <c r="C42" s="1172"/>
      <c r="D42" s="85"/>
      <c r="E42" s="1175" t="s">
        <v>26</v>
      </c>
      <c r="F42" s="1175"/>
      <c r="G42" s="1175"/>
      <c r="H42" s="1176"/>
      <c r="I42" s="86">
        <v>257</v>
      </c>
      <c r="J42" s="87">
        <v>245</v>
      </c>
      <c r="K42" s="87">
        <v>231</v>
      </c>
      <c r="L42" s="87">
        <v>221</v>
      </c>
      <c r="M42" s="88">
        <v>1851</v>
      </c>
    </row>
    <row r="43" spans="2:13" ht="27.75" customHeight="1">
      <c r="B43" s="1171"/>
      <c r="C43" s="1172"/>
      <c r="D43" s="85"/>
      <c r="E43" s="1175" t="s">
        <v>27</v>
      </c>
      <c r="F43" s="1175"/>
      <c r="G43" s="1175"/>
      <c r="H43" s="1176"/>
      <c r="I43" s="86">
        <v>15870</v>
      </c>
      <c r="J43" s="87">
        <v>14567</v>
      </c>
      <c r="K43" s="87">
        <v>13424</v>
      </c>
      <c r="L43" s="87">
        <v>12029</v>
      </c>
      <c r="M43" s="88">
        <v>11585</v>
      </c>
    </row>
    <row r="44" spans="2:13" ht="27.75" customHeight="1">
      <c r="B44" s="1171"/>
      <c r="C44" s="1172"/>
      <c r="D44" s="85"/>
      <c r="E44" s="1175" t="s">
        <v>28</v>
      </c>
      <c r="F44" s="1175"/>
      <c r="G44" s="1175"/>
      <c r="H44" s="1176"/>
      <c r="I44" s="86">
        <v>896</v>
      </c>
      <c r="J44" s="87">
        <v>785</v>
      </c>
      <c r="K44" s="87">
        <v>665</v>
      </c>
      <c r="L44" s="87">
        <v>554</v>
      </c>
      <c r="M44" s="88">
        <v>443</v>
      </c>
    </row>
    <row r="45" spans="2:13" ht="27.75" customHeight="1">
      <c r="B45" s="1171"/>
      <c r="C45" s="1172"/>
      <c r="D45" s="85"/>
      <c r="E45" s="1175" t="s">
        <v>29</v>
      </c>
      <c r="F45" s="1175"/>
      <c r="G45" s="1175"/>
      <c r="H45" s="1176"/>
      <c r="I45" s="86">
        <v>1723</v>
      </c>
      <c r="J45" s="87">
        <v>1903</v>
      </c>
      <c r="K45" s="87">
        <v>2072</v>
      </c>
      <c r="L45" s="87">
        <v>2026</v>
      </c>
      <c r="M45" s="88">
        <v>1864</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7517</v>
      </c>
      <c r="J49" s="87">
        <v>9767</v>
      </c>
      <c r="K49" s="87">
        <v>12215</v>
      </c>
      <c r="L49" s="87">
        <v>13118</v>
      </c>
      <c r="M49" s="88">
        <v>13335</v>
      </c>
    </row>
    <row r="50" spans="2:13" ht="27.75" customHeight="1">
      <c r="B50" s="1171"/>
      <c r="C50" s="1172"/>
      <c r="D50" s="85"/>
      <c r="E50" s="1175" t="s">
        <v>35</v>
      </c>
      <c r="F50" s="1175"/>
      <c r="G50" s="1175"/>
      <c r="H50" s="1176"/>
      <c r="I50" s="86">
        <v>28</v>
      </c>
      <c r="J50" s="87">
        <v>18</v>
      </c>
      <c r="K50" s="87">
        <v>8</v>
      </c>
      <c r="L50" s="87">
        <v>6</v>
      </c>
      <c r="M50" s="88">
        <v>5</v>
      </c>
    </row>
    <row r="51" spans="2:13" ht="27.75" customHeight="1">
      <c r="B51" s="1173"/>
      <c r="C51" s="1174"/>
      <c r="D51" s="85"/>
      <c r="E51" s="1175" t="s">
        <v>36</v>
      </c>
      <c r="F51" s="1175"/>
      <c r="G51" s="1175"/>
      <c r="H51" s="1176"/>
      <c r="I51" s="86">
        <v>24960</v>
      </c>
      <c r="J51" s="87">
        <v>25069</v>
      </c>
      <c r="K51" s="87">
        <v>25798</v>
      </c>
      <c r="L51" s="87">
        <v>26448</v>
      </c>
      <c r="M51" s="88">
        <v>25511</v>
      </c>
    </row>
    <row r="52" spans="2:13" ht="27.75" customHeight="1" thickBot="1">
      <c r="B52" s="1177" t="s">
        <v>37</v>
      </c>
      <c r="C52" s="1178"/>
      <c r="D52" s="90"/>
      <c r="E52" s="1179" t="s">
        <v>38</v>
      </c>
      <c r="F52" s="1179"/>
      <c r="G52" s="1179"/>
      <c r="H52" s="1180"/>
      <c r="I52" s="91">
        <v>4513</v>
      </c>
      <c r="J52" s="92">
        <v>1064</v>
      </c>
      <c r="K52" s="92">
        <v>-1826</v>
      </c>
      <c r="L52" s="92">
        <v>-3834</v>
      </c>
      <c r="M52" s="93">
        <v>-4280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47418</v>
      </c>
      <c r="E3" s="116"/>
      <c r="F3" s="117">
        <v>50545</v>
      </c>
      <c r="G3" s="118"/>
      <c r="H3" s="119"/>
    </row>
    <row r="4" spans="1:8">
      <c r="A4" s="120"/>
      <c r="B4" s="121"/>
      <c r="C4" s="122"/>
      <c r="D4" s="123">
        <v>18909</v>
      </c>
      <c r="E4" s="124"/>
      <c r="F4" s="125">
        <v>28740</v>
      </c>
      <c r="G4" s="126"/>
      <c r="H4" s="127"/>
    </row>
    <row r="5" spans="1:8">
      <c r="A5" s="108" t="s">
        <v>510</v>
      </c>
      <c r="B5" s="113"/>
      <c r="C5" s="114"/>
      <c r="D5" s="115">
        <v>31613</v>
      </c>
      <c r="E5" s="116"/>
      <c r="F5" s="117">
        <v>49094</v>
      </c>
      <c r="G5" s="118"/>
      <c r="H5" s="119"/>
    </row>
    <row r="6" spans="1:8">
      <c r="A6" s="120"/>
      <c r="B6" s="121"/>
      <c r="C6" s="122"/>
      <c r="D6" s="123">
        <v>15903</v>
      </c>
      <c r="E6" s="124"/>
      <c r="F6" s="125">
        <v>27415</v>
      </c>
      <c r="G6" s="126"/>
      <c r="H6" s="127"/>
    </row>
    <row r="7" spans="1:8">
      <c r="A7" s="108" t="s">
        <v>511</v>
      </c>
      <c r="B7" s="113"/>
      <c r="C7" s="114"/>
      <c r="D7" s="115">
        <v>64668</v>
      </c>
      <c r="E7" s="116"/>
      <c r="F7" s="117">
        <v>60245</v>
      </c>
      <c r="G7" s="118"/>
      <c r="H7" s="119"/>
    </row>
    <row r="8" spans="1:8">
      <c r="A8" s="120"/>
      <c r="B8" s="121"/>
      <c r="C8" s="122"/>
      <c r="D8" s="123">
        <v>8632</v>
      </c>
      <c r="E8" s="124"/>
      <c r="F8" s="125">
        <v>33678</v>
      </c>
      <c r="G8" s="126"/>
      <c r="H8" s="127"/>
    </row>
    <row r="9" spans="1:8">
      <c r="A9" s="108" t="s">
        <v>512</v>
      </c>
      <c r="B9" s="113"/>
      <c r="C9" s="114"/>
      <c r="D9" s="115">
        <v>85294</v>
      </c>
      <c r="E9" s="116"/>
      <c r="F9" s="117">
        <v>68386</v>
      </c>
      <c r="G9" s="118"/>
      <c r="H9" s="119"/>
    </row>
    <row r="10" spans="1:8">
      <c r="A10" s="120"/>
      <c r="B10" s="121"/>
      <c r="C10" s="122"/>
      <c r="D10" s="123">
        <v>18854</v>
      </c>
      <c r="E10" s="124"/>
      <c r="F10" s="125">
        <v>35121</v>
      </c>
      <c r="G10" s="126"/>
      <c r="H10" s="127"/>
    </row>
    <row r="11" spans="1:8">
      <c r="A11" s="108" t="s">
        <v>513</v>
      </c>
      <c r="B11" s="113"/>
      <c r="C11" s="114"/>
      <c r="D11" s="115">
        <v>50071</v>
      </c>
      <c r="E11" s="116"/>
      <c r="F11" s="117">
        <v>81305</v>
      </c>
      <c r="G11" s="118"/>
      <c r="H11" s="119"/>
    </row>
    <row r="12" spans="1:8">
      <c r="A12" s="120"/>
      <c r="B12" s="121"/>
      <c r="C12" s="128"/>
      <c r="D12" s="123">
        <v>37466</v>
      </c>
      <c r="E12" s="124"/>
      <c r="F12" s="125">
        <v>48720</v>
      </c>
      <c r="G12" s="126"/>
      <c r="H12" s="127"/>
    </row>
    <row r="13" spans="1:8">
      <c r="A13" s="108"/>
      <c r="B13" s="113"/>
      <c r="C13" s="129"/>
      <c r="D13" s="130">
        <v>55813</v>
      </c>
      <c r="E13" s="131"/>
      <c r="F13" s="132">
        <v>61915</v>
      </c>
      <c r="G13" s="133"/>
      <c r="H13" s="119"/>
    </row>
    <row r="14" spans="1:8">
      <c r="A14" s="120"/>
      <c r="B14" s="121"/>
      <c r="C14" s="122"/>
      <c r="D14" s="123">
        <v>19953</v>
      </c>
      <c r="E14" s="124"/>
      <c r="F14" s="125">
        <v>34735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13.06</v>
      </c>
      <c r="C19" s="134">
        <f>ROUND(VALUE(SUBSTITUTE(実質収支比率等に係る経年分析!G$48,"▲","-")),2)</f>
        <v>12.37</v>
      </c>
      <c r="D19" s="134">
        <f>ROUND(VALUE(SUBSTITUTE(実質収支比率等に係る経年分析!H$48,"▲","-")),2)</f>
        <v>10.49</v>
      </c>
      <c r="E19" s="134">
        <f>ROUND(VALUE(SUBSTITUTE(実質収支比率等に係る経年分析!I$48,"▲","-")),2)</f>
        <v>11.29</v>
      </c>
      <c r="F19" s="134">
        <f>ROUND(VALUE(SUBSTITUTE(実質収支比率等に係る経年分析!J$48,"▲","-")),2)</f>
        <v>12.92</v>
      </c>
    </row>
    <row r="20" spans="1:11">
      <c r="A20" s="134" t="s">
        <v>43</v>
      </c>
      <c r="B20" s="134">
        <f>ROUND(VALUE(SUBSTITUTE(実質収支比率等に係る経年分析!F$47,"▲","-")),2)</f>
        <v>32.9</v>
      </c>
      <c r="C20" s="134">
        <f>ROUND(VALUE(SUBSTITUTE(実質収支比率等に係る経年分析!G$47,"▲","-")),2)</f>
        <v>42.92</v>
      </c>
      <c r="D20" s="134">
        <f>ROUND(VALUE(SUBSTITUTE(実質収支比率等に係る経年分析!H$47,"▲","-")),2)</f>
        <v>55.42</v>
      </c>
      <c r="E20" s="134">
        <f>ROUND(VALUE(SUBSTITUTE(実質収支比率等に係る経年分析!I$47,"▲","-")),2)</f>
        <v>37.94</v>
      </c>
      <c r="F20" s="134">
        <f>ROUND(VALUE(SUBSTITUTE(実質収支比率等に係る経年分析!J$47,"▲","-")),2)</f>
        <v>38.92</v>
      </c>
    </row>
    <row r="21" spans="1:11">
      <c r="A21" s="134" t="s">
        <v>44</v>
      </c>
      <c r="B21" s="134">
        <f>IF(ISNUMBER(VALUE(SUBSTITUTE(実質収支比率等に係る経年分析!F$49,"▲","-"))),ROUND(VALUE(SUBSTITUTE(実質収支比率等に係る経年分析!F$49,"▲","-")),2),NA())</f>
        <v>9.07</v>
      </c>
      <c r="C21" s="134">
        <f>IF(ISNUMBER(VALUE(SUBSTITUTE(実質収支比率等に係る経年分析!G$49,"▲","-"))),ROUND(VALUE(SUBSTITUTE(実質収支比率等に係る経年分析!G$49,"▲","-")),2),NA())</f>
        <v>8.8000000000000007</v>
      </c>
      <c r="D21" s="134">
        <f>IF(ISNUMBER(VALUE(SUBSTITUTE(実質収支比率等に係る経年分析!H$49,"▲","-"))),ROUND(VALUE(SUBSTITUTE(実質収支比率等に係る経年分析!H$49,"▲","-")),2),NA())</f>
        <v>11</v>
      </c>
      <c r="E21" s="134">
        <f>IF(ISNUMBER(VALUE(SUBSTITUTE(実質収支比率等に係る経年分析!I$49,"▲","-"))),ROUND(VALUE(SUBSTITUTE(実質収支比率等に係る経年分析!I$49,"▲","-")),2),NA())</f>
        <v>-12.72</v>
      </c>
      <c r="F21" s="134">
        <f>IF(ISNUMBER(VALUE(SUBSTITUTE(実質収支比率等に係る経年分析!J$49,"▲","-"))),ROUND(VALUE(SUBSTITUTE(実質収支比率等に係る経年分析!J$49,"▲","-")),2),NA())</f>
        <v>4.3899999999999997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農業公園事業特別会計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2.5099999999999998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2.4500000000000002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2.4900000000000002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12.74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16.149999999999999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16.850000000000001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16.850000000000001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16.420000000000002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2421</v>
      </c>
      <c r="E42" s="136"/>
      <c r="F42" s="136"/>
      <c r="G42" s="136">
        <f>'実質公債費比率（分子）の構造'!L$52</f>
        <v>2400</v>
      </c>
      <c r="H42" s="136"/>
      <c r="I42" s="136"/>
      <c r="J42" s="136">
        <f>'実質公債費比率（分子）の構造'!M$52</f>
        <v>2508</v>
      </c>
      <c r="K42" s="136"/>
      <c r="L42" s="136"/>
      <c r="M42" s="136">
        <f>'実質公債費比率（分子）の構造'!N$52</f>
        <v>2989</v>
      </c>
      <c r="N42" s="136"/>
      <c r="O42" s="136"/>
      <c r="P42" s="136">
        <f>'実質公債費比率（分子）の構造'!O$52</f>
        <v>3890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42</v>
      </c>
      <c r="C44" s="136"/>
      <c r="D44" s="136"/>
      <c r="E44" s="136">
        <f>'実質公債費比率（分子）の構造'!L$50</f>
        <v>17</v>
      </c>
      <c r="F44" s="136"/>
      <c r="G44" s="136"/>
      <c r="H44" s="136">
        <f>'実質公債費比率（分子）の構造'!M$50</f>
        <v>13</v>
      </c>
      <c r="I44" s="136"/>
      <c r="J44" s="136"/>
      <c r="K44" s="136">
        <f>'実質公債費比率（分子）の構造'!N$50</f>
        <v>11</v>
      </c>
      <c r="L44" s="136"/>
      <c r="M44" s="136"/>
      <c r="N44" s="136">
        <f>'実質公債費比率（分子）の構造'!O$50</f>
        <v>5</v>
      </c>
      <c r="O44" s="136"/>
      <c r="P44" s="136"/>
    </row>
    <row r="45" spans="1:16">
      <c r="A45" s="136" t="s">
        <v>54</v>
      </c>
      <c r="B45" s="136">
        <f>'実質公債費比率（分子）の構造'!K$49</f>
        <v>103</v>
      </c>
      <c r="C45" s="136"/>
      <c r="D45" s="136"/>
      <c r="E45" s="136">
        <f>'実質公債費比率（分子）の構造'!L$49</f>
        <v>109</v>
      </c>
      <c r="F45" s="136"/>
      <c r="G45" s="136"/>
      <c r="H45" s="136">
        <f>'実質公債費比率（分子）の構造'!M$49</f>
        <v>118</v>
      </c>
      <c r="I45" s="136"/>
      <c r="J45" s="136"/>
      <c r="K45" s="136">
        <f>'実質公債費比率（分子）の構造'!N$49</f>
        <v>113</v>
      </c>
      <c r="L45" s="136"/>
      <c r="M45" s="136"/>
      <c r="N45" s="136">
        <f>'実質公債費比率（分子）の構造'!O$49</f>
        <v>117</v>
      </c>
      <c r="O45" s="136"/>
      <c r="P45" s="136"/>
    </row>
    <row r="46" spans="1:16">
      <c r="A46" s="136" t="s">
        <v>55</v>
      </c>
      <c r="B46" s="136">
        <f>'実質公債費比率（分子）の構造'!K$48</f>
        <v>1152</v>
      </c>
      <c r="C46" s="136"/>
      <c r="D46" s="136"/>
      <c r="E46" s="136">
        <f>'実質公債費比率（分子）の構造'!L$48</f>
        <v>1077</v>
      </c>
      <c r="F46" s="136"/>
      <c r="G46" s="136"/>
      <c r="H46" s="136">
        <f>'実質公債費比率（分子）の構造'!M$48</f>
        <v>1004</v>
      </c>
      <c r="I46" s="136"/>
      <c r="J46" s="136"/>
      <c r="K46" s="136">
        <f>'実質公債費比率（分子）の構造'!N$48</f>
        <v>988</v>
      </c>
      <c r="L46" s="136"/>
      <c r="M46" s="136"/>
      <c r="N46" s="136">
        <f>'実質公債費比率（分子）の構造'!O$48</f>
        <v>1030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2256</v>
      </c>
      <c r="C49" s="136"/>
      <c r="D49" s="136"/>
      <c r="E49" s="136">
        <f>'実質公債費比率（分子）の構造'!L$45</f>
        <v>2250</v>
      </c>
      <c r="F49" s="136"/>
      <c r="G49" s="136"/>
      <c r="H49" s="136">
        <f>'実質公債費比率（分子）の構造'!M$45</f>
        <v>2196</v>
      </c>
      <c r="I49" s="136"/>
      <c r="J49" s="136"/>
      <c r="K49" s="136">
        <f>'実質公債費比率（分子）の構造'!N$45</f>
        <v>2992</v>
      </c>
      <c r="L49" s="136"/>
      <c r="M49" s="136"/>
      <c r="N49" s="136">
        <f>'実質公債費比率（分子）の構造'!O$45</f>
        <v>4237</v>
      </c>
      <c r="O49" s="136"/>
      <c r="P49" s="136"/>
    </row>
    <row r="50" spans="1:16">
      <c r="A50" s="136" t="s">
        <v>59</v>
      </c>
      <c r="B50" s="136" t="e">
        <f>NA()</f>
        <v>#N/A</v>
      </c>
      <c r="C50" s="136">
        <f>IF(ISNUMBER('実質公債費比率（分子）の構造'!K$53),'実質公債費比率（分子）の構造'!K$53,NA())</f>
        <v>1132</v>
      </c>
      <c r="D50" s="136" t="e">
        <f>NA()</f>
        <v>#N/A</v>
      </c>
      <c r="E50" s="136" t="e">
        <f>NA()</f>
        <v>#N/A</v>
      </c>
      <c r="F50" s="136">
        <f>IF(ISNUMBER('実質公債費比率（分子）の構造'!L$53),'実質公債費比率（分子）の構造'!L$53,NA())</f>
        <v>1053</v>
      </c>
      <c r="G50" s="136" t="e">
        <f>NA()</f>
        <v>#N/A</v>
      </c>
      <c r="H50" s="136" t="e">
        <f>NA()</f>
        <v>#N/A</v>
      </c>
      <c r="I50" s="136">
        <f>IF(ISNUMBER('実質公債費比率（分子）の構造'!M$53),'実質公債費比率（分子）の構造'!M$53,NA())</f>
        <v>823</v>
      </c>
      <c r="J50" s="136" t="e">
        <f>NA()</f>
        <v>#N/A</v>
      </c>
      <c r="K50" s="136" t="e">
        <f>NA()</f>
        <v>#N/A</v>
      </c>
      <c r="L50" s="136">
        <f>IF(ISNUMBER('実質公債費比率（分子）の構造'!N$53),'実質公債費比率（分子）の構造'!N$53,NA())</f>
        <v>1115</v>
      </c>
      <c r="M50" s="136" t="e">
        <f>NA()</f>
        <v>#N/A</v>
      </c>
      <c r="N50" s="136" t="e">
        <f>NA()</f>
        <v>#N/A</v>
      </c>
      <c r="O50" s="136">
        <f>IF(ISNUMBER('実質公債費比率（分子）の構造'!O$53),'実質公債費比率（分子）の構造'!O$53,NA())</f>
        <v>1499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24960</v>
      </c>
      <c r="E56" s="135"/>
      <c r="F56" s="135"/>
      <c r="G56" s="135">
        <f>'将来負担比率（分子）の構造'!J$51</f>
        <v>25069</v>
      </c>
      <c r="H56" s="135"/>
      <c r="I56" s="135"/>
      <c r="J56" s="135">
        <f>'将来負担比率（分子）の構造'!K$51</f>
        <v>25798</v>
      </c>
      <c r="K56" s="135"/>
      <c r="L56" s="135"/>
      <c r="M56" s="135">
        <f>'将来負担比率（分子）の構造'!L$51</f>
        <v>26448</v>
      </c>
      <c r="N56" s="135"/>
      <c r="O56" s="135"/>
      <c r="P56" s="135">
        <f>'将来負担比率（分子）の構造'!M$51</f>
        <v>25511</v>
      </c>
    </row>
    <row r="57" spans="1:16">
      <c r="A57" s="135" t="s">
        <v>35</v>
      </c>
      <c r="B57" s="135"/>
      <c r="C57" s="135"/>
      <c r="D57" s="135">
        <f>'将来負担比率（分子）の構造'!I$50</f>
        <v>28</v>
      </c>
      <c r="E57" s="135"/>
      <c r="F57" s="135"/>
      <c r="G57" s="135">
        <f>'将来負担比率（分子）の構造'!J$50</f>
        <v>18</v>
      </c>
      <c r="H57" s="135"/>
      <c r="I57" s="135"/>
      <c r="J57" s="135">
        <f>'将来負担比率（分子）の構造'!K$50</f>
        <v>8</v>
      </c>
      <c r="K57" s="135"/>
      <c r="L57" s="135"/>
      <c r="M57" s="135">
        <f>'将来負担比率（分子）の構造'!L$50</f>
        <v>6</v>
      </c>
      <c r="N57" s="135"/>
      <c r="O57" s="135"/>
      <c r="P57" s="135">
        <f>'将来負担比率（分子）の構造'!M$50</f>
        <v>5</v>
      </c>
    </row>
    <row r="58" spans="1:16">
      <c r="A58" s="135" t="s">
        <v>34</v>
      </c>
      <c r="B58" s="135"/>
      <c r="C58" s="135"/>
      <c r="D58" s="135">
        <f>'将来負担比率（分子）の構造'!I$49</f>
        <v>7517</v>
      </c>
      <c r="E58" s="135"/>
      <c r="F58" s="135"/>
      <c r="G58" s="135">
        <f>'将来負担比率（分子）の構造'!J$49</f>
        <v>9767</v>
      </c>
      <c r="H58" s="135"/>
      <c r="I58" s="135"/>
      <c r="J58" s="135">
        <f>'将来負担比率（分子）の構造'!K$49</f>
        <v>12215</v>
      </c>
      <c r="K58" s="135"/>
      <c r="L58" s="135"/>
      <c r="M58" s="135">
        <f>'将来負担比率（分子）の構造'!L$49</f>
        <v>13118</v>
      </c>
      <c r="N58" s="135"/>
      <c r="O58" s="135"/>
      <c r="P58" s="135">
        <f>'将来負担比率（分子）の構造'!M$49</f>
        <v>13335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1723</v>
      </c>
      <c r="C62" s="135"/>
      <c r="D62" s="135"/>
      <c r="E62" s="135">
        <f>'将来負担比率（分子）の構造'!J$45</f>
        <v>1903</v>
      </c>
      <c r="F62" s="135"/>
      <c r="G62" s="135"/>
      <c r="H62" s="135">
        <f>'将来負担比率（分子）の構造'!K$45</f>
        <v>2072</v>
      </c>
      <c r="I62" s="135"/>
      <c r="J62" s="135"/>
      <c r="K62" s="135">
        <f>'将来負担比率（分子）の構造'!L$45</f>
        <v>2026</v>
      </c>
      <c r="L62" s="135"/>
      <c r="M62" s="135"/>
      <c r="N62" s="135">
        <f>'将来負担比率（分子）の構造'!M$45</f>
        <v>1864</v>
      </c>
      <c r="O62" s="135"/>
      <c r="P62" s="135"/>
    </row>
    <row r="63" spans="1:16">
      <c r="A63" s="135" t="s">
        <v>28</v>
      </c>
      <c r="B63" s="135">
        <f>'将来負担比率（分子）の構造'!I$44</f>
        <v>896</v>
      </c>
      <c r="C63" s="135"/>
      <c r="D63" s="135"/>
      <c r="E63" s="135">
        <f>'将来負担比率（分子）の構造'!J$44</f>
        <v>785</v>
      </c>
      <c r="F63" s="135"/>
      <c r="G63" s="135"/>
      <c r="H63" s="135">
        <f>'将来負担比率（分子）の構造'!K$44</f>
        <v>665</v>
      </c>
      <c r="I63" s="135"/>
      <c r="J63" s="135"/>
      <c r="K63" s="135">
        <f>'将来負担比率（分子）の構造'!L$44</f>
        <v>554</v>
      </c>
      <c r="L63" s="135"/>
      <c r="M63" s="135"/>
      <c r="N63" s="135">
        <f>'将来負担比率（分子）の構造'!M$44</f>
        <v>443</v>
      </c>
      <c r="O63" s="135"/>
      <c r="P63" s="135"/>
    </row>
    <row r="64" spans="1:16">
      <c r="A64" s="135" t="s">
        <v>27</v>
      </c>
      <c r="B64" s="135">
        <f>'将来負担比率（分子）の構造'!I$43</f>
        <v>15870</v>
      </c>
      <c r="C64" s="135"/>
      <c r="D64" s="135"/>
      <c r="E64" s="135">
        <f>'将来負担比率（分子）の構造'!J$43</f>
        <v>14567</v>
      </c>
      <c r="F64" s="135"/>
      <c r="G64" s="135"/>
      <c r="H64" s="135">
        <f>'将来負担比率（分子）の構造'!K$43</f>
        <v>13424</v>
      </c>
      <c r="I64" s="135"/>
      <c r="J64" s="135"/>
      <c r="K64" s="135">
        <f>'将来負担比率（分子）の構造'!L$43</f>
        <v>12029</v>
      </c>
      <c r="L64" s="135"/>
      <c r="M64" s="135"/>
      <c r="N64" s="135">
        <f>'将来負担比率（分子）の構造'!M$43</f>
        <v>11585</v>
      </c>
      <c r="O64" s="135"/>
      <c r="P64" s="135"/>
    </row>
    <row r="65" spans="1:16">
      <c r="A65" s="135" t="s">
        <v>26</v>
      </c>
      <c r="B65" s="135">
        <f>'将来負担比率（分子）の構造'!I$42</f>
        <v>257</v>
      </c>
      <c r="C65" s="135"/>
      <c r="D65" s="135"/>
      <c r="E65" s="135">
        <f>'将来負担比率（分子）の構造'!J$42</f>
        <v>245</v>
      </c>
      <c r="F65" s="135"/>
      <c r="G65" s="135"/>
      <c r="H65" s="135">
        <f>'将来負担比率（分子）の構造'!K$42</f>
        <v>231</v>
      </c>
      <c r="I65" s="135"/>
      <c r="J65" s="135"/>
      <c r="K65" s="135">
        <f>'将来負担比率（分子）の構造'!L$42</f>
        <v>221</v>
      </c>
      <c r="L65" s="135"/>
      <c r="M65" s="135"/>
      <c r="N65" s="135">
        <f>'将来負担比率（分子）の構造'!M$42</f>
        <v>1851</v>
      </c>
      <c r="O65" s="135"/>
      <c r="P65" s="135"/>
    </row>
    <row r="66" spans="1:16">
      <c r="A66" s="135" t="s">
        <v>25</v>
      </c>
      <c r="B66" s="135">
        <f>'将来負担比率（分子）の構造'!I$41</f>
        <v>18271</v>
      </c>
      <c r="C66" s="135"/>
      <c r="D66" s="135"/>
      <c r="E66" s="135">
        <f>'将来負担比率（分子）の構造'!J$41</f>
        <v>18416</v>
      </c>
      <c r="F66" s="135"/>
      <c r="G66" s="135"/>
      <c r="H66" s="135">
        <f>'将来負担比率（分子）の構造'!K$41</f>
        <v>19805</v>
      </c>
      <c r="I66" s="135"/>
      <c r="J66" s="135"/>
      <c r="K66" s="135">
        <f>'将来負担比率（分子）の構造'!L$41</f>
        <v>20908</v>
      </c>
      <c r="L66" s="135"/>
      <c r="M66" s="135"/>
      <c r="N66" s="135">
        <f>'将来負担比率（分子）の構造'!M$41</f>
        <v>18828</v>
      </c>
      <c r="O66" s="135"/>
      <c r="P66" s="135"/>
    </row>
    <row r="67" spans="1:16">
      <c r="A67" s="135" t="s">
        <v>63</v>
      </c>
      <c r="B67" s="135" t="e">
        <f>NA()</f>
        <v>#N/A</v>
      </c>
      <c r="C67" s="135">
        <f>IF(ISNUMBER('将来負担比率（分子）の構造'!I$52), IF('将来負担比率（分子）の構造'!I$52 &lt; 0, 0, '将来負担比率（分子）の構造'!I$52), NA())</f>
        <v>4513</v>
      </c>
      <c r="D67" s="135" t="e">
        <f>NA()</f>
        <v>#N/A</v>
      </c>
      <c r="E67" s="135" t="e">
        <f>NA()</f>
        <v>#N/A</v>
      </c>
      <c r="F67" s="135">
        <f>IF(ISNUMBER('将来負担比率（分子）の構造'!J$52), IF('将来負担比率（分子）の構造'!J$52 &lt; 0, 0, '将来負担比率（分子）の構造'!J$52), NA())</f>
        <v>1064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Y46" sqref="Y4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9807241</v>
      </c>
      <c r="S5" s="639"/>
      <c r="T5" s="639"/>
      <c r="U5" s="639"/>
      <c r="V5" s="639"/>
      <c r="W5" s="639"/>
      <c r="X5" s="639"/>
      <c r="Y5" s="686"/>
      <c r="Z5" s="699">
        <v>41.7</v>
      </c>
      <c r="AA5" s="699"/>
      <c r="AB5" s="699"/>
      <c r="AC5" s="699"/>
      <c r="AD5" s="700">
        <v>9807241</v>
      </c>
      <c r="AE5" s="700"/>
      <c r="AF5" s="700"/>
      <c r="AG5" s="700"/>
      <c r="AH5" s="700"/>
      <c r="AI5" s="700"/>
      <c r="AJ5" s="700"/>
      <c r="AK5" s="700"/>
      <c r="AL5" s="687">
        <v>67.8</v>
      </c>
      <c r="AM5" s="656"/>
      <c r="AN5" s="656"/>
      <c r="AO5" s="688"/>
      <c r="AP5" s="675" t="s">
        <v>208</v>
      </c>
      <c r="AQ5" s="676"/>
      <c r="AR5" s="676"/>
      <c r="AS5" s="676"/>
      <c r="AT5" s="676"/>
      <c r="AU5" s="676"/>
      <c r="AV5" s="676"/>
      <c r="AW5" s="676"/>
      <c r="AX5" s="676"/>
      <c r="AY5" s="676"/>
      <c r="AZ5" s="676"/>
      <c r="BA5" s="676"/>
      <c r="BB5" s="676"/>
      <c r="BC5" s="676"/>
      <c r="BD5" s="676"/>
      <c r="BE5" s="676"/>
      <c r="BF5" s="677"/>
      <c r="BG5" s="588">
        <v>9807241</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259443</v>
      </c>
      <c r="S6" s="589"/>
      <c r="T6" s="589"/>
      <c r="U6" s="589"/>
      <c r="V6" s="589"/>
      <c r="W6" s="589"/>
      <c r="X6" s="589"/>
      <c r="Y6" s="590"/>
      <c r="Z6" s="641">
        <v>1.1000000000000001</v>
      </c>
      <c r="AA6" s="641"/>
      <c r="AB6" s="641"/>
      <c r="AC6" s="641"/>
      <c r="AD6" s="642">
        <v>259443</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9807241</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238558</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238558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15401</v>
      </c>
      <c r="S7" s="589"/>
      <c r="T7" s="589"/>
      <c r="U7" s="589"/>
      <c r="V7" s="589"/>
      <c r="W7" s="589"/>
      <c r="X7" s="589"/>
      <c r="Y7" s="590"/>
      <c r="Z7" s="641">
        <v>0.1</v>
      </c>
      <c r="AA7" s="641"/>
      <c r="AB7" s="641"/>
      <c r="AC7" s="641"/>
      <c r="AD7" s="642">
        <v>15401</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4564981</v>
      </c>
      <c r="BH7" s="589"/>
      <c r="BI7" s="589"/>
      <c r="BJ7" s="589"/>
      <c r="BK7" s="589"/>
      <c r="BL7" s="589"/>
      <c r="BM7" s="589"/>
      <c r="BN7" s="590"/>
      <c r="BO7" s="641">
        <v>46.5</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3192325</v>
      </c>
      <c r="CS7" s="589"/>
      <c r="CT7" s="589"/>
      <c r="CU7" s="589"/>
      <c r="CV7" s="589"/>
      <c r="CW7" s="589"/>
      <c r="CX7" s="589"/>
      <c r="CY7" s="590"/>
      <c r="CZ7" s="641">
        <v>14.9</v>
      </c>
      <c r="DA7" s="641"/>
      <c r="DB7" s="641"/>
      <c r="DC7" s="641"/>
      <c r="DD7" s="594">
        <v>114914</v>
      </c>
      <c r="DE7" s="589"/>
      <c r="DF7" s="589"/>
      <c r="DG7" s="589"/>
      <c r="DH7" s="589"/>
      <c r="DI7" s="589"/>
      <c r="DJ7" s="589"/>
      <c r="DK7" s="589"/>
      <c r="DL7" s="589"/>
      <c r="DM7" s="589"/>
      <c r="DN7" s="589"/>
      <c r="DO7" s="589"/>
      <c r="DP7" s="590"/>
      <c r="DQ7" s="594">
        <v>2930813</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54013</v>
      </c>
      <c r="S8" s="589"/>
      <c r="T8" s="589"/>
      <c r="U8" s="589"/>
      <c r="V8" s="589"/>
      <c r="W8" s="589"/>
      <c r="X8" s="589"/>
      <c r="Y8" s="590"/>
      <c r="Z8" s="641">
        <v>0.2</v>
      </c>
      <c r="AA8" s="641"/>
      <c r="AB8" s="641"/>
      <c r="AC8" s="641"/>
      <c r="AD8" s="642">
        <v>54013</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81642</v>
      </c>
      <c r="BH8" s="589"/>
      <c r="BI8" s="589"/>
      <c r="BJ8" s="589"/>
      <c r="BK8" s="589"/>
      <c r="BL8" s="589"/>
      <c r="BM8" s="589"/>
      <c r="BN8" s="590"/>
      <c r="BO8" s="641">
        <v>0.8</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6453827</v>
      </c>
      <c r="CS8" s="589"/>
      <c r="CT8" s="589"/>
      <c r="CU8" s="589"/>
      <c r="CV8" s="589"/>
      <c r="CW8" s="589"/>
      <c r="CX8" s="589"/>
      <c r="CY8" s="590"/>
      <c r="CZ8" s="641">
        <v>30.1</v>
      </c>
      <c r="DA8" s="641"/>
      <c r="DB8" s="641"/>
      <c r="DC8" s="641"/>
      <c r="DD8" s="594">
        <v>455936</v>
      </c>
      <c r="DE8" s="589"/>
      <c r="DF8" s="589"/>
      <c r="DG8" s="589"/>
      <c r="DH8" s="589"/>
      <c r="DI8" s="589"/>
      <c r="DJ8" s="589"/>
      <c r="DK8" s="589"/>
      <c r="DL8" s="589"/>
      <c r="DM8" s="589"/>
      <c r="DN8" s="589"/>
      <c r="DO8" s="589"/>
      <c r="DP8" s="590"/>
      <c r="DQ8" s="594">
        <v>3861073</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30976</v>
      </c>
      <c r="S9" s="589"/>
      <c r="T9" s="589"/>
      <c r="U9" s="589"/>
      <c r="V9" s="589"/>
      <c r="W9" s="589"/>
      <c r="X9" s="589"/>
      <c r="Y9" s="590"/>
      <c r="Z9" s="641">
        <v>0.1</v>
      </c>
      <c r="AA9" s="641"/>
      <c r="AB9" s="641"/>
      <c r="AC9" s="641"/>
      <c r="AD9" s="642">
        <v>30976</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2306409</v>
      </c>
      <c r="BH9" s="589"/>
      <c r="BI9" s="589"/>
      <c r="BJ9" s="589"/>
      <c r="BK9" s="589"/>
      <c r="BL9" s="589"/>
      <c r="BM9" s="589"/>
      <c r="BN9" s="590"/>
      <c r="BO9" s="641">
        <v>23.5</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1236993</v>
      </c>
      <c r="CS9" s="589"/>
      <c r="CT9" s="589"/>
      <c r="CU9" s="589"/>
      <c r="CV9" s="589"/>
      <c r="CW9" s="589"/>
      <c r="CX9" s="589"/>
      <c r="CY9" s="590"/>
      <c r="CZ9" s="641">
        <v>5.8</v>
      </c>
      <c r="DA9" s="641"/>
      <c r="DB9" s="641"/>
      <c r="DC9" s="641"/>
      <c r="DD9" s="594">
        <v>7992</v>
      </c>
      <c r="DE9" s="589"/>
      <c r="DF9" s="589"/>
      <c r="DG9" s="589"/>
      <c r="DH9" s="589"/>
      <c r="DI9" s="589"/>
      <c r="DJ9" s="589"/>
      <c r="DK9" s="589"/>
      <c r="DL9" s="589"/>
      <c r="DM9" s="589"/>
      <c r="DN9" s="589"/>
      <c r="DO9" s="589"/>
      <c r="DP9" s="590"/>
      <c r="DQ9" s="594">
        <v>1121093</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578041</v>
      </c>
      <c r="S10" s="589"/>
      <c r="T10" s="589"/>
      <c r="U10" s="589"/>
      <c r="V10" s="589"/>
      <c r="W10" s="589"/>
      <c r="X10" s="589"/>
      <c r="Y10" s="590"/>
      <c r="Z10" s="641">
        <v>2.5</v>
      </c>
      <c r="AA10" s="641"/>
      <c r="AB10" s="641"/>
      <c r="AC10" s="641"/>
      <c r="AD10" s="642">
        <v>578041</v>
      </c>
      <c r="AE10" s="642"/>
      <c r="AF10" s="642"/>
      <c r="AG10" s="642"/>
      <c r="AH10" s="642"/>
      <c r="AI10" s="642"/>
      <c r="AJ10" s="642"/>
      <c r="AK10" s="642"/>
      <c r="AL10" s="611">
        <v>4</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136082</v>
      </c>
      <c r="BH10" s="589"/>
      <c r="BI10" s="589"/>
      <c r="BJ10" s="589"/>
      <c r="BK10" s="589"/>
      <c r="BL10" s="589"/>
      <c r="BM10" s="589"/>
      <c r="BN10" s="590"/>
      <c r="BO10" s="641">
        <v>1.4</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222</v>
      </c>
      <c r="CS10" s="589"/>
      <c r="CT10" s="589"/>
      <c r="CU10" s="589"/>
      <c r="CV10" s="589"/>
      <c r="CW10" s="589"/>
      <c r="CX10" s="589"/>
      <c r="CY10" s="590"/>
      <c r="CZ10" s="641" t="s">
        <v>222</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150990</v>
      </c>
      <c r="S11" s="589"/>
      <c r="T11" s="589"/>
      <c r="U11" s="589"/>
      <c r="V11" s="589"/>
      <c r="W11" s="589"/>
      <c r="X11" s="589"/>
      <c r="Y11" s="590"/>
      <c r="Z11" s="641">
        <v>0.6</v>
      </c>
      <c r="AA11" s="641"/>
      <c r="AB11" s="641"/>
      <c r="AC11" s="641"/>
      <c r="AD11" s="642">
        <v>150990</v>
      </c>
      <c r="AE11" s="642"/>
      <c r="AF11" s="642"/>
      <c r="AG11" s="642"/>
      <c r="AH11" s="642"/>
      <c r="AI11" s="642"/>
      <c r="AJ11" s="642"/>
      <c r="AK11" s="642"/>
      <c r="AL11" s="611">
        <v>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2040848</v>
      </c>
      <c r="BH11" s="589"/>
      <c r="BI11" s="589"/>
      <c r="BJ11" s="589"/>
      <c r="BK11" s="589"/>
      <c r="BL11" s="589"/>
      <c r="BM11" s="589"/>
      <c r="BN11" s="590"/>
      <c r="BO11" s="641">
        <v>20.8</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779299</v>
      </c>
      <c r="CS11" s="589"/>
      <c r="CT11" s="589"/>
      <c r="CU11" s="589"/>
      <c r="CV11" s="589"/>
      <c r="CW11" s="589"/>
      <c r="CX11" s="589"/>
      <c r="CY11" s="590"/>
      <c r="CZ11" s="641">
        <v>3.6</v>
      </c>
      <c r="DA11" s="641"/>
      <c r="DB11" s="641"/>
      <c r="DC11" s="641"/>
      <c r="DD11" s="594">
        <v>83618</v>
      </c>
      <c r="DE11" s="589"/>
      <c r="DF11" s="589"/>
      <c r="DG11" s="589"/>
      <c r="DH11" s="589"/>
      <c r="DI11" s="589"/>
      <c r="DJ11" s="589"/>
      <c r="DK11" s="589"/>
      <c r="DL11" s="589"/>
      <c r="DM11" s="589"/>
      <c r="DN11" s="589"/>
      <c r="DO11" s="589"/>
      <c r="DP11" s="590"/>
      <c r="DQ11" s="594">
        <v>510411</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4779119</v>
      </c>
      <c r="BH12" s="589"/>
      <c r="BI12" s="589"/>
      <c r="BJ12" s="589"/>
      <c r="BK12" s="589"/>
      <c r="BL12" s="589"/>
      <c r="BM12" s="589"/>
      <c r="BN12" s="590"/>
      <c r="BO12" s="641">
        <v>48.7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165823</v>
      </c>
      <c r="CS12" s="589"/>
      <c r="CT12" s="589"/>
      <c r="CU12" s="589"/>
      <c r="CV12" s="589"/>
      <c r="CW12" s="589"/>
      <c r="CX12" s="589"/>
      <c r="CY12" s="590"/>
      <c r="CZ12" s="641">
        <v>0.8</v>
      </c>
      <c r="DA12" s="641"/>
      <c r="DB12" s="641"/>
      <c r="DC12" s="641"/>
      <c r="DD12" s="594">
        <v>38824</v>
      </c>
      <c r="DE12" s="589"/>
      <c r="DF12" s="589"/>
      <c r="DG12" s="589"/>
      <c r="DH12" s="589"/>
      <c r="DI12" s="589"/>
      <c r="DJ12" s="589"/>
      <c r="DK12" s="589"/>
      <c r="DL12" s="589"/>
      <c r="DM12" s="589"/>
      <c r="DN12" s="589"/>
      <c r="DO12" s="589"/>
      <c r="DP12" s="590"/>
      <c r="DQ12" s="594">
        <v>122948</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40408</v>
      </c>
      <c r="S13" s="589"/>
      <c r="T13" s="589"/>
      <c r="U13" s="589"/>
      <c r="V13" s="589"/>
      <c r="W13" s="589"/>
      <c r="X13" s="589"/>
      <c r="Y13" s="590"/>
      <c r="Z13" s="641">
        <v>0.2</v>
      </c>
      <c r="AA13" s="641"/>
      <c r="AB13" s="641"/>
      <c r="AC13" s="641"/>
      <c r="AD13" s="642">
        <v>40408</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4777365</v>
      </c>
      <c r="BH13" s="589"/>
      <c r="BI13" s="589"/>
      <c r="BJ13" s="589"/>
      <c r="BK13" s="589"/>
      <c r="BL13" s="589"/>
      <c r="BM13" s="589"/>
      <c r="BN13" s="590"/>
      <c r="BO13" s="641">
        <v>48.7</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1809426</v>
      </c>
      <c r="CS13" s="589"/>
      <c r="CT13" s="589"/>
      <c r="CU13" s="589"/>
      <c r="CV13" s="589"/>
      <c r="CW13" s="589"/>
      <c r="CX13" s="589"/>
      <c r="CY13" s="590"/>
      <c r="CZ13" s="641">
        <v>8.4</v>
      </c>
      <c r="DA13" s="641"/>
      <c r="DB13" s="641"/>
      <c r="DC13" s="641"/>
      <c r="DD13" s="594">
        <v>538177</v>
      </c>
      <c r="DE13" s="589"/>
      <c r="DF13" s="589"/>
      <c r="DG13" s="589"/>
      <c r="DH13" s="589"/>
      <c r="DI13" s="589"/>
      <c r="DJ13" s="589"/>
      <c r="DK13" s="589"/>
      <c r="DL13" s="589"/>
      <c r="DM13" s="589"/>
      <c r="DN13" s="589"/>
      <c r="DO13" s="589"/>
      <c r="DP13" s="590"/>
      <c r="DQ13" s="594">
        <v>1548047</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123267</v>
      </c>
      <c r="BH14" s="589"/>
      <c r="BI14" s="589"/>
      <c r="BJ14" s="589"/>
      <c r="BK14" s="589"/>
      <c r="BL14" s="589"/>
      <c r="BM14" s="589"/>
      <c r="BN14" s="590"/>
      <c r="BO14" s="641">
        <v>1.3</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893745</v>
      </c>
      <c r="CS14" s="589"/>
      <c r="CT14" s="589"/>
      <c r="CU14" s="589"/>
      <c r="CV14" s="589"/>
      <c r="CW14" s="589"/>
      <c r="CX14" s="589"/>
      <c r="CY14" s="590"/>
      <c r="CZ14" s="641">
        <v>4.2</v>
      </c>
      <c r="DA14" s="641"/>
      <c r="DB14" s="641"/>
      <c r="DC14" s="641"/>
      <c r="DD14" s="594">
        <v>171921</v>
      </c>
      <c r="DE14" s="589"/>
      <c r="DF14" s="589"/>
      <c r="DG14" s="589"/>
      <c r="DH14" s="589"/>
      <c r="DI14" s="589"/>
      <c r="DJ14" s="589"/>
      <c r="DK14" s="589"/>
      <c r="DL14" s="589"/>
      <c r="DM14" s="589"/>
      <c r="DN14" s="589"/>
      <c r="DO14" s="589"/>
      <c r="DP14" s="590"/>
      <c r="DQ14" s="594">
        <v>717218</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27026</v>
      </c>
      <c r="S15" s="589"/>
      <c r="T15" s="589"/>
      <c r="U15" s="589"/>
      <c r="V15" s="589"/>
      <c r="W15" s="589"/>
      <c r="X15" s="589"/>
      <c r="Y15" s="590"/>
      <c r="Z15" s="641">
        <v>0.1</v>
      </c>
      <c r="AA15" s="641"/>
      <c r="AB15" s="641"/>
      <c r="AC15" s="641"/>
      <c r="AD15" s="642">
        <v>27026</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330428</v>
      </c>
      <c r="BH15" s="589"/>
      <c r="BI15" s="589"/>
      <c r="BJ15" s="589"/>
      <c r="BK15" s="589"/>
      <c r="BL15" s="589"/>
      <c r="BM15" s="589"/>
      <c r="BN15" s="590"/>
      <c r="BO15" s="641">
        <v>3.4</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2324233</v>
      </c>
      <c r="CS15" s="589"/>
      <c r="CT15" s="589"/>
      <c r="CU15" s="589"/>
      <c r="CV15" s="589"/>
      <c r="CW15" s="589"/>
      <c r="CX15" s="589"/>
      <c r="CY15" s="590"/>
      <c r="CZ15" s="641">
        <v>10.8</v>
      </c>
      <c r="DA15" s="641"/>
      <c r="DB15" s="641"/>
      <c r="DC15" s="641"/>
      <c r="DD15" s="594">
        <v>904166</v>
      </c>
      <c r="DE15" s="589"/>
      <c r="DF15" s="589"/>
      <c r="DG15" s="589"/>
      <c r="DH15" s="589"/>
      <c r="DI15" s="589"/>
      <c r="DJ15" s="589"/>
      <c r="DK15" s="589"/>
      <c r="DL15" s="589"/>
      <c r="DM15" s="589"/>
      <c r="DN15" s="589"/>
      <c r="DO15" s="589"/>
      <c r="DP15" s="590"/>
      <c r="DQ15" s="594">
        <v>2158066</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3892522</v>
      </c>
      <c r="S16" s="589"/>
      <c r="T16" s="589"/>
      <c r="U16" s="589"/>
      <c r="V16" s="589"/>
      <c r="W16" s="589"/>
      <c r="X16" s="589"/>
      <c r="Y16" s="590"/>
      <c r="Z16" s="641">
        <v>16.600000000000001</v>
      </c>
      <c r="AA16" s="641"/>
      <c r="AB16" s="641"/>
      <c r="AC16" s="641"/>
      <c r="AD16" s="642">
        <v>3499528</v>
      </c>
      <c r="AE16" s="642"/>
      <c r="AF16" s="642"/>
      <c r="AG16" s="642"/>
      <c r="AH16" s="642"/>
      <c r="AI16" s="642"/>
      <c r="AJ16" s="642"/>
      <c r="AK16" s="642"/>
      <c r="AL16" s="611">
        <v>24.2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v>9446</v>
      </c>
      <c r="BH16" s="589"/>
      <c r="BI16" s="589"/>
      <c r="BJ16" s="589"/>
      <c r="BK16" s="589"/>
      <c r="BL16" s="589"/>
      <c r="BM16" s="589"/>
      <c r="BN16" s="590"/>
      <c r="BO16" s="641">
        <v>0.1</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107674</v>
      </c>
      <c r="CS16" s="589"/>
      <c r="CT16" s="589"/>
      <c r="CU16" s="589"/>
      <c r="CV16" s="589"/>
      <c r="CW16" s="589"/>
      <c r="CX16" s="589"/>
      <c r="CY16" s="590"/>
      <c r="CZ16" s="641">
        <v>0.5</v>
      </c>
      <c r="DA16" s="641"/>
      <c r="DB16" s="641"/>
      <c r="DC16" s="641"/>
      <c r="DD16" s="594" t="s">
        <v>222</v>
      </c>
      <c r="DE16" s="589"/>
      <c r="DF16" s="589"/>
      <c r="DG16" s="589"/>
      <c r="DH16" s="589"/>
      <c r="DI16" s="589"/>
      <c r="DJ16" s="589"/>
      <c r="DK16" s="589"/>
      <c r="DL16" s="589"/>
      <c r="DM16" s="589"/>
      <c r="DN16" s="589"/>
      <c r="DO16" s="589"/>
      <c r="DP16" s="590"/>
      <c r="DQ16" s="594">
        <v>28545</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3499528</v>
      </c>
      <c r="S17" s="589"/>
      <c r="T17" s="589"/>
      <c r="U17" s="589"/>
      <c r="V17" s="589"/>
      <c r="W17" s="589"/>
      <c r="X17" s="589"/>
      <c r="Y17" s="590"/>
      <c r="Z17" s="641">
        <v>14.9</v>
      </c>
      <c r="AA17" s="641"/>
      <c r="AB17" s="641"/>
      <c r="AC17" s="641"/>
      <c r="AD17" s="642">
        <v>3499528</v>
      </c>
      <c r="AE17" s="642"/>
      <c r="AF17" s="642"/>
      <c r="AG17" s="642"/>
      <c r="AH17" s="642"/>
      <c r="AI17" s="642"/>
      <c r="AJ17" s="642"/>
      <c r="AK17" s="642"/>
      <c r="AL17" s="611">
        <v>24.2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4237140</v>
      </c>
      <c r="CS17" s="589"/>
      <c r="CT17" s="589"/>
      <c r="CU17" s="589"/>
      <c r="CV17" s="589"/>
      <c r="CW17" s="589"/>
      <c r="CX17" s="589"/>
      <c r="CY17" s="590"/>
      <c r="CZ17" s="641">
        <v>19.8</v>
      </c>
      <c r="DA17" s="641"/>
      <c r="DB17" s="641"/>
      <c r="DC17" s="641"/>
      <c r="DD17" s="594" t="s">
        <v>222</v>
      </c>
      <c r="DE17" s="589"/>
      <c r="DF17" s="589"/>
      <c r="DG17" s="589"/>
      <c r="DH17" s="589"/>
      <c r="DI17" s="589"/>
      <c r="DJ17" s="589"/>
      <c r="DK17" s="589"/>
      <c r="DL17" s="589"/>
      <c r="DM17" s="589"/>
      <c r="DN17" s="589"/>
      <c r="DO17" s="589"/>
      <c r="DP17" s="590"/>
      <c r="DQ17" s="594">
        <v>4229294</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392988</v>
      </c>
      <c r="S18" s="589"/>
      <c r="T18" s="589"/>
      <c r="U18" s="589"/>
      <c r="V18" s="589"/>
      <c r="W18" s="589"/>
      <c r="X18" s="589"/>
      <c r="Y18" s="590"/>
      <c r="Z18" s="641">
        <v>1.7</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6</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14856061</v>
      </c>
      <c r="S20" s="589"/>
      <c r="T20" s="589"/>
      <c r="U20" s="589"/>
      <c r="V20" s="589"/>
      <c r="W20" s="589"/>
      <c r="X20" s="589"/>
      <c r="Y20" s="590"/>
      <c r="Z20" s="641">
        <v>63.2</v>
      </c>
      <c r="AA20" s="641"/>
      <c r="AB20" s="641"/>
      <c r="AC20" s="641"/>
      <c r="AD20" s="642">
        <v>14463067</v>
      </c>
      <c r="AE20" s="642"/>
      <c r="AF20" s="642"/>
      <c r="AG20" s="642"/>
      <c r="AH20" s="642"/>
      <c r="AI20" s="642"/>
      <c r="AJ20" s="642"/>
      <c r="AK20" s="642"/>
      <c r="AL20" s="611">
        <v>100</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21439043</v>
      </c>
      <c r="CS20" s="589"/>
      <c r="CT20" s="589"/>
      <c r="CU20" s="589"/>
      <c r="CV20" s="589"/>
      <c r="CW20" s="589"/>
      <c r="CX20" s="589"/>
      <c r="CY20" s="590"/>
      <c r="CZ20" s="641">
        <v>100</v>
      </c>
      <c r="DA20" s="641"/>
      <c r="DB20" s="641"/>
      <c r="DC20" s="641"/>
      <c r="DD20" s="594">
        <v>2315548</v>
      </c>
      <c r="DE20" s="589"/>
      <c r="DF20" s="589"/>
      <c r="DG20" s="589"/>
      <c r="DH20" s="589"/>
      <c r="DI20" s="589"/>
      <c r="DJ20" s="589"/>
      <c r="DK20" s="589"/>
      <c r="DL20" s="589"/>
      <c r="DM20" s="589"/>
      <c r="DN20" s="589"/>
      <c r="DO20" s="589"/>
      <c r="DP20" s="590"/>
      <c r="DQ20" s="594">
        <v>17466066</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5772</v>
      </c>
      <c r="S21" s="589"/>
      <c r="T21" s="589"/>
      <c r="U21" s="589"/>
      <c r="V21" s="589"/>
      <c r="W21" s="589"/>
      <c r="X21" s="589"/>
      <c r="Y21" s="590"/>
      <c r="Z21" s="641">
        <v>0</v>
      </c>
      <c r="AA21" s="641"/>
      <c r="AB21" s="641"/>
      <c r="AC21" s="641"/>
      <c r="AD21" s="642">
        <v>5772</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18408</v>
      </c>
      <c r="S22" s="589"/>
      <c r="T22" s="589"/>
      <c r="U22" s="589"/>
      <c r="V22" s="589"/>
      <c r="W22" s="589"/>
      <c r="X22" s="589"/>
      <c r="Y22" s="590"/>
      <c r="Z22" s="641">
        <v>0.1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379214</v>
      </c>
      <c r="S23" s="589"/>
      <c r="T23" s="589"/>
      <c r="U23" s="589"/>
      <c r="V23" s="589"/>
      <c r="W23" s="589"/>
      <c r="X23" s="589"/>
      <c r="Y23" s="590"/>
      <c r="Z23" s="641">
        <v>1.6</v>
      </c>
      <c r="AA23" s="641"/>
      <c r="AB23" s="641"/>
      <c r="AC23" s="641"/>
      <c r="AD23" s="642" t="s">
        <v>222</v>
      </c>
      <c r="AE23" s="642"/>
      <c r="AF23" s="642"/>
      <c r="AG23" s="642"/>
      <c r="AH23" s="642"/>
      <c r="AI23" s="642"/>
      <c r="AJ23" s="642"/>
      <c r="AK23" s="642"/>
      <c r="AL23" s="611" t="s">
        <v>222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70514</v>
      </c>
      <c r="S24" s="589"/>
      <c r="T24" s="589"/>
      <c r="U24" s="589"/>
      <c r="V24" s="589"/>
      <c r="W24" s="589"/>
      <c r="X24" s="589"/>
      <c r="Y24" s="590"/>
      <c r="Z24" s="641">
        <v>0.3</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9901648</v>
      </c>
      <c r="CS24" s="639"/>
      <c r="CT24" s="639"/>
      <c r="CU24" s="639"/>
      <c r="CV24" s="639"/>
      <c r="CW24" s="639"/>
      <c r="CX24" s="639"/>
      <c r="CY24" s="686"/>
      <c r="CZ24" s="690">
        <v>46.2</v>
      </c>
      <c r="DA24" s="691"/>
      <c r="DB24" s="691"/>
      <c r="DC24" s="692"/>
      <c r="DD24" s="685">
        <v>7878247</v>
      </c>
      <c r="DE24" s="639"/>
      <c r="DF24" s="639"/>
      <c r="DG24" s="639"/>
      <c r="DH24" s="639"/>
      <c r="DI24" s="639"/>
      <c r="DJ24" s="639"/>
      <c r="DK24" s="686"/>
      <c r="DL24" s="685">
        <v>7812629</v>
      </c>
      <c r="DM24" s="639"/>
      <c r="DN24" s="639"/>
      <c r="DO24" s="639"/>
      <c r="DP24" s="639"/>
      <c r="DQ24" s="639"/>
      <c r="DR24" s="639"/>
      <c r="DS24" s="639"/>
      <c r="DT24" s="639"/>
      <c r="DU24" s="639"/>
      <c r="DV24" s="686"/>
      <c r="DW24" s="687">
        <v>49.5</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1867670</v>
      </c>
      <c r="S25" s="589"/>
      <c r="T25" s="589"/>
      <c r="U25" s="589"/>
      <c r="V25" s="589"/>
      <c r="W25" s="589"/>
      <c r="X25" s="589"/>
      <c r="Y25" s="590"/>
      <c r="Z25" s="641">
        <v>7.9</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2882633</v>
      </c>
      <c r="CS25" s="607"/>
      <c r="CT25" s="607"/>
      <c r="CU25" s="607"/>
      <c r="CV25" s="607"/>
      <c r="CW25" s="607"/>
      <c r="CX25" s="607"/>
      <c r="CY25" s="608"/>
      <c r="CZ25" s="591">
        <v>13.4</v>
      </c>
      <c r="DA25" s="609"/>
      <c r="DB25" s="609"/>
      <c r="DC25" s="610"/>
      <c r="DD25" s="594">
        <v>2691924</v>
      </c>
      <c r="DE25" s="607"/>
      <c r="DF25" s="607"/>
      <c r="DG25" s="607"/>
      <c r="DH25" s="607"/>
      <c r="DI25" s="607"/>
      <c r="DJ25" s="607"/>
      <c r="DK25" s="608"/>
      <c r="DL25" s="594">
        <v>2627206</v>
      </c>
      <c r="DM25" s="607"/>
      <c r="DN25" s="607"/>
      <c r="DO25" s="607"/>
      <c r="DP25" s="607"/>
      <c r="DQ25" s="607"/>
      <c r="DR25" s="607"/>
      <c r="DS25" s="607"/>
      <c r="DT25" s="607"/>
      <c r="DU25" s="607"/>
      <c r="DV25" s="608"/>
      <c r="DW25" s="611">
        <v>16.600000000000001</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1940800</v>
      </c>
      <c r="CS26" s="589"/>
      <c r="CT26" s="589"/>
      <c r="CU26" s="589"/>
      <c r="CV26" s="589"/>
      <c r="CW26" s="589"/>
      <c r="CX26" s="589"/>
      <c r="CY26" s="590"/>
      <c r="CZ26" s="591">
        <v>9.1</v>
      </c>
      <c r="DA26" s="609"/>
      <c r="DB26" s="609"/>
      <c r="DC26" s="610"/>
      <c r="DD26" s="594">
        <v>1759985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946322</v>
      </c>
      <c r="S27" s="589"/>
      <c r="T27" s="589"/>
      <c r="U27" s="589"/>
      <c r="V27" s="589"/>
      <c r="W27" s="589"/>
      <c r="X27" s="589"/>
      <c r="Y27" s="590"/>
      <c r="Z27" s="641">
        <v>4</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9807241</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2781875</v>
      </c>
      <c r="CS27" s="607"/>
      <c r="CT27" s="607"/>
      <c r="CU27" s="607"/>
      <c r="CV27" s="607"/>
      <c r="CW27" s="607"/>
      <c r="CX27" s="607"/>
      <c r="CY27" s="608"/>
      <c r="CZ27" s="591">
        <v>13</v>
      </c>
      <c r="DA27" s="609"/>
      <c r="DB27" s="609"/>
      <c r="DC27" s="610"/>
      <c r="DD27" s="594">
        <v>957029</v>
      </c>
      <c r="DE27" s="607"/>
      <c r="DF27" s="607"/>
      <c r="DG27" s="607"/>
      <c r="DH27" s="607"/>
      <c r="DI27" s="607"/>
      <c r="DJ27" s="607"/>
      <c r="DK27" s="608"/>
      <c r="DL27" s="594">
        <v>956129</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49245</v>
      </c>
      <c r="S28" s="589"/>
      <c r="T28" s="589"/>
      <c r="U28" s="589"/>
      <c r="V28" s="589"/>
      <c r="W28" s="589"/>
      <c r="X28" s="589"/>
      <c r="Y28" s="590"/>
      <c r="Z28" s="641">
        <v>0.2</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4237140</v>
      </c>
      <c r="CS28" s="589"/>
      <c r="CT28" s="589"/>
      <c r="CU28" s="589"/>
      <c r="CV28" s="589"/>
      <c r="CW28" s="589"/>
      <c r="CX28" s="589"/>
      <c r="CY28" s="590"/>
      <c r="CZ28" s="591">
        <v>19.8</v>
      </c>
      <c r="DA28" s="609"/>
      <c r="DB28" s="609"/>
      <c r="DC28" s="610"/>
      <c r="DD28" s="594">
        <v>4229294</v>
      </c>
      <c r="DE28" s="589"/>
      <c r="DF28" s="589"/>
      <c r="DG28" s="589"/>
      <c r="DH28" s="589"/>
      <c r="DI28" s="589"/>
      <c r="DJ28" s="589"/>
      <c r="DK28" s="590"/>
      <c r="DL28" s="594">
        <v>4229294</v>
      </c>
      <c r="DM28" s="589"/>
      <c r="DN28" s="589"/>
      <c r="DO28" s="589"/>
      <c r="DP28" s="589"/>
      <c r="DQ28" s="589"/>
      <c r="DR28" s="589"/>
      <c r="DS28" s="589"/>
      <c r="DT28" s="589"/>
      <c r="DU28" s="589"/>
      <c r="DV28" s="590"/>
      <c r="DW28" s="611">
        <v>26.8</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5034</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4237140</v>
      </c>
      <c r="CS29" s="607"/>
      <c r="CT29" s="607"/>
      <c r="CU29" s="607"/>
      <c r="CV29" s="607"/>
      <c r="CW29" s="607"/>
      <c r="CX29" s="607"/>
      <c r="CY29" s="608"/>
      <c r="CZ29" s="591">
        <v>19.8</v>
      </c>
      <c r="DA29" s="609"/>
      <c r="DB29" s="609"/>
      <c r="DC29" s="610"/>
      <c r="DD29" s="594">
        <v>4229294</v>
      </c>
      <c r="DE29" s="607"/>
      <c r="DF29" s="607"/>
      <c r="DG29" s="607"/>
      <c r="DH29" s="607"/>
      <c r="DI29" s="607"/>
      <c r="DJ29" s="607"/>
      <c r="DK29" s="608"/>
      <c r="DL29" s="594">
        <v>4229294</v>
      </c>
      <c r="DM29" s="607"/>
      <c r="DN29" s="607"/>
      <c r="DO29" s="607"/>
      <c r="DP29" s="607"/>
      <c r="DQ29" s="607"/>
      <c r="DR29" s="607"/>
      <c r="DS29" s="607"/>
      <c r="DT29" s="607"/>
      <c r="DU29" s="607"/>
      <c r="DV29" s="608"/>
      <c r="DW29" s="611">
        <v>26.8</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1450457</v>
      </c>
      <c r="S30" s="589"/>
      <c r="T30" s="589"/>
      <c r="U30" s="589"/>
      <c r="V30" s="589"/>
      <c r="W30" s="589"/>
      <c r="X30" s="589"/>
      <c r="Y30" s="590"/>
      <c r="Z30" s="641">
        <v>6.2</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99.3</v>
      </c>
      <c r="BH30" s="655"/>
      <c r="BI30" s="655"/>
      <c r="BJ30" s="655"/>
      <c r="BK30" s="655"/>
      <c r="BL30" s="655"/>
      <c r="BM30" s="656">
        <v>97.7</v>
      </c>
      <c r="BN30" s="655"/>
      <c r="BO30" s="655"/>
      <c r="BP30" s="655"/>
      <c r="BQ30" s="657"/>
      <c r="BR30" s="654">
        <v>99</v>
      </c>
      <c r="BS30" s="655"/>
      <c r="BT30" s="655"/>
      <c r="BU30" s="655"/>
      <c r="BV30" s="655"/>
      <c r="BW30" s="655"/>
      <c r="BX30" s="656">
        <v>97.3</v>
      </c>
      <c r="BY30" s="655"/>
      <c r="BZ30" s="655"/>
      <c r="CA30" s="655"/>
      <c r="CB30" s="657"/>
      <c r="CD30" s="660"/>
      <c r="CE30" s="661"/>
      <c r="CF30" s="625" t="s">
        <v>294</v>
      </c>
      <c r="CG30" s="622"/>
      <c r="CH30" s="622"/>
      <c r="CI30" s="622"/>
      <c r="CJ30" s="622"/>
      <c r="CK30" s="622"/>
      <c r="CL30" s="622"/>
      <c r="CM30" s="622"/>
      <c r="CN30" s="622"/>
      <c r="CO30" s="622"/>
      <c r="CP30" s="622"/>
      <c r="CQ30" s="623"/>
      <c r="CR30" s="588">
        <v>4038575</v>
      </c>
      <c r="CS30" s="589"/>
      <c r="CT30" s="589"/>
      <c r="CU30" s="589"/>
      <c r="CV30" s="589"/>
      <c r="CW30" s="589"/>
      <c r="CX30" s="589"/>
      <c r="CY30" s="590"/>
      <c r="CZ30" s="591">
        <v>18.8</v>
      </c>
      <c r="DA30" s="609"/>
      <c r="DB30" s="609"/>
      <c r="DC30" s="610"/>
      <c r="DD30" s="594">
        <v>4031648</v>
      </c>
      <c r="DE30" s="589"/>
      <c r="DF30" s="589"/>
      <c r="DG30" s="589"/>
      <c r="DH30" s="589"/>
      <c r="DI30" s="589"/>
      <c r="DJ30" s="589"/>
      <c r="DK30" s="590"/>
      <c r="DL30" s="594">
        <v>4031648</v>
      </c>
      <c r="DM30" s="589"/>
      <c r="DN30" s="589"/>
      <c r="DO30" s="589"/>
      <c r="DP30" s="589"/>
      <c r="DQ30" s="589"/>
      <c r="DR30" s="589"/>
      <c r="DS30" s="589"/>
      <c r="DT30" s="589"/>
      <c r="DU30" s="589"/>
      <c r="DV30" s="590"/>
      <c r="DW30" s="611">
        <v>25.5</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1717804</v>
      </c>
      <c r="S31" s="589"/>
      <c r="T31" s="589"/>
      <c r="U31" s="589"/>
      <c r="V31" s="589"/>
      <c r="W31" s="589"/>
      <c r="X31" s="589"/>
      <c r="Y31" s="590"/>
      <c r="Z31" s="641">
        <v>7.3</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99.3</v>
      </c>
      <c r="BH31" s="607"/>
      <c r="BI31" s="607"/>
      <c r="BJ31" s="607"/>
      <c r="BK31" s="607"/>
      <c r="BL31" s="607"/>
      <c r="BM31" s="643">
        <v>97.8</v>
      </c>
      <c r="BN31" s="653"/>
      <c r="BO31" s="653"/>
      <c r="BP31" s="653"/>
      <c r="BQ31" s="617"/>
      <c r="BR31" s="652">
        <v>98.8</v>
      </c>
      <c r="BS31" s="607"/>
      <c r="BT31" s="607"/>
      <c r="BU31" s="607"/>
      <c r="BV31" s="607"/>
      <c r="BW31" s="607"/>
      <c r="BX31" s="643">
        <v>97.1</v>
      </c>
      <c r="BY31" s="653"/>
      <c r="BZ31" s="653"/>
      <c r="CA31" s="653"/>
      <c r="CB31" s="617"/>
      <c r="CD31" s="660"/>
      <c r="CE31" s="661"/>
      <c r="CF31" s="625" t="s">
        <v>298</v>
      </c>
      <c r="CG31" s="622"/>
      <c r="CH31" s="622"/>
      <c r="CI31" s="622"/>
      <c r="CJ31" s="622"/>
      <c r="CK31" s="622"/>
      <c r="CL31" s="622"/>
      <c r="CM31" s="622"/>
      <c r="CN31" s="622"/>
      <c r="CO31" s="622"/>
      <c r="CP31" s="622"/>
      <c r="CQ31" s="623"/>
      <c r="CR31" s="588">
        <v>198565</v>
      </c>
      <c r="CS31" s="607"/>
      <c r="CT31" s="607"/>
      <c r="CU31" s="607"/>
      <c r="CV31" s="607"/>
      <c r="CW31" s="607"/>
      <c r="CX31" s="607"/>
      <c r="CY31" s="608"/>
      <c r="CZ31" s="591">
        <v>0.9</v>
      </c>
      <c r="DA31" s="609"/>
      <c r="DB31" s="609"/>
      <c r="DC31" s="610"/>
      <c r="DD31" s="594">
        <v>197646</v>
      </c>
      <c r="DE31" s="607"/>
      <c r="DF31" s="607"/>
      <c r="DG31" s="607"/>
      <c r="DH31" s="607"/>
      <c r="DI31" s="607"/>
      <c r="DJ31" s="607"/>
      <c r="DK31" s="608"/>
      <c r="DL31" s="594">
        <v>197646</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191686</v>
      </c>
      <c r="S32" s="589"/>
      <c r="T32" s="589"/>
      <c r="U32" s="589"/>
      <c r="V32" s="589"/>
      <c r="W32" s="589"/>
      <c r="X32" s="589"/>
      <c r="Y32" s="590"/>
      <c r="Z32" s="641">
        <v>0.8</v>
      </c>
      <c r="AA32" s="641"/>
      <c r="AB32" s="641"/>
      <c r="AC32" s="641"/>
      <c r="AD32" s="642">
        <v>298</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99.2</v>
      </c>
      <c r="BH32" s="573"/>
      <c r="BI32" s="573"/>
      <c r="BJ32" s="573"/>
      <c r="BK32" s="573"/>
      <c r="BL32" s="573"/>
      <c r="BM32" s="636">
        <v>97.6</v>
      </c>
      <c r="BN32" s="573"/>
      <c r="BO32" s="573"/>
      <c r="BP32" s="573"/>
      <c r="BQ32" s="630"/>
      <c r="BR32" s="651">
        <v>99.2</v>
      </c>
      <c r="BS32" s="573"/>
      <c r="BT32" s="573"/>
      <c r="BU32" s="573"/>
      <c r="BV32" s="573"/>
      <c r="BW32" s="573"/>
      <c r="BX32" s="636">
        <v>97.4</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1958878</v>
      </c>
      <c r="S33" s="589"/>
      <c r="T33" s="589"/>
      <c r="U33" s="589"/>
      <c r="V33" s="589"/>
      <c r="W33" s="589"/>
      <c r="X33" s="589"/>
      <c r="Y33" s="590"/>
      <c r="Z33" s="641">
        <v>8.3000000000000007</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9114173</v>
      </c>
      <c r="CS33" s="607"/>
      <c r="CT33" s="607"/>
      <c r="CU33" s="607"/>
      <c r="CV33" s="607"/>
      <c r="CW33" s="607"/>
      <c r="CX33" s="607"/>
      <c r="CY33" s="608"/>
      <c r="CZ33" s="591">
        <v>42.5</v>
      </c>
      <c r="DA33" s="609"/>
      <c r="DB33" s="609"/>
      <c r="DC33" s="610"/>
      <c r="DD33" s="594">
        <v>8032712</v>
      </c>
      <c r="DE33" s="607"/>
      <c r="DF33" s="607"/>
      <c r="DG33" s="607"/>
      <c r="DH33" s="607"/>
      <c r="DI33" s="607"/>
      <c r="DJ33" s="607"/>
      <c r="DK33" s="608"/>
      <c r="DL33" s="594">
        <v>6429090</v>
      </c>
      <c r="DM33" s="607"/>
      <c r="DN33" s="607"/>
      <c r="DO33" s="607"/>
      <c r="DP33" s="607"/>
      <c r="DQ33" s="607"/>
      <c r="DR33" s="607"/>
      <c r="DS33" s="607"/>
      <c r="DT33" s="607"/>
      <c r="DU33" s="607"/>
      <c r="DV33" s="608"/>
      <c r="DW33" s="611">
        <v>40.700000000000003</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3606098</v>
      </c>
      <c r="CS34" s="589"/>
      <c r="CT34" s="589"/>
      <c r="CU34" s="589"/>
      <c r="CV34" s="589"/>
      <c r="CW34" s="589"/>
      <c r="CX34" s="589"/>
      <c r="CY34" s="590"/>
      <c r="CZ34" s="591">
        <v>16.8</v>
      </c>
      <c r="DA34" s="609"/>
      <c r="DB34" s="609"/>
      <c r="DC34" s="610"/>
      <c r="DD34" s="594">
        <v>3019014</v>
      </c>
      <c r="DE34" s="589"/>
      <c r="DF34" s="589"/>
      <c r="DG34" s="589"/>
      <c r="DH34" s="589"/>
      <c r="DI34" s="589"/>
      <c r="DJ34" s="589"/>
      <c r="DK34" s="590"/>
      <c r="DL34" s="594">
        <v>2862837</v>
      </c>
      <c r="DM34" s="589"/>
      <c r="DN34" s="589"/>
      <c r="DO34" s="589"/>
      <c r="DP34" s="589"/>
      <c r="DQ34" s="589"/>
      <c r="DR34" s="589"/>
      <c r="DS34" s="589"/>
      <c r="DT34" s="589"/>
      <c r="DU34" s="589"/>
      <c r="DV34" s="590"/>
      <c r="DW34" s="611">
        <v>18.100000000000001</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1322178</v>
      </c>
      <c r="S35" s="589"/>
      <c r="T35" s="589"/>
      <c r="U35" s="589"/>
      <c r="V35" s="589"/>
      <c r="W35" s="589"/>
      <c r="X35" s="589"/>
      <c r="Y35" s="590"/>
      <c r="Z35" s="641">
        <v>5.6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2607724</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358647</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159089</v>
      </c>
      <c r="CS35" s="607"/>
      <c r="CT35" s="607"/>
      <c r="CU35" s="607"/>
      <c r="CV35" s="607"/>
      <c r="CW35" s="607"/>
      <c r="CX35" s="607"/>
      <c r="CY35" s="608"/>
      <c r="CZ35" s="591">
        <v>0.7</v>
      </c>
      <c r="DA35" s="609"/>
      <c r="DB35" s="609"/>
      <c r="DC35" s="610"/>
      <c r="DD35" s="594">
        <v>128863</v>
      </c>
      <c r="DE35" s="607"/>
      <c r="DF35" s="607"/>
      <c r="DG35" s="607"/>
      <c r="DH35" s="607"/>
      <c r="DI35" s="607"/>
      <c r="DJ35" s="607"/>
      <c r="DK35" s="608"/>
      <c r="DL35" s="594">
        <v>98874</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23517065</v>
      </c>
      <c r="S36" s="629"/>
      <c r="T36" s="629"/>
      <c r="U36" s="629"/>
      <c r="V36" s="629"/>
      <c r="W36" s="629"/>
      <c r="X36" s="629"/>
      <c r="Y36" s="632"/>
      <c r="Z36" s="633">
        <v>100</v>
      </c>
      <c r="AA36" s="633"/>
      <c r="AB36" s="633"/>
      <c r="AC36" s="633"/>
      <c r="AD36" s="634">
        <v>14469137</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1163665</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319078</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2008493</v>
      </c>
      <c r="CS36" s="589"/>
      <c r="CT36" s="589"/>
      <c r="CU36" s="589"/>
      <c r="CV36" s="589"/>
      <c r="CW36" s="589"/>
      <c r="CX36" s="589"/>
      <c r="CY36" s="590"/>
      <c r="CZ36" s="591">
        <v>9.4</v>
      </c>
      <c r="DA36" s="609"/>
      <c r="DB36" s="609"/>
      <c r="DC36" s="610"/>
      <c r="DD36" s="594">
        <v>1707068</v>
      </c>
      <c r="DE36" s="589"/>
      <c r="DF36" s="589"/>
      <c r="DG36" s="589"/>
      <c r="DH36" s="589"/>
      <c r="DI36" s="589"/>
      <c r="DJ36" s="589"/>
      <c r="DK36" s="590"/>
      <c r="DL36" s="594">
        <v>1515069</v>
      </c>
      <c r="DM36" s="589"/>
      <c r="DN36" s="589"/>
      <c r="DO36" s="589"/>
      <c r="DP36" s="589"/>
      <c r="DQ36" s="589"/>
      <c r="DR36" s="589"/>
      <c r="DS36" s="589"/>
      <c r="DT36" s="589"/>
      <c r="DU36" s="589"/>
      <c r="DV36" s="590"/>
      <c r="DW36" s="611">
        <v>9.6</v>
      </c>
      <c r="DX36" s="612"/>
      <c r="DY36" s="612"/>
      <c r="DZ36" s="612"/>
      <c r="EA36" s="612"/>
      <c r="EB36" s="612"/>
      <c r="EC36" s="613"/>
    </row>
    <row r="37" spans="2:133" ht="11.25" customHeight="1">
      <c r="AQ37" s="614" t="s">
        <v>316</v>
      </c>
      <c r="AR37" s="615"/>
      <c r="AS37" s="615"/>
      <c r="AT37" s="615"/>
      <c r="AU37" s="615"/>
      <c r="AV37" s="615"/>
      <c r="AW37" s="615"/>
      <c r="AX37" s="615"/>
      <c r="AY37" s="616"/>
      <c r="AZ37" s="588">
        <v>103631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5937</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283817</v>
      </c>
      <c r="CS37" s="607"/>
      <c r="CT37" s="607"/>
      <c r="CU37" s="607"/>
      <c r="CV37" s="607"/>
      <c r="CW37" s="607"/>
      <c r="CX37" s="607"/>
      <c r="CY37" s="608"/>
      <c r="CZ37" s="591">
        <v>1.3</v>
      </c>
      <c r="DA37" s="609"/>
      <c r="DB37" s="609"/>
      <c r="DC37" s="610"/>
      <c r="DD37" s="594">
        <v>283446</v>
      </c>
      <c r="DE37" s="607"/>
      <c r="DF37" s="607"/>
      <c r="DG37" s="607"/>
      <c r="DH37" s="607"/>
      <c r="DI37" s="607"/>
      <c r="DJ37" s="607"/>
      <c r="DK37" s="608"/>
      <c r="DL37" s="594">
        <v>283446</v>
      </c>
      <c r="DM37" s="607"/>
      <c r="DN37" s="607"/>
      <c r="DO37" s="607"/>
      <c r="DP37" s="607"/>
      <c r="DQ37" s="607"/>
      <c r="DR37" s="607"/>
      <c r="DS37" s="607"/>
      <c r="DT37" s="607"/>
      <c r="DU37" s="607"/>
      <c r="DV37" s="608"/>
      <c r="DW37" s="611">
        <v>1.8</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10103</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2504093</v>
      </c>
      <c r="CS38" s="589"/>
      <c r="CT38" s="589"/>
      <c r="CU38" s="589"/>
      <c r="CV38" s="589"/>
      <c r="CW38" s="589"/>
      <c r="CX38" s="589"/>
      <c r="CY38" s="590"/>
      <c r="CZ38" s="591">
        <v>11.7</v>
      </c>
      <c r="DA38" s="609"/>
      <c r="DB38" s="609"/>
      <c r="DC38" s="610"/>
      <c r="DD38" s="594">
        <v>2360701</v>
      </c>
      <c r="DE38" s="589"/>
      <c r="DF38" s="589"/>
      <c r="DG38" s="589"/>
      <c r="DH38" s="589"/>
      <c r="DI38" s="589"/>
      <c r="DJ38" s="589"/>
      <c r="DK38" s="590"/>
      <c r="DL38" s="594">
        <v>1952310</v>
      </c>
      <c r="DM38" s="589"/>
      <c r="DN38" s="589"/>
      <c r="DO38" s="589"/>
      <c r="DP38" s="589"/>
      <c r="DQ38" s="589"/>
      <c r="DR38" s="589"/>
      <c r="DS38" s="589"/>
      <c r="DT38" s="589"/>
      <c r="DU38" s="589"/>
      <c r="DV38" s="590"/>
      <c r="DW38" s="611">
        <v>12.4</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100</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833400</v>
      </c>
      <c r="CS39" s="607"/>
      <c r="CT39" s="607"/>
      <c r="CU39" s="607"/>
      <c r="CV39" s="607"/>
      <c r="CW39" s="607"/>
      <c r="CX39" s="607"/>
      <c r="CY39" s="608"/>
      <c r="CZ39" s="591">
        <v>3.9</v>
      </c>
      <c r="DA39" s="609"/>
      <c r="DB39" s="609"/>
      <c r="DC39" s="610"/>
      <c r="DD39" s="594">
        <v>817066</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251276</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84</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3000</v>
      </c>
      <c r="CS40" s="589"/>
      <c r="CT40" s="589"/>
      <c r="CU40" s="589"/>
      <c r="CV40" s="589"/>
      <c r="CW40" s="589"/>
      <c r="CX40" s="589"/>
      <c r="CY40" s="590"/>
      <c r="CZ40" s="591">
        <v>0</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1089152</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319</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2423222</v>
      </c>
      <c r="CS42" s="589"/>
      <c r="CT42" s="589"/>
      <c r="CU42" s="589"/>
      <c r="CV42" s="589"/>
      <c r="CW42" s="589"/>
      <c r="CX42" s="589"/>
      <c r="CY42" s="590"/>
      <c r="CZ42" s="591">
        <v>11.3</v>
      </c>
      <c r="DA42" s="592"/>
      <c r="DB42" s="592"/>
      <c r="DC42" s="593"/>
      <c r="DD42" s="594">
        <v>1555107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46748</v>
      </c>
      <c r="CS43" s="607"/>
      <c r="CT43" s="607"/>
      <c r="CU43" s="607"/>
      <c r="CV43" s="607"/>
      <c r="CW43" s="607"/>
      <c r="CX43" s="607"/>
      <c r="CY43" s="608"/>
      <c r="CZ43" s="591">
        <v>0.2</v>
      </c>
      <c r="DA43" s="609"/>
      <c r="DB43" s="609"/>
      <c r="DC43" s="610"/>
      <c r="DD43" s="594">
        <v>46748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2315548</v>
      </c>
      <c r="CS44" s="589"/>
      <c r="CT44" s="589"/>
      <c r="CU44" s="589"/>
      <c r="CV44" s="589"/>
      <c r="CW44" s="589"/>
      <c r="CX44" s="589"/>
      <c r="CY44" s="590"/>
      <c r="CZ44" s="591">
        <v>10.8</v>
      </c>
      <c r="DA44" s="592"/>
      <c r="DB44" s="592"/>
      <c r="DC44" s="593"/>
      <c r="DD44" s="594">
        <v>1526562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581899</v>
      </c>
      <c r="CS45" s="607"/>
      <c r="CT45" s="607"/>
      <c r="CU45" s="607"/>
      <c r="CV45" s="607"/>
      <c r="CW45" s="607"/>
      <c r="CX45" s="607"/>
      <c r="CY45" s="608"/>
      <c r="CZ45" s="591">
        <v>2.7</v>
      </c>
      <c r="DA45" s="609"/>
      <c r="DB45" s="609"/>
      <c r="DC45" s="610"/>
      <c r="DD45" s="594">
        <v>161476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1732626</v>
      </c>
      <c r="CS46" s="589"/>
      <c r="CT46" s="589"/>
      <c r="CU46" s="589"/>
      <c r="CV46" s="589"/>
      <c r="CW46" s="589"/>
      <c r="CX46" s="589"/>
      <c r="CY46" s="590"/>
      <c r="CZ46" s="591">
        <v>8.1</v>
      </c>
      <c r="DA46" s="592"/>
      <c r="DB46" s="592"/>
      <c r="DC46" s="593"/>
      <c r="DD46" s="594">
        <v>1364963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107674</v>
      </c>
      <c r="CS47" s="607"/>
      <c r="CT47" s="607"/>
      <c r="CU47" s="607"/>
      <c r="CV47" s="607"/>
      <c r="CW47" s="607"/>
      <c r="CX47" s="607"/>
      <c r="CY47" s="608"/>
      <c r="CZ47" s="591">
        <v>0.5</v>
      </c>
      <c r="DA47" s="609"/>
      <c r="DB47" s="609"/>
      <c r="DC47" s="610"/>
      <c r="DD47" s="594">
        <v>28545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21439043</v>
      </c>
      <c r="CS49" s="573"/>
      <c r="CT49" s="573"/>
      <c r="CU49" s="573"/>
      <c r="CV49" s="573"/>
      <c r="CW49" s="573"/>
      <c r="CX49" s="573"/>
      <c r="CY49" s="574"/>
      <c r="CZ49" s="575">
        <v>100</v>
      </c>
      <c r="DA49" s="576"/>
      <c r="DB49" s="576"/>
      <c r="DC49" s="577"/>
      <c r="DD49" s="578">
        <v>17466066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25" zoomScaleSheetLayoutView="70" workbookViewId="0">
      <selection activeCell="AZ88" sqref="AZ88:BD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23311</v>
      </c>
      <c r="R7" s="1101"/>
      <c r="S7" s="1101"/>
      <c r="T7" s="1101"/>
      <c r="U7" s="1101"/>
      <c r="V7" s="1101">
        <v>21259</v>
      </c>
      <c r="W7" s="1101"/>
      <c r="X7" s="1101"/>
      <c r="Y7" s="1101"/>
      <c r="Z7" s="1101"/>
      <c r="AA7" s="1101">
        <v>2051</v>
      </c>
      <c r="AB7" s="1101"/>
      <c r="AC7" s="1101"/>
      <c r="AD7" s="1101"/>
      <c r="AE7" s="1102"/>
      <c r="AF7" s="1103">
        <v>1922</v>
      </c>
      <c r="AG7" s="1104"/>
      <c r="AH7" s="1104"/>
      <c r="AI7" s="1104"/>
      <c r="AJ7" s="1105"/>
      <c r="AK7" s="1087">
        <v>1404</v>
      </c>
      <c r="AL7" s="1088"/>
      <c r="AM7" s="1088"/>
      <c r="AN7" s="1088"/>
      <c r="AO7" s="1088"/>
      <c r="AP7" s="1088">
        <v>18680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15</v>
      </c>
      <c r="CI7" s="1085"/>
      <c r="CJ7" s="1085"/>
      <c r="CK7" s="1085"/>
      <c r="CL7" s="1086"/>
      <c r="CM7" s="1084">
        <v>119</v>
      </c>
      <c r="CN7" s="1085"/>
      <c r="CO7" s="1085"/>
      <c r="CP7" s="1085"/>
      <c r="CQ7" s="1086"/>
      <c r="CR7" s="1084">
        <v>20</v>
      </c>
      <c r="CS7" s="1085"/>
      <c r="CT7" s="1085"/>
      <c r="CU7" s="1085"/>
      <c r="CV7" s="1086"/>
      <c r="CW7" s="1084" t="s">
        <v>551</v>
      </c>
      <c r="CX7" s="1085"/>
      <c r="CY7" s="1085"/>
      <c r="CZ7" s="1085"/>
      <c r="DA7" s="1086"/>
      <c r="DB7" s="1084" t="s">
        <v>551</v>
      </c>
      <c r="DC7" s="1085"/>
      <c r="DD7" s="1085"/>
      <c r="DE7" s="1085"/>
      <c r="DF7" s="1086"/>
      <c r="DG7" s="1084" t="s">
        <v>551</v>
      </c>
      <c r="DH7" s="1085"/>
      <c r="DI7" s="1085"/>
      <c r="DJ7" s="1085"/>
      <c r="DK7" s="1086"/>
      <c r="DL7" s="1084" t="s">
        <v>551</v>
      </c>
      <c r="DM7" s="1085"/>
      <c r="DN7" s="1085"/>
      <c r="DO7" s="1085"/>
      <c r="DP7" s="1086"/>
      <c r="DQ7" s="1084" t="s">
        <v>551</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208</v>
      </c>
      <c r="R8" s="1040"/>
      <c r="S8" s="1040"/>
      <c r="T8" s="1040"/>
      <c r="U8" s="1040"/>
      <c r="V8" s="1040">
        <v>181</v>
      </c>
      <c r="W8" s="1040"/>
      <c r="X8" s="1040"/>
      <c r="Y8" s="1040"/>
      <c r="Z8" s="1040"/>
      <c r="AA8" s="1040">
        <v>27</v>
      </c>
      <c r="AB8" s="1040"/>
      <c r="AC8" s="1040"/>
      <c r="AD8" s="1040"/>
      <c r="AE8" s="1041"/>
      <c r="AF8" s="1015">
        <v>27</v>
      </c>
      <c r="AG8" s="1016"/>
      <c r="AH8" s="1016"/>
      <c r="AI8" s="1016"/>
      <c r="AJ8" s="1017"/>
      <c r="AK8" s="1082">
        <v>48</v>
      </c>
      <c r="AL8" s="1083"/>
      <c r="AM8" s="1083"/>
      <c r="AN8" s="1083"/>
      <c r="AO8" s="1083"/>
      <c r="AP8" s="1083">
        <v>148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550</v>
      </c>
      <c r="BS8" s="1010" t="s">
        <v>549</v>
      </c>
      <c r="BT8" s="1011"/>
      <c r="BU8" s="1011"/>
      <c r="BV8" s="1011"/>
      <c r="BW8" s="1011"/>
      <c r="BX8" s="1011"/>
      <c r="BY8" s="1011"/>
      <c r="BZ8" s="1011"/>
      <c r="CA8" s="1011"/>
      <c r="CB8" s="1011"/>
      <c r="CC8" s="1011"/>
      <c r="CD8" s="1011"/>
      <c r="CE8" s="1011"/>
      <c r="CF8" s="1011"/>
      <c r="CG8" s="1012"/>
      <c r="CH8" s="985">
        <v>-17</v>
      </c>
      <c r="CI8" s="986"/>
      <c r="CJ8" s="986"/>
      <c r="CK8" s="986"/>
      <c r="CL8" s="987"/>
      <c r="CM8" s="985">
        <v>1694</v>
      </c>
      <c r="CN8" s="986"/>
      <c r="CO8" s="986"/>
      <c r="CP8" s="986"/>
      <c r="CQ8" s="987"/>
      <c r="CR8" s="985">
        <v>20</v>
      </c>
      <c r="CS8" s="986"/>
      <c r="CT8" s="986"/>
      <c r="CU8" s="986"/>
      <c r="CV8" s="987"/>
      <c r="CW8" s="985" t="s">
        <v>551</v>
      </c>
      <c r="CX8" s="986"/>
      <c r="CY8" s="986"/>
      <c r="CZ8" s="986"/>
      <c r="DA8" s="987"/>
      <c r="DB8" s="985" t="s">
        <v>551</v>
      </c>
      <c r="DC8" s="986"/>
      <c r="DD8" s="986"/>
      <c r="DE8" s="986"/>
      <c r="DF8" s="987"/>
      <c r="DG8" s="985" t="s">
        <v>551</v>
      </c>
      <c r="DH8" s="986"/>
      <c r="DI8" s="986"/>
      <c r="DJ8" s="986"/>
      <c r="DK8" s="987"/>
      <c r="DL8" s="985" t="s">
        <v>551</v>
      </c>
      <c r="DM8" s="986"/>
      <c r="DN8" s="986"/>
      <c r="DO8" s="986"/>
      <c r="DP8" s="987"/>
      <c r="DQ8" s="985" t="s">
        <v>551</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23518</v>
      </c>
      <c r="R23" s="1065"/>
      <c r="S23" s="1065"/>
      <c r="T23" s="1065"/>
      <c r="U23" s="1065"/>
      <c r="V23" s="1065">
        <v>21440</v>
      </c>
      <c r="W23" s="1065"/>
      <c r="X23" s="1065"/>
      <c r="Y23" s="1065"/>
      <c r="Z23" s="1065"/>
      <c r="AA23" s="1065">
        <v>2078</v>
      </c>
      <c r="AB23" s="1065"/>
      <c r="AC23" s="1065"/>
      <c r="AD23" s="1065"/>
      <c r="AE23" s="1066"/>
      <c r="AF23" s="1067">
        <v>1949</v>
      </c>
      <c r="AG23" s="1065"/>
      <c r="AH23" s="1065"/>
      <c r="AI23" s="1065"/>
      <c r="AJ23" s="1068"/>
      <c r="AK23" s="1069"/>
      <c r="AL23" s="1070"/>
      <c r="AM23" s="1070"/>
      <c r="AN23" s="1070"/>
      <c r="AO23" s="1070"/>
      <c r="AP23" s="1065">
        <v>18828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5212</v>
      </c>
      <c r="R28" s="1050"/>
      <c r="S28" s="1050"/>
      <c r="T28" s="1050"/>
      <c r="U28" s="1050"/>
      <c r="V28" s="1050">
        <v>4854</v>
      </c>
      <c r="W28" s="1050"/>
      <c r="X28" s="1050"/>
      <c r="Y28" s="1050"/>
      <c r="Z28" s="1050"/>
      <c r="AA28" s="1050">
        <v>359</v>
      </c>
      <c r="AB28" s="1050"/>
      <c r="AC28" s="1050"/>
      <c r="AD28" s="1050"/>
      <c r="AE28" s="1051"/>
      <c r="AF28" s="1052">
        <v>359</v>
      </c>
      <c r="AG28" s="1050"/>
      <c r="AH28" s="1050"/>
      <c r="AI28" s="1050"/>
      <c r="AJ28" s="1053"/>
      <c r="AK28" s="1054">
        <v>251</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833</v>
      </c>
      <c r="R29" s="1040"/>
      <c r="S29" s="1040"/>
      <c r="T29" s="1040"/>
      <c r="U29" s="1040"/>
      <c r="V29" s="1040">
        <v>829</v>
      </c>
      <c r="W29" s="1040"/>
      <c r="X29" s="1040"/>
      <c r="Y29" s="1040"/>
      <c r="Z29" s="1040"/>
      <c r="AA29" s="1040">
        <v>4</v>
      </c>
      <c r="AB29" s="1040"/>
      <c r="AC29" s="1040"/>
      <c r="AD29" s="1040"/>
      <c r="AE29" s="1041"/>
      <c r="AF29" s="1015">
        <v>4</v>
      </c>
      <c r="AG29" s="1016"/>
      <c r="AH29" s="1016"/>
      <c r="AI29" s="1016"/>
      <c r="AJ29" s="1017"/>
      <c r="AK29" s="976">
        <v>511</v>
      </c>
      <c r="AL29" s="967"/>
      <c r="AM29" s="967"/>
      <c r="AN29" s="967"/>
      <c r="AO29" s="967"/>
      <c r="AP29" s="967" t="s">
        <v>533</v>
      </c>
      <c r="AQ29" s="967"/>
      <c r="AR29" s="967"/>
      <c r="AS29" s="967"/>
      <c r="AT29" s="967"/>
      <c r="AU29" s="967" t="s">
        <v>532</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3225</v>
      </c>
      <c r="R30" s="1040"/>
      <c r="S30" s="1040"/>
      <c r="T30" s="1040"/>
      <c r="U30" s="1040"/>
      <c r="V30" s="1040">
        <v>3107</v>
      </c>
      <c r="W30" s="1040"/>
      <c r="X30" s="1040"/>
      <c r="Y30" s="1040"/>
      <c r="Z30" s="1040"/>
      <c r="AA30" s="1040">
        <v>118</v>
      </c>
      <c r="AB30" s="1040"/>
      <c r="AC30" s="1040"/>
      <c r="AD30" s="1040"/>
      <c r="AE30" s="1041"/>
      <c r="AF30" s="1015">
        <v>118</v>
      </c>
      <c r="AG30" s="1016"/>
      <c r="AH30" s="1016"/>
      <c r="AI30" s="1016"/>
      <c r="AJ30" s="1017"/>
      <c r="AK30" s="976">
        <v>666</v>
      </c>
      <c r="AL30" s="967"/>
      <c r="AM30" s="967"/>
      <c r="AN30" s="967"/>
      <c r="AO30" s="967"/>
      <c r="AP30" s="967" t="s">
        <v>532</v>
      </c>
      <c r="AQ30" s="967"/>
      <c r="AR30" s="967"/>
      <c r="AS30" s="967"/>
      <c r="AT30" s="967"/>
      <c r="AU30" s="967" t="s">
        <v>532</v>
      </c>
      <c r="AV30" s="967"/>
      <c r="AW30" s="967"/>
      <c r="AX30" s="967"/>
      <c r="AY30" s="967"/>
      <c r="AZ30" s="1038" t="s">
        <v>533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971</v>
      </c>
      <c r="R31" s="1040"/>
      <c r="S31" s="1040"/>
      <c r="T31" s="1040"/>
      <c r="U31" s="1040"/>
      <c r="V31" s="1040">
        <v>897</v>
      </c>
      <c r="W31" s="1040"/>
      <c r="X31" s="1040"/>
      <c r="Y31" s="1040"/>
      <c r="Z31" s="1040"/>
      <c r="AA31" s="1040">
        <v>74</v>
      </c>
      <c r="AB31" s="1040"/>
      <c r="AC31" s="1040"/>
      <c r="AD31" s="1040"/>
      <c r="AE31" s="1041"/>
      <c r="AF31" s="1015">
        <v>2477</v>
      </c>
      <c r="AG31" s="1016"/>
      <c r="AH31" s="1016"/>
      <c r="AI31" s="1016"/>
      <c r="AJ31" s="1017"/>
      <c r="AK31" s="976">
        <v>138</v>
      </c>
      <c r="AL31" s="967"/>
      <c r="AM31" s="967"/>
      <c r="AN31" s="967"/>
      <c r="AO31" s="967"/>
      <c r="AP31" s="967">
        <v>4004</v>
      </c>
      <c r="AQ31" s="967"/>
      <c r="AR31" s="967"/>
      <c r="AS31" s="967"/>
      <c r="AT31" s="967"/>
      <c r="AU31" s="967">
        <v>841</v>
      </c>
      <c r="AV31" s="967"/>
      <c r="AW31" s="967"/>
      <c r="AX31" s="967"/>
      <c r="AY31" s="967"/>
      <c r="AZ31" s="1038" t="s">
        <v>532</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1612</v>
      </c>
      <c r="R32" s="1040"/>
      <c r="S32" s="1040"/>
      <c r="T32" s="1040"/>
      <c r="U32" s="1040"/>
      <c r="V32" s="1040">
        <v>1525</v>
      </c>
      <c r="W32" s="1040"/>
      <c r="X32" s="1040"/>
      <c r="Y32" s="1040"/>
      <c r="Z32" s="1040"/>
      <c r="AA32" s="1040">
        <v>86</v>
      </c>
      <c r="AB32" s="1040"/>
      <c r="AC32" s="1040"/>
      <c r="AD32" s="1040"/>
      <c r="AE32" s="1041"/>
      <c r="AF32" s="1015">
        <v>86</v>
      </c>
      <c r="AG32" s="1016"/>
      <c r="AH32" s="1016"/>
      <c r="AI32" s="1016"/>
      <c r="AJ32" s="1017"/>
      <c r="AK32" s="976">
        <v>944</v>
      </c>
      <c r="AL32" s="967"/>
      <c r="AM32" s="967"/>
      <c r="AN32" s="967"/>
      <c r="AO32" s="967"/>
      <c r="AP32" s="967">
        <v>11223</v>
      </c>
      <c r="AQ32" s="967"/>
      <c r="AR32" s="967"/>
      <c r="AS32" s="967"/>
      <c r="AT32" s="967"/>
      <c r="AU32" s="967">
        <v>9449</v>
      </c>
      <c r="AV32" s="967"/>
      <c r="AW32" s="967"/>
      <c r="AX32" s="967"/>
      <c r="AY32" s="967"/>
      <c r="AZ32" s="1038" t="s">
        <v>533</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347</v>
      </c>
      <c r="R33" s="1040"/>
      <c r="S33" s="1040"/>
      <c r="T33" s="1040"/>
      <c r="U33" s="1040"/>
      <c r="V33" s="1040">
        <v>308</v>
      </c>
      <c r="W33" s="1040"/>
      <c r="X33" s="1040"/>
      <c r="Y33" s="1040"/>
      <c r="Z33" s="1040"/>
      <c r="AA33" s="1040">
        <v>39</v>
      </c>
      <c r="AB33" s="1040"/>
      <c r="AC33" s="1040"/>
      <c r="AD33" s="1040"/>
      <c r="AE33" s="1041"/>
      <c r="AF33" s="1015">
        <v>39</v>
      </c>
      <c r="AG33" s="1016"/>
      <c r="AH33" s="1016"/>
      <c r="AI33" s="1016"/>
      <c r="AJ33" s="1017"/>
      <c r="AK33" s="976">
        <v>219</v>
      </c>
      <c r="AL33" s="967"/>
      <c r="AM33" s="967"/>
      <c r="AN33" s="967"/>
      <c r="AO33" s="967"/>
      <c r="AP33" s="967">
        <v>1295</v>
      </c>
      <c r="AQ33" s="967"/>
      <c r="AR33" s="967"/>
      <c r="AS33" s="967"/>
      <c r="AT33" s="967"/>
      <c r="AU33" s="967">
        <v>1295</v>
      </c>
      <c r="AV33" s="967"/>
      <c r="AW33" s="967"/>
      <c r="AX33" s="967"/>
      <c r="AY33" s="967"/>
      <c r="AZ33" s="1038" t="s">
        <v>532</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3083</v>
      </c>
      <c r="AG63" s="955"/>
      <c r="AH63" s="955"/>
      <c r="AI63" s="955"/>
      <c r="AJ63" s="1026"/>
      <c r="AK63" s="1027"/>
      <c r="AL63" s="959"/>
      <c r="AM63" s="959"/>
      <c r="AN63" s="959"/>
      <c r="AO63" s="959"/>
      <c r="AP63" s="955">
        <v>16521</v>
      </c>
      <c r="AQ63" s="955"/>
      <c r="AR63" s="955"/>
      <c r="AS63" s="955"/>
      <c r="AT63" s="955"/>
      <c r="AU63" s="955">
        <v>11585</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420</v>
      </c>
      <c r="R68" s="978"/>
      <c r="S68" s="978"/>
      <c r="T68" s="978"/>
      <c r="U68" s="978"/>
      <c r="V68" s="978">
        <v>405</v>
      </c>
      <c r="W68" s="978"/>
      <c r="X68" s="978"/>
      <c r="Y68" s="978"/>
      <c r="Z68" s="978"/>
      <c r="AA68" s="978">
        <v>14</v>
      </c>
      <c r="AB68" s="978"/>
      <c r="AC68" s="978"/>
      <c r="AD68" s="978"/>
      <c r="AE68" s="978"/>
      <c r="AF68" s="978">
        <v>14</v>
      </c>
      <c r="AG68" s="978"/>
      <c r="AH68" s="978"/>
      <c r="AI68" s="978"/>
      <c r="AJ68" s="978"/>
      <c r="AK68" s="978">
        <v>82</v>
      </c>
      <c r="AL68" s="978"/>
      <c r="AM68" s="978"/>
      <c r="AN68" s="978"/>
      <c r="AO68" s="978"/>
      <c r="AP68" s="978" t="s">
        <v>533</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64</v>
      </c>
      <c r="R69" s="967"/>
      <c r="S69" s="967"/>
      <c r="T69" s="967"/>
      <c r="U69" s="967"/>
      <c r="V69" s="967">
        <v>64</v>
      </c>
      <c r="W69" s="967"/>
      <c r="X69" s="967"/>
      <c r="Y69" s="967"/>
      <c r="Z69" s="967"/>
      <c r="AA69" s="967">
        <v>1</v>
      </c>
      <c r="AB69" s="967"/>
      <c r="AC69" s="967"/>
      <c r="AD69" s="967"/>
      <c r="AE69" s="967"/>
      <c r="AF69" s="967">
        <v>1</v>
      </c>
      <c r="AG69" s="967"/>
      <c r="AH69" s="967"/>
      <c r="AI69" s="967"/>
      <c r="AJ69" s="967"/>
      <c r="AK69" s="967" t="s">
        <v>533</v>
      </c>
      <c r="AL69" s="967"/>
      <c r="AM69" s="967"/>
      <c r="AN69" s="967"/>
      <c r="AO69" s="967"/>
      <c r="AP69" s="967" t="s">
        <v>533</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66</v>
      </c>
      <c r="R70" s="967"/>
      <c r="S70" s="967"/>
      <c r="T70" s="967"/>
      <c r="U70" s="967"/>
      <c r="V70" s="967">
        <v>65</v>
      </c>
      <c r="W70" s="967"/>
      <c r="X70" s="967"/>
      <c r="Y70" s="967"/>
      <c r="Z70" s="967"/>
      <c r="AA70" s="967">
        <v>1</v>
      </c>
      <c r="AB70" s="967"/>
      <c r="AC70" s="967"/>
      <c r="AD70" s="967"/>
      <c r="AE70" s="967"/>
      <c r="AF70" s="967">
        <v>1</v>
      </c>
      <c r="AG70" s="967"/>
      <c r="AH70" s="967"/>
      <c r="AI70" s="967"/>
      <c r="AJ70" s="967"/>
      <c r="AK70" s="967" t="s">
        <v>532</v>
      </c>
      <c r="AL70" s="967"/>
      <c r="AM70" s="967"/>
      <c r="AN70" s="967"/>
      <c r="AO70" s="967"/>
      <c r="AP70" s="967" t="s">
        <v>533</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7</v>
      </c>
      <c r="R71" s="967"/>
      <c r="S71" s="967"/>
      <c r="T71" s="967"/>
      <c r="U71" s="967"/>
      <c r="V71" s="967">
        <v>5</v>
      </c>
      <c r="W71" s="967"/>
      <c r="X71" s="967"/>
      <c r="Y71" s="967"/>
      <c r="Z71" s="967"/>
      <c r="AA71" s="967">
        <v>2</v>
      </c>
      <c r="AB71" s="967"/>
      <c r="AC71" s="967"/>
      <c r="AD71" s="967"/>
      <c r="AE71" s="967"/>
      <c r="AF71" s="967">
        <v>2</v>
      </c>
      <c r="AG71" s="967"/>
      <c r="AH71" s="967"/>
      <c r="AI71" s="967"/>
      <c r="AJ71" s="967"/>
      <c r="AK71" s="967" t="s">
        <v>533</v>
      </c>
      <c r="AL71" s="967"/>
      <c r="AM71" s="967"/>
      <c r="AN71" s="967"/>
      <c r="AO71" s="967"/>
      <c r="AP71" s="967" t="s">
        <v>532</v>
      </c>
      <c r="AQ71" s="967"/>
      <c r="AR71" s="967"/>
      <c r="AS71" s="967"/>
      <c r="AT71" s="967"/>
      <c r="AU71" s="967" t="s">
        <v>532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6565</v>
      </c>
      <c r="R72" s="967"/>
      <c r="S72" s="967"/>
      <c r="T72" s="967"/>
      <c r="U72" s="967"/>
      <c r="V72" s="967">
        <v>6261</v>
      </c>
      <c r="W72" s="967"/>
      <c r="X72" s="967"/>
      <c r="Y72" s="967"/>
      <c r="Z72" s="967"/>
      <c r="AA72" s="967">
        <v>304</v>
      </c>
      <c r="AB72" s="967"/>
      <c r="AC72" s="967"/>
      <c r="AD72" s="967"/>
      <c r="AE72" s="967"/>
      <c r="AF72" s="967">
        <v>304</v>
      </c>
      <c r="AG72" s="967"/>
      <c r="AH72" s="967"/>
      <c r="AI72" s="967"/>
      <c r="AJ72" s="967"/>
      <c r="AK72" s="967">
        <v>16</v>
      </c>
      <c r="AL72" s="967"/>
      <c r="AM72" s="967"/>
      <c r="AN72" s="967"/>
      <c r="AO72" s="967"/>
      <c r="AP72" s="967" t="s">
        <v>533</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907</v>
      </c>
      <c r="R73" s="967"/>
      <c r="S73" s="967"/>
      <c r="T73" s="967"/>
      <c r="U73" s="967"/>
      <c r="V73" s="967">
        <v>907</v>
      </c>
      <c r="W73" s="967"/>
      <c r="X73" s="967"/>
      <c r="Y73" s="967"/>
      <c r="Z73" s="967"/>
      <c r="AA73" s="967">
        <v>0</v>
      </c>
      <c r="AB73" s="967"/>
      <c r="AC73" s="967"/>
      <c r="AD73" s="967"/>
      <c r="AE73" s="967"/>
      <c r="AF73" s="967">
        <v>0</v>
      </c>
      <c r="AG73" s="967"/>
      <c r="AH73" s="967"/>
      <c r="AI73" s="967"/>
      <c r="AJ73" s="967"/>
      <c r="AK73" s="967" t="s">
        <v>532</v>
      </c>
      <c r="AL73" s="967"/>
      <c r="AM73" s="967"/>
      <c r="AN73" s="967"/>
      <c r="AO73" s="967"/>
      <c r="AP73" s="967">
        <v>1903</v>
      </c>
      <c r="AQ73" s="967"/>
      <c r="AR73" s="967"/>
      <c r="AS73" s="967"/>
      <c r="AT73" s="967"/>
      <c r="AU73" s="967">
        <v>26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4</v>
      </c>
      <c r="R74" s="967"/>
      <c r="S74" s="967"/>
      <c r="T74" s="967"/>
      <c r="U74" s="967"/>
      <c r="V74" s="967">
        <v>2</v>
      </c>
      <c r="W74" s="967"/>
      <c r="X74" s="967"/>
      <c r="Y74" s="967"/>
      <c r="Z74" s="967"/>
      <c r="AA74" s="967">
        <v>3</v>
      </c>
      <c r="AB74" s="967"/>
      <c r="AC74" s="967"/>
      <c r="AD74" s="967"/>
      <c r="AE74" s="967"/>
      <c r="AF74" s="967">
        <v>3</v>
      </c>
      <c r="AG74" s="967"/>
      <c r="AH74" s="967"/>
      <c r="AI74" s="967"/>
      <c r="AJ74" s="967"/>
      <c r="AK74" s="967">
        <v>0</v>
      </c>
      <c r="AL74" s="967"/>
      <c r="AM74" s="967"/>
      <c r="AN74" s="967"/>
      <c r="AO74" s="967"/>
      <c r="AP74" s="967" t="s">
        <v>532</v>
      </c>
      <c r="AQ74" s="967"/>
      <c r="AR74" s="967"/>
      <c r="AS74" s="967"/>
      <c r="AT74" s="967"/>
      <c r="AU74" s="967" t="s">
        <v>532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300</v>
      </c>
      <c r="R75" s="975"/>
      <c r="S75" s="975"/>
      <c r="T75" s="975"/>
      <c r="U75" s="976"/>
      <c r="V75" s="977">
        <v>225</v>
      </c>
      <c r="W75" s="975"/>
      <c r="X75" s="975"/>
      <c r="Y75" s="975"/>
      <c r="Z75" s="976"/>
      <c r="AA75" s="977">
        <v>75</v>
      </c>
      <c r="AB75" s="975"/>
      <c r="AC75" s="975"/>
      <c r="AD75" s="975"/>
      <c r="AE75" s="976"/>
      <c r="AF75" s="977">
        <v>75</v>
      </c>
      <c r="AG75" s="975"/>
      <c r="AH75" s="975"/>
      <c r="AI75" s="975"/>
      <c r="AJ75" s="976"/>
      <c r="AK75" s="977" t="s">
        <v>532</v>
      </c>
      <c r="AL75" s="975"/>
      <c r="AM75" s="975"/>
      <c r="AN75" s="975"/>
      <c r="AO75" s="976"/>
      <c r="AP75" s="977" t="s">
        <v>532</v>
      </c>
      <c r="AQ75" s="975"/>
      <c r="AR75" s="975"/>
      <c r="AS75" s="975"/>
      <c r="AT75" s="976"/>
      <c r="AU75" s="977" t="s">
        <v>533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63</v>
      </c>
      <c r="R76" s="975"/>
      <c r="S76" s="975"/>
      <c r="T76" s="975"/>
      <c r="U76" s="976"/>
      <c r="V76" s="977">
        <v>4</v>
      </c>
      <c r="W76" s="975"/>
      <c r="X76" s="975"/>
      <c r="Y76" s="975"/>
      <c r="Z76" s="976"/>
      <c r="AA76" s="977">
        <v>59</v>
      </c>
      <c r="AB76" s="975"/>
      <c r="AC76" s="975"/>
      <c r="AD76" s="975"/>
      <c r="AE76" s="976"/>
      <c r="AF76" s="977">
        <v>59</v>
      </c>
      <c r="AG76" s="975"/>
      <c r="AH76" s="975"/>
      <c r="AI76" s="975"/>
      <c r="AJ76" s="976"/>
      <c r="AK76" s="977">
        <v>63</v>
      </c>
      <c r="AL76" s="975"/>
      <c r="AM76" s="975"/>
      <c r="AN76" s="975"/>
      <c r="AO76" s="976"/>
      <c r="AP76" s="977" t="s">
        <v>533</v>
      </c>
      <c r="AQ76" s="975"/>
      <c r="AR76" s="975"/>
      <c r="AS76" s="975"/>
      <c r="AT76" s="976"/>
      <c r="AU76" s="977" t="s">
        <v>533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544</v>
      </c>
      <c r="C77" s="971"/>
      <c r="D77" s="971"/>
      <c r="E77" s="971"/>
      <c r="F77" s="971"/>
      <c r="G77" s="971"/>
      <c r="H77" s="971"/>
      <c r="I77" s="971"/>
      <c r="J77" s="971"/>
      <c r="K77" s="971"/>
      <c r="L77" s="971"/>
      <c r="M77" s="971"/>
      <c r="N77" s="971"/>
      <c r="O77" s="971"/>
      <c r="P77" s="972"/>
      <c r="Q77" s="974">
        <v>169</v>
      </c>
      <c r="R77" s="975"/>
      <c r="S77" s="975"/>
      <c r="T77" s="975"/>
      <c r="U77" s="976"/>
      <c r="V77" s="977">
        <v>168</v>
      </c>
      <c r="W77" s="975"/>
      <c r="X77" s="975"/>
      <c r="Y77" s="975"/>
      <c r="Z77" s="976"/>
      <c r="AA77" s="977">
        <v>1</v>
      </c>
      <c r="AB77" s="975"/>
      <c r="AC77" s="975"/>
      <c r="AD77" s="975"/>
      <c r="AE77" s="976"/>
      <c r="AF77" s="977">
        <v>1</v>
      </c>
      <c r="AG77" s="975"/>
      <c r="AH77" s="975"/>
      <c r="AI77" s="975"/>
      <c r="AJ77" s="976"/>
      <c r="AK77" s="977">
        <v>1</v>
      </c>
      <c r="AL77" s="975"/>
      <c r="AM77" s="975"/>
      <c r="AN77" s="975"/>
      <c r="AO77" s="976"/>
      <c r="AP77" s="977" t="s">
        <v>533</v>
      </c>
      <c r="AQ77" s="975"/>
      <c r="AR77" s="975"/>
      <c r="AS77" s="975"/>
      <c r="AT77" s="976"/>
      <c r="AU77" s="977" t="s">
        <v>533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543</v>
      </c>
      <c r="C78" s="971"/>
      <c r="D78" s="971"/>
      <c r="E78" s="971"/>
      <c r="F78" s="971"/>
      <c r="G78" s="971"/>
      <c r="H78" s="971"/>
      <c r="I78" s="971"/>
      <c r="J78" s="971"/>
      <c r="K78" s="971"/>
      <c r="L78" s="971"/>
      <c r="M78" s="971"/>
      <c r="N78" s="971"/>
      <c r="O78" s="971"/>
      <c r="P78" s="972"/>
      <c r="Q78" s="973">
        <v>199353</v>
      </c>
      <c r="R78" s="967"/>
      <c r="S78" s="967"/>
      <c r="T78" s="967"/>
      <c r="U78" s="967"/>
      <c r="V78" s="967">
        <v>190721</v>
      </c>
      <c r="W78" s="967"/>
      <c r="X78" s="967"/>
      <c r="Y78" s="967"/>
      <c r="Z78" s="967"/>
      <c r="AA78" s="967">
        <v>8632</v>
      </c>
      <c r="AB78" s="967"/>
      <c r="AC78" s="967"/>
      <c r="AD78" s="967"/>
      <c r="AE78" s="967"/>
      <c r="AF78" s="967">
        <v>8632</v>
      </c>
      <c r="AG78" s="967"/>
      <c r="AH78" s="967"/>
      <c r="AI78" s="967"/>
      <c r="AJ78" s="967"/>
      <c r="AK78" s="967">
        <v>1404</v>
      </c>
      <c r="AL78" s="967"/>
      <c r="AM78" s="967"/>
      <c r="AN78" s="967"/>
      <c r="AO78" s="967"/>
      <c r="AP78" s="967" t="s">
        <v>533</v>
      </c>
      <c r="AQ78" s="967"/>
      <c r="AR78" s="967"/>
      <c r="AS78" s="967"/>
      <c r="AT78" s="967"/>
      <c r="AU78" s="967" t="s">
        <v>533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545</v>
      </c>
      <c r="C79" s="971"/>
      <c r="D79" s="971"/>
      <c r="E79" s="971"/>
      <c r="F79" s="971"/>
      <c r="G79" s="971"/>
      <c r="H79" s="971"/>
      <c r="I79" s="971"/>
      <c r="J79" s="971"/>
      <c r="K79" s="971"/>
      <c r="L79" s="971"/>
      <c r="M79" s="971"/>
      <c r="N79" s="971"/>
      <c r="O79" s="971"/>
      <c r="P79" s="972"/>
      <c r="Q79" s="973">
        <v>3303</v>
      </c>
      <c r="R79" s="967"/>
      <c r="S79" s="967"/>
      <c r="T79" s="967"/>
      <c r="U79" s="967"/>
      <c r="V79" s="967">
        <v>3123</v>
      </c>
      <c r="W79" s="967"/>
      <c r="X79" s="967"/>
      <c r="Y79" s="967"/>
      <c r="Z79" s="967"/>
      <c r="AA79" s="967">
        <v>180</v>
      </c>
      <c r="AB79" s="967"/>
      <c r="AC79" s="967"/>
      <c r="AD79" s="967"/>
      <c r="AE79" s="967"/>
      <c r="AF79" s="967">
        <v>180</v>
      </c>
      <c r="AG79" s="967"/>
      <c r="AH79" s="967"/>
      <c r="AI79" s="967"/>
      <c r="AJ79" s="967"/>
      <c r="AK79" s="967">
        <v>280</v>
      </c>
      <c r="AL79" s="967"/>
      <c r="AM79" s="967"/>
      <c r="AN79" s="967"/>
      <c r="AO79" s="967"/>
      <c r="AP79" s="967">
        <v>2982</v>
      </c>
      <c r="AQ79" s="967"/>
      <c r="AR79" s="967"/>
      <c r="AS79" s="967"/>
      <c r="AT79" s="967"/>
      <c r="AU79" s="967">
        <v>183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546</v>
      </c>
      <c r="C80" s="971"/>
      <c r="D80" s="971"/>
      <c r="E80" s="971"/>
      <c r="F80" s="971"/>
      <c r="G80" s="971"/>
      <c r="H80" s="971"/>
      <c r="I80" s="971"/>
      <c r="J80" s="971"/>
      <c r="K80" s="971"/>
      <c r="L80" s="971"/>
      <c r="M80" s="971"/>
      <c r="N80" s="971"/>
      <c r="O80" s="971"/>
      <c r="P80" s="972"/>
      <c r="Q80" s="973">
        <v>214</v>
      </c>
      <c r="R80" s="967"/>
      <c r="S80" s="967"/>
      <c r="T80" s="967"/>
      <c r="U80" s="967"/>
      <c r="V80" s="967">
        <v>212</v>
      </c>
      <c r="W80" s="967"/>
      <c r="X80" s="967"/>
      <c r="Y80" s="967"/>
      <c r="Z80" s="967"/>
      <c r="AA80" s="967">
        <v>2</v>
      </c>
      <c r="AB80" s="967"/>
      <c r="AC80" s="967"/>
      <c r="AD80" s="967"/>
      <c r="AE80" s="967"/>
      <c r="AF80" s="967">
        <v>2</v>
      </c>
      <c r="AG80" s="967"/>
      <c r="AH80" s="967"/>
      <c r="AI80" s="967"/>
      <c r="AJ80" s="967"/>
      <c r="AK80" s="967">
        <v>206</v>
      </c>
      <c r="AL80" s="967"/>
      <c r="AM80" s="967"/>
      <c r="AN80" s="967"/>
      <c r="AO80" s="967"/>
      <c r="AP80" s="967" t="s">
        <v>533</v>
      </c>
      <c r="AQ80" s="967"/>
      <c r="AR80" s="967"/>
      <c r="AS80" s="967"/>
      <c r="AT80" s="967"/>
      <c r="AU80" s="967" t="s">
        <v>533</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547</v>
      </c>
      <c r="C81" s="971"/>
      <c r="D81" s="971"/>
      <c r="E81" s="971"/>
      <c r="F81" s="971"/>
      <c r="G81" s="971"/>
      <c r="H81" s="971"/>
      <c r="I81" s="971"/>
      <c r="J81" s="971"/>
      <c r="K81" s="971"/>
      <c r="L81" s="971"/>
      <c r="M81" s="971"/>
      <c r="N81" s="971"/>
      <c r="O81" s="971"/>
      <c r="P81" s="972"/>
      <c r="Q81" s="973">
        <v>783</v>
      </c>
      <c r="R81" s="967"/>
      <c r="S81" s="967"/>
      <c r="T81" s="967"/>
      <c r="U81" s="967"/>
      <c r="V81" s="967">
        <v>737</v>
      </c>
      <c r="W81" s="967"/>
      <c r="X81" s="967"/>
      <c r="Y81" s="967"/>
      <c r="Z81" s="967"/>
      <c r="AA81" s="967">
        <v>46</v>
      </c>
      <c r="AB81" s="967"/>
      <c r="AC81" s="967"/>
      <c r="AD81" s="967"/>
      <c r="AE81" s="967"/>
      <c r="AF81" s="967">
        <v>46</v>
      </c>
      <c r="AG81" s="967"/>
      <c r="AH81" s="967"/>
      <c r="AI81" s="967"/>
      <c r="AJ81" s="967"/>
      <c r="AK81" s="967" t="s">
        <v>533</v>
      </c>
      <c r="AL81" s="967"/>
      <c r="AM81" s="967"/>
      <c r="AN81" s="967"/>
      <c r="AO81" s="967"/>
      <c r="AP81" s="967">
        <v>1207</v>
      </c>
      <c r="AQ81" s="967"/>
      <c r="AR81" s="967"/>
      <c r="AS81" s="967"/>
      <c r="AT81" s="967"/>
      <c r="AU81" s="967">
        <v>233</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9319</v>
      </c>
      <c r="AG88" s="955"/>
      <c r="AH88" s="955"/>
      <c r="AI88" s="955"/>
      <c r="AJ88" s="955"/>
      <c r="AK88" s="959"/>
      <c r="AL88" s="959"/>
      <c r="AM88" s="959"/>
      <c r="AN88" s="959"/>
      <c r="AO88" s="959"/>
      <c r="AP88" s="955">
        <v>6092</v>
      </c>
      <c r="AQ88" s="955"/>
      <c r="AR88" s="955"/>
      <c r="AS88" s="955"/>
      <c r="AT88" s="955"/>
      <c r="AU88" s="955">
        <v>443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40</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288</v>
      </c>
      <c r="AG109" s="888"/>
      <c r="AH109" s="888"/>
      <c r="AI109" s="888"/>
      <c r="AJ109" s="889"/>
      <c r="AK109" s="890" t="s">
        <v>287</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288</v>
      </c>
      <c r="BW109" s="888"/>
      <c r="BX109" s="888"/>
      <c r="BY109" s="888"/>
      <c r="BZ109" s="889"/>
      <c r="CA109" s="890" t="s">
        <v>287</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288</v>
      </c>
      <c r="DM109" s="888"/>
      <c r="DN109" s="888"/>
      <c r="DO109" s="888"/>
      <c r="DP109" s="889"/>
      <c r="DQ109" s="890" t="s">
        <v>287</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2195522</v>
      </c>
      <c r="AB110" s="873"/>
      <c r="AC110" s="873"/>
      <c r="AD110" s="873"/>
      <c r="AE110" s="874"/>
      <c r="AF110" s="875">
        <v>2991814</v>
      </c>
      <c r="AG110" s="873"/>
      <c r="AH110" s="873"/>
      <c r="AI110" s="873"/>
      <c r="AJ110" s="874"/>
      <c r="AK110" s="875">
        <v>4237140</v>
      </c>
      <c r="AL110" s="873"/>
      <c r="AM110" s="873"/>
      <c r="AN110" s="873"/>
      <c r="AO110" s="874"/>
      <c r="AP110" s="876">
        <v>37.799999999999997</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19804884</v>
      </c>
      <c r="BR110" s="800"/>
      <c r="BS110" s="800"/>
      <c r="BT110" s="800"/>
      <c r="BU110" s="800"/>
      <c r="BV110" s="800">
        <v>20907791</v>
      </c>
      <c r="BW110" s="800"/>
      <c r="BX110" s="800"/>
      <c r="BY110" s="800"/>
      <c r="BZ110" s="800"/>
      <c r="CA110" s="800">
        <v>18828095</v>
      </c>
      <c r="CB110" s="800"/>
      <c r="CC110" s="800"/>
      <c r="CD110" s="800"/>
      <c r="CE110" s="800"/>
      <c r="CF110" s="861">
        <v>168.2</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230614</v>
      </c>
      <c r="BR111" s="771"/>
      <c r="BS111" s="771"/>
      <c r="BT111" s="771"/>
      <c r="BU111" s="771"/>
      <c r="BV111" s="771">
        <v>221000</v>
      </c>
      <c r="BW111" s="771"/>
      <c r="BX111" s="771"/>
      <c r="BY111" s="771"/>
      <c r="BZ111" s="771"/>
      <c r="CA111" s="771">
        <v>1851000</v>
      </c>
      <c r="CB111" s="771"/>
      <c r="CC111" s="771"/>
      <c r="CD111" s="771"/>
      <c r="CE111" s="771"/>
      <c r="CF111" s="848">
        <v>16.5</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13423597</v>
      </c>
      <c r="BR112" s="771"/>
      <c r="BS112" s="771"/>
      <c r="BT112" s="771"/>
      <c r="BU112" s="771"/>
      <c r="BV112" s="771">
        <v>12028523</v>
      </c>
      <c r="BW112" s="771"/>
      <c r="BX112" s="771"/>
      <c r="BY112" s="771"/>
      <c r="BZ112" s="771"/>
      <c r="CA112" s="771">
        <v>11585265</v>
      </c>
      <c r="CB112" s="771"/>
      <c r="CC112" s="771"/>
      <c r="CD112" s="771"/>
      <c r="CE112" s="771"/>
      <c r="CF112" s="848">
        <v>103.5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1003885</v>
      </c>
      <c r="AB113" s="909"/>
      <c r="AC113" s="909"/>
      <c r="AD113" s="909"/>
      <c r="AE113" s="910"/>
      <c r="AF113" s="911">
        <v>988272</v>
      </c>
      <c r="AG113" s="909"/>
      <c r="AH113" s="909"/>
      <c r="AI113" s="909"/>
      <c r="AJ113" s="910"/>
      <c r="AK113" s="911">
        <v>1029912</v>
      </c>
      <c r="AL113" s="909"/>
      <c r="AM113" s="909"/>
      <c r="AN113" s="909"/>
      <c r="AO113" s="910"/>
      <c r="AP113" s="912">
        <v>9.1999999999999993</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664739</v>
      </c>
      <c r="BR113" s="771"/>
      <c r="BS113" s="771"/>
      <c r="BT113" s="771"/>
      <c r="BU113" s="771"/>
      <c r="BV113" s="771">
        <v>554112</v>
      </c>
      <c r="BW113" s="771"/>
      <c r="BX113" s="771"/>
      <c r="BY113" s="771"/>
      <c r="BZ113" s="771"/>
      <c r="CA113" s="771">
        <v>442575</v>
      </c>
      <c r="CB113" s="771"/>
      <c r="CC113" s="771"/>
      <c r="CD113" s="771"/>
      <c r="CE113" s="771"/>
      <c r="CF113" s="848">
        <v>4</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20614</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117568</v>
      </c>
      <c r="AB114" s="784"/>
      <c r="AC114" s="784"/>
      <c r="AD114" s="784"/>
      <c r="AE114" s="785"/>
      <c r="AF114" s="786">
        <v>113287</v>
      </c>
      <c r="AG114" s="784"/>
      <c r="AH114" s="784"/>
      <c r="AI114" s="784"/>
      <c r="AJ114" s="785"/>
      <c r="AK114" s="786">
        <v>116848</v>
      </c>
      <c r="AL114" s="784"/>
      <c r="AM114" s="784"/>
      <c r="AN114" s="784"/>
      <c r="AO114" s="785"/>
      <c r="AP114" s="754">
        <v>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2071773</v>
      </c>
      <c r="BR114" s="771"/>
      <c r="BS114" s="771"/>
      <c r="BT114" s="771"/>
      <c r="BU114" s="771"/>
      <c r="BV114" s="771">
        <v>2025799</v>
      </c>
      <c r="BW114" s="771"/>
      <c r="BX114" s="771"/>
      <c r="BY114" s="771"/>
      <c r="BZ114" s="771"/>
      <c r="CA114" s="771">
        <v>1863915</v>
      </c>
      <c r="CB114" s="771"/>
      <c r="CC114" s="771"/>
      <c r="CD114" s="771"/>
      <c r="CE114" s="771"/>
      <c r="CF114" s="848">
        <v>16.600000000000001</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13304</v>
      </c>
      <c r="AB115" s="909"/>
      <c r="AC115" s="909"/>
      <c r="AD115" s="909"/>
      <c r="AE115" s="910"/>
      <c r="AF115" s="911">
        <v>10990</v>
      </c>
      <c r="AG115" s="909"/>
      <c r="AH115" s="909"/>
      <c r="AI115" s="909"/>
      <c r="AJ115" s="910"/>
      <c r="AK115" s="911">
        <v>5449</v>
      </c>
      <c r="AL115" s="909"/>
      <c r="AM115" s="909"/>
      <c r="AN115" s="909"/>
      <c r="AO115" s="910"/>
      <c r="AP115" s="912">
        <v>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v>221000</v>
      </c>
      <c r="DM115" s="784"/>
      <c r="DN115" s="784"/>
      <c r="DO115" s="784"/>
      <c r="DP115" s="785"/>
      <c r="DQ115" s="786">
        <v>1851000</v>
      </c>
      <c r="DR115" s="784"/>
      <c r="DS115" s="784"/>
      <c r="DT115" s="784"/>
      <c r="DU115" s="785"/>
      <c r="DV115" s="754">
        <v>16.5</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3330279</v>
      </c>
      <c r="AB117" s="895"/>
      <c r="AC117" s="895"/>
      <c r="AD117" s="895"/>
      <c r="AE117" s="896"/>
      <c r="AF117" s="898">
        <v>4104363</v>
      </c>
      <c r="AG117" s="895"/>
      <c r="AH117" s="895"/>
      <c r="AI117" s="895"/>
      <c r="AJ117" s="896"/>
      <c r="AK117" s="898">
        <v>5389349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210000</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288</v>
      </c>
      <c r="AG118" s="888"/>
      <c r="AH118" s="888"/>
      <c r="AI118" s="888"/>
      <c r="AJ118" s="889"/>
      <c r="AK118" s="890" t="s">
        <v>287</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36195607</v>
      </c>
      <c r="BR118" s="858"/>
      <c r="BS118" s="858"/>
      <c r="BT118" s="858"/>
      <c r="BU118" s="858"/>
      <c r="BV118" s="858">
        <v>35737225</v>
      </c>
      <c r="BW118" s="858"/>
      <c r="BX118" s="858"/>
      <c r="BY118" s="858"/>
      <c r="BZ118" s="858"/>
      <c r="CA118" s="858">
        <v>34570850</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12214769</v>
      </c>
      <c r="BR119" s="800"/>
      <c r="BS119" s="800"/>
      <c r="BT119" s="800"/>
      <c r="BU119" s="800"/>
      <c r="BV119" s="800">
        <v>13117538</v>
      </c>
      <c r="BW119" s="800"/>
      <c r="BX119" s="800"/>
      <c r="BY119" s="800"/>
      <c r="BZ119" s="800"/>
      <c r="CA119" s="800">
        <v>13334933</v>
      </c>
      <c r="CB119" s="800"/>
      <c r="CC119" s="800"/>
      <c r="CD119" s="800"/>
      <c r="CE119" s="800"/>
      <c r="CF119" s="861">
        <v>119.1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8245</v>
      </c>
      <c r="BR120" s="771"/>
      <c r="BS120" s="771"/>
      <c r="BT120" s="771"/>
      <c r="BU120" s="771"/>
      <c r="BV120" s="771">
        <v>6153</v>
      </c>
      <c r="BW120" s="771"/>
      <c r="BX120" s="771"/>
      <c r="BY120" s="771"/>
      <c r="BZ120" s="771"/>
      <c r="CA120" s="771">
        <v>4970</v>
      </c>
      <c r="CB120" s="771"/>
      <c r="CC120" s="771"/>
      <c r="CD120" s="771"/>
      <c r="CE120" s="771"/>
      <c r="CF120" s="848">
        <v>0</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10817141</v>
      </c>
      <c r="DH120" s="800"/>
      <c r="DI120" s="800"/>
      <c r="DJ120" s="800"/>
      <c r="DK120" s="800"/>
      <c r="DL120" s="800">
        <v>9803860</v>
      </c>
      <c r="DM120" s="800"/>
      <c r="DN120" s="800"/>
      <c r="DO120" s="800"/>
      <c r="DP120" s="800"/>
      <c r="DQ120" s="800">
        <v>9449359</v>
      </c>
      <c r="DR120" s="800"/>
      <c r="DS120" s="800"/>
      <c r="DT120" s="800"/>
      <c r="DU120" s="800"/>
      <c r="DV120" s="801">
        <v>84.4</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25798343</v>
      </c>
      <c r="BR121" s="858"/>
      <c r="BS121" s="858"/>
      <c r="BT121" s="858"/>
      <c r="BU121" s="858"/>
      <c r="BV121" s="858">
        <v>26447641</v>
      </c>
      <c r="BW121" s="858"/>
      <c r="BX121" s="858"/>
      <c r="BY121" s="858"/>
      <c r="BZ121" s="858"/>
      <c r="CA121" s="858">
        <v>25510510</v>
      </c>
      <c r="CB121" s="858"/>
      <c r="CC121" s="858"/>
      <c r="CD121" s="858"/>
      <c r="CE121" s="858"/>
      <c r="CF121" s="859">
        <v>227.8</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1425990</v>
      </c>
      <c r="DH121" s="771"/>
      <c r="DI121" s="771"/>
      <c r="DJ121" s="771"/>
      <c r="DK121" s="771"/>
      <c r="DL121" s="771">
        <v>1275236</v>
      </c>
      <c r="DM121" s="771"/>
      <c r="DN121" s="771"/>
      <c r="DO121" s="771"/>
      <c r="DP121" s="771"/>
      <c r="DQ121" s="771">
        <v>1295156</v>
      </c>
      <c r="DR121" s="771"/>
      <c r="DS121" s="771"/>
      <c r="DT121" s="771"/>
      <c r="DU121" s="771"/>
      <c r="DV121" s="823">
        <v>11.6</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38021357</v>
      </c>
      <c r="BR122" s="840"/>
      <c r="BS122" s="840"/>
      <c r="BT122" s="840"/>
      <c r="BU122" s="840"/>
      <c r="BV122" s="840">
        <v>39571332</v>
      </c>
      <c r="BW122" s="840"/>
      <c r="BX122" s="840"/>
      <c r="BY122" s="840"/>
      <c r="BZ122" s="840"/>
      <c r="CA122" s="840">
        <v>38850413</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1180466</v>
      </c>
      <c r="DH122" s="771"/>
      <c r="DI122" s="771"/>
      <c r="DJ122" s="771"/>
      <c r="DK122" s="771"/>
      <c r="DL122" s="771">
        <v>949427</v>
      </c>
      <c r="DM122" s="771"/>
      <c r="DN122" s="771"/>
      <c r="DO122" s="771"/>
      <c r="DP122" s="771"/>
      <c r="DQ122" s="771">
        <v>840750</v>
      </c>
      <c r="DR122" s="771"/>
      <c r="DS122" s="771"/>
      <c r="DT122" s="771"/>
      <c r="DU122" s="771"/>
      <c r="DV122" s="823">
        <v>7.5</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13304</v>
      </c>
      <c r="AB127" s="784"/>
      <c r="AC127" s="784"/>
      <c r="AD127" s="784"/>
      <c r="AE127" s="785"/>
      <c r="AF127" s="786">
        <v>10990</v>
      </c>
      <c r="AG127" s="784"/>
      <c r="AH127" s="784"/>
      <c r="AI127" s="784"/>
      <c r="AJ127" s="785"/>
      <c r="AK127" s="786">
        <v>5449</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12.77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5050</v>
      </c>
      <c r="AB128" s="724"/>
      <c r="AC128" s="724"/>
      <c r="AD128" s="724"/>
      <c r="AE128" s="725"/>
      <c r="AF128" s="726">
        <v>12210</v>
      </c>
      <c r="AG128" s="724"/>
      <c r="AH128" s="724"/>
      <c r="AI128" s="724"/>
      <c r="AJ128" s="725"/>
      <c r="AK128" s="726">
        <v>6148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17.77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13663242</v>
      </c>
      <c r="AB129" s="784"/>
      <c r="AC129" s="784"/>
      <c r="AD129" s="784"/>
      <c r="AE129" s="785"/>
      <c r="AF129" s="786">
        <v>14538940</v>
      </c>
      <c r="AG129" s="784"/>
      <c r="AH129" s="784"/>
      <c r="AI129" s="784"/>
      <c r="AJ129" s="785"/>
      <c r="AK129" s="786">
        <v>15081848</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2503787</v>
      </c>
      <c r="AB130" s="784"/>
      <c r="AC130" s="784"/>
      <c r="AD130" s="784"/>
      <c r="AE130" s="785"/>
      <c r="AF130" s="786">
        <v>2975981</v>
      </c>
      <c r="AG130" s="784"/>
      <c r="AH130" s="784"/>
      <c r="AI130" s="784"/>
      <c r="AJ130" s="785"/>
      <c r="AK130" s="786">
        <v>3885120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11159455</v>
      </c>
      <c r="AB131" s="717"/>
      <c r="AC131" s="717"/>
      <c r="AD131" s="717"/>
      <c r="AE131" s="718"/>
      <c r="AF131" s="719">
        <v>11562959</v>
      </c>
      <c r="AG131" s="717"/>
      <c r="AH131" s="717"/>
      <c r="AI131" s="717"/>
      <c r="AJ131" s="718"/>
      <c r="AK131" s="719">
        <v>11196728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7.360950871</v>
      </c>
      <c r="AB132" s="740"/>
      <c r="AC132" s="740"/>
      <c r="AD132" s="740"/>
      <c r="AE132" s="741"/>
      <c r="AF132" s="742">
        <v>9.6529962620000003</v>
      </c>
      <c r="AG132" s="740"/>
      <c r="AH132" s="740"/>
      <c r="AI132" s="740"/>
      <c r="AJ132" s="741"/>
      <c r="AK132" s="742">
        <v>13.379631979999999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8.9</v>
      </c>
      <c r="AB133" s="749"/>
      <c r="AC133" s="749"/>
      <c r="AD133" s="749"/>
      <c r="AE133" s="750"/>
      <c r="AF133" s="748">
        <v>8.8000000000000007</v>
      </c>
      <c r="AG133" s="749"/>
      <c r="AH133" s="749"/>
      <c r="AI133" s="749"/>
      <c r="AJ133" s="750"/>
      <c r="AK133" s="748">
        <v>10.1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7" zoomScale="75" zoomScaleNormal="85" zoomScaleSheetLayoutView="75" workbookViewId="0">
      <selection activeCell="R32" sqref="R3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3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election activeCell="G12" sqref="G12:J1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2882633</v>
      </c>
      <c r="L9" s="264">
        <v>62334</v>
      </c>
      <c r="M9" s="265">
        <v>67340</v>
      </c>
      <c r="N9" s="266">
        <v>-7.4</v>
      </c>
    </row>
    <row r="10" spans="1:16">
      <c r="A10" s="248"/>
      <c r="B10" s="244"/>
      <c r="C10" s="244"/>
      <c r="D10" s="244"/>
      <c r="E10" s="244"/>
      <c r="F10" s="244"/>
      <c r="G10" s="1133" t="s">
        <v>474</v>
      </c>
      <c r="H10" s="1134"/>
      <c r="I10" s="1134"/>
      <c r="J10" s="1135"/>
      <c r="K10" s="267">
        <v>599554</v>
      </c>
      <c r="L10" s="268">
        <v>12965</v>
      </c>
      <c r="M10" s="269">
        <v>6173</v>
      </c>
      <c r="N10" s="270">
        <v>110</v>
      </c>
    </row>
    <row r="11" spans="1:16" ht="13.5" customHeight="1">
      <c r="A11" s="248"/>
      <c r="B11" s="244"/>
      <c r="C11" s="244"/>
      <c r="D11" s="244"/>
      <c r="E11" s="244"/>
      <c r="F11" s="244"/>
      <c r="G11" s="1133" t="s">
        <v>475</v>
      </c>
      <c r="H11" s="1134"/>
      <c r="I11" s="1134"/>
      <c r="J11" s="1135"/>
      <c r="K11" s="267">
        <v>26584</v>
      </c>
      <c r="L11" s="268">
        <v>575</v>
      </c>
      <c r="M11" s="269">
        <v>5892</v>
      </c>
      <c r="N11" s="270">
        <v>-90.2</v>
      </c>
    </row>
    <row r="12" spans="1:16" ht="13.5" customHeight="1">
      <c r="A12" s="248"/>
      <c r="B12" s="244"/>
      <c r="C12" s="244"/>
      <c r="D12" s="244"/>
      <c r="E12" s="244"/>
      <c r="F12" s="244"/>
      <c r="G12" s="1133" t="s">
        <v>476</v>
      </c>
      <c r="H12" s="1134"/>
      <c r="I12" s="1134"/>
      <c r="J12" s="1135"/>
      <c r="K12" s="267">
        <v>20225</v>
      </c>
      <c r="L12" s="268">
        <v>437</v>
      </c>
      <c r="M12" s="269">
        <v>683</v>
      </c>
      <c r="N12" s="270">
        <v>-36</v>
      </c>
    </row>
    <row r="13" spans="1:16" ht="13.5" customHeight="1">
      <c r="A13" s="248"/>
      <c r="B13" s="244"/>
      <c r="C13" s="244"/>
      <c r="D13" s="244"/>
      <c r="E13" s="244"/>
      <c r="F13" s="244"/>
      <c r="G13" s="1133" t="s">
        <v>477</v>
      </c>
      <c r="H13" s="1134"/>
      <c r="I13" s="1134"/>
      <c r="J13" s="1135"/>
      <c r="K13" s="267" t="s">
        <v>478</v>
      </c>
      <c r="L13" s="268" t="s">
        <v>478</v>
      </c>
      <c r="M13" s="269">
        <v>78</v>
      </c>
      <c r="N13" s="270" t="s">
        <v>478</v>
      </c>
    </row>
    <row r="14" spans="1:16" ht="13.5" customHeight="1">
      <c r="A14" s="248"/>
      <c r="B14" s="244"/>
      <c r="C14" s="244"/>
      <c r="D14" s="244"/>
      <c r="E14" s="244"/>
      <c r="F14" s="244"/>
      <c r="G14" s="1133" t="s">
        <v>479</v>
      </c>
      <c r="H14" s="1134"/>
      <c r="I14" s="1134"/>
      <c r="J14" s="1135"/>
      <c r="K14" s="267">
        <v>154579</v>
      </c>
      <c r="L14" s="268">
        <v>3343</v>
      </c>
      <c r="M14" s="269">
        <v>3064</v>
      </c>
      <c r="N14" s="270">
        <v>9.1</v>
      </c>
    </row>
    <row r="15" spans="1:16" ht="13.5" customHeight="1">
      <c r="A15" s="248"/>
      <c r="B15" s="244"/>
      <c r="C15" s="244"/>
      <c r="D15" s="244"/>
      <c r="E15" s="244"/>
      <c r="F15" s="244"/>
      <c r="G15" s="1133" t="s">
        <v>480</v>
      </c>
      <c r="H15" s="1134"/>
      <c r="I15" s="1134"/>
      <c r="J15" s="1135"/>
      <c r="K15" s="267">
        <v>46748</v>
      </c>
      <c r="L15" s="268">
        <v>1011</v>
      </c>
      <c r="M15" s="269">
        <v>1328</v>
      </c>
      <c r="N15" s="270">
        <v>-23.9</v>
      </c>
    </row>
    <row r="16" spans="1:16">
      <c r="A16" s="248"/>
      <c r="B16" s="244"/>
      <c r="C16" s="244"/>
      <c r="D16" s="244"/>
      <c r="E16" s="244"/>
      <c r="F16" s="244"/>
      <c r="G16" s="1136" t="s">
        <v>481</v>
      </c>
      <c r="H16" s="1137"/>
      <c r="I16" s="1137"/>
      <c r="J16" s="1138"/>
      <c r="K16" s="268">
        <v>-242679</v>
      </c>
      <c r="L16" s="268">
        <v>-5248</v>
      </c>
      <c r="M16" s="269">
        <v>-7375</v>
      </c>
      <c r="N16" s="270">
        <v>-28.8</v>
      </c>
    </row>
    <row r="17" spans="1:16">
      <c r="A17" s="248"/>
      <c r="B17" s="244"/>
      <c r="C17" s="244"/>
      <c r="D17" s="244"/>
      <c r="E17" s="244"/>
      <c r="F17" s="244"/>
      <c r="G17" s="1136" t="s">
        <v>170</v>
      </c>
      <c r="H17" s="1137"/>
      <c r="I17" s="1137"/>
      <c r="J17" s="1138"/>
      <c r="K17" s="268">
        <v>3487644</v>
      </c>
      <c r="L17" s="268">
        <v>75417</v>
      </c>
      <c r="M17" s="269">
        <v>77183</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6.98</v>
      </c>
      <c r="L21" s="281">
        <v>7.79</v>
      </c>
      <c r="M21" s="282">
        <v>-0.81</v>
      </c>
      <c r="N21" s="249"/>
      <c r="O21" s="283"/>
      <c r="P21" s="279"/>
    </row>
    <row r="22" spans="1:16" s="284" customFormat="1">
      <c r="A22" s="279"/>
      <c r="B22" s="249"/>
      <c r="C22" s="249"/>
      <c r="D22" s="249"/>
      <c r="E22" s="249"/>
      <c r="F22" s="249"/>
      <c r="G22" s="1130" t="s">
        <v>487</v>
      </c>
      <c r="H22" s="1131"/>
      <c r="I22" s="1131"/>
      <c r="J22" s="1132"/>
      <c r="K22" s="285">
        <v>100</v>
      </c>
      <c r="L22" s="286">
        <v>97.6</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4237140</v>
      </c>
      <c r="L32" s="294">
        <v>91624</v>
      </c>
      <c r="M32" s="295">
        <v>51166</v>
      </c>
      <c r="N32" s="296">
        <v>79.099999999999994</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v>4</v>
      </c>
      <c r="N34" s="296" t="s">
        <v>478</v>
      </c>
    </row>
    <row r="35" spans="1:16" ht="27" customHeight="1">
      <c r="A35" s="248"/>
      <c r="B35" s="244"/>
      <c r="C35" s="244"/>
      <c r="D35" s="244"/>
      <c r="E35" s="244"/>
      <c r="F35" s="244"/>
      <c r="G35" s="1121" t="s">
        <v>493</v>
      </c>
      <c r="H35" s="1122"/>
      <c r="I35" s="1122"/>
      <c r="J35" s="1123"/>
      <c r="K35" s="294">
        <v>1029912</v>
      </c>
      <c r="L35" s="294">
        <v>22271</v>
      </c>
      <c r="M35" s="295">
        <v>20166</v>
      </c>
      <c r="N35" s="296">
        <v>10.4</v>
      </c>
    </row>
    <row r="36" spans="1:16" ht="27" customHeight="1">
      <c r="A36" s="248"/>
      <c r="B36" s="244"/>
      <c r="C36" s="244"/>
      <c r="D36" s="244"/>
      <c r="E36" s="244"/>
      <c r="F36" s="244"/>
      <c r="G36" s="1121" t="s">
        <v>494</v>
      </c>
      <c r="H36" s="1122"/>
      <c r="I36" s="1122"/>
      <c r="J36" s="1123"/>
      <c r="K36" s="294">
        <v>116848</v>
      </c>
      <c r="L36" s="294">
        <v>2527</v>
      </c>
      <c r="M36" s="295">
        <v>3330</v>
      </c>
      <c r="N36" s="296">
        <v>-24.1</v>
      </c>
    </row>
    <row r="37" spans="1:16" ht="13.5" customHeight="1">
      <c r="A37" s="248"/>
      <c r="B37" s="244"/>
      <c r="C37" s="244"/>
      <c r="D37" s="244"/>
      <c r="E37" s="244"/>
      <c r="F37" s="244"/>
      <c r="G37" s="1121" t="s">
        <v>495</v>
      </c>
      <c r="H37" s="1122"/>
      <c r="I37" s="1122"/>
      <c r="J37" s="1123"/>
      <c r="K37" s="294">
        <v>5449</v>
      </c>
      <c r="L37" s="294">
        <v>118</v>
      </c>
      <c r="M37" s="295">
        <v>1055</v>
      </c>
      <c r="N37" s="296">
        <v>-88.8</v>
      </c>
    </row>
    <row r="38" spans="1:16" ht="27" customHeight="1">
      <c r="A38" s="248"/>
      <c r="B38" s="244"/>
      <c r="C38" s="244"/>
      <c r="D38" s="244"/>
      <c r="E38" s="244"/>
      <c r="F38" s="244"/>
      <c r="G38" s="1124" t="s">
        <v>496</v>
      </c>
      <c r="H38" s="1125"/>
      <c r="I38" s="1125"/>
      <c r="J38" s="1126"/>
      <c r="K38" s="297" t="s">
        <v>478</v>
      </c>
      <c r="L38" s="297" t="s">
        <v>478</v>
      </c>
      <c r="M38" s="298">
        <v>3</v>
      </c>
      <c r="N38" s="299" t="s">
        <v>478</v>
      </c>
      <c r="O38" s="293"/>
    </row>
    <row r="39" spans="1:16">
      <c r="A39" s="248"/>
      <c r="B39" s="244"/>
      <c r="C39" s="244"/>
      <c r="D39" s="244"/>
      <c r="E39" s="244"/>
      <c r="F39" s="244"/>
      <c r="G39" s="1124" t="s">
        <v>497</v>
      </c>
      <c r="H39" s="1125"/>
      <c r="I39" s="1125"/>
      <c r="J39" s="1126"/>
      <c r="K39" s="300">
        <v>-6148</v>
      </c>
      <c r="L39" s="300">
        <v>-133</v>
      </c>
      <c r="M39" s="301">
        <v>-6201</v>
      </c>
      <c r="N39" s="302">
        <v>-97.9</v>
      </c>
      <c r="O39" s="293"/>
    </row>
    <row r="40" spans="1:16" ht="27" customHeight="1">
      <c r="A40" s="248"/>
      <c r="B40" s="244"/>
      <c r="C40" s="244"/>
      <c r="D40" s="244"/>
      <c r="E40" s="244"/>
      <c r="F40" s="244"/>
      <c r="G40" s="1121" t="s">
        <v>498</v>
      </c>
      <c r="H40" s="1122"/>
      <c r="I40" s="1122"/>
      <c r="J40" s="1123"/>
      <c r="K40" s="300">
        <v>-3885120</v>
      </c>
      <c r="L40" s="300">
        <v>-84012</v>
      </c>
      <c r="M40" s="301">
        <v>-44520</v>
      </c>
      <c r="N40" s="302">
        <v>88.7</v>
      </c>
      <c r="O40" s="293"/>
    </row>
    <row r="41" spans="1:16">
      <c r="A41" s="248"/>
      <c r="B41" s="244"/>
      <c r="C41" s="244"/>
      <c r="D41" s="244"/>
      <c r="E41" s="244"/>
      <c r="F41" s="244"/>
      <c r="G41" s="1127" t="s">
        <v>282</v>
      </c>
      <c r="H41" s="1128"/>
      <c r="I41" s="1128"/>
      <c r="J41" s="1129"/>
      <c r="K41" s="294">
        <v>1498081</v>
      </c>
      <c r="L41" s="300">
        <v>32394</v>
      </c>
      <c r="M41" s="301">
        <v>25001</v>
      </c>
      <c r="N41" s="302">
        <v>29.6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2146233</v>
      </c>
      <c r="J51" s="320">
        <v>47418</v>
      </c>
      <c r="K51" s="321">
        <v>105.5</v>
      </c>
      <c r="L51" s="322">
        <v>50545</v>
      </c>
      <c r="M51" s="323">
        <v>-5.8</v>
      </c>
      <c r="N51" s="324">
        <v>111.3</v>
      </c>
    </row>
    <row r="52" spans="1:14">
      <c r="A52" s="248"/>
      <c r="B52" s="244"/>
      <c r="C52" s="244"/>
      <c r="D52" s="244"/>
      <c r="E52" s="244"/>
      <c r="F52" s="244"/>
      <c r="G52" s="325"/>
      <c r="H52" s="326" t="s">
        <v>509</v>
      </c>
      <c r="I52" s="327">
        <v>855841</v>
      </c>
      <c r="J52" s="328">
        <v>18909</v>
      </c>
      <c r="K52" s="329">
        <v>79.2</v>
      </c>
      <c r="L52" s="330">
        <v>28740</v>
      </c>
      <c r="M52" s="331">
        <v>4.3</v>
      </c>
      <c r="N52" s="332">
        <v>74.900000000000006</v>
      </c>
    </row>
    <row r="53" spans="1:14">
      <c r="A53" s="248"/>
      <c r="B53" s="244"/>
      <c r="C53" s="244"/>
      <c r="D53" s="244"/>
      <c r="E53" s="244"/>
      <c r="F53" s="244"/>
      <c r="G53" s="310" t="s">
        <v>510</v>
      </c>
      <c r="H53" s="311"/>
      <c r="I53" s="319">
        <v>1431628</v>
      </c>
      <c r="J53" s="320">
        <v>31613</v>
      </c>
      <c r="K53" s="321">
        <v>-33.299999999999997</v>
      </c>
      <c r="L53" s="322">
        <v>49094</v>
      </c>
      <c r="M53" s="323">
        <v>-2.9</v>
      </c>
      <c r="N53" s="324">
        <v>-30.4</v>
      </c>
    </row>
    <row r="54" spans="1:14">
      <c r="A54" s="248"/>
      <c r="B54" s="244"/>
      <c r="C54" s="244"/>
      <c r="D54" s="244"/>
      <c r="E54" s="244"/>
      <c r="F54" s="244"/>
      <c r="G54" s="325"/>
      <c r="H54" s="326" t="s">
        <v>509</v>
      </c>
      <c r="I54" s="327">
        <v>720166</v>
      </c>
      <c r="J54" s="328">
        <v>15903</v>
      </c>
      <c r="K54" s="329">
        <v>-15.9</v>
      </c>
      <c r="L54" s="330">
        <v>27415</v>
      </c>
      <c r="M54" s="331">
        <v>-4.5999999999999996</v>
      </c>
      <c r="N54" s="332">
        <v>-11.3</v>
      </c>
    </row>
    <row r="55" spans="1:14">
      <c r="A55" s="248"/>
      <c r="B55" s="244"/>
      <c r="C55" s="244"/>
      <c r="D55" s="244"/>
      <c r="E55" s="244"/>
      <c r="F55" s="244"/>
      <c r="G55" s="310" t="s">
        <v>511</v>
      </c>
      <c r="H55" s="311"/>
      <c r="I55" s="319">
        <v>2993489</v>
      </c>
      <c r="J55" s="320">
        <v>64668</v>
      </c>
      <c r="K55" s="321">
        <v>104.6</v>
      </c>
      <c r="L55" s="322">
        <v>60245</v>
      </c>
      <c r="M55" s="323">
        <v>22.7</v>
      </c>
      <c r="N55" s="324">
        <v>81.900000000000006</v>
      </c>
    </row>
    <row r="56" spans="1:14">
      <c r="A56" s="248"/>
      <c r="B56" s="244"/>
      <c r="C56" s="244"/>
      <c r="D56" s="244"/>
      <c r="E56" s="244"/>
      <c r="F56" s="244"/>
      <c r="G56" s="325"/>
      <c r="H56" s="326" t="s">
        <v>509</v>
      </c>
      <c r="I56" s="327">
        <v>399572</v>
      </c>
      <c r="J56" s="328">
        <v>8632</v>
      </c>
      <c r="K56" s="329">
        <v>-45.7</v>
      </c>
      <c r="L56" s="330">
        <v>33678</v>
      </c>
      <c r="M56" s="331">
        <v>22.8</v>
      </c>
      <c r="N56" s="332">
        <v>-68.5</v>
      </c>
    </row>
    <row r="57" spans="1:14">
      <c r="A57" s="248"/>
      <c r="B57" s="244"/>
      <c r="C57" s="244"/>
      <c r="D57" s="244"/>
      <c r="E57" s="244"/>
      <c r="F57" s="244"/>
      <c r="G57" s="310" t="s">
        <v>512</v>
      </c>
      <c r="H57" s="311"/>
      <c r="I57" s="319">
        <v>3946982</v>
      </c>
      <c r="J57" s="320">
        <v>85294</v>
      </c>
      <c r="K57" s="321">
        <v>31.9</v>
      </c>
      <c r="L57" s="322">
        <v>68386</v>
      </c>
      <c r="M57" s="323">
        <v>13.5</v>
      </c>
      <c r="N57" s="324">
        <v>18.399999999999999</v>
      </c>
    </row>
    <row r="58" spans="1:14">
      <c r="A58" s="248"/>
      <c r="B58" s="244"/>
      <c r="C58" s="244"/>
      <c r="D58" s="244"/>
      <c r="E58" s="244"/>
      <c r="F58" s="244"/>
      <c r="G58" s="325"/>
      <c r="H58" s="326" t="s">
        <v>509</v>
      </c>
      <c r="I58" s="327">
        <v>872491</v>
      </c>
      <c r="J58" s="328">
        <v>18854</v>
      </c>
      <c r="K58" s="329">
        <v>118.4</v>
      </c>
      <c r="L58" s="330">
        <v>35121</v>
      </c>
      <c r="M58" s="331">
        <v>4.3</v>
      </c>
      <c r="N58" s="332">
        <v>114.1</v>
      </c>
    </row>
    <row r="59" spans="1:14">
      <c r="A59" s="248"/>
      <c r="B59" s="244"/>
      <c r="C59" s="244"/>
      <c r="D59" s="244"/>
      <c r="E59" s="244"/>
      <c r="F59" s="244"/>
      <c r="G59" s="310" t="s">
        <v>513</v>
      </c>
      <c r="H59" s="311"/>
      <c r="I59" s="319">
        <v>2315548</v>
      </c>
      <c r="J59" s="320">
        <v>50071</v>
      </c>
      <c r="K59" s="321">
        <v>-41.3</v>
      </c>
      <c r="L59" s="322">
        <v>81305</v>
      </c>
      <c r="M59" s="323">
        <v>18.899999999999999</v>
      </c>
      <c r="N59" s="324">
        <v>-60.2</v>
      </c>
    </row>
    <row r="60" spans="1:14">
      <c r="A60" s="248"/>
      <c r="B60" s="244"/>
      <c r="C60" s="244"/>
      <c r="D60" s="244"/>
      <c r="E60" s="244"/>
      <c r="F60" s="244"/>
      <c r="G60" s="325"/>
      <c r="H60" s="326" t="s">
        <v>509</v>
      </c>
      <c r="I60" s="333">
        <v>1732626</v>
      </c>
      <c r="J60" s="328">
        <v>37466</v>
      </c>
      <c r="K60" s="329">
        <v>98.7</v>
      </c>
      <c r="L60" s="330">
        <v>48720</v>
      </c>
      <c r="M60" s="331">
        <v>38.700000000000003</v>
      </c>
      <c r="N60" s="332">
        <v>60</v>
      </c>
    </row>
    <row r="61" spans="1:14">
      <c r="A61" s="248"/>
      <c r="B61" s="244"/>
      <c r="C61" s="244"/>
      <c r="D61" s="244"/>
      <c r="E61" s="244"/>
      <c r="F61" s="244"/>
      <c r="G61" s="310" t="s">
        <v>514</v>
      </c>
      <c r="H61" s="334"/>
      <c r="I61" s="335">
        <v>2566776</v>
      </c>
      <c r="J61" s="336">
        <v>55813</v>
      </c>
      <c r="K61" s="337">
        <v>33.5</v>
      </c>
      <c r="L61" s="338">
        <v>61915</v>
      </c>
      <c r="M61" s="339">
        <v>9.3000000000000007</v>
      </c>
      <c r="N61" s="324">
        <v>24.2</v>
      </c>
    </row>
    <row r="62" spans="1:14">
      <c r="A62" s="248"/>
      <c r="B62" s="244"/>
      <c r="C62" s="244"/>
      <c r="D62" s="244"/>
      <c r="E62" s="244"/>
      <c r="F62" s="244"/>
      <c r="G62" s="325"/>
      <c r="H62" s="326" t="s">
        <v>509</v>
      </c>
      <c r="I62" s="327">
        <v>916139</v>
      </c>
      <c r="J62" s="328">
        <v>19953</v>
      </c>
      <c r="K62" s="329">
        <v>46.9</v>
      </c>
      <c r="L62" s="330">
        <v>34735</v>
      </c>
      <c r="M62" s="331">
        <v>13.1</v>
      </c>
      <c r="N62" s="332">
        <v>33.799999999999997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5" zoomScaleNormal="7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32.9</v>
      </c>
      <c r="G47" s="12">
        <v>42.92</v>
      </c>
      <c r="H47" s="12">
        <v>55.42</v>
      </c>
      <c r="I47" s="12">
        <v>37.94</v>
      </c>
      <c r="J47" s="13">
        <v>38.92</v>
      </c>
    </row>
    <row r="48" spans="2:10" ht="57.75" customHeight="1">
      <c r="B48" s="14"/>
      <c r="C48" s="1141" t="s">
        <v>4</v>
      </c>
      <c r="D48" s="1141"/>
      <c r="E48" s="1142"/>
      <c r="F48" s="15">
        <v>13.06</v>
      </c>
      <c r="G48" s="16">
        <v>12.37</v>
      </c>
      <c r="H48" s="16">
        <v>10.49</v>
      </c>
      <c r="I48" s="16">
        <v>11.29</v>
      </c>
      <c r="J48" s="17">
        <v>12.92</v>
      </c>
    </row>
    <row r="49" spans="2:10" ht="57.75" customHeight="1" thickBot="1">
      <c r="B49" s="18"/>
      <c r="C49" s="1143" t="s">
        <v>5</v>
      </c>
      <c r="D49" s="1143"/>
      <c r="E49" s="1144"/>
      <c r="F49" s="19">
        <v>9.07</v>
      </c>
      <c r="G49" s="20">
        <v>8.8000000000000007</v>
      </c>
      <c r="H49" s="20">
        <v>11</v>
      </c>
      <c r="I49" s="20" t="s">
        <v>521</v>
      </c>
      <c r="J49" s="21">
        <v>4.3899999999999997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5" zoomScaleNormal="75" zoomScaleSheetLayoutView="100" workbookViewId="0">
      <selection activeCell="H34" sqref="H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14.48</v>
      </c>
      <c r="G34" s="33">
        <v>16.149999999999999</v>
      </c>
      <c r="H34" s="33">
        <v>16.850000000000001</v>
      </c>
      <c r="I34" s="33">
        <v>16.850000000000001</v>
      </c>
      <c r="J34" s="34">
        <v>16.420000000000002</v>
      </c>
      <c r="K34" s="22"/>
      <c r="L34" s="22"/>
      <c r="M34" s="22"/>
      <c r="N34" s="22"/>
      <c r="O34" s="22"/>
      <c r="P34" s="22"/>
    </row>
    <row r="35" spans="1:16" ht="39" customHeight="1">
      <c r="A35" s="22"/>
      <c r="B35" s="35"/>
      <c r="C35" s="1145" t="s">
        <v>523</v>
      </c>
      <c r="D35" s="1146"/>
      <c r="E35" s="1147"/>
      <c r="F35" s="36">
        <v>12.88</v>
      </c>
      <c r="G35" s="37">
        <v>12.28</v>
      </c>
      <c r="H35" s="37">
        <v>10.34</v>
      </c>
      <c r="I35" s="37">
        <v>11.1</v>
      </c>
      <c r="J35" s="38">
        <v>12.74</v>
      </c>
      <c r="K35" s="22"/>
      <c r="L35" s="22"/>
      <c r="M35" s="22"/>
      <c r="N35" s="22"/>
      <c r="O35" s="22"/>
      <c r="P35" s="22"/>
    </row>
    <row r="36" spans="1:16" ht="39" customHeight="1">
      <c r="A36" s="22"/>
      <c r="B36" s="35"/>
      <c r="C36" s="1145" t="s">
        <v>524</v>
      </c>
      <c r="D36" s="1146"/>
      <c r="E36" s="1147"/>
      <c r="F36" s="36">
        <v>2.5099999999999998</v>
      </c>
      <c r="G36" s="37">
        <v>2.4500000000000002</v>
      </c>
      <c r="H36" s="37">
        <v>2.61</v>
      </c>
      <c r="I36" s="37">
        <v>2.4900000000000002</v>
      </c>
      <c r="J36" s="38">
        <v>2.37</v>
      </c>
      <c r="K36" s="22"/>
      <c r="L36" s="22"/>
      <c r="M36" s="22"/>
      <c r="N36" s="22"/>
      <c r="O36" s="22"/>
      <c r="P36" s="22"/>
    </row>
    <row r="37" spans="1:16" ht="39" customHeight="1">
      <c r="A37" s="22"/>
      <c r="B37" s="35"/>
      <c r="C37" s="1145" t="s">
        <v>525</v>
      </c>
      <c r="D37" s="1146"/>
      <c r="E37" s="1147"/>
      <c r="F37" s="36">
        <v>0.74</v>
      </c>
      <c r="G37" s="37">
        <v>0.28000000000000003</v>
      </c>
      <c r="H37" s="37">
        <v>0.69</v>
      </c>
      <c r="I37" s="37">
        <v>0.47</v>
      </c>
      <c r="J37" s="38">
        <v>0.78</v>
      </c>
      <c r="K37" s="22"/>
      <c r="L37" s="22"/>
      <c r="M37" s="22"/>
      <c r="N37" s="22"/>
      <c r="O37" s="22"/>
      <c r="P37" s="22"/>
    </row>
    <row r="38" spans="1:16" ht="39" customHeight="1">
      <c r="A38" s="22"/>
      <c r="B38" s="35"/>
      <c r="C38" s="1145" t="s">
        <v>526</v>
      </c>
      <c r="D38" s="1146"/>
      <c r="E38" s="1147"/>
      <c r="F38" s="36">
        <v>0.71</v>
      </c>
      <c r="G38" s="37">
        <v>0.85</v>
      </c>
      <c r="H38" s="37">
        <v>0.85</v>
      </c>
      <c r="I38" s="37">
        <v>0.5</v>
      </c>
      <c r="J38" s="38">
        <v>0.56999999999999995</v>
      </c>
      <c r="K38" s="22"/>
      <c r="L38" s="22"/>
      <c r="M38" s="22"/>
      <c r="N38" s="22"/>
      <c r="O38" s="22"/>
      <c r="P38" s="22"/>
    </row>
    <row r="39" spans="1:16" ht="39" customHeight="1">
      <c r="A39" s="22"/>
      <c r="B39" s="35"/>
      <c r="C39" s="1145" t="s">
        <v>527</v>
      </c>
      <c r="D39" s="1146"/>
      <c r="E39" s="1147"/>
      <c r="F39" s="36">
        <v>0.22</v>
      </c>
      <c r="G39" s="37">
        <v>0.22</v>
      </c>
      <c r="H39" s="37">
        <v>0.19</v>
      </c>
      <c r="I39" s="37">
        <v>0.12</v>
      </c>
      <c r="J39" s="38">
        <v>0.25</v>
      </c>
      <c r="K39" s="22"/>
      <c r="L39" s="22"/>
      <c r="M39" s="22"/>
      <c r="N39" s="22"/>
      <c r="O39" s="22"/>
      <c r="P39" s="22"/>
    </row>
    <row r="40" spans="1:16" ht="39" customHeight="1">
      <c r="A40" s="22"/>
      <c r="B40" s="35"/>
      <c r="C40" s="1145" t="s">
        <v>528</v>
      </c>
      <c r="D40" s="1146"/>
      <c r="E40" s="1147"/>
      <c r="F40" s="36">
        <v>0.17</v>
      </c>
      <c r="G40" s="37">
        <v>0.09</v>
      </c>
      <c r="H40" s="37">
        <v>0.14000000000000001</v>
      </c>
      <c r="I40" s="37">
        <v>0.18</v>
      </c>
      <c r="J40" s="38">
        <v>0.17</v>
      </c>
      <c r="K40" s="22"/>
      <c r="L40" s="22"/>
      <c r="M40" s="22"/>
      <c r="N40" s="22"/>
      <c r="O40" s="22"/>
      <c r="P40" s="22"/>
    </row>
    <row r="41" spans="1:16" ht="39" customHeight="1">
      <c r="A41" s="22"/>
      <c r="B41" s="35"/>
      <c r="C41" s="1145" t="s">
        <v>529</v>
      </c>
      <c r="D41" s="1146"/>
      <c r="E41" s="1147"/>
      <c r="F41" s="36">
        <v>0.04</v>
      </c>
      <c r="G41" s="37">
        <v>0.05</v>
      </c>
      <c r="H41" s="37">
        <v>7.0000000000000007E-2</v>
      </c>
      <c r="I41" s="37">
        <v>0.02</v>
      </c>
      <c r="J41" s="38">
        <v>0.02</v>
      </c>
      <c r="K41" s="22"/>
      <c r="L41" s="22"/>
      <c r="M41" s="22"/>
      <c r="N41" s="22"/>
      <c r="O41" s="22"/>
      <c r="P41" s="22"/>
    </row>
    <row r="42" spans="1:16" ht="39" customHeight="1">
      <c r="A42" s="22"/>
      <c r="B42" s="39"/>
      <c r="C42" s="1145" t="s">
        <v>530</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531</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5" zoomScaleNormal="75"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2256</v>
      </c>
      <c r="L45" s="60">
        <v>2250</v>
      </c>
      <c r="M45" s="60">
        <v>2196</v>
      </c>
      <c r="N45" s="60">
        <v>2992</v>
      </c>
      <c r="O45" s="61">
        <v>4237</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1152</v>
      </c>
      <c r="L48" s="64">
        <v>1077</v>
      </c>
      <c r="M48" s="64">
        <v>1004</v>
      </c>
      <c r="N48" s="64">
        <v>988</v>
      </c>
      <c r="O48" s="65">
        <v>1030</v>
      </c>
      <c r="P48" s="48"/>
      <c r="Q48" s="48"/>
      <c r="R48" s="48"/>
      <c r="S48" s="48"/>
      <c r="T48" s="48"/>
      <c r="U48" s="48"/>
    </row>
    <row r="49" spans="1:21" ht="30.75" customHeight="1">
      <c r="A49" s="48"/>
      <c r="B49" s="1163"/>
      <c r="C49" s="1164"/>
      <c r="D49" s="62"/>
      <c r="E49" s="1155" t="s">
        <v>16</v>
      </c>
      <c r="F49" s="1155"/>
      <c r="G49" s="1155"/>
      <c r="H49" s="1155"/>
      <c r="I49" s="1155"/>
      <c r="J49" s="1156"/>
      <c r="K49" s="63">
        <v>103</v>
      </c>
      <c r="L49" s="64">
        <v>109</v>
      </c>
      <c r="M49" s="64">
        <v>118</v>
      </c>
      <c r="N49" s="64">
        <v>113</v>
      </c>
      <c r="O49" s="65">
        <v>117</v>
      </c>
      <c r="P49" s="48"/>
      <c r="Q49" s="48"/>
      <c r="R49" s="48"/>
      <c r="S49" s="48"/>
      <c r="T49" s="48"/>
      <c r="U49" s="48"/>
    </row>
    <row r="50" spans="1:21" ht="30.75" customHeight="1">
      <c r="A50" s="48"/>
      <c r="B50" s="1163"/>
      <c r="C50" s="1164"/>
      <c r="D50" s="62"/>
      <c r="E50" s="1155" t="s">
        <v>17</v>
      </c>
      <c r="F50" s="1155"/>
      <c r="G50" s="1155"/>
      <c r="H50" s="1155"/>
      <c r="I50" s="1155"/>
      <c r="J50" s="1156"/>
      <c r="K50" s="63">
        <v>42</v>
      </c>
      <c r="L50" s="64">
        <v>17</v>
      </c>
      <c r="M50" s="64">
        <v>13</v>
      </c>
      <c r="N50" s="64">
        <v>11</v>
      </c>
      <c r="O50" s="65">
        <v>5</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2421</v>
      </c>
      <c r="L52" s="64">
        <v>2400</v>
      </c>
      <c r="M52" s="64">
        <v>2508</v>
      </c>
      <c r="N52" s="64">
        <v>2989</v>
      </c>
      <c r="O52" s="65">
        <v>3890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1132</v>
      </c>
      <c r="L53" s="69">
        <v>1053</v>
      </c>
      <c r="M53" s="69">
        <v>823</v>
      </c>
      <c r="N53" s="69">
        <v>1115</v>
      </c>
      <c r="O53" s="70">
        <v>1499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2016-04-22T06:15:05Z</cp:lastPrinted>
  <dcterms:created xsi:type="dcterms:W3CDTF">2016-02-15T01:38:41Z</dcterms:created>
  <dcterms:modified xsi:type="dcterms:W3CDTF">2016-05-07T05:53:29Z</dcterms:modified>
  <cp:category/>
</cp:coreProperties>
</file>