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l="1"/>
  <c r="BW35" i="9" s="1"/>
  <c r="BW36" i="9" s="1"/>
  <c r="BW37" i="9" s="1"/>
  <c r="BW38" i="9" s="1"/>
  <c r="BW39" i="9" s="1"/>
  <c r="BW40" i="9" s="1"/>
  <c r="BW41" i="9" s="1"/>
  <c r="BW42" i="9" s="1"/>
  <c r="BW43" i="9" s="1"/>
  <c r="BE34" i="9"/>
</calcChain>
</file>

<file path=xl/sharedStrings.xml><?xml version="1.0" encoding="utf-8"?>
<sst xmlns="http://schemas.openxmlformats.org/spreadsheetml/2006/main" count="1002" uniqueCount="555">
  <si>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</si>
  <si>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</si>
  <si>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</si>
  <si>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</si>
  <si>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</si>
  <si>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</si>
  <si>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</si>
  <si>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</si>
  <si>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</si>
  <si>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</si>
  <si>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</si>
  <si>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</si>
  <si>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</si>
  <si>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</si>
  <si>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</si>
  <si>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</si>
  <si>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</si>
  <si>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</si>
  <si>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</si>
  <si>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</si>
  <si>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</si>
  <si>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</si>
  <si>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</si>
  <si>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</si>
  <si>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</si>
  <si>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</si>
  <si>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</si>
  <si>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</si>
  <si>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</si>
  <si>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</si>
  <si>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</si>
  <si>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</si>
  <si>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</si>
  <si>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</si>
  <si>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</si>
  <si>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</si>
  <si>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</si>
  <si>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</si>
  <si>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</si>
  <si>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</si>
  <si>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</si>
  <si>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</si>
  <si>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</si>
  <si>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</si>
  <si>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</si>
  <si>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</si>
  <si>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</si>
  <si>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</si>
  <si>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</si>
  <si>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</si>
  <si>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</si>
  <si>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</si>
  <si>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</si>
  <si>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</si>
  <si>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</si>
  <si>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</si>
  <si>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</si>
  <si>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</si>
  <si>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</si>
  <si>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</si>
  <si>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</si>
  <si>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</si>
  <si>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</si>
  <si>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</si>
  <si>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</si>
  <si>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</si>
  <si>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</si>
  <si>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</si>
  <si>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</si>
  <si>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</si>
  <si>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</si>
  <si>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</si>
  <si>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</si>
  <si>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</si>
  <si>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</si>
  <si>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</si>
  <si>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</si>
  <si>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</si>
  <si>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</si>
  <si>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</si>
  <si>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</si>
  <si>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</si>
  <si>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</si>
  <si>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</si>
  <si>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</si>
  <si>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</si>
  <si>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</si>
  <si>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</si>
  <si>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</si>
  <si>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</si>
  <si>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</si>
  <si>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</si>
  <si>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</si>
  <si>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</si>
  <si>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</si>
  <si>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</si>
  <si>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</si>
  <si>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</si>
  <si>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</si>
  <si>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</si>
  <si>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</si>
  <si>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</si>
  <si>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</si>
  <si>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</si>
  <si>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</si>
  <si>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</si>
  <si>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</si>
  <si>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</si>
  <si>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</si>
  <si>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</si>
  <si>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</si>
  <si>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</si>
  <si>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</si>
  <si>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</si>
  <si>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</si>
  <si>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</si>
  <si>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</si>
  <si>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</si>
  <si>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</si>
  <si>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</si>
  <si>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</si>
  <si>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</si>
  <si>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</si>
  <si>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</si>
  <si>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</si>
  <si>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</si>
  <si>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</si>
  <si>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</si>
  <si>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</si>
  <si>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</si>
  <si>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</si>
  <si>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</si>
  <si>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</si>
  <si>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</si>
  <si>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</si>
  <si>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</si>
  <si>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</si>
  <si>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</si>
  <si>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</si>
  <si>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</si>
  <si>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</si>
  <si>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</si>
  <si>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</si>
  <si>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</si>
  <si>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</si>
  <si>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</si>
  <si>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</si>
  <si>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</si>
  <si>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</si>
  <si>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</si>
  <si>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</si>
  <si>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</si>
  <si>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</si>
  <si>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</si>
  <si>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</si>
  <si>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</si>
  <si>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</si>
  <si>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</si>
  <si>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</si>
  <si>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</si>
  <si>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</si>
  <si>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</si>
  <si>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</si>
  <si>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</si>
  <si>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</si>
  <si>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</si>
  <si>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</si>
  <si>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</si>
  <si>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</si>
  <si>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</si>
  <si>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</si>
  <si>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</si>
  <si>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</si>
  <si>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</si>
  <si>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</si>
  <si>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</si>
  <si>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</si>
  <si>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</si>
  <si>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</si>
  <si>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</si>
  <si>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</si>
  <si>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</si>
  <si>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</si>
  <si>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</si>
  <si>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</si>
  <si>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</si>
  <si>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</si>
  <si>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</si>
  <si>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</si>
  <si>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</si>
  <si>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</si>
  <si>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</si>
  <si>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</si>
  <si>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</si>
  <si>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</si>
  <si>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三重県志摩市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</si>
  <si>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</si>
  <si>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</si>
  <si>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</si>
  <si>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</si>
  <si>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</si>
  <si>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</si>
  <si>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</si>
  <si>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</si>
  <si>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</si>
  <si>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</si>
  <si>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</si>
  <si>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</si>
  <si>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</si>
  <si>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</si>
  <si>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</si>
  <si>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</si>
  <si>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</si>
  <si>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</si>
  <si>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</si>
  <si>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</si>
  <si>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</si>
  <si>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</si>
  <si>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</si>
  <si>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</si>
  <si>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</si>
  <si>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</si>
  <si>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</si>
  <si>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</si>
  <si>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</si>
  <si>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</si>
  <si>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</si>
  <si>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</si>
  <si>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</si>
  <si>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</si>
  <si>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</si>
  <si>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</si>
  <si>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</si>
  <si>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</si>
  <si>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</si>
  <si>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</si>
  <si>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</si>
  <si>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</si>
  <si>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</si>
  <si>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</si>
  <si>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</si>
  <si>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</si>
  <si>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</si>
  <si>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</si>
  <si>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</si>
  <si>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</si>
  <si>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</si>
  <si>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</si>
  <si>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</si>
  <si>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</si>
  <si>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</si>
  <si>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</si>
  <si>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</si>
  <si>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</si>
  <si>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</si>
  <si>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</si>
  <si>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</si>
  <si>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</si>
  <si>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</si>
  <si>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</si>
  <si>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</si>
  <si>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</si>
  <si>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</si>
  <si>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</si>
  <si>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</si>
  <si>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</si>
  <si>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</si>
  <si>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</si>
  <si>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</si>
  <si>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</si>
  <si>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</si>
  <si>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</si>
  <si>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</si>
  <si>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</si>
  <si>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</si>
  <si>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</si>
  <si>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</si>
  <si>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</si>
  <si>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</si>
  <si>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</si>
  <si>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</si>
  <si>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</si>
  <si>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</si>
  <si>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</si>
  <si>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</si>
  <si>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</si>
  <si>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</si>
  <si>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</si>
  <si>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</si>
  <si>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</si>
  <si>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</si>
  <si>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</si>
  <si>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</si>
  <si>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</si>
  <si>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</si>
  <si>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</si>
  <si>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</si>
  <si>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</si>
  <si>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</si>
  <si>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</si>
  <si>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</si>
  <si>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</si>
  <si>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</si>
  <si>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</si>
  <si>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</si>
  <si>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</si>
  <si>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</si>
  <si>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</si>
  <si>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</si>
  <si>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</si>
  <si>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</si>
  <si>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</si>
  <si>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</si>
  <si>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</si>
  <si>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</si>
  <si>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</si>
  <si>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</si>
  <si>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</si>
  <si>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</si>
  <si>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</si>
  <si>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</si>
  <si>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</si>
  <si>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</si>
  <si>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</si>
  <si>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</si>
  <si>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</si>
  <si>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</si>
  <si>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</si>
  <si>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</si>
  <si>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</si>
  <si>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</si>
  <si>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</si>
  <si>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</si>
  <si>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</si>
  <si>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</si>
  <si>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</si>
  <si>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</si>
  <si>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</si>
  <si>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</si>
  <si>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</si>
  <si>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</si>
  <si>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</si>
  <si>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</si>
  <si>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</si>
  <si>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</si>
  <si>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</si>
  <si>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三重県志摩市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</si>
  <si>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</si>
  <si>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</si>
  <si>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</si>
  <si>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</si>
  <si>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</si>
  <si>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</si>
  <si>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</si>
  <si>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</si>
  <si>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</si>
  <si>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</si>
  <si>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</si>
  <si>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</si>
  <si>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</si>
  <si>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</si>
  <si>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</si>
  <si>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</si>
  <si>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</si>
  <si>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</si>
  <si>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</si>
  <si>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</si>
  <si>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</si>
  <si>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</si>
  <si>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</si>
  <si>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</si>
  <si>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</si>
  <si>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</si>
  <si>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</si>
  <si>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</si>
  <si>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</si>
  <si>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</si>
  <si>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</si>
  <si>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</si>
  <si>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</si>
  <si>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</si>
  <si>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</si>
  <si>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</si>
  <si>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</si>
  <si>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</si>
  <si>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</si>
  <si>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</si>
  <si>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</si>
  <si>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</si>
  <si>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</si>
  <si>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</si>
  <si>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</si>
  <si>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</si>
  <si>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</si>
  <si>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</si>
  <si>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</si>
  <si>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</si>
  <si>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</si>
  <si>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</si>
  <si>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</si>
  <si>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</si>
  <si>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</si>
  <si>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</si>
  <si>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</si>
  <si>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</si>
  <si>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</si>
  <si>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</si>
  <si>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</si>
  <si>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</si>
  <si>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</si>
  <si>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</si>
  <si>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</si>
  <si>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</si>
  <si>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</si>
  <si>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</si>
  <si>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</si>
  <si>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</si>
  <si>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</si>
  <si>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</si>
  <si>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</si>
  <si>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</si>
  <si>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</si>
  <si>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</si>
  <si>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</si>
  <si>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</si>
  <si>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</si>
  <si>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</si>
  <si>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</si>
  <si>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</si>
  <si>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</si>
  <si>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</si>
  <si>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</si>
  <si>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</si>
  <si>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</si>
  <si>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</si>
  <si>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</si>
  <si>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</si>
  <si>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</si>
  <si>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</si>
  <si>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</si>
  <si>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</si>
  <si>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</si>
  <si>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</si>
  <si>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</si>
  <si>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</si>
  <si>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</si>
  <si>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</si>
  <si>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</si>
  <si>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</si>
  <si>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</si>
  <si>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</si>
  <si>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</si>
  <si>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</si>
  <si>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</si>
  <si>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</si>
  <si>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</si>
  <si>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</si>
  <si>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</si>
  <si>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</si>
  <si>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</si>
  <si>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</si>
  <si>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</si>
  <si>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</si>
  <si>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</si>
  <si>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</si>
  <si>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</si>
  <si>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</si>
  <si>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</si>
  <si>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</si>
  <si>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</si>
  <si>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</si>
  <si>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</si>
  <si>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</si>
  <si>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</si>
  <si>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</si>
  <si>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</si>
  <si>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</si>
  <si>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</si>
  <si>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</si>
  <si>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</si>
  <si>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</si>
  <si>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</si>
  <si>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</si>
  <si>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</si>
  <si>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</si>
  <si>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</si>
  <si>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</si>
  <si>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</si>
  <si>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</si>
  <si>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</si>
  <si>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</si>
  <si>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</si>
  <si>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</si>
  <si>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</si>
  <si>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</si>
  <si>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</si>
  <si>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</si>
  <si>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</si>
  <si>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</si>
  <si>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</si>
  <si>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</si>
  <si>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</si>
  <si>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</si>
  <si>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</si>
  <si>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</si>
  <si>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</si>
  <si>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</si>
  <si>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</si>
  <si>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</si>
  <si>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</si>
  <si>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</si>
  <si>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</si>
  <si>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</si>
  <si>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</si>
  <si>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</si>
  <si>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</si>
  <si>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</si>
  <si>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</si>
  <si>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</si>
  <si>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</si>
  <si>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</si>
  <si>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0.29</t>
  </si>
  <si>
    <t>水道事業会計</t>
  </si>
  <si>
    <t>一般会計</t>
  </si>
  <si>
    <t>国民健康保険特別会計</t>
  </si>
  <si>
    <t>介護保険特別会計</t>
  </si>
  <si>
    <t>病院事業会計</t>
  </si>
  <si>
    <t>下水道事業特別会計</t>
  </si>
  <si>
    <t>後期高齢者医療特別会計</t>
  </si>
  <si>
    <t>住宅新築資金等貸付事業特別会計</t>
  </si>
  <si>
    <t>その他会計（赤字）</t>
  </si>
  <si>
    <t>その他会計（黒字）</t>
  </si>
  <si>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</si>
  <si>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</si>
  <si>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</si>
  <si>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</si>
  <si>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</si>
  <si>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</si>
  <si>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</si>
  <si>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</si>
  <si>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</si>
  <si>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</si>
  <si>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</si>
  <si>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鳥羽志勢広域連合</t>
    <rPh sb="0" eb="2">
      <t>トバ</t>
    </rPh>
    <rPh sb="2" eb="3">
      <t>シ</t>
    </rPh>
    <rPh sb="3" eb="4">
      <t>ゼイ</t>
    </rPh>
    <rPh sb="4" eb="6">
      <t>コウイキ</t>
    </rPh>
    <rPh sb="6" eb="8">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</si>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</sst>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70063</c:v>
                </c:pt>
                <c:pt idx="1">
                  <c:v>45273</c:v>
                </c:pt>
                <c:pt idx="2">
                  <c:v>66015</c:v>
                </c:pt>
                <c:pt idx="3">
                  <c:v>93568</c:v>
                </c:pt>
                <c:pt idx="4">
                  <c:v>35775</c:v>
                </c:pt>
              </c:numCache>
            </c:numRef>
          </c:val>
          <c:smooth val="0"/>
        </c:ser>
        <c:dLbls>
          <c:showLegendKey val="0"/>
          <c:showVal val="0"/>
          <c:showCatName val="0"/>
          <c:showSerName val="0"/>
          <c:showPercent val="0"/>
          <c:showBubbleSize val="0"/>
        </c:dLbls>
        <c:marker val="1"/>
        <c:smooth val="0"/>
        <c:axId val="105312640"/>
        <c:axId val="105314560"/>
      </c:lineChart>
      <c:catAx>
        <c:axId val="105312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14560"/>
        <c:crosses val="autoZero"/>
        <c:auto val="1"/>
        <c:lblAlgn val="ctr"/>
        <c:lblOffset val="100"/>
        <c:tickLblSkip val="1"/>
        <c:tickMarkSkip val="1"/>
        <c:noMultiLvlLbl val="0"/>
      </c:catAx>
      <c:valAx>
        <c:axId val="1053145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1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3.63</c:v>
                </c:pt>
                <c:pt idx="1">
                  <c:v>4.3600000000000003</c:v>
                </c:pt>
                <c:pt idx="2">
                  <c:v>4.01</c:v>
                </c:pt>
                <c:pt idx="3">
                  <c:v>4.51</c:v>
                </c:pt>
                <c:pt idx="4">
                  <c:v>5.37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12.21</c:v>
                </c:pt>
                <c:pt idx="1">
                  <c:v>16.239999999999998</c:v>
                </c:pt>
                <c:pt idx="2">
                  <c:v>16.04</c:v>
                </c:pt>
                <c:pt idx="3">
                  <c:v>19.829999999999998</c:v>
                </c:pt>
                <c:pt idx="4">
                  <c:v>24.22</c:v>
                </c:pt>
              </c:numCache>
            </c:numRef>
          </c:val>
        </c:ser>
        <c:dLbls>
          <c:showLegendKey val="0"/>
          <c:showVal val="0"/>
          <c:showCatName val="0"/>
          <c:showSerName val="0"/>
          <c:showPercent val="0"/>
          <c:showBubbleSize val="0"/>
        </c:dLbls>
        <c:gapWidth val="250"/>
        <c:overlap val="100"/>
        <c:axId val="106455424"/>
        <c:axId val="10645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6.19</c:v>
                </c:pt>
                <c:pt idx="1">
                  <c:v>4.6399999999999997</c:v>
                </c:pt>
                <c:pt idx="2">
                  <c:v>-0.28999999999999998</c:v>
                </c:pt>
                <c:pt idx="3">
                  <c:v>4.58</c:v>
                </c:pt>
                <c:pt idx="4">
                  <c:v>5.45</c:v>
                </c:pt>
              </c:numCache>
            </c:numRef>
          </c:val>
          <c:smooth val="0"/>
        </c:ser>
        <c:dLbls>
          <c:showLegendKey val="0"/>
          <c:showVal val="0"/>
          <c:showCatName val="0"/>
          <c:showSerName val="0"/>
          <c:showPercent val="0"/>
          <c:showBubbleSize val="0"/>
        </c:dLbls>
        <c:marker val="1"/>
        <c:smooth val="0"/>
        <c:axId val="106455424"/>
        <c:axId val="106457344"/>
      </c:lineChart>
      <c:catAx>
        <c:axId val="1064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57344"/>
        <c:crosses val="autoZero"/>
        <c:auto val="1"/>
        <c:lblAlgn val="ctr"/>
        <c:lblOffset val="100"/>
        <c:tickLblSkip val="1"/>
        <c:tickMarkSkip val="1"/>
        <c:noMultiLvlLbl val="0"/>
      </c:catAx>
      <c:valAx>
        <c:axId val="10645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0.05</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0.11</c:v>
                </c:pt>
                <c:pt idx="4">
                  <c:v>#N/A</c:v>
                </c:pt>
                <c:pt idx="5">
                  <c:v>0.15</c:v>
                </c:pt>
                <c:pt idx="6">
                  <c:v>#N/A</c:v>
                </c:pt>
                <c:pt idx="7">
                  <c:v>0.19</c:v>
                </c:pt>
                <c:pt idx="8">
                  <c:v>#N/A</c:v>
                </c:pt>
                <c:pt idx="9">
                  <c:v>0.13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0.53</c:v>
                </c:pt>
                <c:pt idx="2">
                  <c:v>#N/A</c:v>
                </c:pt>
                <c:pt idx="3">
                  <c:v>0.72</c:v>
                </c:pt>
                <c:pt idx="4">
                  <c:v>#N/A</c:v>
                </c:pt>
                <c:pt idx="5">
                  <c:v>0.67</c:v>
                </c:pt>
                <c:pt idx="6">
                  <c:v>#N/A</c:v>
                </c:pt>
                <c:pt idx="7">
                  <c:v>0.73</c:v>
                </c:pt>
                <c:pt idx="8">
                  <c:v>#N/A</c:v>
                </c:pt>
                <c:pt idx="9">
                  <c:v>0.28000000000000003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0.51</c:v>
                </c:pt>
                <c:pt idx="2">
                  <c:v>#N/A</c:v>
                </c:pt>
                <c:pt idx="3">
                  <c:v>0.42</c:v>
                </c:pt>
                <c:pt idx="4">
                  <c:v>#N/A</c:v>
                </c:pt>
                <c:pt idx="5">
                  <c:v>0.66</c:v>
                </c:pt>
                <c:pt idx="6">
                  <c:v>#N/A</c:v>
                </c:pt>
                <c:pt idx="7">
                  <c:v>0.72</c:v>
                </c:pt>
                <c:pt idx="8">
                  <c:v>#N/A</c:v>
                </c:pt>
                <c:pt idx="9">
                  <c:v>0.55000000000000004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3.67</c:v>
                </c:pt>
                <c:pt idx="2">
                  <c:v>#N/A</c:v>
                </c:pt>
                <c:pt idx="3">
                  <c:v>3.34</c:v>
                </c:pt>
                <c:pt idx="4">
                  <c:v>#N/A</c:v>
                </c:pt>
                <c:pt idx="5">
                  <c:v>3.86</c:v>
                </c:pt>
                <c:pt idx="6">
                  <c:v>#N/A</c:v>
                </c:pt>
                <c:pt idx="7">
                  <c:v>3.19</c:v>
                </c:pt>
                <c:pt idx="8">
                  <c:v>#N/A</c:v>
                </c:pt>
                <c:pt idx="9">
                  <c:v>2.57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3.66</c:v>
                </c:pt>
                <c:pt idx="2">
                  <c:v>#N/A</c:v>
                </c:pt>
                <c:pt idx="3">
                  <c:v>4.3499999999999996</c:v>
                </c:pt>
                <c:pt idx="4">
                  <c:v>#N/A</c:v>
                </c:pt>
                <c:pt idx="5">
                  <c:v>3.99</c:v>
                </c:pt>
                <c:pt idx="6">
                  <c:v>#N/A</c:v>
                </c:pt>
                <c:pt idx="7">
                  <c:v>4.4800000000000004</c:v>
                </c:pt>
                <c:pt idx="8">
                  <c:v>#N/A</c:v>
                </c:pt>
                <c:pt idx="9">
                  <c:v>5.34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9.9600000000000009</c:v>
                </c:pt>
                <c:pt idx="2">
                  <c:v>#N/A</c:v>
                </c:pt>
                <c:pt idx="3">
                  <c:v>12.8</c:v>
                </c:pt>
                <c:pt idx="4">
                  <c:v>#N/A</c:v>
                </c:pt>
                <c:pt idx="5">
                  <c:v>11.79</c:v>
                </c:pt>
                <c:pt idx="6">
                  <c:v>#N/A</c:v>
                </c:pt>
                <c:pt idx="7">
                  <c:v>10.5</c:v>
                </c:pt>
                <c:pt idx="8">
                  <c:v>#N/A</c:v>
                </c:pt>
                <c:pt idx="9">
                  <c:v>10.1</c:v>
                </c:pt>
              </c:numCache>
            </c:numRef>
          </c:val>
        </c:ser>
        <c:dLbls>
          <c:showLegendKey val="0"/>
          <c:showVal val="0"/>
          <c:showCatName val="0"/>
          <c:showSerName val="0"/>
          <c:showPercent val="0"/>
          <c:showBubbleSize val="0"/>
        </c:dLbls>
        <c:gapWidth val="150"/>
        <c:overlap val="100"/>
        <c:axId val="106605184"/>
        <c:axId val="106619264"/>
      </c:barChart>
      <c:catAx>
        <c:axId val="1066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19264"/>
        <c:crosses val="autoZero"/>
        <c:auto val="1"/>
        <c:lblAlgn val="ctr"/>
        <c:lblOffset val="100"/>
        <c:tickLblSkip val="1"/>
        <c:tickMarkSkip val="1"/>
        <c:noMultiLvlLbl val="0"/>
      </c:catAx>
      <c:valAx>
        <c:axId val="10661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0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2161</c:v>
                </c:pt>
                <c:pt idx="5">
                  <c:v>2311</c:v>
                </c:pt>
                <c:pt idx="8">
                  <c:v>2545</c:v>
                </c:pt>
                <c:pt idx="11">
                  <c:v>2742</c:v>
                </c:pt>
                <c:pt idx="14">
                  <c:v>3216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85</c:v>
                </c:pt>
                <c:pt idx="3">
                  <c:v>82</c:v>
                </c:pt>
                <c:pt idx="6">
                  <c:v>77</c:v>
                </c:pt>
                <c:pt idx="9">
                  <c:v>74</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235</c:v>
                </c:pt>
                <c:pt idx="3">
                  <c:v>229</c:v>
                </c:pt>
                <c:pt idx="6">
                  <c:v>226</c:v>
                </c:pt>
                <c:pt idx="9">
                  <c:v>235</c:v>
                </c:pt>
                <c:pt idx="12">
                  <c:v>236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397</c:v>
                </c:pt>
                <c:pt idx="3">
                  <c:v>364</c:v>
                </c:pt>
                <c:pt idx="6">
                  <c:v>336</c:v>
                </c:pt>
                <c:pt idx="9">
                  <c:v>344</c:v>
                </c:pt>
                <c:pt idx="12">
                  <c:v>358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3102</c:v>
                </c:pt>
                <c:pt idx="3">
                  <c:v>3254</c:v>
                </c:pt>
                <c:pt idx="6">
                  <c:v>3374</c:v>
                </c:pt>
                <c:pt idx="9">
                  <c:v>3445</c:v>
                </c:pt>
                <c:pt idx="12">
                  <c:v>3813</c:v>
                </c:pt>
              </c:numCache>
            </c:numRef>
          </c:val>
        </c:ser>
        <c:dLbls>
          <c:showLegendKey val="0"/>
          <c:showVal val="0"/>
          <c:showCatName val="0"/>
          <c:showSerName val="0"/>
          <c:showPercent val="0"/>
          <c:showBubbleSize val="0"/>
        </c:dLbls>
        <c:gapWidth val="100"/>
        <c:overlap val="100"/>
        <c:axId val="105549824"/>
        <c:axId val="10555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1659</c:v>
                </c:pt>
                <c:pt idx="2">
                  <c:v>#N/A</c:v>
                </c:pt>
                <c:pt idx="3">
                  <c:v>#N/A</c:v>
                </c:pt>
                <c:pt idx="4">
                  <c:v>1619</c:v>
                </c:pt>
                <c:pt idx="5">
                  <c:v>#N/A</c:v>
                </c:pt>
                <c:pt idx="6">
                  <c:v>#N/A</c:v>
                </c:pt>
                <c:pt idx="7">
                  <c:v>1468</c:v>
                </c:pt>
                <c:pt idx="8">
                  <c:v>#N/A</c:v>
                </c:pt>
                <c:pt idx="9">
                  <c:v>#N/A</c:v>
                </c:pt>
                <c:pt idx="10">
                  <c:v>1356</c:v>
                </c:pt>
                <c:pt idx="11">
                  <c:v>#N/A</c:v>
                </c:pt>
                <c:pt idx="12">
                  <c:v>#N/A</c:v>
                </c:pt>
                <c:pt idx="13">
                  <c:v>1261</c:v>
                </c:pt>
                <c:pt idx="14">
                  <c:v>#N/A</c:v>
                </c:pt>
              </c:numCache>
            </c:numRef>
          </c:val>
          <c:smooth val="0"/>
        </c:ser>
        <c:dLbls>
          <c:showLegendKey val="0"/>
          <c:showVal val="0"/>
          <c:showCatName val="0"/>
          <c:showSerName val="0"/>
          <c:showPercent val="0"/>
          <c:showBubbleSize val="0"/>
        </c:dLbls>
        <c:marker val="1"/>
        <c:smooth val="0"/>
        <c:axId val="105549824"/>
        <c:axId val="105551744"/>
      </c:lineChart>
      <c:catAx>
        <c:axId val="1055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51744"/>
        <c:crosses val="autoZero"/>
        <c:auto val="1"/>
        <c:lblAlgn val="ctr"/>
        <c:lblOffset val="100"/>
        <c:tickLblSkip val="1"/>
        <c:tickMarkSkip val="1"/>
        <c:noMultiLvlLbl val="0"/>
      </c:catAx>
      <c:valAx>
        <c:axId val="10555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26029</c:v>
                </c:pt>
                <c:pt idx="5">
                  <c:v>26813</c:v>
                </c:pt>
                <c:pt idx="8">
                  <c:v>28108</c:v>
                </c:pt>
                <c:pt idx="11">
                  <c:v>30938</c:v>
                </c:pt>
                <c:pt idx="14">
                  <c:v>30439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226</c:v>
                </c:pt>
                <c:pt idx="5">
                  <c:v>221</c:v>
                </c:pt>
                <c:pt idx="8">
                  <c:v>204</c:v>
                </c:pt>
                <c:pt idx="11">
                  <c:v>170</c:v>
                </c:pt>
                <c:pt idx="14">
                  <c:v>153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3824</c:v>
                </c:pt>
                <c:pt idx="5">
                  <c:v>4622</c:v>
                </c:pt>
                <c:pt idx="8">
                  <c:v>5079</c:v>
                </c:pt>
                <c:pt idx="11">
                  <c:v>6065</c:v>
                </c:pt>
                <c:pt idx="14">
                  <c:v>6438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5656</c:v>
                </c:pt>
                <c:pt idx="3">
                  <c:v>5536</c:v>
                </c:pt>
                <c:pt idx="6">
                  <c:v>5402</c:v>
                </c:pt>
                <c:pt idx="9">
                  <c:v>5300</c:v>
                </c:pt>
                <c:pt idx="12">
                  <c:v>4899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2234</c:v>
                </c:pt>
                <c:pt idx="3">
                  <c:v>1962</c:v>
                </c:pt>
                <c:pt idx="6">
                  <c:v>1793</c:v>
                </c:pt>
                <c:pt idx="9">
                  <c:v>1663</c:v>
                </c:pt>
                <c:pt idx="12">
                  <c:v>1499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4653</c:v>
                </c:pt>
                <c:pt idx="3">
                  <c:v>4691</c:v>
                </c:pt>
                <c:pt idx="6">
                  <c:v>4576</c:v>
                </c:pt>
                <c:pt idx="9">
                  <c:v>4345</c:v>
                </c:pt>
                <c:pt idx="12">
                  <c:v>4247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314</c:v>
                </c:pt>
                <c:pt idx="3">
                  <c:v>251</c:v>
                </c:pt>
                <c:pt idx="6">
                  <c:v>188</c:v>
                </c:pt>
                <c:pt idx="9">
                  <c:v>126</c:v>
                </c:pt>
                <c:pt idx="12">
                  <c:v>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30957</c:v>
                </c:pt>
                <c:pt idx="3">
                  <c:v>31434</c:v>
                </c:pt>
                <c:pt idx="6">
                  <c:v>32399</c:v>
                </c:pt>
                <c:pt idx="9">
                  <c:v>35883</c:v>
                </c:pt>
                <c:pt idx="12">
                  <c:v>35145</c:v>
                </c:pt>
              </c:numCache>
            </c:numRef>
          </c:val>
        </c:ser>
        <c:dLbls>
          <c:showLegendKey val="0"/>
          <c:showVal val="0"/>
          <c:showCatName val="0"/>
          <c:showSerName val="0"/>
          <c:showPercent val="0"/>
          <c:showBubbleSize val="0"/>
        </c:dLbls>
        <c:gapWidth val="100"/>
        <c:overlap val="100"/>
        <c:axId val="93326336"/>
        <c:axId val="9334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13734</c:v>
                </c:pt>
                <c:pt idx="2">
                  <c:v>#N/A</c:v>
                </c:pt>
                <c:pt idx="3">
                  <c:v>#N/A</c:v>
                </c:pt>
                <c:pt idx="4">
                  <c:v>12218</c:v>
                </c:pt>
                <c:pt idx="5">
                  <c:v>#N/A</c:v>
                </c:pt>
                <c:pt idx="6">
                  <c:v>#N/A</c:v>
                </c:pt>
                <c:pt idx="7">
                  <c:v>10966</c:v>
                </c:pt>
                <c:pt idx="8">
                  <c:v>#N/A</c:v>
                </c:pt>
                <c:pt idx="9">
                  <c:v>#N/A</c:v>
                </c:pt>
                <c:pt idx="10">
                  <c:v>10144</c:v>
                </c:pt>
                <c:pt idx="11">
                  <c:v>#N/A</c:v>
                </c:pt>
                <c:pt idx="12">
                  <c:v>#N/A</c:v>
                </c:pt>
                <c:pt idx="13">
                  <c:v>8822</c:v>
                </c:pt>
                <c:pt idx="14">
                  <c:v>#N/A</c:v>
                </c:pt>
              </c:numCache>
            </c:numRef>
          </c:val>
          <c:smooth val="0"/>
        </c:ser>
        <c:dLbls>
          <c:showLegendKey val="0"/>
          <c:showVal val="0"/>
          <c:showCatName val="0"/>
          <c:showSerName val="0"/>
          <c:showPercent val="0"/>
          <c:showBubbleSize val="0"/>
        </c:dLbls>
        <c:marker val="1"/>
        <c:smooth val="0"/>
        <c:axId val="93326336"/>
        <c:axId val="93348992"/>
      </c:lineChart>
      <c:catAx>
        <c:axId val="933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48992"/>
        <c:crosses val="autoZero"/>
        <c:auto val="1"/>
        <c:lblAlgn val="ctr"/>
        <c:lblOffset val="100"/>
        <c:tickLblSkip val="1"/>
        <c:tickMarkSkip val="1"/>
        <c:noMultiLvlLbl val="0"/>
      </c:catAx>
      <c:valAx>
        <c:axId val="9334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53,969
53,711
178.94
25,431,106
24,494,104
900,507
16,768,360
33,762,089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産業構造上、税基盤が脆弱なことに加え、生産年齢人口の減少などにより低い水準で推移しており、類似団体及び全国市町村の平均を下回っている。</a:t>
          </a:r>
        </a:p>
        <a:p>
          <a:r>
            <a:rPr lang="ja-JP" altLang="ja-JP" sz="1100">
              <a:solidFill>
                <a:schemeClr val="dk1"/>
              </a:solidFill>
              <a:latin typeface="+mn-lt"/>
              <a:ea typeface="+mn-ea"/>
              <a:cs typeface="+mn-cs"/>
            </a:rPr>
            <a:t>定員管理の適正化、公債費の抑制など歳出の削減に努めるとともに、地方税の徴収強化等の取組みにより歳入を確保し、財政基盤の強化に努める。</a:t>
          </a:r>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43543</xdr:rowOff>
    </xdr:to>
    <xdr:cxnSp macro="">
      <xdr:nvCxnSpPr>
        <xdr:cNvPr id="75" name="直線コネクタ 74"/>
        <xdr:cNvCxnSpPr/>
      </xdr:nvCxnSpPr>
      <xdr:spPr>
        <a:xfrm>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9072</xdr:rowOff>
    </xdr:to>
    <xdr:cxnSp macro="">
      <xdr:nvCxnSpPr>
        <xdr:cNvPr id="78" name="直線コネクタ 77"/>
        <xdr:cNvCxnSpPr/>
      </xdr:nvCxnSpPr>
      <xdr:spPr>
        <a:xfrm>
          <a:off x="1447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3" name="テキスト ボックス 92"/>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5" name="テキスト ボックス 94"/>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して４．６％増加し、類似団体平均を上回った。数値が悪化した要因としては歳入面では地方消費税交付金の増額により、経常一般財源収入額は増となったものの、歳出面で広域連合のごみ処理施設の稼働に伴う維持管理費負担金の増額に伴う補助費等の増や合併特例債の償還方法の見直しにより、据え置き期間をなくしたことによる償還元金の増額に伴う公債費の増があげられる。</a:t>
          </a:r>
        </a:p>
        <a:p>
          <a:r>
            <a:rPr lang="ja-JP" altLang="ja-JP" sz="1100">
              <a:solidFill>
                <a:schemeClr val="dk1"/>
              </a:solidFill>
              <a:latin typeface="+mn-lt"/>
              <a:ea typeface="+mn-ea"/>
              <a:cs typeface="+mn-cs"/>
            </a:rPr>
            <a:t>計画的に進めてきた施設の統廃合等に伴う合併特例債の借入により、当分の間は公債費の増加が見込まれるが、施設統廃合等による人件費、物件費の削減を図ることで全体的な歳出の増加を抑えていく。 </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62</xdr:row>
      <xdr:rowOff>107188</xdr:rowOff>
    </xdr:to>
    <xdr:cxnSp macro="">
      <xdr:nvCxnSpPr>
        <xdr:cNvPr id="130" name="直線コネクタ 129"/>
        <xdr:cNvCxnSpPr/>
      </xdr:nvCxnSpPr>
      <xdr:spPr>
        <a:xfrm>
          <a:off x="4114800" y="1051509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61</xdr:row>
      <xdr:rowOff>104902</xdr:rowOff>
    </xdr:to>
    <xdr:cxnSp macro="">
      <xdr:nvCxnSpPr>
        <xdr:cNvPr id="133" name="直線コネクタ 132"/>
        <xdr:cNvCxnSpPr/>
      </xdr:nvCxnSpPr>
      <xdr:spPr>
        <a:xfrm flipV="1">
          <a:off x="3225800" y="1051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104902</xdr:rowOff>
    </xdr:to>
    <xdr:cxnSp macro="">
      <xdr:nvCxnSpPr>
        <xdr:cNvPr id="136" name="直線コネクタ 135"/>
        <xdr:cNvCxnSpPr/>
      </xdr:nvCxnSpPr>
      <xdr:spPr>
        <a:xfrm>
          <a:off x="2336800" y="1047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61</xdr:row>
      <xdr:rowOff>18034</xdr:rowOff>
    </xdr:to>
    <xdr:cxnSp macro="">
      <xdr:nvCxnSpPr>
        <xdr:cNvPr id="139" name="直線コネクタ 138"/>
        <xdr:cNvCxnSpPr/>
      </xdr:nvCxnSpPr>
      <xdr:spPr>
        <a:xfrm>
          <a:off x="1447800" y="103558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9" name="円/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1" name="円/楕円 150"/>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2" name="テキスト ボックス 151"/>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3" name="円/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54" name="テキスト ボックス 153"/>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5" name="円/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7" name="円/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を上回っている。類似団体平均との差額については人件費が要因と考えられるが、幼保一体化施設整備や小中学校の統廃合により人件費及び物件費の削減に努めている。今後も施設の統廃合等により経常的な経費の抑制に引き続き努めるとともに、指定管理者制度の導入など民間でも実施可能な部分については委託を行うことで人件費の削減に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10799</xdr:rowOff>
    </xdr:from>
    <xdr:to>
      <xdr:col>7</xdr:col>
      <xdr:colOff>152400</xdr:colOff>
      <xdr:row>82</xdr:row>
      <xdr:rowOff>12698</xdr:rowOff>
    </xdr:to>
    <xdr:cxnSp macro="">
      <xdr:nvCxnSpPr>
        <xdr:cNvPr id="192" name="直線コネクタ 191"/>
        <xdr:cNvCxnSpPr/>
      </xdr:nvCxnSpPr>
      <xdr:spPr>
        <a:xfrm>
          <a:off x="4114800" y="14069699"/>
          <a:ext cx="8382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10799</xdr:rowOff>
    </xdr:from>
    <xdr:to>
      <xdr:col>6</xdr:col>
      <xdr:colOff>0</xdr:colOff>
      <xdr:row>82</xdr:row>
      <xdr:rowOff>20472</xdr:rowOff>
    </xdr:to>
    <xdr:cxnSp macro="">
      <xdr:nvCxnSpPr>
        <xdr:cNvPr id="195" name="直線コネクタ 194"/>
        <xdr:cNvCxnSpPr/>
      </xdr:nvCxnSpPr>
      <xdr:spPr>
        <a:xfrm flipV="1">
          <a:off x="3225800" y="14069699"/>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20472</xdr:rowOff>
    </xdr:from>
    <xdr:to>
      <xdr:col>4</xdr:col>
      <xdr:colOff>482600</xdr:colOff>
      <xdr:row>82</xdr:row>
      <xdr:rowOff>32758</xdr:rowOff>
    </xdr:to>
    <xdr:cxnSp macro="">
      <xdr:nvCxnSpPr>
        <xdr:cNvPr id="198" name="直線コネクタ 197"/>
        <xdr:cNvCxnSpPr/>
      </xdr:nvCxnSpPr>
      <xdr:spPr>
        <a:xfrm flipV="1">
          <a:off x="2336800" y="14079372"/>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18098</xdr:rowOff>
    </xdr:from>
    <xdr:to>
      <xdr:col>3</xdr:col>
      <xdr:colOff>279400</xdr:colOff>
      <xdr:row>82</xdr:row>
      <xdr:rowOff>32758</xdr:rowOff>
    </xdr:to>
    <xdr:cxnSp macro="">
      <xdr:nvCxnSpPr>
        <xdr:cNvPr id="201" name="直線コネクタ 200"/>
        <xdr:cNvCxnSpPr/>
      </xdr:nvCxnSpPr>
      <xdr:spPr>
        <a:xfrm>
          <a:off x="1447800" y="14076998"/>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133348</xdr:rowOff>
    </xdr:from>
    <xdr:to>
      <xdr:col>7</xdr:col>
      <xdr:colOff>203200</xdr:colOff>
      <xdr:row>82</xdr:row>
      <xdr:rowOff>63498</xdr:rowOff>
    </xdr:to>
    <xdr:sp macro="" textlink="">
      <xdr:nvSpPr>
        <xdr:cNvPr id="211" name="円/楕円 210"/>
        <xdr:cNvSpPr/>
      </xdr:nvSpPr>
      <xdr:spPr>
        <a:xfrm>
          <a:off x="4902200" y="140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10175</xdr:rowOff>
    </xdr:from>
    <xdr:ext cx="762000" cy="259045"/>
    <xdr:sp macro="" textlink="">
      <xdr:nvSpPr>
        <xdr:cNvPr id="212" name="人件費・物件費等の状況該当値テキスト"/>
        <xdr:cNvSpPr txBox="1"/>
      </xdr:nvSpPr>
      <xdr:spPr>
        <a:xfrm>
          <a:off x="5041900" y="1406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131449</xdr:rowOff>
    </xdr:from>
    <xdr:to>
      <xdr:col>6</xdr:col>
      <xdr:colOff>50800</xdr:colOff>
      <xdr:row>82</xdr:row>
      <xdr:rowOff>61599</xdr:rowOff>
    </xdr:to>
    <xdr:sp macro="" textlink="">
      <xdr:nvSpPr>
        <xdr:cNvPr id="213" name="円/楕円 212"/>
        <xdr:cNvSpPr/>
      </xdr:nvSpPr>
      <xdr:spPr>
        <a:xfrm>
          <a:off x="4064000" y="140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46376</xdr:rowOff>
    </xdr:from>
    <xdr:ext cx="736600" cy="259045"/>
    <xdr:sp macro="" textlink="">
      <xdr:nvSpPr>
        <xdr:cNvPr id="214" name="テキスト ボックス 213"/>
        <xdr:cNvSpPr txBox="1"/>
      </xdr:nvSpPr>
      <xdr:spPr>
        <a:xfrm>
          <a:off x="3733800" y="14105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141122</xdr:rowOff>
    </xdr:from>
    <xdr:to>
      <xdr:col>4</xdr:col>
      <xdr:colOff>533400</xdr:colOff>
      <xdr:row>82</xdr:row>
      <xdr:rowOff>71272</xdr:rowOff>
    </xdr:to>
    <xdr:sp macro="" textlink="">
      <xdr:nvSpPr>
        <xdr:cNvPr id="215" name="円/楕円 214"/>
        <xdr:cNvSpPr/>
      </xdr:nvSpPr>
      <xdr:spPr>
        <a:xfrm>
          <a:off x="3175000" y="140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56049</xdr:rowOff>
    </xdr:from>
    <xdr:ext cx="762000" cy="259045"/>
    <xdr:sp macro="" textlink="">
      <xdr:nvSpPr>
        <xdr:cNvPr id="216" name="テキスト ボックス 215"/>
        <xdr:cNvSpPr txBox="1"/>
      </xdr:nvSpPr>
      <xdr:spPr>
        <a:xfrm>
          <a:off x="2844800" y="1411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153408</xdr:rowOff>
    </xdr:from>
    <xdr:to>
      <xdr:col>3</xdr:col>
      <xdr:colOff>330200</xdr:colOff>
      <xdr:row>82</xdr:row>
      <xdr:rowOff>83558</xdr:rowOff>
    </xdr:to>
    <xdr:sp macro="" textlink="">
      <xdr:nvSpPr>
        <xdr:cNvPr id="217" name="円/楕円 216"/>
        <xdr:cNvSpPr/>
      </xdr:nvSpPr>
      <xdr:spPr>
        <a:xfrm>
          <a:off x="2286000" y="140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68335</xdr:rowOff>
    </xdr:from>
    <xdr:ext cx="762000" cy="259045"/>
    <xdr:sp macro="" textlink="">
      <xdr:nvSpPr>
        <xdr:cNvPr id="218" name="テキスト ボックス 217"/>
        <xdr:cNvSpPr txBox="1"/>
      </xdr:nvSpPr>
      <xdr:spPr>
        <a:xfrm>
          <a:off x="1955800" y="1412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138748</xdr:rowOff>
    </xdr:from>
    <xdr:to>
      <xdr:col>2</xdr:col>
      <xdr:colOff>127000</xdr:colOff>
      <xdr:row>82</xdr:row>
      <xdr:rowOff>68898</xdr:rowOff>
    </xdr:to>
    <xdr:sp macro="" textlink="">
      <xdr:nvSpPr>
        <xdr:cNvPr id="219" name="円/楕円 218"/>
        <xdr:cNvSpPr/>
      </xdr:nvSpPr>
      <xdr:spPr>
        <a:xfrm>
          <a:off x="1397000" y="140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53675</xdr:rowOff>
    </xdr:from>
    <xdr:ext cx="762000" cy="259045"/>
    <xdr:sp macro="" textlink="">
      <xdr:nvSpPr>
        <xdr:cNvPr id="220" name="テキスト ボックス 219"/>
        <xdr:cNvSpPr txBox="1"/>
      </xdr:nvSpPr>
      <xdr:spPr>
        <a:xfrm>
          <a:off x="1066800" y="1411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前年度と比較すると０．４ポイント上昇しているが類似団体及び全国市平均との比較においては１．５ポイント前後下回っている。今後も国の基準に準じて、給与制度及び給与水準の適正化に努める。 </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29211</xdr:rowOff>
    </xdr:to>
    <xdr:cxnSp macro="">
      <xdr:nvCxnSpPr>
        <xdr:cNvPr id="254" name="直線コネクタ 253"/>
        <xdr:cNvCxnSpPr/>
      </xdr:nvCxnSpPr>
      <xdr:spPr>
        <a:xfrm>
          <a:off x="16179800" y="147417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89</xdr:row>
      <xdr:rowOff>134196</xdr:rowOff>
    </xdr:to>
    <xdr:cxnSp macro="">
      <xdr:nvCxnSpPr>
        <xdr:cNvPr id="257" name="直線コネクタ 256"/>
        <xdr:cNvCxnSpPr/>
      </xdr:nvCxnSpPr>
      <xdr:spPr>
        <a:xfrm flipV="1">
          <a:off x="15290800" y="1474173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134196</xdr:rowOff>
    </xdr:from>
    <xdr:to>
      <xdr:col>22</xdr:col>
      <xdr:colOff>203200</xdr:colOff>
      <xdr:row>90</xdr:row>
      <xdr:rowOff>35137</xdr:rowOff>
    </xdr:to>
    <xdr:cxnSp macro="">
      <xdr:nvCxnSpPr>
        <xdr:cNvPr id="260" name="直線コネクタ 259"/>
        <xdr:cNvCxnSpPr/>
      </xdr:nvCxnSpPr>
      <xdr:spPr>
        <a:xfrm flipV="1">
          <a:off x="14401800" y="153932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90</xdr:row>
      <xdr:rowOff>35137</xdr:rowOff>
    </xdr:to>
    <xdr:cxnSp macro="">
      <xdr:nvCxnSpPr>
        <xdr:cNvPr id="263" name="直線コネクタ 262"/>
        <xdr:cNvCxnSpPr/>
      </xdr:nvCxnSpPr>
      <xdr:spPr>
        <a:xfrm>
          <a:off x="13512800" y="1480608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4"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5" name="円/楕円 274"/>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76" name="テキスト ボックス 275"/>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7" name="円/楕円 276"/>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23723</xdr:rowOff>
    </xdr:from>
    <xdr:ext cx="762000" cy="259045"/>
    <xdr:sp macro="" textlink="">
      <xdr:nvSpPr>
        <xdr:cNvPr id="278" name="テキスト ボックス 277"/>
        <xdr:cNvSpPr txBox="1"/>
      </xdr:nvSpPr>
      <xdr:spPr>
        <a:xfrm>
          <a:off x="14909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155787</xdr:rowOff>
    </xdr:from>
    <xdr:to>
      <xdr:col>21</xdr:col>
      <xdr:colOff>50800</xdr:colOff>
      <xdr:row>90</xdr:row>
      <xdr:rowOff>85937</xdr:rowOff>
    </xdr:to>
    <xdr:sp macro="" textlink="">
      <xdr:nvSpPr>
        <xdr:cNvPr id="279" name="円/楕円 278"/>
        <xdr:cNvSpPr/>
      </xdr:nvSpPr>
      <xdr:spPr>
        <a:xfrm>
          <a:off x="14351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96114</xdr:rowOff>
    </xdr:from>
    <xdr:ext cx="762000" cy="259045"/>
    <xdr:sp macro="" textlink="">
      <xdr:nvSpPr>
        <xdr:cNvPr id="280" name="テキスト ボックス 279"/>
        <xdr:cNvSpPr txBox="1"/>
      </xdr:nvSpPr>
      <xdr:spPr>
        <a:xfrm>
          <a:off x="14020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10584</xdr:rowOff>
    </xdr:from>
    <xdr:to>
      <xdr:col>19</xdr:col>
      <xdr:colOff>533400</xdr:colOff>
      <xdr:row>86</xdr:row>
      <xdr:rowOff>112184</xdr:rowOff>
    </xdr:to>
    <xdr:sp macro="" textlink="">
      <xdr:nvSpPr>
        <xdr:cNvPr id="281" name="円/楕円 280"/>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122361</xdr:rowOff>
    </xdr:from>
    <xdr:ext cx="762000" cy="259045"/>
    <xdr:sp macro="" textlink="">
      <xdr:nvSpPr>
        <xdr:cNvPr id="282" name="テキスト ボックス 281"/>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毎年改善傾向にあるものの、依然として類似団体及び全国平均を大きく上回っている。 </a:t>
          </a:r>
        </a:p>
        <a:p>
          <a:r>
            <a:rPr lang="ja-JP" altLang="ja-JP" sz="1100">
              <a:solidFill>
                <a:schemeClr val="dk1"/>
              </a:solidFill>
              <a:latin typeface="+mn-lt"/>
              <a:ea typeface="+mn-ea"/>
              <a:cs typeface="+mn-cs"/>
            </a:rPr>
            <a:t>これまでも定員適正化計画に基づき計画的な職員数の削減を実施してきたが、今後は支所業務のあり方を含めた行政組織機構の見直しなど、定員適正化計画に基づき、さらなる職員数の削減を図っていく。</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142119</xdr:rowOff>
    </xdr:from>
    <xdr:to>
      <xdr:col>24</xdr:col>
      <xdr:colOff>558800</xdr:colOff>
      <xdr:row>62</xdr:row>
      <xdr:rowOff>146715</xdr:rowOff>
    </xdr:to>
    <xdr:cxnSp macro="">
      <xdr:nvCxnSpPr>
        <xdr:cNvPr id="319" name="直線コネクタ 318"/>
        <xdr:cNvCxnSpPr/>
      </xdr:nvCxnSpPr>
      <xdr:spPr>
        <a:xfrm flipV="1">
          <a:off x="16179800" y="1077201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146715</xdr:rowOff>
    </xdr:from>
    <xdr:to>
      <xdr:col>23</xdr:col>
      <xdr:colOff>406400</xdr:colOff>
      <xdr:row>63</xdr:row>
      <xdr:rowOff>8588</xdr:rowOff>
    </xdr:to>
    <xdr:cxnSp macro="">
      <xdr:nvCxnSpPr>
        <xdr:cNvPr id="322" name="直線コネクタ 321"/>
        <xdr:cNvCxnSpPr/>
      </xdr:nvCxnSpPr>
      <xdr:spPr>
        <a:xfrm flipV="1">
          <a:off x="15290800" y="10776615"/>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8588</xdr:rowOff>
    </xdr:from>
    <xdr:to>
      <xdr:col>22</xdr:col>
      <xdr:colOff>203200</xdr:colOff>
      <xdr:row>63</xdr:row>
      <xdr:rowOff>46506</xdr:rowOff>
    </xdr:to>
    <xdr:cxnSp macro="">
      <xdr:nvCxnSpPr>
        <xdr:cNvPr id="325" name="直線コネクタ 324"/>
        <xdr:cNvCxnSpPr/>
      </xdr:nvCxnSpPr>
      <xdr:spPr>
        <a:xfrm flipV="1">
          <a:off x="14401800" y="1080993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46506</xdr:rowOff>
    </xdr:from>
    <xdr:to>
      <xdr:col>21</xdr:col>
      <xdr:colOff>0</xdr:colOff>
      <xdr:row>63</xdr:row>
      <xdr:rowOff>67189</xdr:rowOff>
    </xdr:to>
    <xdr:cxnSp macro="">
      <xdr:nvCxnSpPr>
        <xdr:cNvPr id="328" name="直線コネクタ 327"/>
        <xdr:cNvCxnSpPr/>
      </xdr:nvCxnSpPr>
      <xdr:spPr>
        <a:xfrm flipV="1">
          <a:off x="13512800" y="1084785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91319</xdr:rowOff>
    </xdr:from>
    <xdr:to>
      <xdr:col>24</xdr:col>
      <xdr:colOff>609600</xdr:colOff>
      <xdr:row>63</xdr:row>
      <xdr:rowOff>21469</xdr:rowOff>
    </xdr:to>
    <xdr:sp macro="" textlink="">
      <xdr:nvSpPr>
        <xdr:cNvPr id="338" name="円/楕円 337"/>
        <xdr:cNvSpPr/>
      </xdr:nvSpPr>
      <xdr:spPr>
        <a:xfrm>
          <a:off x="169672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63396</xdr:rowOff>
    </xdr:from>
    <xdr:ext cx="762000" cy="259045"/>
    <xdr:sp macro="" textlink="">
      <xdr:nvSpPr>
        <xdr:cNvPr id="339" name="定員管理の状況該当値テキスト"/>
        <xdr:cNvSpPr txBox="1"/>
      </xdr:nvSpPr>
      <xdr:spPr>
        <a:xfrm>
          <a:off x="17106900" y="106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95915</xdr:rowOff>
    </xdr:from>
    <xdr:to>
      <xdr:col>23</xdr:col>
      <xdr:colOff>457200</xdr:colOff>
      <xdr:row>63</xdr:row>
      <xdr:rowOff>26065</xdr:rowOff>
    </xdr:to>
    <xdr:sp macro="" textlink="">
      <xdr:nvSpPr>
        <xdr:cNvPr id="340" name="円/楕円 339"/>
        <xdr:cNvSpPr/>
      </xdr:nvSpPr>
      <xdr:spPr>
        <a:xfrm>
          <a:off x="16129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10842</xdr:rowOff>
    </xdr:from>
    <xdr:ext cx="736600" cy="259045"/>
    <xdr:sp macro="" textlink="">
      <xdr:nvSpPr>
        <xdr:cNvPr id="341" name="テキスト ボックス 340"/>
        <xdr:cNvSpPr txBox="1"/>
      </xdr:nvSpPr>
      <xdr:spPr>
        <a:xfrm>
          <a:off x="15798800" y="1081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129238</xdr:rowOff>
    </xdr:from>
    <xdr:to>
      <xdr:col>22</xdr:col>
      <xdr:colOff>254000</xdr:colOff>
      <xdr:row>63</xdr:row>
      <xdr:rowOff>59388</xdr:rowOff>
    </xdr:to>
    <xdr:sp macro="" textlink="">
      <xdr:nvSpPr>
        <xdr:cNvPr id="342" name="円/楕円 341"/>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44165</xdr:rowOff>
    </xdr:from>
    <xdr:ext cx="762000" cy="259045"/>
    <xdr:sp macro="" textlink="">
      <xdr:nvSpPr>
        <xdr:cNvPr id="343" name="テキスト ボックス 342"/>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167156</xdr:rowOff>
    </xdr:from>
    <xdr:to>
      <xdr:col>21</xdr:col>
      <xdr:colOff>50800</xdr:colOff>
      <xdr:row>63</xdr:row>
      <xdr:rowOff>97306</xdr:rowOff>
    </xdr:to>
    <xdr:sp macro="" textlink="">
      <xdr:nvSpPr>
        <xdr:cNvPr id="344" name="円/楕円 343"/>
        <xdr:cNvSpPr/>
      </xdr:nvSpPr>
      <xdr:spPr>
        <a:xfrm>
          <a:off x="143510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82083</xdr:rowOff>
    </xdr:from>
    <xdr:ext cx="762000" cy="259045"/>
    <xdr:sp macro="" textlink="">
      <xdr:nvSpPr>
        <xdr:cNvPr id="345" name="テキスト ボックス 344"/>
        <xdr:cNvSpPr txBox="1"/>
      </xdr:nvSpPr>
      <xdr:spPr>
        <a:xfrm>
          <a:off x="14020800" y="108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16389</xdr:rowOff>
    </xdr:from>
    <xdr:to>
      <xdr:col>19</xdr:col>
      <xdr:colOff>533400</xdr:colOff>
      <xdr:row>63</xdr:row>
      <xdr:rowOff>117989</xdr:rowOff>
    </xdr:to>
    <xdr:sp macro="" textlink="">
      <xdr:nvSpPr>
        <xdr:cNvPr id="346" name="円/楕円 345"/>
        <xdr:cNvSpPr/>
      </xdr:nvSpPr>
      <xdr:spPr>
        <a:xfrm>
          <a:off x="13462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102766</xdr:rowOff>
    </xdr:from>
    <xdr:ext cx="762000" cy="259045"/>
    <xdr:sp macro="" textlink="">
      <xdr:nvSpPr>
        <xdr:cNvPr id="347" name="テキスト ボックス 346"/>
        <xdr:cNvSpPr txBox="1"/>
      </xdr:nvSpPr>
      <xdr:spPr>
        <a:xfrm>
          <a:off x="13131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すると０．８％減少しているが、類似団体平均と比較すると１．０％上回っている。単年度数値については、元利償還金の額は増加したものの、交付税算入率の高い合併特例債が増加し、算入率の低い地方債が減少したことから実質的な公債費負担が減少したことが要因となり、前年度より０．４％減少している。 </a:t>
          </a:r>
        </a:p>
        <a:p>
          <a:r>
            <a:rPr lang="ja-JP" altLang="ja-JP" sz="1100">
              <a:solidFill>
                <a:schemeClr val="dk1"/>
              </a:solidFill>
              <a:latin typeface="+mn-lt"/>
              <a:ea typeface="+mn-ea"/>
              <a:cs typeface="+mn-cs"/>
            </a:rPr>
            <a:t>新市建設計画に基づき、合併特例債を活用して施設整備等を実施してきたことから、今後は普通交付税の合併算定替の段階的縮減も見据え起債発行額の抑制に努める。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163195</xdr:rowOff>
    </xdr:to>
    <xdr:cxnSp macro="">
      <xdr:nvCxnSpPr>
        <xdr:cNvPr id="377" name="直線コネクタ 376"/>
        <xdr:cNvCxnSpPr/>
      </xdr:nvCxnSpPr>
      <xdr:spPr>
        <a:xfrm flipV="1">
          <a:off x="16179800" y="697293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27940</xdr:rowOff>
    </xdr:to>
    <xdr:cxnSp macro="">
      <xdr:nvCxnSpPr>
        <xdr:cNvPr id="380" name="直線コネクタ 379"/>
        <xdr:cNvCxnSpPr/>
      </xdr:nvCxnSpPr>
      <xdr:spPr>
        <a:xfrm flipV="1">
          <a:off x="15290800" y="7021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64135</xdr:rowOff>
    </xdr:to>
    <xdr:cxnSp macro="">
      <xdr:nvCxnSpPr>
        <xdr:cNvPr id="383" name="直線コネクタ 382"/>
        <xdr:cNvCxnSpPr/>
      </xdr:nvCxnSpPr>
      <xdr:spPr>
        <a:xfrm flipV="1">
          <a:off x="14401800" y="7057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88265</xdr:rowOff>
    </xdr:to>
    <xdr:cxnSp macro="">
      <xdr:nvCxnSpPr>
        <xdr:cNvPr id="386" name="直線コネクタ 385"/>
        <xdr:cNvCxnSpPr/>
      </xdr:nvCxnSpPr>
      <xdr:spPr>
        <a:xfrm flipV="1">
          <a:off x="13512800" y="70935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6" name="円/楕円 395"/>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7"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8" name="円/楕円 397"/>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399" name="テキスト ボックス 398"/>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0" name="円/楕円 399"/>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401" name="テキスト ボックス 40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2" name="円/楕円 401"/>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3" name="テキスト ボックス 402"/>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4" name="円/楕円 403"/>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405" name="テキスト ボックス 404"/>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すると７．９％減少しているが、類似団体平均を１９．０％上回っている。前年度からの減少については、地方債の現在高が減少し、財政調整基金の積立により充当可能基金が増加したことが要因と考えられる。類似団体平均を上回ったことについては、新市建設計画に基づき、合併特例債を活用して積極的に施設整備等を実施しているため、地方債残高が増加していることが要因と考えられる。今後も増加は見込まれるが、合併特例期間後は、起債発行の抑制に努めていく。</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48609</xdr:rowOff>
    </xdr:from>
    <xdr:to>
      <xdr:col>24</xdr:col>
      <xdr:colOff>558800</xdr:colOff>
      <xdr:row>17</xdr:row>
      <xdr:rowOff>96266</xdr:rowOff>
    </xdr:to>
    <xdr:cxnSp macro="">
      <xdr:nvCxnSpPr>
        <xdr:cNvPr id="435" name="直線コネクタ 434"/>
        <xdr:cNvCxnSpPr/>
      </xdr:nvCxnSpPr>
      <xdr:spPr>
        <a:xfrm flipV="1">
          <a:off x="16179800" y="2963259"/>
          <a:ext cx="8382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96266</xdr:rowOff>
    </xdr:from>
    <xdr:to>
      <xdr:col>23</xdr:col>
      <xdr:colOff>406400</xdr:colOff>
      <xdr:row>17</xdr:row>
      <xdr:rowOff>132461</xdr:rowOff>
    </xdr:to>
    <xdr:cxnSp macro="">
      <xdr:nvCxnSpPr>
        <xdr:cNvPr id="438" name="直線コネクタ 437"/>
        <xdr:cNvCxnSpPr/>
      </xdr:nvCxnSpPr>
      <xdr:spPr>
        <a:xfrm flipV="1">
          <a:off x="15290800" y="30109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132461</xdr:rowOff>
    </xdr:from>
    <xdr:to>
      <xdr:col>22</xdr:col>
      <xdr:colOff>203200</xdr:colOff>
      <xdr:row>18</xdr:row>
      <xdr:rowOff>13494</xdr:rowOff>
    </xdr:to>
    <xdr:cxnSp macro="">
      <xdr:nvCxnSpPr>
        <xdr:cNvPr id="441" name="直線コネクタ 440"/>
        <xdr:cNvCxnSpPr/>
      </xdr:nvCxnSpPr>
      <xdr:spPr>
        <a:xfrm flipV="1">
          <a:off x="14401800" y="3047111"/>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13494</xdr:rowOff>
    </xdr:from>
    <xdr:to>
      <xdr:col>21</xdr:col>
      <xdr:colOff>0</xdr:colOff>
      <xdr:row>18</xdr:row>
      <xdr:rowOff>66580</xdr:rowOff>
    </xdr:to>
    <xdr:cxnSp macro="">
      <xdr:nvCxnSpPr>
        <xdr:cNvPr id="444" name="直線コネクタ 443"/>
        <xdr:cNvCxnSpPr/>
      </xdr:nvCxnSpPr>
      <xdr:spPr>
        <a:xfrm flipV="1">
          <a:off x="13512800" y="30995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169259</xdr:rowOff>
    </xdr:from>
    <xdr:to>
      <xdr:col>24</xdr:col>
      <xdr:colOff>609600</xdr:colOff>
      <xdr:row>17</xdr:row>
      <xdr:rowOff>99409</xdr:rowOff>
    </xdr:to>
    <xdr:sp macro="" textlink="">
      <xdr:nvSpPr>
        <xdr:cNvPr id="454" name="円/楕円 453"/>
        <xdr:cNvSpPr/>
      </xdr:nvSpPr>
      <xdr:spPr>
        <a:xfrm>
          <a:off x="16967200" y="2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141336</xdr:rowOff>
    </xdr:from>
    <xdr:ext cx="762000" cy="259045"/>
    <xdr:sp macro="" textlink="">
      <xdr:nvSpPr>
        <xdr:cNvPr id="455" name="将来負担の状況該当値テキスト"/>
        <xdr:cNvSpPr txBox="1"/>
      </xdr:nvSpPr>
      <xdr:spPr>
        <a:xfrm>
          <a:off x="17106900" y="28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45466</xdr:rowOff>
    </xdr:from>
    <xdr:to>
      <xdr:col>23</xdr:col>
      <xdr:colOff>457200</xdr:colOff>
      <xdr:row>17</xdr:row>
      <xdr:rowOff>147066</xdr:rowOff>
    </xdr:to>
    <xdr:sp macro="" textlink="">
      <xdr:nvSpPr>
        <xdr:cNvPr id="456" name="円/楕円 455"/>
        <xdr:cNvSpPr/>
      </xdr:nvSpPr>
      <xdr:spPr>
        <a:xfrm>
          <a:off x="16129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131843</xdr:rowOff>
    </xdr:from>
    <xdr:ext cx="736600" cy="259045"/>
    <xdr:sp macro="" textlink="">
      <xdr:nvSpPr>
        <xdr:cNvPr id="457" name="テキスト ボックス 456"/>
        <xdr:cNvSpPr txBox="1"/>
      </xdr:nvSpPr>
      <xdr:spPr>
        <a:xfrm>
          <a:off x="15798800" y="304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81661</xdr:rowOff>
    </xdr:from>
    <xdr:to>
      <xdr:col>22</xdr:col>
      <xdr:colOff>254000</xdr:colOff>
      <xdr:row>18</xdr:row>
      <xdr:rowOff>11811</xdr:rowOff>
    </xdr:to>
    <xdr:sp macro="" textlink="">
      <xdr:nvSpPr>
        <xdr:cNvPr id="458" name="円/楕円 457"/>
        <xdr:cNvSpPr/>
      </xdr:nvSpPr>
      <xdr:spPr>
        <a:xfrm>
          <a:off x="15240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168038</xdr:rowOff>
    </xdr:from>
    <xdr:ext cx="762000" cy="259045"/>
    <xdr:sp macro="" textlink="">
      <xdr:nvSpPr>
        <xdr:cNvPr id="459" name="テキスト ボックス 458"/>
        <xdr:cNvSpPr txBox="1"/>
      </xdr:nvSpPr>
      <xdr:spPr>
        <a:xfrm>
          <a:off x="14909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134144</xdr:rowOff>
    </xdr:from>
    <xdr:to>
      <xdr:col>21</xdr:col>
      <xdr:colOff>50800</xdr:colOff>
      <xdr:row>18</xdr:row>
      <xdr:rowOff>64294</xdr:rowOff>
    </xdr:to>
    <xdr:sp macro="" textlink="">
      <xdr:nvSpPr>
        <xdr:cNvPr id="460" name="円/楕円 459"/>
        <xdr:cNvSpPr/>
      </xdr:nvSpPr>
      <xdr:spPr>
        <a:xfrm>
          <a:off x="14351000" y="30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49071</xdr:rowOff>
    </xdr:from>
    <xdr:ext cx="762000" cy="259045"/>
    <xdr:sp macro="" textlink="">
      <xdr:nvSpPr>
        <xdr:cNvPr id="461" name="テキスト ボックス 460"/>
        <xdr:cNvSpPr txBox="1"/>
      </xdr:nvSpPr>
      <xdr:spPr>
        <a:xfrm>
          <a:off x="14020800" y="313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15780</xdr:rowOff>
    </xdr:from>
    <xdr:to>
      <xdr:col>19</xdr:col>
      <xdr:colOff>533400</xdr:colOff>
      <xdr:row>18</xdr:row>
      <xdr:rowOff>117380</xdr:rowOff>
    </xdr:to>
    <xdr:sp macro="" textlink="">
      <xdr:nvSpPr>
        <xdr:cNvPr id="462" name="円/楕円 461"/>
        <xdr:cNvSpPr/>
      </xdr:nvSpPr>
      <xdr:spPr>
        <a:xfrm>
          <a:off x="13462000" y="31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102157</xdr:rowOff>
    </xdr:from>
    <xdr:ext cx="762000" cy="259045"/>
    <xdr:sp macro="" textlink="">
      <xdr:nvSpPr>
        <xdr:cNvPr id="463" name="テキスト ボックス 462"/>
        <xdr:cNvSpPr txBox="1"/>
      </xdr:nvSpPr>
      <xdr:spPr>
        <a:xfrm>
          <a:off x="13131800" y="31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53,969
53,711
178.94
25,431,106
24,494,104
900,507
16,768,360
33,762,089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との比較において、人件費に係る経常収支比率は同程度となっている。しかしながら消防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lang="ja-JP" altLang="ja-JP" sz="1100">
              <a:solidFill>
                <a:schemeClr val="dk1"/>
              </a:solidFill>
              <a:latin typeface="+mn-lt"/>
              <a:ea typeface="+mn-ea"/>
              <a:cs typeface="+mn-cs"/>
            </a:rPr>
            <a:t>定員適正化計画に基づき職員削減を進めており、人件費は減少傾向にあるが、今後も計画に基づき、さらなる削減を進めていく。</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157480</xdr:rowOff>
    </xdr:to>
    <xdr:cxnSp macro="">
      <xdr:nvCxnSpPr>
        <xdr:cNvPr id="64" name="直線コネクタ 63"/>
        <xdr:cNvCxnSpPr/>
      </xdr:nvCxnSpPr>
      <xdr:spPr>
        <a:xfrm>
          <a:off x="3987800" y="628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111760</xdr:rowOff>
    </xdr:from>
    <xdr:to>
      <xdr:col>5</xdr:col>
      <xdr:colOff>549275</xdr:colOff>
      <xdr:row>37</xdr:row>
      <xdr:rowOff>62230</xdr:rowOff>
    </xdr:to>
    <xdr:cxnSp macro="">
      <xdr:nvCxnSpPr>
        <xdr:cNvPr id="67" name="直線コネクタ 66"/>
        <xdr:cNvCxnSpPr/>
      </xdr:nvCxnSpPr>
      <xdr:spPr>
        <a:xfrm flipV="1">
          <a:off x="3098800" y="6283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138430</xdr:rowOff>
    </xdr:to>
    <xdr:cxnSp macro="">
      <xdr:nvCxnSpPr>
        <xdr:cNvPr id="70" name="直線コネクタ 69"/>
        <xdr:cNvCxnSpPr/>
      </xdr:nvCxnSpPr>
      <xdr:spPr>
        <a:xfrm flipV="1">
          <a:off x="2209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138430</xdr:rowOff>
    </xdr:to>
    <xdr:cxnSp macro="">
      <xdr:nvCxnSpPr>
        <xdr:cNvPr id="73" name="直線コネクタ 72"/>
        <xdr:cNvCxnSpPr/>
      </xdr:nvCxnSpPr>
      <xdr:spPr>
        <a:xfrm>
          <a:off x="1320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3" name="円/楕円 82"/>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4"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5" name="円/楕円 84"/>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6" name="テキスト ボックス 85"/>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7" name="円/楕円 86"/>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88" name="テキスト ボックス 87"/>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1" name="円/楕円 90"/>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2" name="テキスト ボックス 91"/>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物件費に係る経常収支比率は、類似団体平均を３．０％以上下回るものの、年々上昇傾向となっている。</a:t>
          </a:r>
        </a:p>
        <a:p>
          <a:r>
            <a:rPr lang="ja-JP" altLang="ja-JP" sz="1100">
              <a:solidFill>
                <a:schemeClr val="dk1"/>
              </a:solidFill>
              <a:latin typeface="+mn-lt"/>
              <a:ea typeface="+mn-ea"/>
              <a:cs typeface="+mn-cs"/>
            </a:rPr>
            <a:t>また、類似団体平均と比較すると賃金が多いため、施設の統廃合など、行政改革努力により一層の経費削減を図る。</a:t>
          </a:r>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123190</xdr:rowOff>
    </xdr:to>
    <xdr:cxnSp macro="">
      <xdr:nvCxnSpPr>
        <xdr:cNvPr id="125" name="直線コネクタ 124"/>
        <xdr:cNvCxnSpPr/>
      </xdr:nvCxnSpPr>
      <xdr:spPr>
        <a:xfrm>
          <a:off x="15671800" y="266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92710</xdr:rowOff>
    </xdr:to>
    <xdr:cxnSp macro="">
      <xdr:nvCxnSpPr>
        <xdr:cNvPr id="128" name="直線コネクタ 127"/>
        <xdr:cNvCxnSpPr/>
      </xdr:nvCxnSpPr>
      <xdr:spPr>
        <a:xfrm>
          <a:off x="14782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54610</xdr:rowOff>
    </xdr:to>
    <xdr:cxnSp macro="">
      <xdr:nvCxnSpPr>
        <xdr:cNvPr id="131" name="直線コネクタ 130"/>
        <xdr:cNvCxnSpPr/>
      </xdr:nvCxnSpPr>
      <xdr:spPr>
        <a:xfrm>
          <a:off x="13893800" y="258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15</xdr:row>
      <xdr:rowOff>8890</xdr:rowOff>
    </xdr:to>
    <xdr:cxnSp macro="">
      <xdr:nvCxnSpPr>
        <xdr:cNvPr id="134" name="直線コネクタ 133"/>
        <xdr:cNvCxnSpPr/>
      </xdr:nvCxnSpPr>
      <xdr:spPr>
        <a:xfrm>
          <a:off x="13004800" y="253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2" name="円/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扶助費に係る経常収支比率は、類似団体より下回っている。 </a:t>
          </a:r>
        </a:p>
        <a:p>
          <a:r>
            <a:rPr lang="ja-JP" altLang="ja-JP" sz="1100">
              <a:solidFill>
                <a:schemeClr val="dk1"/>
              </a:solidFill>
              <a:latin typeface="+mn-lt"/>
              <a:ea typeface="+mn-ea"/>
              <a:cs typeface="+mn-cs"/>
            </a:rPr>
            <a:t>類似団体との比較では４．０％下回るものの、決算額は年々増加傾向にあり、今後も増加していくことが予想される。</a:t>
          </a:r>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77470</xdr:rowOff>
    </xdr:from>
    <xdr:to>
      <xdr:col>7</xdr:col>
      <xdr:colOff>15875</xdr:colOff>
      <xdr:row>53</xdr:row>
      <xdr:rowOff>115570</xdr:rowOff>
    </xdr:to>
    <xdr:cxnSp macro="">
      <xdr:nvCxnSpPr>
        <xdr:cNvPr id="186" name="直線コネクタ 185"/>
        <xdr:cNvCxnSpPr/>
      </xdr:nvCxnSpPr>
      <xdr:spPr>
        <a:xfrm flipV="1">
          <a:off x="3987800" y="9164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85090</xdr:rowOff>
    </xdr:from>
    <xdr:to>
      <xdr:col>5</xdr:col>
      <xdr:colOff>549275</xdr:colOff>
      <xdr:row>53</xdr:row>
      <xdr:rowOff>115570</xdr:rowOff>
    </xdr:to>
    <xdr:cxnSp macro="">
      <xdr:nvCxnSpPr>
        <xdr:cNvPr id="189" name="直線コネクタ 188"/>
        <xdr:cNvCxnSpPr/>
      </xdr:nvCxnSpPr>
      <xdr:spPr>
        <a:xfrm>
          <a:off x="3098800" y="917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xdr:rowOff>
    </xdr:from>
    <xdr:to>
      <xdr:col>4</xdr:col>
      <xdr:colOff>346075</xdr:colOff>
      <xdr:row>53</xdr:row>
      <xdr:rowOff>85090</xdr:rowOff>
    </xdr:to>
    <xdr:cxnSp macro="">
      <xdr:nvCxnSpPr>
        <xdr:cNvPr id="192" name="直線コネクタ 191"/>
        <xdr:cNvCxnSpPr/>
      </xdr:nvCxnSpPr>
      <xdr:spPr>
        <a:xfrm>
          <a:off x="2209800" y="9095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xdr:rowOff>
    </xdr:from>
    <xdr:to>
      <xdr:col>3</xdr:col>
      <xdr:colOff>142875</xdr:colOff>
      <xdr:row>53</xdr:row>
      <xdr:rowOff>54610</xdr:rowOff>
    </xdr:to>
    <xdr:cxnSp macro="">
      <xdr:nvCxnSpPr>
        <xdr:cNvPr id="195" name="直線コネクタ 194"/>
        <xdr:cNvCxnSpPr/>
      </xdr:nvCxnSpPr>
      <xdr:spPr>
        <a:xfrm flipV="1">
          <a:off x="1320800" y="909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26670</xdr:rowOff>
    </xdr:from>
    <xdr:to>
      <xdr:col>7</xdr:col>
      <xdr:colOff>66675</xdr:colOff>
      <xdr:row>53</xdr:row>
      <xdr:rowOff>128270</xdr:rowOff>
    </xdr:to>
    <xdr:sp macro="" textlink="">
      <xdr:nvSpPr>
        <xdr:cNvPr id="205" name="円/楕円 204"/>
        <xdr:cNvSpPr/>
      </xdr:nvSpPr>
      <xdr:spPr>
        <a:xfrm>
          <a:off x="47752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106697</xdr:rowOff>
    </xdr:from>
    <xdr:ext cx="762000" cy="259045"/>
    <xdr:sp macro="" textlink="">
      <xdr:nvSpPr>
        <xdr:cNvPr id="206" name="扶助費該当値テキスト"/>
        <xdr:cNvSpPr txBox="1"/>
      </xdr:nvSpPr>
      <xdr:spPr>
        <a:xfrm>
          <a:off x="4914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64770</xdr:rowOff>
    </xdr:from>
    <xdr:to>
      <xdr:col>5</xdr:col>
      <xdr:colOff>600075</xdr:colOff>
      <xdr:row>53</xdr:row>
      <xdr:rowOff>166370</xdr:rowOff>
    </xdr:to>
    <xdr:sp macro="" textlink="">
      <xdr:nvSpPr>
        <xdr:cNvPr id="207" name="円/楕円 206"/>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5097</xdr:rowOff>
    </xdr:from>
    <xdr:ext cx="736600" cy="259045"/>
    <xdr:sp macro="" textlink="">
      <xdr:nvSpPr>
        <xdr:cNvPr id="208" name="テキスト ボックス 207"/>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34290</xdr:rowOff>
    </xdr:from>
    <xdr:to>
      <xdr:col>4</xdr:col>
      <xdr:colOff>396875</xdr:colOff>
      <xdr:row>53</xdr:row>
      <xdr:rowOff>135890</xdr:rowOff>
    </xdr:to>
    <xdr:sp macro="" textlink="">
      <xdr:nvSpPr>
        <xdr:cNvPr id="209" name="円/楕円 208"/>
        <xdr:cNvSpPr/>
      </xdr:nvSpPr>
      <xdr:spPr>
        <a:xfrm>
          <a:off x="3048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146067</xdr:rowOff>
    </xdr:from>
    <xdr:ext cx="762000" cy="259045"/>
    <xdr:sp macro="" textlink="">
      <xdr:nvSpPr>
        <xdr:cNvPr id="210" name="テキスト ボックス 209"/>
        <xdr:cNvSpPr txBox="1"/>
      </xdr:nvSpPr>
      <xdr:spPr>
        <a:xfrm>
          <a:off x="2717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129540</xdr:rowOff>
    </xdr:from>
    <xdr:to>
      <xdr:col>3</xdr:col>
      <xdr:colOff>193675</xdr:colOff>
      <xdr:row>53</xdr:row>
      <xdr:rowOff>59690</xdr:rowOff>
    </xdr:to>
    <xdr:sp macro="" textlink="">
      <xdr:nvSpPr>
        <xdr:cNvPr id="211" name="円/楕円 210"/>
        <xdr:cNvSpPr/>
      </xdr:nvSpPr>
      <xdr:spPr>
        <a:xfrm>
          <a:off x="2159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69867</xdr:rowOff>
    </xdr:from>
    <xdr:ext cx="762000" cy="259045"/>
    <xdr:sp macro="" textlink="">
      <xdr:nvSpPr>
        <xdr:cNvPr id="212" name="テキスト ボックス 211"/>
        <xdr:cNvSpPr txBox="1"/>
      </xdr:nvSpPr>
      <xdr:spPr>
        <a:xfrm>
          <a:off x="1828800" y="881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3" name="円/楕円 212"/>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4" name="テキスト ボックス 213"/>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その他に係る経常収支比率は類似団体平均を下回っている。</a:t>
          </a:r>
        </a:p>
        <a:p>
          <a:r>
            <a:rPr lang="ja-JP" altLang="ja-JP" sz="1100">
              <a:solidFill>
                <a:schemeClr val="dk1"/>
              </a:solidFill>
              <a:latin typeface="+mn-lt"/>
              <a:ea typeface="+mn-ea"/>
              <a:cs typeface="+mn-cs"/>
            </a:rPr>
            <a:t>今後施設の統廃合により維持補修費の抑制が見込まれるが、繰出金については、今後も国民健康保険税収入の減少や介護給付費の伸びなどにより増加が予想されるため、保険税・保険料の適正な賦課徴収と給付適正化の取組を推進していく。</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111760</xdr:rowOff>
    </xdr:to>
    <xdr:cxnSp macro="">
      <xdr:nvCxnSpPr>
        <xdr:cNvPr id="247" name="直線コネクタ 246"/>
        <xdr:cNvCxnSpPr/>
      </xdr:nvCxnSpPr>
      <xdr:spPr>
        <a:xfrm flipV="1">
          <a:off x="15671800" y="9652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111760</xdr:rowOff>
    </xdr:to>
    <xdr:cxnSp macro="">
      <xdr:nvCxnSpPr>
        <xdr:cNvPr id="250" name="直線コネクタ 249"/>
        <xdr:cNvCxnSpPr/>
      </xdr:nvCxnSpPr>
      <xdr:spPr>
        <a:xfrm>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119380</xdr:rowOff>
    </xdr:to>
    <xdr:cxnSp macro="">
      <xdr:nvCxnSpPr>
        <xdr:cNvPr id="253" name="直線コネクタ 252"/>
        <xdr:cNvCxnSpPr/>
      </xdr:nvCxnSpPr>
      <xdr:spPr>
        <a:xfrm flipV="1">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119380</xdr:rowOff>
    </xdr:to>
    <xdr:cxnSp macro="">
      <xdr:nvCxnSpPr>
        <xdr:cNvPr id="256" name="直線コネクタ 255"/>
        <xdr:cNvCxnSpPr/>
      </xdr:nvCxnSpPr>
      <xdr:spPr>
        <a:xfrm>
          <a:off x="13004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8" name="円/楕円 267"/>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9" name="テキスト ボックス 268"/>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1" name="テキスト ボックス 27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4" name="円/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補助費等に係る経常収支比率が類似団体平均を上回っているのは、消防組合や広域連合等を設置し多くの事務を共同処理しているためである。 </a:t>
          </a:r>
        </a:p>
        <a:p>
          <a:r>
            <a:rPr lang="ja-JP" altLang="ja-JP" sz="1100">
              <a:solidFill>
                <a:schemeClr val="dk1"/>
              </a:solidFill>
              <a:latin typeface="+mn-lt"/>
              <a:ea typeface="+mn-ea"/>
              <a:cs typeface="+mn-cs"/>
            </a:rPr>
            <a:t>また、前年度と比較して３．２％上昇した理由としては、広域連合のごみ処理施設の稼働に伴う維持管理費負担金の増額によるものである。</a:t>
          </a:r>
        </a:p>
        <a:p>
          <a:r>
            <a:rPr lang="ja-JP" altLang="ja-JP" sz="1100">
              <a:solidFill>
                <a:schemeClr val="dk1"/>
              </a:solidFill>
              <a:latin typeface="+mn-lt"/>
              <a:ea typeface="+mn-ea"/>
              <a:cs typeface="+mn-cs"/>
            </a:rPr>
            <a:t>補助金等については、平成２２年３月に補助金等交付基準を作成し、平成２３年度の補助金から公益性・公平性等の判断基準により適正化を図っている。</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44704</xdr:rowOff>
    </xdr:to>
    <xdr:cxnSp macro="">
      <xdr:nvCxnSpPr>
        <xdr:cNvPr id="305" name="直線コネクタ 304"/>
        <xdr:cNvCxnSpPr/>
      </xdr:nvCxnSpPr>
      <xdr:spPr>
        <a:xfrm>
          <a:off x="15671800" y="64135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92710</xdr:rowOff>
    </xdr:to>
    <xdr:cxnSp macro="">
      <xdr:nvCxnSpPr>
        <xdr:cNvPr id="308" name="直線コネクタ 307"/>
        <xdr:cNvCxnSpPr/>
      </xdr:nvCxnSpPr>
      <xdr:spPr>
        <a:xfrm flipV="1">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92710</xdr:rowOff>
    </xdr:to>
    <xdr:cxnSp macro="">
      <xdr:nvCxnSpPr>
        <xdr:cNvPr id="311" name="直線コネクタ 310"/>
        <xdr:cNvCxnSpPr/>
      </xdr:nvCxnSpPr>
      <xdr:spPr>
        <a:xfrm>
          <a:off x="13893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65278</xdr:rowOff>
    </xdr:to>
    <xdr:cxnSp macro="">
      <xdr:nvCxnSpPr>
        <xdr:cNvPr id="314" name="直線コネクタ 313"/>
        <xdr:cNvCxnSpPr/>
      </xdr:nvCxnSpPr>
      <xdr:spPr>
        <a:xfrm>
          <a:off x="13004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4" name="円/楕円 323"/>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5"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6" name="円/楕円 32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7" name="テキスト ボックス 32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8" name="円/楕円 327"/>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9" name="テキスト ボックス 328"/>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0" name="円/楕円 329"/>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1" name="テキスト ボックス 330"/>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公債費に係る経常収支比率は、平成２３年度以降類似団体平均を上回り、対前年度で１．７％上昇している。また公債費に準ずる費用も含めた人口１人当たり決算額についても類似団体平均を上回っている。 </a:t>
          </a:r>
        </a:p>
        <a:p>
          <a:r>
            <a:rPr lang="ja-JP" altLang="ja-JP" sz="1100">
              <a:solidFill>
                <a:schemeClr val="dk1"/>
              </a:solidFill>
              <a:latin typeface="+mn-lt"/>
              <a:ea typeface="+mn-ea"/>
              <a:cs typeface="+mn-cs"/>
            </a:rPr>
            <a:t>新市建設計画に基づき、合併特例債を活用して施設整備等を実施したことに加え、合併特例債の償還方法の見直しにより、据え置き期間をなくしたことによる償還元金の増が要因となっている。</a:t>
          </a:r>
        </a:p>
        <a:p>
          <a:r>
            <a:rPr lang="ja-JP" altLang="ja-JP" sz="1100">
              <a:solidFill>
                <a:schemeClr val="dk1"/>
              </a:solidFill>
              <a:latin typeface="+mn-lt"/>
              <a:ea typeface="+mn-ea"/>
              <a:cs typeface="+mn-cs"/>
            </a:rPr>
            <a:t>今後も引き続き施設整備を予定していることから、増加傾向が続くと考えられる。合併特例期間終了後は、起債の発行を抑制し、将来的な公債費の軽減に努める。</a:t>
          </a:r>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42418</xdr:rowOff>
    </xdr:to>
    <xdr:cxnSp macro="">
      <xdr:nvCxnSpPr>
        <xdr:cNvPr id="363" name="直線コネクタ 362"/>
        <xdr:cNvCxnSpPr/>
      </xdr:nvCxnSpPr>
      <xdr:spPr>
        <a:xfrm>
          <a:off x="3987800" y="135092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78</xdr:row>
      <xdr:rowOff>136144</xdr:rowOff>
    </xdr:to>
    <xdr:cxnSp macro="">
      <xdr:nvCxnSpPr>
        <xdr:cNvPr id="366" name="直線コネクタ 365"/>
        <xdr:cNvCxnSpPr/>
      </xdr:nvCxnSpPr>
      <xdr:spPr>
        <a:xfrm>
          <a:off x="3098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131572</xdr:rowOff>
    </xdr:to>
    <xdr:cxnSp macro="">
      <xdr:nvCxnSpPr>
        <xdr:cNvPr id="369" name="直線コネクタ 368"/>
        <xdr:cNvCxnSpPr/>
      </xdr:nvCxnSpPr>
      <xdr:spPr>
        <a:xfrm>
          <a:off x="2209800" y="13468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94996</xdr:rowOff>
    </xdr:to>
    <xdr:cxnSp macro="">
      <xdr:nvCxnSpPr>
        <xdr:cNvPr id="372" name="直線コネクタ 371"/>
        <xdr:cNvCxnSpPr/>
      </xdr:nvCxnSpPr>
      <xdr:spPr>
        <a:xfrm>
          <a:off x="1320800" y="13417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2" name="円/楕円 381"/>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3"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4" name="円/楕円 383"/>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5" name="テキスト ボックス 384"/>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86" name="円/楕円 385"/>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87" name="テキスト ボックス 38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88" name="円/楕円 387"/>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89" name="テキスト ボックス 388"/>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0" name="円/楕円 389"/>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105681</xdr:rowOff>
    </xdr:from>
    <xdr:ext cx="762000" cy="259045"/>
    <xdr:sp macro="" textlink="">
      <xdr:nvSpPr>
        <xdr:cNvPr id="391" name="テキスト ボックス 390"/>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公債費以外に係る経常収支比率は類似団体平均を下回っているが、前年度と比較して２．９％の増加となっている。 </a:t>
          </a:r>
        </a:p>
        <a:p>
          <a:r>
            <a:rPr lang="ja-JP" altLang="ja-JP" sz="1100">
              <a:solidFill>
                <a:schemeClr val="dk1"/>
              </a:solidFill>
              <a:latin typeface="+mn-lt"/>
              <a:ea typeface="+mn-ea"/>
              <a:cs typeface="+mn-cs"/>
            </a:rPr>
            <a:t>定員適正化や業務委託の推進による人件費の減少が物件費（賃金・委託料）の増加に直接つながらないよう、施設の統廃合など行政改革努力により一層の経費削減に努める。</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165100</xdr:rowOff>
    </xdr:from>
    <xdr:to>
      <xdr:col>24</xdr:col>
      <xdr:colOff>31750</xdr:colOff>
      <xdr:row>75</xdr:row>
      <xdr:rowOff>104140</xdr:rowOff>
    </xdr:to>
    <xdr:cxnSp macro="">
      <xdr:nvCxnSpPr>
        <xdr:cNvPr id="424" name="直線コネクタ 423"/>
        <xdr:cNvCxnSpPr/>
      </xdr:nvCxnSpPr>
      <xdr:spPr>
        <a:xfrm>
          <a:off x="15671800" y="128524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165100</xdr:rowOff>
    </xdr:from>
    <xdr:to>
      <xdr:col>22</xdr:col>
      <xdr:colOff>565150</xdr:colOff>
      <xdr:row>75</xdr:row>
      <xdr:rowOff>35560</xdr:rowOff>
    </xdr:to>
    <xdr:cxnSp macro="">
      <xdr:nvCxnSpPr>
        <xdr:cNvPr id="427" name="直線コネクタ 426"/>
        <xdr:cNvCxnSpPr/>
      </xdr:nvCxnSpPr>
      <xdr:spPr>
        <a:xfrm flipV="1">
          <a:off x="14782800" y="12852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168910</xdr:rowOff>
    </xdr:from>
    <xdr:to>
      <xdr:col>21</xdr:col>
      <xdr:colOff>361950</xdr:colOff>
      <xdr:row>75</xdr:row>
      <xdr:rowOff>35560</xdr:rowOff>
    </xdr:to>
    <xdr:cxnSp macro="">
      <xdr:nvCxnSpPr>
        <xdr:cNvPr id="430" name="直線コネクタ 429"/>
        <xdr:cNvCxnSpPr/>
      </xdr:nvCxnSpPr>
      <xdr:spPr>
        <a:xfrm>
          <a:off x="13893800" y="12856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74</xdr:row>
      <xdr:rowOff>168910</xdr:rowOff>
    </xdr:to>
    <xdr:cxnSp macro="">
      <xdr:nvCxnSpPr>
        <xdr:cNvPr id="433" name="直線コネクタ 432"/>
        <xdr:cNvCxnSpPr/>
      </xdr:nvCxnSpPr>
      <xdr:spPr>
        <a:xfrm>
          <a:off x="13004800" y="12802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43" name="円/楕円 442"/>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44"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114300</xdr:rowOff>
    </xdr:from>
    <xdr:to>
      <xdr:col>22</xdr:col>
      <xdr:colOff>615950</xdr:colOff>
      <xdr:row>75</xdr:row>
      <xdr:rowOff>44450</xdr:rowOff>
    </xdr:to>
    <xdr:sp macro="" textlink="">
      <xdr:nvSpPr>
        <xdr:cNvPr id="445" name="円/楕円 444"/>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54627</xdr:rowOff>
    </xdr:from>
    <xdr:ext cx="736600" cy="259045"/>
    <xdr:sp macro="" textlink="">
      <xdr:nvSpPr>
        <xdr:cNvPr id="446" name="テキスト ボックス 445"/>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47" name="円/楕円 446"/>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48" name="テキスト ボックス 447"/>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118110</xdr:rowOff>
    </xdr:from>
    <xdr:to>
      <xdr:col>20</xdr:col>
      <xdr:colOff>209550</xdr:colOff>
      <xdr:row>75</xdr:row>
      <xdr:rowOff>48260</xdr:rowOff>
    </xdr:to>
    <xdr:sp macro="" textlink="">
      <xdr:nvSpPr>
        <xdr:cNvPr id="449" name="円/楕円 448"/>
        <xdr:cNvSpPr/>
      </xdr:nvSpPr>
      <xdr:spPr>
        <a:xfrm>
          <a:off x="13843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58437</xdr:rowOff>
    </xdr:from>
    <xdr:ext cx="762000" cy="259045"/>
    <xdr:sp macro="" textlink="">
      <xdr:nvSpPr>
        <xdr:cNvPr id="450" name="テキスト ボックス 449"/>
        <xdr:cNvSpPr txBox="1"/>
      </xdr:nvSpPr>
      <xdr:spPr>
        <a:xfrm>
          <a:off x="13512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64770</xdr:rowOff>
    </xdr:from>
    <xdr:to>
      <xdr:col>19</xdr:col>
      <xdr:colOff>6350</xdr:colOff>
      <xdr:row>74</xdr:row>
      <xdr:rowOff>166370</xdr:rowOff>
    </xdr:to>
    <xdr:sp macro="" textlink="">
      <xdr:nvSpPr>
        <xdr:cNvPr id="451" name="円/楕円 450"/>
        <xdr:cNvSpPr/>
      </xdr:nvSpPr>
      <xdr:spPr>
        <a:xfrm>
          <a:off x="12954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5097</xdr:rowOff>
    </xdr:from>
    <xdr:ext cx="762000" cy="259045"/>
    <xdr:sp macro="" textlink="">
      <xdr:nvSpPr>
        <xdr:cNvPr id="452" name="テキスト ボックス 451"/>
        <xdr:cNvSpPr txBox="1"/>
      </xdr:nvSpPr>
      <xdr:spPr>
        <a:xfrm>
          <a:off x="12623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三重県志摩市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144336</xdr:rowOff>
    </xdr:from>
    <xdr:to>
      <xdr:col>4</xdr:col>
      <xdr:colOff>1117600</xdr:colOff>
      <xdr:row>14</xdr:row>
      <xdr:rowOff>76784</xdr:rowOff>
    </xdr:to>
    <xdr:cxnSp macro="">
      <xdr:nvCxnSpPr>
        <xdr:cNvPr id="52" name="直線コネクタ 51"/>
        <xdr:cNvCxnSpPr/>
      </xdr:nvCxnSpPr>
      <xdr:spPr bwMode="auto">
        <a:xfrm flipV="1">
          <a:off x="5003800" y="2420811"/>
          <a:ext cx="6477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159047</xdr:rowOff>
    </xdr:from>
    <xdr:to>
      <xdr:col>4</xdr:col>
      <xdr:colOff>469900</xdr:colOff>
      <xdr:row>14</xdr:row>
      <xdr:rowOff>76784</xdr:rowOff>
    </xdr:to>
    <xdr:cxnSp macro="">
      <xdr:nvCxnSpPr>
        <xdr:cNvPr id="55" name="直線コネクタ 54"/>
        <xdr:cNvCxnSpPr/>
      </xdr:nvCxnSpPr>
      <xdr:spPr bwMode="auto">
        <a:xfrm>
          <a:off x="4305300" y="2435522"/>
          <a:ext cx="698500" cy="8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140988</xdr:rowOff>
    </xdr:from>
    <xdr:to>
      <xdr:col>3</xdr:col>
      <xdr:colOff>904875</xdr:colOff>
      <xdr:row>13</xdr:row>
      <xdr:rowOff>159047</xdr:rowOff>
    </xdr:to>
    <xdr:cxnSp macro="">
      <xdr:nvCxnSpPr>
        <xdr:cNvPr id="58" name="直線コネクタ 57"/>
        <xdr:cNvCxnSpPr/>
      </xdr:nvCxnSpPr>
      <xdr:spPr bwMode="auto">
        <a:xfrm>
          <a:off x="3606800" y="2417463"/>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140988</xdr:rowOff>
    </xdr:from>
    <xdr:to>
      <xdr:col>3</xdr:col>
      <xdr:colOff>206375</xdr:colOff>
      <xdr:row>13</xdr:row>
      <xdr:rowOff>166575</xdr:rowOff>
    </xdr:to>
    <xdr:cxnSp macro="">
      <xdr:nvCxnSpPr>
        <xdr:cNvPr id="61" name="直線コネクタ 60"/>
        <xdr:cNvCxnSpPr/>
      </xdr:nvCxnSpPr>
      <xdr:spPr bwMode="auto">
        <a:xfrm flipV="1">
          <a:off x="2908300" y="2417463"/>
          <a:ext cx="698500" cy="25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93536</xdr:rowOff>
    </xdr:from>
    <xdr:to>
      <xdr:col>5</xdr:col>
      <xdr:colOff>34925</xdr:colOff>
      <xdr:row>14</xdr:row>
      <xdr:rowOff>23686</xdr:rowOff>
    </xdr:to>
    <xdr:sp macro="" textlink="">
      <xdr:nvSpPr>
        <xdr:cNvPr id="71" name="円/楕円 70"/>
        <xdr:cNvSpPr/>
      </xdr:nvSpPr>
      <xdr:spPr bwMode="auto">
        <a:xfrm>
          <a:off x="5600700" y="237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110063</xdr:rowOff>
    </xdr:from>
    <xdr:ext cx="762000" cy="259045"/>
    <xdr:sp macro="" textlink="">
      <xdr:nvSpPr>
        <xdr:cNvPr id="72" name="人口1人当たり決算額の推移該当値テキスト130"/>
        <xdr:cNvSpPr txBox="1"/>
      </xdr:nvSpPr>
      <xdr:spPr>
        <a:xfrm>
          <a:off x="5740400" y="22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112,855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25984</xdr:rowOff>
    </xdr:from>
    <xdr:to>
      <xdr:col>4</xdr:col>
      <xdr:colOff>520700</xdr:colOff>
      <xdr:row>14</xdr:row>
      <xdr:rowOff>127584</xdr:rowOff>
    </xdr:to>
    <xdr:sp macro="" textlink="">
      <xdr:nvSpPr>
        <xdr:cNvPr id="73" name="円/楕円 72"/>
        <xdr:cNvSpPr/>
      </xdr:nvSpPr>
      <xdr:spPr bwMode="auto">
        <a:xfrm>
          <a:off x="4953000" y="24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137761</xdr:rowOff>
    </xdr:from>
    <xdr:ext cx="736600" cy="259045"/>
    <xdr:sp macro="" textlink="">
      <xdr:nvSpPr>
        <xdr:cNvPr id="74" name="テキスト ボックス 73"/>
        <xdr:cNvSpPr txBox="1"/>
      </xdr:nvSpPr>
      <xdr:spPr>
        <a:xfrm>
          <a:off x="4622800" y="22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108247</xdr:rowOff>
    </xdr:from>
    <xdr:to>
      <xdr:col>3</xdr:col>
      <xdr:colOff>955675</xdr:colOff>
      <xdr:row>14</xdr:row>
      <xdr:rowOff>38397</xdr:rowOff>
    </xdr:to>
    <xdr:sp macro="" textlink="">
      <xdr:nvSpPr>
        <xdr:cNvPr id="75" name="円/楕円 74"/>
        <xdr:cNvSpPr/>
      </xdr:nvSpPr>
      <xdr:spPr bwMode="auto">
        <a:xfrm>
          <a:off x="4254500" y="238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48574</xdr:rowOff>
    </xdr:from>
    <xdr:ext cx="762000" cy="259045"/>
    <xdr:sp macro="" textlink="">
      <xdr:nvSpPr>
        <xdr:cNvPr id="76" name="テキスト ボックス 75"/>
        <xdr:cNvSpPr txBox="1"/>
      </xdr:nvSpPr>
      <xdr:spPr>
        <a:xfrm>
          <a:off x="3924300" y="215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90188</xdr:rowOff>
    </xdr:from>
    <xdr:to>
      <xdr:col>3</xdr:col>
      <xdr:colOff>257175</xdr:colOff>
      <xdr:row>14</xdr:row>
      <xdr:rowOff>20338</xdr:rowOff>
    </xdr:to>
    <xdr:sp macro="" textlink="">
      <xdr:nvSpPr>
        <xdr:cNvPr id="77" name="円/楕円 76"/>
        <xdr:cNvSpPr/>
      </xdr:nvSpPr>
      <xdr:spPr bwMode="auto">
        <a:xfrm>
          <a:off x="3556000" y="236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30515</xdr:rowOff>
    </xdr:from>
    <xdr:ext cx="762000" cy="259045"/>
    <xdr:sp macro="" textlink="">
      <xdr:nvSpPr>
        <xdr:cNvPr id="78" name="テキスト ボックス 77"/>
        <xdr:cNvSpPr txBox="1"/>
      </xdr:nvSpPr>
      <xdr:spPr>
        <a:xfrm>
          <a:off x="3225800" y="213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115775</xdr:rowOff>
    </xdr:from>
    <xdr:to>
      <xdr:col>2</xdr:col>
      <xdr:colOff>692150</xdr:colOff>
      <xdr:row>14</xdr:row>
      <xdr:rowOff>45925</xdr:rowOff>
    </xdr:to>
    <xdr:sp macro="" textlink="">
      <xdr:nvSpPr>
        <xdr:cNvPr id="79" name="円/楕円 78"/>
        <xdr:cNvSpPr/>
      </xdr:nvSpPr>
      <xdr:spPr bwMode="auto">
        <a:xfrm>
          <a:off x="2857500" y="2392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56102</xdr:rowOff>
    </xdr:from>
    <xdr:ext cx="762000" cy="259045"/>
    <xdr:sp macro="" textlink="">
      <xdr:nvSpPr>
        <xdr:cNvPr id="80" name="テキスト ボックス 79"/>
        <xdr:cNvSpPr txBox="1"/>
      </xdr:nvSpPr>
      <xdr:spPr>
        <a:xfrm>
          <a:off x="2527300" y="21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94558</xdr:rowOff>
    </xdr:from>
    <xdr:to>
      <xdr:col>4</xdr:col>
      <xdr:colOff>1117600</xdr:colOff>
      <xdr:row>35</xdr:row>
      <xdr:rowOff>119514</xdr:rowOff>
    </xdr:to>
    <xdr:cxnSp macro="">
      <xdr:nvCxnSpPr>
        <xdr:cNvPr id="113" name="直線コネクタ 112"/>
        <xdr:cNvCxnSpPr/>
      </xdr:nvCxnSpPr>
      <xdr:spPr bwMode="auto">
        <a:xfrm>
          <a:off x="5003800" y="6704908"/>
          <a:ext cx="647700" cy="2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61487</xdr:rowOff>
    </xdr:from>
    <xdr:to>
      <xdr:col>4</xdr:col>
      <xdr:colOff>469900</xdr:colOff>
      <xdr:row>35</xdr:row>
      <xdr:rowOff>94558</xdr:rowOff>
    </xdr:to>
    <xdr:cxnSp macro="">
      <xdr:nvCxnSpPr>
        <xdr:cNvPr id="116" name="直線コネクタ 115"/>
        <xdr:cNvCxnSpPr/>
      </xdr:nvCxnSpPr>
      <xdr:spPr bwMode="auto">
        <a:xfrm>
          <a:off x="4305300" y="6671837"/>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16148</xdr:rowOff>
    </xdr:from>
    <xdr:to>
      <xdr:col>3</xdr:col>
      <xdr:colOff>904875</xdr:colOff>
      <xdr:row>35</xdr:row>
      <xdr:rowOff>61487</xdr:rowOff>
    </xdr:to>
    <xdr:cxnSp macro="">
      <xdr:nvCxnSpPr>
        <xdr:cNvPr id="119" name="直線コネクタ 118"/>
        <xdr:cNvCxnSpPr/>
      </xdr:nvCxnSpPr>
      <xdr:spPr bwMode="auto">
        <a:xfrm>
          <a:off x="3606800" y="6626498"/>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10928</xdr:rowOff>
    </xdr:from>
    <xdr:to>
      <xdr:col>3</xdr:col>
      <xdr:colOff>206375</xdr:colOff>
      <xdr:row>35</xdr:row>
      <xdr:rowOff>16148</xdr:rowOff>
    </xdr:to>
    <xdr:cxnSp macro="">
      <xdr:nvCxnSpPr>
        <xdr:cNvPr id="122" name="直線コネクタ 121"/>
        <xdr:cNvCxnSpPr/>
      </xdr:nvCxnSpPr>
      <xdr:spPr bwMode="auto">
        <a:xfrm>
          <a:off x="2908300" y="6621278"/>
          <a:ext cx="698500" cy="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68714</xdr:rowOff>
    </xdr:from>
    <xdr:to>
      <xdr:col>5</xdr:col>
      <xdr:colOff>34925</xdr:colOff>
      <xdr:row>35</xdr:row>
      <xdr:rowOff>170314</xdr:rowOff>
    </xdr:to>
    <xdr:sp macro="" textlink="">
      <xdr:nvSpPr>
        <xdr:cNvPr id="132" name="円/楕円 131"/>
        <xdr:cNvSpPr/>
      </xdr:nvSpPr>
      <xdr:spPr bwMode="auto">
        <a:xfrm>
          <a:off x="5600700" y="667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256691</xdr:rowOff>
    </xdr:from>
    <xdr:ext cx="762000" cy="259045"/>
    <xdr:sp macro="" textlink="">
      <xdr:nvSpPr>
        <xdr:cNvPr id="133" name="人口1人当たり決算額の推移該当値テキスト445"/>
        <xdr:cNvSpPr txBox="1"/>
      </xdr:nvSpPr>
      <xdr:spPr>
        <a:xfrm>
          <a:off x="5740400" y="65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43758</xdr:rowOff>
    </xdr:from>
    <xdr:to>
      <xdr:col>4</xdr:col>
      <xdr:colOff>520700</xdr:colOff>
      <xdr:row>35</xdr:row>
      <xdr:rowOff>145358</xdr:rowOff>
    </xdr:to>
    <xdr:sp macro="" textlink="">
      <xdr:nvSpPr>
        <xdr:cNvPr id="134" name="円/楕円 133"/>
        <xdr:cNvSpPr/>
      </xdr:nvSpPr>
      <xdr:spPr bwMode="auto">
        <a:xfrm>
          <a:off x="4953000" y="6654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155535</xdr:rowOff>
    </xdr:from>
    <xdr:ext cx="736600" cy="259045"/>
    <xdr:sp macro="" textlink="">
      <xdr:nvSpPr>
        <xdr:cNvPr id="135" name="テキスト ボックス 134"/>
        <xdr:cNvSpPr txBox="1"/>
      </xdr:nvSpPr>
      <xdr:spPr>
        <a:xfrm>
          <a:off x="4622800" y="642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10687</xdr:rowOff>
    </xdr:from>
    <xdr:to>
      <xdr:col>3</xdr:col>
      <xdr:colOff>955675</xdr:colOff>
      <xdr:row>35</xdr:row>
      <xdr:rowOff>112287</xdr:rowOff>
    </xdr:to>
    <xdr:sp macro="" textlink="">
      <xdr:nvSpPr>
        <xdr:cNvPr id="136" name="円/楕円 135"/>
        <xdr:cNvSpPr/>
      </xdr:nvSpPr>
      <xdr:spPr bwMode="auto">
        <a:xfrm>
          <a:off x="4254500" y="662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122464</xdr:rowOff>
    </xdr:from>
    <xdr:ext cx="762000" cy="259045"/>
    <xdr:sp macro="" textlink="">
      <xdr:nvSpPr>
        <xdr:cNvPr id="137" name="テキスト ボックス 136"/>
        <xdr:cNvSpPr txBox="1"/>
      </xdr:nvSpPr>
      <xdr:spPr>
        <a:xfrm>
          <a:off x="3924300" y="63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308248</xdr:rowOff>
    </xdr:from>
    <xdr:to>
      <xdr:col>3</xdr:col>
      <xdr:colOff>257175</xdr:colOff>
      <xdr:row>35</xdr:row>
      <xdr:rowOff>66948</xdr:rowOff>
    </xdr:to>
    <xdr:sp macro="" textlink="">
      <xdr:nvSpPr>
        <xdr:cNvPr id="138" name="円/楕円 137"/>
        <xdr:cNvSpPr/>
      </xdr:nvSpPr>
      <xdr:spPr bwMode="auto">
        <a:xfrm>
          <a:off x="3556000" y="657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77125</xdr:rowOff>
    </xdr:from>
    <xdr:ext cx="762000" cy="259045"/>
    <xdr:sp macro="" textlink="">
      <xdr:nvSpPr>
        <xdr:cNvPr id="139" name="テキスト ボックス 138"/>
        <xdr:cNvSpPr txBox="1"/>
      </xdr:nvSpPr>
      <xdr:spPr>
        <a:xfrm>
          <a:off x="3225800" y="634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303028</xdr:rowOff>
    </xdr:from>
    <xdr:to>
      <xdr:col>2</xdr:col>
      <xdr:colOff>692150</xdr:colOff>
      <xdr:row>35</xdr:row>
      <xdr:rowOff>61728</xdr:rowOff>
    </xdr:to>
    <xdr:sp macro="" textlink="">
      <xdr:nvSpPr>
        <xdr:cNvPr id="140" name="円/楕円 139"/>
        <xdr:cNvSpPr/>
      </xdr:nvSpPr>
      <xdr:spPr bwMode="auto">
        <a:xfrm>
          <a:off x="2857500" y="657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71905</xdr:rowOff>
    </xdr:from>
    <xdr:ext cx="762000" cy="259045"/>
    <xdr:sp macro="" textlink="">
      <xdr:nvSpPr>
        <xdr:cNvPr id="141" name="テキスト ボックス 140"/>
        <xdr:cNvSpPr txBox="1"/>
      </xdr:nvSpPr>
      <xdr:spPr>
        <a:xfrm>
          <a:off x="2527300" y="63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平成２３年度まで実質単年度収支は黒字で推移し、平成２４年度には赤字に転じたものの、平成２５年度以降は再び黒字となった。</a:t>
          </a:r>
        </a:p>
        <a:p>
          <a:r>
            <a:rPr lang="ja-JP" altLang="ja-JP" sz="1400">
              <a:solidFill>
                <a:schemeClr val="dk1"/>
              </a:solidFill>
              <a:latin typeface="+mn-lt"/>
              <a:ea typeface="+mn-ea"/>
              <a:cs typeface="+mn-cs"/>
            </a:rPr>
            <a:t>平成２６年度においては地方消費税交付金の増や、定員適正化計画に基づく人員削減のほか、当初予算において財政調整基金の取崩しは行わない旨の編成方針に基づき予算編成を行ったことにより、財政調整基金残高が増加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平成２６年度においても全ての会計で赤字は発生していない。 </a:t>
          </a:r>
        </a:p>
        <a:p>
          <a:r>
            <a:rPr lang="ja-JP" altLang="ja-JP" sz="1400">
              <a:solidFill>
                <a:schemeClr val="dk1"/>
              </a:solidFill>
              <a:latin typeface="+mn-lt"/>
              <a:ea typeface="+mn-ea"/>
              <a:cs typeface="+mn-cs"/>
            </a:rPr>
            <a:t>ただし病院事業会計については、構造的に多額の一般会計繰出金に依存しており、財政状況の厳しい中、今後これ以上の赤字補てんが困難になることは明らかである。また経営状況がさらに悪化した場合、再び赤字になる可能性があり、経営形態の見直しを含めた抜本的改革が必要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計画的な施設の統廃合に伴う施設整備等については、合併特例債を活用して事業を実施しており、元利償還金等は増加傾向にあるが、過去に借り入れた地方債で基準財政需要額の算入率が低いものの償還が終わり、それに代わり算入率の高い合併特例債や臨時財政対策債の元利償還金が増えていることで算入公債費等も増加し、むしろ実質公債費比率の分子は減少する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計画的な施設の統廃合に伴う施設整備等については、合併特例債を活用して事業を実施しており、将来負担額は平成２５年度まで増加傾向であったが、統廃合に伴う施設整備等のピークが過ぎたため平成２６年度は減少している。</a:t>
          </a:r>
        </a:p>
        <a:p>
          <a:r>
            <a:rPr lang="ja-JP" altLang="ja-JP" sz="1400">
              <a:solidFill>
                <a:schemeClr val="dk1"/>
              </a:solidFill>
              <a:latin typeface="+mn-lt"/>
              <a:ea typeface="+mn-ea"/>
              <a:cs typeface="+mn-cs"/>
            </a:rPr>
            <a:t>充当可能財源等のうち充当可能基金が年々増加しているのは、ここ数年は普通交付税の合併算定替の段階的縮減を見据え、当初予算において財政調整基金の取崩しは行わない旨の編成方針に基づき予算編成を行ったことから、財政調整基金残高が増加しているためである。</a:t>
          </a:r>
        </a:p>
        <a:p>
          <a:r>
            <a:rPr lang="ja-JP" altLang="ja-JP" sz="1400">
              <a:solidFill>
                <a:schemeClr val="dk1"/>
              </a:solidFill>
              <a:latin typeface="+mn-lt"/>
              <a:ea typeface="+mn-ea"/>
              <a:cs typeface="+mn-cs"/>
            </a:rPr>
            <a:t>その結果将来負担比率の分子については年々減少している。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25431106</v>
      </c>
      <c r="BO4" s="379"/>
      <c r="BP4" s="379"/>
      <c r="BQ4" s="379"/>
      <c r="BR4" s="379"/>
      <c r="BS4" s="379"/>
      <c r="BT4" s="379"/>
      <c r="BU4" s="380"/>
      <c r="BV4" s="378">
        <v>30687331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24494104</v>
      </c>
      <c r="BO5" s="384"/>
      <c r="BP5" s="384"/>
      <c r="BQ5" s="384"/>
      <c r="BR5" s="384"/>
      <c r="BS5" s="384"/>
      <c r="BT5" s="384"/>
      <c r="BU5" s="385"/>
      <c r="BV5" s="383">
        <v>29911556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937002</v>
      </c>
      <c r="BO6" s="384"/>
      <c r="BP6" s="384"/>
      <c r="BQ6" s="384"/>
      <c r="BR6" s="384"/>
      <c r="BS6" s="384"/>
      <c r="BT6" s="384"/>
      <c r="BU6" s="385"/>
      <c r="BV6" s="383">
        <v>775775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100.5</v>
      </c>
      <c r="CU6" s="530"/>
      <c r="CV6" s="530"/>
      <c r="CW6" s="530"/>
      <c r="CX6" s="530"/>
      <c r="CY6" s="530"/>
      <c r="CZ6" s="530"/>
      <c r="DA6" s="531"/>
      <c r="DB6" s="529">
        <v>93.6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36495</v>
      </c>
      <c r="BO7" s="384"/>
      <c r="BP7" s="384"/>
      <c r="BQ7" s="384"/>
      <c r="BR7" s="384"/>
      <c r="BS7" s="384"/>
      <c r="BT7" s="384"/>
      <c r="BU7" s="385"/>
      <c r="BV7" s="383">
        <v>26410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16768360</v>
      </c>
      <c r="CU7" s="384"/>
      <c r="CV7" s="384"/>
      <c r="CW7" s="384"/>
      <c r="CX7" s="384"/>
      <c r="CY7" s="384"/>
      <c r="CZ7" s="384"/>
      <c r="DA7" s="385"/>
      <c r="DB7" s="383">
        <v>16631984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900507</v>
      </c>
      <c r="BO8" s="384"/>
      <c r="BP8" s="384"/>
      <c r="BQ8" s="384"/>
      <c r="BR8" s="384"/>
      <c r="BS8" s="384"/>
      <c r="BT8" s="384"/>
      <c r="BU8" s="385"/>
      <c r="BV8" s="383">
        <v>749365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54694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151142</v>
      </c>
      <c r="BO9" s="384"/>
      <c r="BP9" s="384"/>
      <c r="BQ9" s="384"/>
      <c r="BR9" s="384"/>
      <c r="BS9" s="384"/>
      <c r="BT9" s="384"/>
      <c r="BU9" s="385"/>
      <c r="BV9" s="383">
        <v>90893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58225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942556</v>
      </c>
      <c r="BO10" s="384"/>
      <c r="BP10" s="384"/>
      <c r="BQ10" s="384"/>
      <c r="BR10" s="384"/>
      <c r="BS10" s="384"/>
      <c r="BT10" s="384"/>
      <c r="BU10" s="385"/>
      <c r="BV10" s="383">
        <v>796845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5625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53969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180354</v>
      </c>
      <c r="BO12" s="384"/>
      <c r="BP12" s="384"/>
      <c r="BQ12" s="384"/>
      <c r="BR12" s="384"/>
      <c r="BS12" s="384"/>
      <c r="BT12" s="384"/>
      <c r="BU12" s="385"/>
      <c r="BV12" s="383">
        <v>131008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53711</v>
      </c>
      <c r="S13" s="485"/>
      <c r="T13" s="485"/>
      <c r="U13" s="485"/>
      <c r="V13" s="486"/>
      <c r="W13" s="472" t="s">
        <v>124</v>
      </c>
      <c r="X13" s="396"/>
      <c r="Y13" s="396"/>
      <c r="Z13" s="396"/>
      <c r="AA13" s="396"/>
      <c r="AB13" s="397"/>
      <c r="AC13" s="359">
        <v>2489</v>
      </c>
      <c r="AD13" s="360"/>
      <c r="AE13" s="360"/>
      <c r="AF13" s="360"/>
      <c r="AG13" s="361"/>
      <c r="AH13" s="359">
        <v>3426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913344</v>
      </c>
      <c r="BO13" s="384"/>
      <c r="BP13" s="384"/>
      <c r="BQ13" s="384"/>
      <c r="BR13" s="384"/>
      <c r="BS13" s="384"/>
      <c r="BT13" s="384"/>
      <c r="BU13" s="385"/>
      <c r="BV13" s="383">
        <v>762355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54908</v>
      </c>
      <c r="S14" s="485"/>
      <c r="T14" s="485"/>
      <c r="U14" s="485"/>
      <c r="V14" s="486"/>
      <c r="W14" s="487"/>
      <c r="X14" s="399"/>
      <c r="Y14" s="399"/>
      <c r="Z14" s="399"/>
      <c r="AA14" s="399"/>
      <c r="AB14" s="400"/>
      <c r="AC14" s="477">
        <v>10.199999999999999</v>
      </c>
      <c r="AD14" s="478"/>
      <c r="AE14" s="478"/>
      <c r="AF14" s="478"/>
      <c r="AG14" s="479"/>
      <c r="AH14" s="477">
        <v>12.1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64.900000000000006</v>
      </c>
      <c r="CU14" s="456"/>
      <c r="CV14" s="456"/>
      <c r="CW14" s="456"/>
      <c r="CX14" s="456"/>
      <c r="CY14" s="456"/>
      <c r="CZ14" s="456"/>
      <c r="DA14" s="457"/>
      <c r="DB14" s="488">
        <v>72.8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54640</v>
      </c>
      <c r="S15" s="485"/>
      <c r="T15" s="485"/>
      <c r="U15" s="485"/>
      <c r="V15" s="486"/>
      <c r="W15" s="472" t="s">
        <v>131</v>
      </c>
      <c r="X15" s="396"/>
      <c r="Y15" s="396"/>
      <c r="Z15" s="396"/>
      <c r="AA15" s="396"/>
      <c r="AB15" s="397"/>
      <c r="AC15" s="359">
        <v>4838</v>
      </c>
      <c r="AD15" s="360"/>
      <c r="AE15" s="360"/>
      <c r="AF15" s="360"/>
      <c r="AG15" s="361"/>
      <c r="AH15" s="359">
        <v>6447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5142326</v>
      </c>
      <c r="BO15" s="379"/>
      <c r="BP15" s="379"/>
      <c r="BQ15" s="379"/>
      <c r="BR15" s="379"/>
      <c r="BS15" s="379"/>
      <c r="BT15" s="379"/>
      <c r="BU15" s="380"/>
      <c r="BV15" s="378">
        <v>4988304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19.8</v>
      </c>
      <c r="AD16" s="478"/>
      <c r="AE16" s="478"/>
      <c r="AF16" s="478"/>
      <c r="AG16" s="479"/>
      <c r="AH16" s="477">
        <v>22.8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11957165</v>
      </c>
      <c r="BO16" s="384"/>
      <c r="BP16" s="384"/>
      <c r="BQ16" s="384"/>
      <c r="BR16" s="384"/>
      <c r="BS16" s="384"/>
      <c r="BT16" s="384"/>
      <c r="BU16" s="385"/>
      <c r="BV16" s="383">
        <v>11510844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17150</v>
      </c>
      <c r="AD17" s="360"/>
      <c r="AE17" s="360"/>
      <c r="AF17" s="360"/>
      <c r="AG17" s="361"/>
      <c r="AH17" s="359">
        <v>18273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6617992</v>
      </c>
      <c r="BO17" s="384"/>
      <c r="BP17" s="384"/>
      <c r="BQ17" s="384"/>
      <c r="BR17" s="384"/>
      <c r="BS17" s="384"/>
      <c r="BT17" s="384"/>
      <c r="BU17" s="385"/>
      <c r="BV17" s="383">
        <v>6441226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178.94</v>
      </c>
      <c r="M18" s="448"/>
      <c r="N18" s="448"/>
      <c r="O18" s="448"/>
      <c r="P18" s="448"/>
      <c r="Q18" s="448"/>
      <c r="R18" s="449"/>
      <c r="S18" s="449"/>
      <c r="T18" s="449"/>
      <c r="U18" s="449"/>
      <c r="V18" s="450"/>
      <c r="W18" s="464"/>
      <c r="X18" s="465"/>
      <c r="Y18" s="465"/>
      <c r="Z18" s="465"/>
      <c r="AA18" s="465"/>
      <c r="AB18" s="473"/>
      <c r="AC18" s="347">
        <v>70.099999999999994</v>
      </c>
      <c r="AD18" s="348"/>
      <c r="AE18" s="348"/>
      <c r="AF18" s="348"/>
      <c r="AG18" s="451"/>
      <c r="AH18" s="347">
        <v>64.7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15883024</v>
      </c>
      <c r="BO18" s="384"/>
      <c r="BP18" s="384"/>
      <c r="BQ18" s="384"/>
      <c r="BR18" s="384"/>
      <c r="BS18" s="384"/>
      <c r="BT18" s="384"/>
      <c r="BU18" s="385"/>
      <c r="BV18" s="383">
        <v>14689783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306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19316383</v>
      </c>
      <c r="BO19" s="384"/>
      <c r="BP19" s="384"/>
      <c r="BQ19" s="384"/>
      <c r="BR19" s="384"/>
      <c r="BS19" s="384"/>
      <c r="BT19" s="384"/>
      <c r="BU19" s="385"/>
      <c r="BV19" s="383">
        <v>19716864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20553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33762089</v>
      </c>
      <c r="BO23" s="384"/>
      <c r="BP23" s="384"/>
      <c r="BQ23" s="384"/>
      <c r="BR23" s="384"/>
      <c r="BS23" s="384"/>
      <c r="BT23" s="384"/>
      <c r="BU23" s="385"/>
      <c r="BV23" s="383">
        <v>34449743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7200</v>
      </c>
      <c r="R24" s="360"/>
      <c r="S24" s="360"/>
      <c r="T24" s="360"/>
      <c r="U24" s="360"/>
      <c r="V24" s="361"/>
      <c r="W24" s="425"/>
      <c r="X24" s="416"/>
      <c r="Y24" s="417"/>
      <c r="Z24" s="356" t="s">
        <v>154</v>
      </c>
      <c r="AA24" s="357"/>
      <c r="AB24" s="357"/>
      <c r="AC24" s="357"/>
      <c r="AD24" s="357"/>
      <c r="AE24" s="357"/>
      <c r="AF24" s="357"/>
      <c r="AG24" s="358"/>
      <c r="AH24" s="359">
        <v>518</v>
      </c>
      <c r="AI24" s="360"/>
      <c r="AJ24" s="360"/>
      <c r="AK24" s="360"/>
      <c r="AL24" s="361"/>
      <c r="AM24" s="359">
        <v>1643614</v>
      </c>
      <c r="AN24" s="360"/>
      <c r="AO24" s="360"/>
      <c r="AP24" s="360"/>
      <c r="AQ24" s="360"/>
      <c r="AR24" s="361"/>
      <c r="AS24" s="359">
        <v>3173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14980728</v>
      </c>
      <c r="BO24" s="384"/>
      <c r="BP24" s="384"/>
      <c r="BQ24" s="384"/>
      <c r="BR24" s="384"/>
      <c r="BS24" s="384"/>
      <c r="BT24" s="384"/>
      <c r="BU24" s="385"/>
      <c r="BV24" s="383">
        <v>15167396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6650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781346</v>
      </c>
      <c r="BO25" s="379"/>
      <c r="BP25" s="379"/>
      <c r="BQ25" s="379"/>
      <c r="BR25" s="379"/>
      <c r="BS25" s="379"/>
      <c r="BT25" s="379"/>
      <c r="BU25" s="380"/>
      <c r="BV25" s="378">
        <v>989477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5700</v>
      </c>
      <c r="R26" s="360"/>
      <c r="S26" s="360"/>
      <c r="T26" s="360"/>
      <c r="U26" s="360"/>
      <c r="V26" s="361"/>
      <c r="W26" s="425"/>
      <c r="X26" s="416"/>
      <c r="Y26" s="417"/>
      <c r="Z26" s="356" t="s">
        <v>160</v>
      </c>
      <c r="AA26" s="438"/>
      <c r="AB26" s="438"/>
      <c r="AC26" s="438"/>
      <c r="AD26" s="438"/>
      <c r="AE26" s="438"/>
      <c r="AF26" s="438"/>
      <c r="AG26" s="439"/>
      <c r="AH26" s="359">
        <v>83</v>
      </c>
      <c r="AI26" s="360"/>
      <c r="AJ26" s="360"/>
      <c r="AK26" s="360"/>
      <c r="AL26" s="361"/>
      <c r="AM26" s="359">
        <v>237380</v>
      </c>
      <c r="AN26" s="360"/>
      <c r="AO26" s="360"/>
      <c r="AP26" s="360"/>
      <c r="AQ26" s="360"/>
      <c r="AR26" s="361"/>
      <c r="AS26" s="359">
        <v>2860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4700</v>
      </c>
      <c r="R27" s="360"/>
      <c r="S27" s="360"/>
      <c r="T27" s="360"/>
      <c r="U27" s="360"/>
      <c r="V27" s="361"/>
      <c r="W27" s="425"/>
      <c r="X27" s="416"/>
      <c r="Y27" s="417"/>
      <c r="Z27" s="356" t="s">
        <v>163</v>
      </c>
      <c r="AA27" s="357"/>
      <c r="AB27" s="357"/>
      <c r="AC27" s="357"/>
      <c r="AD27" s="357"/>
      <c r="AE27" s="357"/>
      <c r="AF27" s="357"/>
      <c r="AG27" s="358"/>
      <c r="AH27" s="359">
        <v>38</v>
      </c>
      <c r="AI27" s="360"/>
      <c r="AJ27" s="360"/>
      <c r="AK27" s="360"/>
      <c r="AL27" s="361"/>
      <c r="AM27" s="359">
        <v>123545</v>
      </c>
      <c r="AN27" s="360"/>
      <c r="AO27" s="360"/>
      <c r="AP27" s="360"/>
      <c r="AQ27" s="360"/>
      <c r="AR27" s="361"/>
      <c r="AS27" s="359">
        <v>3251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892592</v>
      </c>
      <c r="BO27" s="387"/>
      <c r="BP27" s="387"/>
      <c r="BQ27" s="387"/>
      <c r="BR27" s="387"/>
      <c r="BS27" s="387"/>
      <c r="BT27" s="387"/>
      <c r="BU27" s="388"/>
      <c r="BV27" s="386">
        <v>892592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3990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4060843</v>
      </c>
      <c r="BO28" s="379"/>
      <c r="BP28" s="379"/>
      <c r="BQ28" s="379"/>
      <c r="BR28" s="379"/>
      <c r="BS28" s="379"/>
      <c r="BT28" s="379"/>
      <c r="BU28" s="380"/>
      <c r="BV28" s="378">
        <v>3298641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3700</v>
      </c>
      <c r="R29" s="360"/>
      <c r="S29" s="360"/>
      <c r="T29" s="360"/>
      <c r="U29" s="360"/>
      <c r="V29" s="361"/>
      <c r="W29" s="426"/>
      <c r="X29" s="427"/>
      <c r="Y29" s="428"/>
      <c r="Z29" s="356" t="s">
        <v>170</v>
      </c>
      <c r="AA29" s="357"/>
      <c r="AB29" s="357"/>
      <c r="AC29" s="357"/>
      <c r="AD29" s="357"/>
      <c r="AE29" s="357"/>
      <c r="AF29" s="357"/>
      <c r="AG29" s="358"/>
      <c r="AH29" s="359">
        <v>556</v>
      </c>
      <c r="AI29" s="360"/>
      <c r="AJ29" s="360"/>
      <c r="AK29" s="360"/>
      <c r="AL29" s="361"/>
      <c r="AM29" s="359">
        <v>1767159</v>
      </c>
      <c r="AN29" s="360"/>
      <c r="AO29" s="360"/>
      <c r="AP29" s="360"/>
      <c r="AQ29" s="360"/>
      <c r="AR29" s="361"/>
      <c r="AS29" s="359">
        <v>3178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901267</v>
      </c>
      <c r="BO29" s="384"/>
      <c r="BP29" s="384"/>
      <c r="BQ29" s="384"/>
      <c r="BR29" s="384"/>
      <c r="BS29" s="384"/>
      <c r="BT29" s="384"/>
      <c r="BU29" s="385"/>
      <c r="BV29" s="383">
        <v>1202973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4066023</v>
      </c>
      <c r="BO30" s="387"/>
      <c r="BP30" s="387"/>
      <c r="BQ30" s="387"/>
      <c r="BR30" s="387"/>
      <c r="BS30" s="387"/>
      <c r="BT30" s="387"/>
      <c r="BU30" s="388"/>
      <c r="BV30" s="386">
        <v>4130538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志摩広域消防組合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志摩広域行政組合（一般会計）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志摩広域行政組合（才庭寮特別会計）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志摩広域行政組合（ともやま苑特別会計）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志摩広域行政組合(福祉センター特別会計）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三重県市町総合事務組合（一般会計）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三重県市町総合事務組合（退職手当特別会計）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三重県市町総合事務組合（デジタル地図特別会計）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三重県市町総合事務組合（共同研修特別会計）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三重県市町総合事務組合（物品特別会計）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30957</v>
      </c>
      <c r="J41" s="83">
        <v>31434</v>
      </c>
      <c r="K41" s="83">
        <v>32399</v>
      </c>
      <c r="L41" s="83">
        <v>35883</v>
      </c>
      <c r="M41" s="84">
        <v>35145</v>
      </c>
    </row>
    <row r="42" spans="2:13" ht="27.75" customHeight="1">
      <c r="B42" s="1171"/>
      <c r="C42" s="1172"/>
      <c r="D42" s="85"/>
      <c r="E42" s="1175" t="s">
        <v>26</v>
      </c>
      <c r="F42" s="1175"/>
      <c r="G42" s="1175"/>
      <c r="H42" s="1176"/>
      <c r="I42" s="86">
        <v>314</v>
      </c>
      <c r="J42" s="87">
        <v>251</v>
      </c>
      <c r="K42" s="87">
        <v>188</v>
      </c>
      <c r="L42" s="87">
        <v>126</v>
      </c>
      <c r="M42" s="88">
        <v>63</v>
      </c>
    </row>
    <row r="43" spans="2:13" ht="27.75" customHeight="1">
      <c r="B43" s="1171"/>
      <c r="C43" s="1172"/>
      <c r="D43" s="85"/>
      <c r="E43" s="1175" t="s">
        <v>27</v>
      </c>
      <c r="F43" s="1175"/>
      <c r="G43" s="1175"/>
      <c r="H43" s="1176"/>
      <c r="I43" s="86">
        <v>4653</v>
      </c>
      <c r="J43" s="87">
        <v>4691</v>
      </c>
      <c r="K43" s="87">
        <v>4576</v>
      </c>
      <c r="L43" s="87">
        <v>4345</v>
      </c>
      <c r="M43" s="88">
        <v>4247</v>
      </c>
    </row>
    <row r="44" spans="2:13" ht="27.75" customHeight="1">
      <c r="B44" s="1171"/>
      <c r="C44" s="1172"/>
      <c r="D44" s="85"/>
      <c r="E44" s="1175" t="s">
        <v>28</v>
      </c>
      <c r="F44" s="1175"/>
      <c r="G44" s="1175"/>
      <c r="H44" s="1176"/>
      <c r="I44" s="86">
        <v>2234</v>
      </c>
      <c r="J44" s="87">
        <v>1962</v>
      </c>
      <c r="K44" s="87">
        <v>1793</v>
      </c>
      <c r="L44" s="87">
        <v>1663</v>
      </c>
      <c r="M44" s="88">
        <v>1499</v>
      </c>
    </row>
    <row r="45" spans="2:13" ht="27.75" customHeight="1">
      <c r="B45" s="1171"/>
      <c r="C45" s="1172"/>
      <c r="D45" s="85"/>
      <c r="E45" s="1175" t="s">
        <v>29</v>
      </c>
      <c r="F45" s="1175"/>
      <c r="G45" s="1175"/>
      <c r="H45" s="1176"/>
      <c r="I45" s="86">
        <v>5656</v>
      </c>
      <c r="J45" s="87">
        <v>5536</v>
      </c>
      <c r="K45" s="87">
        <v>5402</v>
      </c>
      <c r="L45" s="87">
        <v>5300</v>
      </c>
      <c r="M45" s="88">
        <v>4899</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3824</v>
      </c>
      <c r="J49" s="87">
        <v>4622</v>
      </c>
      <c r="K49" s="87">
        <v>5079</v>
      </c>
      <c r="L49" s="87">
        <v>6065</v>
      </c>
      <c r="M49" s="88">
        <v>6438</v>
      </c>
    </row>
    <row r="50" spans="2:13" ht="27.75" customHeight="1">
      <c r="B50" s="1171"/>
      <c r="C50" s="1172"/>
      <c r="D50" s="85"/>
      <c r="E50" s="1175" t="s">
        <v>35</v>
      </c>
      <c r="F50" s="1175"/>
      <c r="G50" s="1175"/>
      <c r="H50" s="1176"/>
      <c r="I50" s="86">
        <v>226</v>
      </c>
      <c r="J50" s="87">
        <v>221</v>
      </c>
      <c r="K50" s="87">
        <v>204</v>
      </c>
      <c r="L50" s="87">
        <v>170</v>
      </c>
      <c r="M50" s="88">
        <v>153</v>
      </c>
    </row>
    <row r="51" spans="2:13" ht="27.75" customHeight="1">
      <c r="B51" s="1173"/>
      <c r="C51" s="1174"/>
      <c r="D51" s="85"/>
      <c r="E51" s="1175" t="s">
        <v>36</v>
      </c>
      <c r="F51" s="1175"/>
      <c r="G51" s="1175"/>
      <c r="H51" s="1176"/>
      <c r="I51" s="86">
        <v>26029</v>
      </c>
      <c r="J51" s="87">
        <v>26813</v>
      </c>
      <c r="K51" s="87">
        <v>28108</v>
      </c>
      <c r="L51" s="87">
        <v>30938</v>
      </c>
      <c r="M51" s="88">
        <v>30439</v>
      </c>
    </row>
    <row r="52" spans="2:13" ht="27.75" customHeight="1" thickBot="1">
      <c r="B52" s="1177" t="s">
        <v>37</v>
      </c>
      <c r="C52" s="1178"/>
      <c r="D52" s="90"/>
      <c r="E52" s="1179" t="s">
        <v>38</v>
      </c>
      <c r="F52" s="1179"/>
      <c r="G52" s="1179"/>
      <c r="H52" s="1180"/>
      <c r="I52" s="91">
        <v>13734</v>
      </c>
      <c r="J52" s="92">
        <v>12218</v>
      </c>
      <c r="K52" s="92">
        <v>10966</v>
      </c>
      <c r="L52" s="92">
        <v>10144</v>
      </c>
      <c r="M52" s="93">
        <v>8822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70063</v>
      </c>
      <c r="E3" s="116"/>
      <c r="F3" s="117">
        <v>61882</v>
      </c>
      <c r="G3" s="118"/>
      <c r="H3" s="119"/>
    </row>
    <row r="4" spans="1:8">
      <c r="A4" s="120"/>
      <c r="B4" s="121"/>
      <c r="C4" s="122"/>
      <c r="D4" s="123">
        <v>51777</v>
      </c>
      <c r="E4" s="124"/>
      <c r="F4" s="125">
        <v>32175</v>
      </c>
      <c r="G4" s="126"/>
      <c r="H4" s="127"/>
    </row>
    <row r="5" spans="1:8">
      <c r="A5" s="108" t="s">
        <v>510</v>
      </c>
      <c r="B5" s="113"/>
      <c r="C5" s="114"/>
      <c r="D5" s="115">
        <v>45273</v>
      </c>
      <c r="E5" s="116"/>
      <c r="F5" s="117">
        <v>47569</v>
      </c>
      <c r="G5" s="118"/>
      <c r="H5" s="119"/>
    </row>
    <row r="6" spans="1:8">
      <c r="A6" s="120"/>
      <c r="B6" s="121"/>
      <c r="C6" s="122"/>
      <c r="D6" s="123">
        <v>29775</v>
      </c>
      <c r="E6" s="124"/>
      <c r="F6" s="125">
        <v>26255</v>
      </c>
      <c r="G6" s="126"/>
      <c r="H6" s="127"/>
    </row>
    <row r="7" spans="1:8">
      <c r="A7" s="108" t="s">
        <v>511</v>
      </c>
      <c r="B7" s="113"/>
      <c r="C7" s="114"/>
      <c r="D7" s="115">
        <v>66015</v>
      </c>
      <c r="E7" s="116"/>
      <c r="F7" s="117">
        <v>50880</v>
      </c>
      <c r="G7" s="118"/>
      <c r="H7" s="119"/>
    </row>
    <row r="8" spans="1:8">
      <c r="A8" s="120"/>
      <c r="B8" s="121"/>
      <c r="C8" s="122"/>
      <c r="D8" s="123">
        <v>33862</v>
      </c>
      <c r="E8" s="124"/>
      <c r="F8" s="125">
        <v>26879</v>
      </c>
      <c r="G8" s="126"/>
      <c r="H8" s="127"/>
    </row>
    <row r="9" spans="1:8">
      <c r="A9" s="108" t="s">
        <v>512</v>
      </c>
      <c r="B9" s="113"/>
      <c r="C9" s="114"/>
      <c r="D9" s="115">
        <v>93568</v>
      </c>
      <c r="E9" s="116"/>
      <c r="F9" s="117">
        <v>63956</v>
      </c>
      <c r="G9" s="118"/>
      <c r="H9" s="119"/>
    </row>
    <row r="10" spans="1:8">
      <c r="A10" s="120"/>
      <c r="B10" s="121"/>
      <c r="C10" s="122"/>
      <c r="D10" s="123">
        <v>56859</v>
      </c>
      <c r="E10" s="124"/>
      <c r="F10" s="125">
        <v>29239</v>
      </c>
      <c r="G10" s="126"/>
      <c r="H10" s="127"/>
    </row>
    <row r="11" spans="1:8">
      <c r="A11" s="108" t="s">
        <v>513</v>
      </c>
      <c r="B11" s="113"/>
      <c r="C11" s="114"/>
      <c r="D11" s="115">
        <v>35775</v>
      </c>
      <c r="E11" s="116"/>
      <c r="F11" s="117">
        <v>66255</v>
      </c>
      <c r="G11" s="118"/>
      <c r="H11" s="119"/>
    </row>
    <row r="12" spans="1:8">
      <c r="A12" s="120"/>
      <c r="B12" s="121"/>
      <c r="C12" s="128"/>
      <c r="D12" s="123">
        <v>27898</v>
      </c>
      <c r="E12" s="124"/>
      <c r="F12" s="125">
        <v>31822</v>
      </c>
      <c r="G12" s="126"/>
      <c r="H12" s="127"/>
    </row>
    <row r="13" spans="1:8">
      <c r="A13" s="108"/>
      <c r="B13" s="113"/>
      <c r="C13" s="129"/>
      <c r="D13" s="130">
        <v>62139</v>
      </c>
      <c r="E13" s="131"/>
      <c r="F13" s="132">
        <v>58108</v>
      </c>
      <c r="G13" s="133"/>
      <c r="H13" s="119"/>
    </row>
    <row r="14" spans="1:8">
      <c r="A14" s="120"/>
      <c r="B14" s="121"/>
      <c r="C14" s="122"/>
      <c r="D14" s="123">
        <v>40034</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3.63</v>
      </c>
      <c r="C19" s="134">
        <f>ROUND(VALUE(SUBSTITUTE(実質収支比率等に係る経年分析!G$48,"▲","-")),2)</f>
        <v>4.3600000000000003</v>
      </c>
      <c r="D19" s="134">
        <f>ROUND(VALUE(SUBSTITUTE(実質収支比率等に係る経年分析!H$48,"▲","-")),2)</f>
        <v>4.01</v>
      </c>
      <c r="E19" s="134">
        <f>ROUND(VALUE(SUBSTITUTE(実質収支比率等に係る経年分析!I$48,"▲","-")),2)</f>
        <v>4.51</v>
      </c>
      <c r="F19" s="134">
        <f>ROUND(VALUE(SUBSTITUTE(実質収支比率等に係る経年分析!J$48,"▲","-")),2)</f>
        <v>5.37</v>
      </c>
    </row>
    <row r="20" spans="1:11">
      <c r="A20" s="134" t="s">
        <v>43</v>
      </c>
      <c r="B20" s="134">
        <f>ROUND(VALUE(SUBSTITUTE(実質収支比率等に係る経年分析!F$47,"▲","-")),2)</f>
        <v>12.21</v>
      </c>
      <c r="C20" s="134">
        <f>ROUND(VALUE(SUBSTITUTE(実質収支比率等に係る経年分析!G$47,"▲","-")),2)</f>
        <v>16.239999999999998</v>
      </c>
      <c r="D20" s="134">
        <f>ROUND(VALUE(SUBSTITUTE(実質収支比率等に係る経年分析!H$47,"▲","-")),2)</f>
        <v>16.04</v>
      </c>
      <c r="E20" s="134">
        <f>ROUND(VALUE(SUBSTITUTE(実質収支比率等に係る経年分析!I$47,"▲","-")),2)</f>
        <v>19.829999999999998</v>
      </c>
      <c r="F20" s="134">
        <f>ROUND(VALUE(SUBSTITUTE(実質収支比率等に係る経年分析!J$47,"▲","-")),2)</f>
        <v>24.22</v>
      </c>
    </row>
    <row r="21" spans="1:11">
      <c r="A21" s="134" t="s">
        <v>44</v>
      </c>
      <c r="B21" s="134">
        <f>IF(ISNUMBER(VALUE(SUBSTITUTE(実質収支比率等に係る経年分析!F$49,"▲","-"))),ROUND(VALUE(SUBSTITUTE(実質収支比率等に係る経年分析!F$49,"▲","-")),2),NA())</f>
        <v>6.19</v>
      </c>
      <c r="C21" s="134">
        <f>IF(ISNUMBER(VALUE(SUBSTITUTE(実質収支比率等に係る経年分析!G$49,"▲","-"))),ROUND(VALUE(SUBSTITUTE(実質収支比率等に係る経年分析!G$49,"▲","-")),2),NA())</f>
        <v>4.6399999999999997</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4.58</v>
      </c>
      <c r="F21" s="134">
        <f>IF(ISNUMBER(VALUE(SUBSTITUTE(実質収支比率等に係る経年分析!J$49,"▲","-"))),ROUND(VALUE(SUBSTITUTE(実質収支比率等に係る経年分析!J$49,"▲","-")),2),NA())</f>
        <v>5.45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2161</v>
      </c>
      <c r="E42" s="136"/>
      <c r="F42" s="136"/>
      <c r="G42" s="136">
        <f>'実質公債費比率（分子）の構造'!L$52</f>
        <v>2311</v>
      </c>
      <c r="H42" s="136"/>
      <c r="I42" s="136"/>
      <c r="J42" s="136">
        <f>'実質公債費比率（分子）の構造'!M$52</f>
        <v>2545</v>
      </c>
      <c r="K42" s="136"/>
      <c r="L42" s="136"/>
      <c r="M42" s="136">
        <f>'実質公債費比率（分子）の構造'!N$52</f>
        <v>2742</v>
      </c>
      <c r="N42" s="136"/>
      <c r="O42" s="136"/>
      <c r="P42" s="136">
        <f>'実質公債費比率（分子）の構造'!O$52</f>
        <v>3216</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85</v>
      </c>
      <c r="C44" s="136"/>
      <c r="D44" s="136"/>
      <c r="E44" s="136">
        <f>'実質公債費比率（分子）の構造'!L$50</f>
        <v>82</v>
      </c>
      <c r="F44" s="136"/>
      <c r="G44" s="136"/>
      <c r="H44" s="136">
        <f>'実質公債費比率（分子）の構造'!M$50</f>
        <v>77</v>
      </c>
      <c r="I44" s="136"/>
      <c r="J44" s="136"/>
      <c r="K44" s="136">
        <f>'実質公債費比率（分子）の構造'!N$50</f>
        <v>74</v>
      </c>
      <c r="L44" s="136"/>
      <c r="M44" s="136"/>
      <c r="N44" s="136">
        <f>'実質公債費比率（分子）の構造'!O$50</f>
        <v>70</v>
      </c>
      <c r="O44" s="136"/>
      <c r="P44" s="136"/>
    </row>
    <row r="45" spans="1:16">
      <c r="A45" s="136" t="s">
        <v>54</v>
      </c>
      <c r="B45" s="136">
        <f>'実質公債費比率（分子）の構造'!K$49</f>
        <v>235</v>
      </c>
      <c r="C45" s="136"/>
      <c r="D45" s="136"/>
      <c r="E45" s="136">
        <f>'実質公債費比率（分子）の構造'!L$49</f>
        <v>229</v>
      </c>
      <c r="F45" s="136"/>
      <c r="G45" s="136"/>
      <c r="H45" s="136">
        <f>'実質公債費比率（分子）の構造'!M$49</f>
        <v>226</v>
      </c>
      <c r="I45" s="136"/>
      <c r="J45" s="136"/>
      <c r="K45" s="136">
        <f>'実質公債費比率（分子）の構造'!N$49</f>
        <v>235</v>
      </c>
      <c r="L45" s="136"/>
      <c r="M45" s="136"/>
      <c r="N45" s="136">
        <f>'実質公債費比率（分子）の構造'!O$49</f>
        <v>236</v>
      </c>
      <c r="O45" s="136"/>
      <c r="P45" s="136"/>
    </row>
    <row r="46" spans="1:16">
      <c r="A46" s="136" t="s">
        <v>55</v>
      </c>
      <c r="B46" s="136">
        <f>'実質公債費比率（分子）の構造'!K$48</f>
        <v>397</v>
      </c>
      <c r="C46" s="136"/>
      <c r="D46" s="136"/>
      <c r="E46" s="136">
        <f>'実質公債費比率（分子）の構造'!L$48</f>
        <v>364</v>
      </c>
      <c r="F46" s="136"/>
      <c r="G46" s="136"/>
      <c r="H46" s="136">
        <f>'実質公債費比率（分子）の構造'!M$48</f>
        <v>336</v>
      </c>
      <c r="I46" s="136"/>
      <c r="J46" s="136"/>
      <c r="K46" s="136">
        <f>'実質公債費比率（分子）の構造'!N$48</f>
        <v>344</v>
      </c>
      <c r="L46" s="136"/>
      <c r="M46" s="136"/>
      <c r="N46" s="136">
        <f>'実質公債費比率（分子）の構造'!O$48</f>
        <v>358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3102</v>
      </c>
      <c r="C49" s="136"/>
      <c r="D49" s="136"/>
      <c r="E49" s="136">
        <f>'実質公債費比率（分子）の構造'!L$45</f>
        <v>3254</v>
      </c>
      <c r="F49" s="136"/>
      <c r="G49" s="136"/>
      <c r="H49" s="136">
        <f>'実質公債費比率（分子）の構造'!M$45</f>
        <v>3374</v>
      </c>
      <c r="I49" s="136"/>
      <c r="J49" s="136"/>
      <c r="K49" s="136">
        <f>'実質公債費比率（分子）の構造'!N$45</f>
        <v>3445</v>
      </c>
      <c r="L49" s="136"/>
      <c r="M49" s="136"/>
      <c r="N49" s="136">
        <f>'実質公債費比率（分子）の構造'!O$45</f>
        <v>3813</v>
      </c>
      <c r="O49" s="136"/>
      <c r="P49" s="136"/>
    </row>
    <row r="50" spans="1:16">
      <c r="A50" s="136" t="s">
        <v>59</v>
      </c>
      <c r="B50" s="136" t="e">
        <f>NA()</f>
        <v>#N/A</v>
      </c>
      <c r="C50" s="136">
        <f>IF(ISNUMBER('実質公債費比率（分子）の構造'!K$53),'実質公債費比率（分子）の構造'!K$53,NA())</f>
        <v>1659</v>
      </c>
      <c r="D50" s="136" t="e">
        <f>NA()</f>
        <v>#N/A</v>
      </c>
      <c r="E50" s="136" t="e">
        <f>NA()</f>
        <v>#N/A</v>
      </c>
      <c r="F50" s="136">
        <f>IF(ISNUMBER('実質公債費比率（分子）の構造'!L$53),'実質公債費比率（分子）の構造'!L$53,NA())</f>
        <v>1619</v>
      </c>
      <c r="G50" s="136" t="e">
        <f>NA()</f>
        <v>#N/A</v>
      </c>
      <c r="H50" s="136" t="e">
        <f>NA()</f>
        <v>#N/A</v>
      </c>
      <c r="I50" s="136">
        <f>IF(ISNUMBER('実質公債費比率（分子）の構造'!M$53),'実質公債費比率（分子）の構造'!M$53,NA())</f>
        <v>1468</v>
      </c>
      <c r="J50" s="136" t="e">
        <f>NA()</f>
        <v>#N/A</v>
      </c>
      <c r="K50" s="136" t="e">
        <f>NA()</f>
        <v>#N/A</v>
      </c>
      <c r="L50" s="136">
        <f>IF(ISNUMBER('実質公債費比率（分子）の構造'!N$53),'実質公債費比率（分子）の構造'!N$53,NA())</f>
        <v>1356</v>
      </c>
      <c r="M50" s="136" t="e">
        <f>NA()</f>
        <v>#N/A</v>
      </c>
      <c r="N50" s="136" t="e">
        <f>NA()</f>
        <v>#N/A</v>
      </c>
      <c r="O50" s="136">
        <f>IF(ISNUMBER('実質公債費比率（分子）の構造'!O$53),'実質公債費比率（分子）の構造'!O$53,NA())</f>
        <v>1261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26029</v>
      </c>
      <c r="E56" s="135"/>
      <c r="F56" s="135"/>
      <c r="G56" s="135">
        <f>'将来負担比率（分子）の構造'!J$51</f>
        <v>26813</v>
      </c>
      <c r="H56" s="135"/>
      <c r="I56" s="135"/>
      <c r="J56" s="135">
        <f>'将来負担比率（分子）の構造'!K$51</f>
        <v>28108</v>
      </c>
      <c r="K56" s="135"/>
      <c r="L56" s="135"/>
      <c r="M56" s="135">
        <f>'将来負担比率（分子）の構造'!L$51</f>
        <v>30938</v>
      </c>
      <c r="N56" s="135"/>
      <c r="O56" s="135"/>
      <c r="P56" s="135">
        <f>'将来負担比率（分子）の構造'!M$51</f>
        <v>30439</v>
      </c>
    </row>
    <row r="57" spans="1:16">
      <c r="A57" s="135" t="s">
        <v>35</v>
      </c>
      <c r="B57" s="135"/>
      <c r="C57" s="135"/>
      <c r="D57" s="135">
        <f>'将来負担比率（分子）の構造'!I$50</f>
        <v>226</v>
      </c>
      <c r="E57" s="135"/>
      <c r="F57" s="135"/>
      <c r="G57" s="135">
        <f>'将来負担比率（分子）の構造'!J$50</f>
        <v>221</v>
      </c>
      <c r="H57" s="135"/>
      <c r="I57" s="135"/>
      <c r="J57" s="135">
        <f>'将来負担比率（分子）の構造'!K$50</f>
        <v>204</v>
      </c>
      <c r="K57" s="135"/>
      <c r="L57" s="135"/>
      <c r="M57" s="135">
        <f>'将来負担比率（分子）の構造'!L$50</f>
        <v>170</v>
      </c>
      <c r="N57" s="135"/>
      <c r="O57" s="135"/>
      <c r="P57" s="135">
        <f>'将来負担比率（分子）の構造'!M$50</f>
        <v>153</v>
      </c>
    </row>
    <row r="58" spans="1:16">
      <c r="A58" s="135" t="s">
        <v>34</v>
      </c>
      <c r="B58" s="135"/>
      <c r="C58" s="135"/>
      <c r="D58" s="135">
        <f>'将来負担比率（分子）の構造'!I$49</f>
        <v>3824</v>
      </c>
      <c r="E58" s="135"/>
      <c r="F58" s="135"/>
      <c r="G58" s="135">
        <f>'将来負担比率（分子）の構造'!J$49</f>
        <v>4622</v>
      </c>
      <c r="H58" s="135"/>
      <c r="I58" s="135"/>
      <c r="J58" s="135">
        <f>'将来負担比率（分子）の構造'!K$49</f>
        <v>5079</v>
      </c>
      <c r="K58" s="135"/>
      <c r="L58" s="135"/>
      <c r="M58" s="135">
        <f>'将来負担比率（分子）の構造'!L$49</f>
        <v>6065</v>
      </c>
      <c r="N58" s="135"/>
      <c r="O58" s="135"/>
      <c r="P58" s="135">
        <f>'将来負担比率（分子）の構造'!M$49</f>
        <v>6438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5656</v>
      </c>
      <c r="C62" s="135"/>
      <c r="D62" s="135"/>
      <c r="E62" s="135">
        <f>'将来負担比率（分子）の構造'!J$45</f>
        <v>5536</v>
      </c>
      <c r="F62" s="135"/>
      <c r="G62" s="135"/>
      <c r="H62" s="135">
        <f>'将来負担比率（分子）の構造'!K$45</f>
        <v>5402</v>
      </c>
      <c r="I62" s="135"/>
      <c r="J62" s="135"/>
      <c r="K62" s="135">
        <f>'将来負担比率（分子）の構造'!L$45</f>
        <v>5300</v>
      </c>
      <c r="L62" s="135"/>
      <c r="M62" s="135"/>
      <c r="N62" s="135">
        <f>'将来負担比率（分子）の構造'!M$45</f>
        <v>4899</v>
      </c>
      <c r="O62" s="135"/>
      <c r="P62" s="135"/>
    </row>
    <row r="63" spans="1:16">
      <c r="A63" s="135" t="s">
        <v>28</v>
      </c>
      <c r="B63" s="135">
        <f>'将来負担比率（分子）の構造'!I$44</f>
        <v>2234</v>
      </c>
      <c r="C63" s="135"/>
      <c r="D63" s="135"/>
      <c r="E63" s="135">
        <f>'将来負担比率（分子）の構造'!J$44</f>
        <v>1962</v>
      </c>
      <c r="F63" s="135"/>
      <c r="G63" s="135"/>
      <c r="H63" s="135">
        <f>'将来負担比率（分子）の構造'!K$44</f>
        <v>1793</v>
      </c>
      <c r="I63" s="135"/>
      <c r="J63" s="135"/>
      <c r="K63" s="135">
        <f>'将来負担比率（分子）の構造'!L$44</f>
        <v>1663</v>
      </c>
      <c r="L63" s="135"/>
      <c r="M63" s="135"/>
      <c r="N63" s="135">
        <f>'将来負担比率（分子）の構造'!M$44</f>
        <v>1499</v>
      </c>
      <c r="O63" s="135"/>
      <c r="P63" s="135"/>
    </row>
    <row r="64" spans="1:16">
      <c r="A64" s="135" t="s">
        <v>27</v>
      </c>
      <c r="B64" s="135">
        <f>'将来負担比率（分子）の構造'!I$43</f>
        <v>4653</v>
      </c>
      <c r="C64" s="135"/>
      <c r="D64" s="135"/>
      <c r="E64" s="135">
        <f>'将来負担比率（分子）の構造'!J$43</f>
        <v>4691</v>
      </c>
      <c r="F64" s="135"/>
      <c r="G64" s="135"/>
      <c r="H64" s="135">
        <f>'将来負担比率（分子）の構造'!K$43</f>
        <v>4576</v>
      </c>
      <c r="I64" s="135"/>
      <c r="J64" s="135"/>
      <c r="K64" s="135">
        <f>'将来負担比率（分子）の構造'!L$43</f>
        <v>4345</v>
      </c>
      <c r="L64" s="135"/>
      <c r="M64" s="135"/>
      <c r="N64" s="135">
        <f>'将来負担比率（分子）の構造'!M$43</f>
        <v>4247</v>
      </c>
      <c r="O64" s="135"/>
      <c r="P64" s="135"/>
    </row>
    <row r="65" spans="1:16">
      <c r="A65" s="135" t="s">
        <v>26</v>
      </c>
      <c r="B65" s="135">
        <f>'将来負担比率（分子）の構造'!I$42</f>
        <v>314</v>
      </c>
      <c r="C65" s="135"/>
      <c r="D65" s="135"/>
      <c r="E65" s="135">
        <f>'将来負担比率（分子）の構造'!J$42</f>
        <v>251</v>
      </c>
      <c r="F65" s="135"/>
      <c r="G65" s="135"/>
      <c r="H65" s="135">
        <f>'将来負担比率（分子）の構造'!K$42</f>
        <v>188</v>
      </c>
      <c r="I65" s="135"/>
      <c r="J65" s="135"/>
      <c r="K65" s="135">
        <f>'将来負担比率（分子）の構造'!L$42</f>
        <v>126</v>
      </c>
      <c r="L65" s="135"/>
      <c r="M65" s="135"/>
      <c r="N65" s="135">
        <f>'将来負担比率（分子）の構造'!M$42</f>
        <v>63</v>
      </c>
      <c r="O65" s="135"/>
      <c r="P65" s="135"/>
    </row>
    <row r="66" spans="1:16">
      <c r="A66" s="135" t="s">
        <v>25</v>
      </c>
      <c r="B66" s="135">
        <f>'将来負担比率（分子）の構造'!I$41</f>
        <v>30957</v>
      </c>
      <c r="C66" s="135"/>
      <c r="D66" s="135"/>
      <c r="E66" s="135">
        <f>'将来負担比率（分子）の構造'!J$41</f>
        <v>31434</v>
      </c>
      <c r="F66" s="135"/>
      <c r="G66" s="135"/>
      <c r="H66" s="135">
        <f>'将来負担比率（分子）の構造'!K$41</f>
        <v>32399</v>
      </c>
      <c r="I66" s="135"/>
      <c r="J66" s="135"/>
      <c r="K66" s="135">
        <f>'将来負担比率（分子）の構造'!L$41</f>
        <v>35883</v>
      </c>
      <c r="L66" s="135"/>
      <c r="M66" s="135"/>
      <c r="N66" s="135">
        <f>'将来負担比率（分子）の構造'!M$41</f>
        <v>35145</v>
      </c>
      <c r="O66" s="135"/>
      <c r="P66" s="135"/>
    </row>
    <row r="67" spans="1:16">
      <c r="A67" s="135" t="s">
        <v>63</v>
      </c>
      <c r="B67" s="135" t="e">
        <f>NA()</f>
        <v>#N/A</v>
      </c>
      <c r="C67" s="135">
        <f>IF(ISNUMBER('将来負担比率（分子）の構造'!I$52), IF('将来負担比率（分子）の構造'!I$52 &lt; 0, 0, '将来負担比率（分子）の構造'!I$52), NA())</f>
        <v>13734</v>
      </c>
      <c r="D67" s="135" t="e">
        <f>NA()</f>
        <v>#N/A</v>
      </c>
      <c r="E67" s="135" t="e">
        <f>NA()</f>
        <v>#N/A</v>
      </c>
      <c r="F67" s="135">
        <f>IF(ISNUMBER('将来負担比率（分子）の構造'!J$52), IF('将来負担比率（分子）の構造'!J$52 &lt; 0, 0, '将来負担比率（分子）の構造'!J$52), NA())</f>
        <v>12218</v>
      </c>
      <c r="G67" s="135" t="e">
        <f>NA()</f>
        <v>#N/A</v>
      </c>
      <c r="H67" s="135" t="e">
        <f>NA()</f>
        <v>#N/A</v>
      </c>
      <c r="I67" s="135">
        <f>IF(ISNUMBER('将来負担比率（分子）の構造'!K$52), IF('将来負担比率（分子）の構造'!K$52 &lt; 0, 0, '将来負担比率（分子）の構造'!K$52), NA())</f>
        <v>10966</v>
      </c>
      <c r="J67" s="135" t="e">
        <f>NA()</f>
        <v>#N/A</v>
      </c>
      <c r="K67" s="135" t="e">
        <f>NA()</f>
        <v>#N/A</v>
      </c>
      <c r="L67" s="135">
        <f>IF(ISNUMBER('将来負担比率（分子）の構造'!L$52), IF('将来負担比率（分子）の構造'!L$52 &lt; 0, 0, '将来負担比率（分子）の構造'!L$52), NA())</f>
        <v>10144</v>
      </c>
      <c r="M67" s="135" t="e">
        <f>NA()</f>
        <v>#N/A</v>
      </c>
      <c r="N67" s="135" t="e">
        <f>NA()</f>
        <v>#N/A</v>
      </c>
      <c r="O67" s="135">
        <f>IF(ISNUMBER('将来負担比率（分子）の構造'!M$52), IF('将来負担比率（分子）の構造'!M$52 &lt; 0, 0, '将来負担比率（分子）の構造'!M$52), NA())</f>
        <v>8822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5797819</v>
      </c>
      <c r="S5" s="639"/>
      <c r="T5" s="639"/>
      <c r="U5" s="639"/>
      <c r="V5" s="639"/>
      <c r="W5" s="639"/>
      <c r="X5" s="639"/>
      <c r="Y5" s="686"/>
      <c r="Z5" s="699">
        <v>22.8</v>
      </c>
      <c r="AA5" s="699"/>
      <c r="AB5" s="699"/>
      <c r="AC5" s="699"/>
      <c r="AD5" s="700">
        <v>5797819</v>
      </c>
      <c r="AE5" s="700"/>
      <c r="AF5" s="700"/>
      <c r="AG5" s="700"/>
      <c r="AH5" s="700"/>
      <c r="AI5" s="700"/>
      <c r="AJ5" s="700"/>
      <c r="AK5" s="700"/>
      <c r="AL5" s="687">
        <v>36.700000000000003</v>
      </c>
      <c r="AM5" s="656"/>
      <c r="AN5" s="656"/>
      <c r="AO5" s="688"/>
      <c r="AP5" s="675" t="s">
        <v>208</v>
      </c>
      <c r="AQ5" s="676"/>
      <c r="AR5" s="676"/>
      <c r="AS5" s="676"/>
      <c r="AT5" s="676"/>
      <c r="AU5" s="676"/>
      <c r="AV5" s="676"/>
      <c r="AW5" s="676"/>
      <c r="AX5" s="676"/>
      <c r="AY5" s="676"/>
      <c r="AZ5" s="676"/>
      <c r="BA5" s="676"/>
      <c r="BB5" s="676"/>
      <c r="BC5" s="676"/>
      <c r="BD5" s="676"/>
      <c r="BE5" s="676"/>
      <c r="BF5" s="677"/>
      <c r="BG5" s="588">
        <v>5654138</v>
      </c>
      <c r="BH5" s="589"/>
      <c r="BI5" s="589"/>
      <c r="BJ5" s="589"/>
      <c r="BK5" s="589"/>
      <c r="BL5" s="589"/>
      <c r="BM5" s="589"/>
      <c r="BN5" s="590"/>
      <c r="BO5" s="641">
        <v>97.5</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170119</v>
      </c>
      <c r="S6" s="589"/>
      <c r="T6" s="589"/>
      <c r="U6" s="589"/>
      <c r="V6" s="589"/>
      <c r="W6" s="589"/>
      <c r="X6" s="589"/>
      <c r="Y6" s="590"/>
      <c r="Z6" s="641">
        <v>0.7</v>
      </c>
      <c r="AA6" s="641"/>
      <c r="AB6" s="641"/>
      <c r="AC6" s="641"/>
      <c r="AD6" s="642">
        <v>170119</v>
      </c>
      <c r="AE6" s="642"/>
      <c r="AF6" s="642"/>
      <c r="AG6" s="642"/>
      <c r="AH6" s="642"/>
      <c r="AI6" s="642"/>
      <c r="AJ6" s="642"/>
      <c r="AK6" s="642"/>
      <c r="AL6" s="611">
        <v>1.1000000000000001</v>
      </c>
      <c r="AM6" s="643"/>
      <c r="AN6" s="643"/>
      <c r="AO6" s="644"/>
      <c r="AP6" s="585" t="s">
        <v>214</v>
      </c>
      <c r="AQ6" s="586"/>
      <c r="AR6" s="586"/>
      <c r="AS6" s="586"/>
      <c r="AT6" s="586"/>
      <c r="AU6" s="586"/>
      <c r="AV6" s="586"/>
      <c r="AW6" s="586"/>
      <c r="AX6" s="586"/>
      <c r="AY6" s="586"/>
      <c r="AZ6" s="586"/>
      <c r="BA6" s="586"/>
      <c r="BB6" s="586"/>
      <c r="BC6" s="586"/>
      <c r="BD6" s="586"/>
      <c r="BE6" s="586"/>
      <c r="BF6" s="587"/>
      <c r="BG6" s="588">
        <v>5654138</v>
      </c>
      <c r="BH6" s="589"/>
      <c r="BI6" s="589"/>
      <c r="BJ6" s="589"/>
      <c r="BK6" s="589"/>
      <c r="BL6" s="589"/>
      <c r="BM6" s="589"/>
      <c r="BN6" s="590"/>
      <c r="BO6" s="641">
        <v>97.5</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221325</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221323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11744</v>
      </c>
      <c r="S7" s="589"/>
      <c r="T7" s="589"/>
      <c r="U7" s="589"/>
      <c r="V7" s="589"/>
      <c r="W7" s="589"/>
      <c r="X7" s="589"/>
      <c r="Y7" s="590"/>
      <c r="Z7" s="641">
        <v>0</v>
      </c>
      <c r="AA7" s="641"/>
      <c r="AB7" s="641"/>
      <c r="AC7" s="641"/>
      <c r="AD7" s="642">
        <v>11744</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2082900</v>
      </c>
      <c r="BH7" s="589"/>
      <c r="BI7" s="589"/>
      <c r="BJ7" s="589"/>
      <c r="BK7" s="589"/>
      <c r="BL7" s="589"/>
      <c r="BM7" s="589"/>
      <c r="BN7" s="590"/>
      <c r="BO7" s="641">
        <v>35.9</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3472449</v>
      </c>
      <c r="CS7" s="589"/>
      <c r="CT7" s="589"/>
      <c r="CU7" s="589"/>
      <c r="CV7" s="589"/>
      <c r="CW7" s="589"/>
      <c r="CX7" s="589"/>
      <c r="CY7" s="590"/>
      <c r="CZ7" s="641">
        <v>14.2</v>
      </c>
      <c r="DA7" s="641"/>
      <c r="DB7" s="641"/>
      <c r="DC7" s="641"/>
      <c r="DD7" s="594">
        <v>17885</v>
      </c>
      <c r="DE7" s="589"/>
      <c r="DF7" s="589"/>
      <c r="DG7" s="589"/>
      <c r="DH7" s="589"/>
      <c r="DI7" s="589"/>
      <c r="DJ7" s="589"/>
      <c r="DK7" s="589"/>
      <c r="DL7" s="589"/>
      <c r="DM7" s="589"/>
      <c r="DN7" s="589"/>
      <c r="DO7" s="589"/>
      <c r="DP7" s="590"/>
      <c r="DQ7" s="594">
        <v>3090379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40996</v>
      </c>
      <c r="S8" s="589"/>
      <c r="T8" s="589"/>
      <c r="U8" s="589"/>
      <c r="V8" s="589"/>
      <c r="W8" s="589"/>
      <c r="X8" s="589"/>
      <c r="Y8" s="590"/>
      <c r="Z8" s="641">
        <v>0.2</v>
      </c>
      <c r="AA8" s="641"/>
      <c r="AB8" s="641"/>
      <c r="AC8" s="641"/>
      <c r="AD8" s="642">
        <v>40996</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91562</v>
      </c>
      <c r="BH8" s="589"/>
      <c r="BI8" s="589"/>
      <c r="BJ8" s="589"/>
      <c r="BK8" s="589"/>
      <c r="BL8" s="589"/>
      <c r="BM8" s="589"/>
      <c r="BN8" s="590"/>
      <c r="BO8" s="641">
        <v>1.6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8475470</v>
      </c>
      <c r="CS8" s="589"/>
      <c r="CT8" s="589"/>
      <c r="CU8" s="589"/>
      <c r="CV8" s="589"/>
      <c r="CW8" s="589"/>
      <c r="CX8" s="589"/>
      <c r="CY8" s="590"/>
      <c r="CZ8" s="641">
        <v>34.6</v>
      </c>
      <c r="DA8" s="641"/>
      <c r="DB8" s="641"/>
      <c r="DC8" s="641"/>
      <c r="DD8" s="594">
        <v>611383</v>
      </c>
      <c r="DE8" s="589"/>
      <c r="DF8" s="589"/>
      <c r="DG8" s="589"/>
      <c r="DH8" s="589"/>
      <c r="DI8" s="589"/>
      <c r="DJ8" s="589"/>
      <c r="DK8" s="589"/>
      <c r="DL8" s="589"/>
      <c r="DM8" s="589"/>
      <c r="DN8" s="589"/>
      <c r="DO8" s="589"/>
      <c r="DP8" s="590"/>
      <c r="DQ8" s="594">
        <v>4656593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23431</v>
      </c>
      <c r="S9" s="589"/>
      <c r="T9" s="589"/>
      <c r="U9" s="589"/>
      <c r="V9" s="589"/>
      <c r="W9" s="589"/>
      <c r="X9" s="589"/>
      <c r="Y9" s="590"/>
      <c r="Z9" s="641">
        <v>0.1</v>
      </c>
      <c r="AA9" s="641"/>
      <c r="AB9" s="641"/>
      <c r="AC9" s="641"/>
      <c r="AD9" s="642">
        <v>23431</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1731299</v>
      </c>
      <c r="BH9" s="589"/>
      <c r="BI9" s="589"/>
      <c r="BJ9" s="589"/>
      <c r="BK9" s="589"/>
      <c r="BL9" s="589"/>
      <c r="BM9" s="589"/>
      <c r="BN9" s="590"/>
      <c r="BO9" s="641">
        <v>29.9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2755147</v>
      </c>
      <c r="CS9" s="589"/>
      <c r="CT9" s="589"/>
      <c r="CU9" s="589"/>
      <c r="CV9" s="589"/>
      <c r="CW9" s="589"/>
      <c r="CX9" s="589"/>
      <c r="CY9" s="590"/>
      <c r="CZ9" s="641">
        <v>11.2</v>
      </c>
      <c r="DA9" s="641"/>
      <c r="DB9" s="641"/>
      <c r="DC9" s="641"/>
      <c r="DD9" s="594">
        <v>122601</v>
      </c>
      <c r="DE9" s="589"/>
      <c r="DF9" s="589"/>
      <c r="DG9" s="589"/>
      <c r="DH9" s="589"/>
      <c r="DI9" s="589"/>
      <c r="DJ9" s="589"/>
      <c r="DK9" s="589"/>
      <c r="DL9" s="589"/>
      <c r="DM9" s="589"/>
      <c r="DN9" s="589"/>
      <c r="DO9" s="589"/>
      <c r="DP9" s="590"/>
      <c r="DQ9" s="594">
        <v>2517495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587136</v>
      </c>
      <c r="S10" s="589"/>
      <c r="T10" s="589"/>
      <c r="U10" s="589"/>
      <c r="V10" s="589"/>
      <c r="W10" s="589"/>
      <c r="X10" s="589"/>
      <c r="Y10" s="590"/>
      <c r="Z10" s="641">
        <v>2.2999999999999998</v>
      </c>
      <c r="AA10" s="641"/>
      <c r="AB10" s="641"/>
      <c r="AC10" s="641"/>
      <c r="AD10" s="642">
        <v>587136</v>
      </c>
      <c r="AE10" s="642"/>
      <c r="AF10" s="642"/>
      <c r="AG10" s="642"/>
      <c r="AH10" s="642"/>
      <c r="AI10" s="642"/>
      <c r="AJ10" s="642"/>
      <c r="AK10" s="642"/>
      <c r="AL10" s="611">
        <v>3.7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131179</v>
      </c>
      <c r="BH10" s="589"/>
      <c r="BI10" s="589"/>
      <c r="BJ10" s="589"/>
      <c r="BK10" s="589"/>
      <c r="BL10" s="589"/>
      <c r="BM10" s="589"/>
      <c r="BN10" s="590"/>
      <c r="BO10" s="641">
        <v>2.2999999999999998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23646</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178</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62460</v>
      </c>
      <c r="S11" s="589"/>
      <c r="T11" s="589"/>
      <c r="U11" s="589"/>
      <c r="V11" s="589"/>
      <c r="W11" s="589"/>
      <c r="X11" s="589"/>
      <c r="Y11" s="590"/>
      <c r="Z11" s="641">
        <v>0.2</v>
      </c>
      <c r="AA11" s="641"/>
      <c r="AB11" s="641"/>
      <c r="AC11" s="641"/>
      <c r="AD11" s="642">
        <v>62460</v>
      </c>
      <c r="AE11" s="642"/>
      <c r="AF11" s="642"/>
      <c r="AG11" s="642"/>
      <c r="AH11" s="642"/>
      <c r="AI11" s="642"/>
      <c r="AJ11" s="642"/>
      <c r="AK11" s="642"/>
      <c r="AL11" s="611">
        <v>0.4</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128860</v>
      </c>
      <c r="BH11" s="589"/>
      <c r="BI11" s="589"/>
      <c r="BJ11" s="589"/>
      <c r="BK11" s="589"/>
      <c r="BL11" s="589"/>
      <c r="BM11" s="589"/>
      <c r="BN11" s="590"/>
      <c r="BO11" s="641">
        <v>2.2000000000000002</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368603</v>
      </c>
      <c r="CS11" s="589"/>
      <c r="CT11" s="589"/>
      <c r="CU11" s="589"/>
      <c r="CV11" s="589"/>
      <c r="CW11" s="589"/>
      <c r="CX11" s="589"/>
      <c r="CY11" s="590"/>
      <c r="CZ11" s="641">
        <v>1.5</v>
      </c>
      <c r="DA11" s="641"/>
      <c r="DB11" s="641"/>
      <c r="DC11" s="641"/>
      <c r="DD11" s="594">
        <v>39980</v>
      </c>
      <c r="DE11" s="589"/>
      <c r="DF11" s="589"/>
      <c r="DG11" s="589"/>
      <c r="DH11" s="589"/>
      <c r="DI11" s="589"/>
      <c r="DJ11" s="589"/>
      <c r="DK11" s="589"/>
      <c r="DL11" s="589"/>
      <c r="DM11" s="589"/>
      <c r="DN11" s="589"/>
      <c r="DO11" s="589"/>
      <c r="DP11" s="590"/>
      <c r="DQ11" s="594">
        <v>306595</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3005522</v>
      </c>
      <c r="BH12" s="589"/>
      <c r="BI12" s="589"/>
      <c r="BJ12" s="589"/>
      <c r="BK12" s="589"/>
      <c r="BL12" s="589"/>
      <c r="BM12" s="589"/>
      <c r="BN12" s="590"/>
      <c r="BO12" s="641">
        <v>51.8</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339076</v>
      </c>
      <c r="CS12" s="589"/>
      <c r="CT12" s="589"/>
      <c r="CU12" s="589"/>
      <c r="CV12" s="589"/>
      <c r="CW12" s="589"/>
      <c r="CX12" s="589"/>
      <c r="CY12" s="590"/>
      <c r="CZ12" s="641">
        <v>1.4</v>
      </c>
      <c r="DA12" s="641"/>
      <c r="DB12" s="641"/>
      <c r="DC12" s="641"/>
      <c r="DD12" s="594" t="s">
        <v>222</v>
      </c>
      <c r="DE12" s="589"/>
      <c r="DF12" s="589"/>
      <c r="DG12" s="589"/>
      <c r="DH12" s="589"/>
      <c r="DI12" s="589"/>
      <c r="DJ12" s="589"/>
      <c r="DK12" s="589"/>
      <c r="DL12" s="589"/>
      <c r="DM12" s="589"/>
      <c r="DN12" s="589"/>
      <c r="DO12" s="589"/>
      <c r="DP12" s="590"/>
      <c r="DQ12" s="594">
        <v>315057</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26439</v>
      </c>
      <c r="S13" s="589"/>
      <c r="T13" s="589"/>
      <c r="U13" s="589"/>
      <c r="V13" s="589"/>
      <c r="W13" s="589"/>
      <c r="X13" s="589"/>
      <c r="Y13" s="590"/>
      <c r="Z13" s="641">
        <v>0.1</v>
      </c>
      <c r="AA13" s="641"/>
      <c r="AB13" s="641"/>
      <c r="AC13" s="641"/>
      <c r="AD13" s="642">
        <v>26439</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3004600</v>
      </c>
      <c r="BH13" s="589"/>
      <c r="BI13" s="589"/>
      <c r="BJ13" s="589"/>
      <c r="BK13" s="589"/>
      <c r="BL13" s="589"/>
      <c r="BM13" s="589"/>
      <c r="BN13" s="590"/>
      <c r="BO13" s="641">
        <v>51.8</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1150938</v>
      </c>
      <c r="CS13" s="589"/>
      <c r="CT13" s="589"/>
      <c r="CU13" s="589"/>
      <c r="CV13" s="589"/>
      <c r="CW13" s="589"/>
      <c r="CX13" s="589"/>
      <c r="CY13" s="590"/>
      <c r="CZ13" s="641">
        <v>4.7</v>
      </c>
      <c r="DA13" s="641"/>
      <c r="DB13" s="641"/>
      <c r="DC13" s="641"/>
      <c r="DD13" s="594">
        <v>459327</v>
      </c>
      <c r="DE13" s="589"/>
      <c r="DF13" s="589"/>
      <c r="DG13" s="589"/>
      <c r="DH13" s="589"/>
      <c r="DI13" s="589"/>
      <c r="DJ13" s="589"/>
      <c r="DK13" s="589"/>
      <c r="DL13" s="589"/>
      <c r="DM13" s="589"/>
      <c r="DN13" s="589"/>
      <c r="DO13" s="589"/>
      <c r="DP13" s="590"/>
      <c r="DQ13" s="594">
        <v>725556</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148635</v>
      </c>
      <c r="BH14" s="589"/>
      <c r="BI14" s="589"/>
      <c r="BJ14" s="589"/>
      <c r="BK14" s="589"/>
      <c r="BL14" s="589"/>
      <c r="BM14" s="589"/>
      <c r="BN14" s="590"/>
      <c r="BO14" s="641">
        <v>2.6</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1474159</v>
      </c>
      <c r="CS14" s="589"/>
      <c r="CT14" s="589"/>
      <c r="CU14" s="589"/>
      <c r="CV14" s="589"/>
      <c r="CW14" s="589"/>
      <c r="CX14" s="589"/>
      <c r="CY14" s="590"/>
      <c r="CZ14" s="641">
        <v>6</v>
      </c>
      <c r="DA14" s="641"/>
      <c r="DB14" s="641"/>
      <c r="DC14" s="641"/>
      <c r="DD14" s="594">
        <v>43611</v>
      </c>
      <c r="DE14" s="589"/>
      <c r="DF14" s="589"/>
      <c r="DG14" s="589"/>
      <c r="DH14" s="589"/>
      <c r="DI14" s="589"/>
      <c r="DJ14" s="589"/>
      <c r="DK14" s="589"/>
      <c r="DL14" s="589"/>
      <c r="DM14" s="589"/>
      <c r="DN14" s="589"/>
      <c r="DO14" s="589"/>
      <c r="DP14" s="590"/>
      <c r="DQ14" s="594">
        <v>1143682</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16512</v>
      </c>
      <c r="S15" s="589"/>
      <c r="T15" s="589"/>
      <c r="U15" s="589"/>
      <c r="V15" s="589"/>
      <c r="W15" s="589"/>
      <c r="X15" s="589"/>
      <c r="Y15" s="590"/>
      <c r="Z15" s="641">
        <v>0.1</v>
      </c>
      <c r="AA15" s="641"/>
      <c r="AB15" s="641"/>
      <c r="AC15" s="641"/>
      <c r="AD15" s="642">
        <v>16512</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415412</v>
      </c>
      <c r="BH15" s="589"/>
      <c r="BI15" s="589"/>
      <c r="BJ15" s="589"/>
      <c r="BK15" s="589"/>
      <c r="BL15" s="589"/>
      <c r="BM15" s="589"/>
      <c r="BN15" s="590"/>
      <c r="BO15" s="641">
        <v>7.2</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2477154</v>
      </c>
      <c r="CS15" s="589"/>
      <c r="CT15" s="589"/>
      <c r="CU15" s="589"/>
      <c r="CV15" s="589"/>
      <c r="CW15" s="589"/>
      <c r="CX15" s="589"/>
      <c r="CY15" s="590"/>
      <c r="CZ15" s="641">
        <v>10.1</v>
      </c>
      <c r="DA15" s="641"/>
      <c r="DB15" s="641"/>
      <c r="DC15" s="641"/>
      <c r="DD15" s="594">
        <v>635929</v>
      </c>
      <c r="DE15" s="589"/>
      <c r="DF15" s="589"/>
      <c r="DG15" s="589"/>
      <c r="DH15" s="589"/>
      <c r="DI15" s="589"/>
      <c r="DJ15" s="589"/>
      <c r="DK15" s="589"/>
      <c r="DL15" s="589"/>
      <c r="DM15" s="589"/>
      <c r="DN15" s="589"/>
      <c r="DO15" s="589"/>
      <c r="DP15" s="590"/>
      <c r="DQ15" s="594">
        <v>1698679</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9757436</v>
      </c>
      <c r="S16" s="589"/>
      <c r="T16" s="589"/>
      <c r="U16" s="589"/>
      <c r="V16" s="589"/>
      <c r="W16" s="589"/>
      <c r="X16" s="589"/>
      <c r="Y16" s="590"/>
      <c r="Z16" s="641">
        <v>38.4</v>
      </c>
      <c r="AA16" s="641"/>
      <c r="AB16" s="641"/>
      <c r="AC16" s="641"/>
      <c r="AD16" s="642">
        <v>9029102</v>
      </c>
      <c r="AE16" s="642"/>
      <c r="AF16" s="642"/>
      <c r="AG16" s="642"/>
      <c r="AH16" s="642"/>
      <c r="AI16" s="642"/>
      <c r="AJ16" s="642"/>
      <c r="AK16" s="642"/>
      <c r="AL16" s="611">
        <v>57.1</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3456</v>
      </c>
      <c r="CS16" s="589"/>
      <c r="CT16" s="589"/>
      <c r="CU16" s="589"/>
      <c r="CV16" s="589"/>
      <c r="CW16" s="589"/>
      <c r="CX16" s="589"/>
      <c r="CY16" s="590"/>
      <c r="CZ16" s="641">
        <v>0</v>
      </c>
      <c r="DA16" s="641"/>
      <c r="DB16" s="641"/>
      <c r="DC16" s="641"/>
      <c r="DD16" s="594" t="s">
        <v>222</v>
      </c>
      <c r="DE16" s="589"/>
      <c r="DF16" s="589"/>
      <c r="DG16" s="589"/>
      <c r="DH16" s="589"/>
      <c r="DI16" s="589"/>
      <c r="DJ16" s="589"/>
      <c r="DK16" s="589"/>
      <c r="DL16" s="589"/>
      <c r="DM16" s="589"/>
      <c r="DN16" s="589"/>
      <c r="DO16" s="589"/>
      <c r="DP16" s="590"/>
      <c r="DQ16" s="594">
        <v>1678</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9029102</v>
      </c>
      <c r="S17" s="589"/>
      <c r="T17" s="589"/>
      <c r="U17" s="589"/>
      <c r="V17" s="589"/>
      <c r="W17" s="589"/>
      <c r="X17" s="589"/>
      <c r="Y17" s="590"/>
      <c r="Z17" s="641">
        <v>35.5</v>
      </c>
      <c r="AA17" s="641"/>
      <c r="AB17" s="641"/>
      <c r="AC17" s="641"/>
      <c r="AD17" s="642">
        <v>9029102</v>
      </c>
      <c r="AE17" s="642"/>
      <c r="AF17" s="642"/>
      <c r="AG17" s="642"/>
      <c r="AH17" s="642"/>
      <c r="AI17" s="642"/>
      <c r="AJ17" s="642"/>
      <c r="AK17" s="642"/>
      <c r="AL17" s="611">
        <v>57.1</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v>1669</v>
      </c>
      <c r="BH17" s="589"/>
      <c r="BI17" s="589"/>
      <c r="BJ17" s="589"/>
      <c r="BK17" s="589"/>
      <c r="BL17" s="589"/>
      <c r="BM17" s="589"/>
      <c r="BN17" s="590"/>
      <c r="BO17" s="641">
        <v>0</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3732681</v>
      </c>
      <c r="CS17" s="589"/>
      <c r="CT17" s="589"/>
      <c r="CU17" s="589"/>
      <c r="CV17" s="589"/>
      <c r="CW17" s="589"/>
      <c r="CX17" s="589"/>
      <c r="CY17" s="590"/>
      <c r="CZ17" s="641">
        <v>15.2</v>
      </c>
      <c r="DA17" s="641"/>
      <c r="DB17" s="641"/>
      <c r="DC17" s="641"/>
      <c r="DD17" s="594" t="s">
        <v>222</v>
      </c>
      <c r="DE17" s="589"/>
      <c r="DF17" s="589"/>
      <c r="DG17" s="589"/>
      <c r="DH17" s="589"/>
      <c r="DI17" s="589"/>
      <c r="DJ17" s="589"/>
      <c r="DK17" s="589"/>
      <c r="DL17" s="589"/>
      <c r="DM17" s="589"/>
      <c r="DN17" s="589"/>
      <c r="DO17" s="589"/>
      <c r="DP17" s="590"/>
      <c r="DQ17" s="594">
        <v>3702166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728331</v>
      </c>
      <c r="S18" s="589"/>
      <c r="T18" s="589"/>
      <c r="U18" s="589"/>
      <c r="V18" s="589"/>
      <c r="W18" s="589"/>
      <c r="X18" s="589"/>
      <c r="Y18" s="590"/>
      <c r="Z18" s="641">
        <v>2.9</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143681</v>
      </c>
      <c r="BH19" s="589"/>
      <c r="BI19" s="589"/>
      <c r="BJ19" s="589"/>
      <c r="BK19" s="589"/>
      <c r="BL19" s="589"/>
      <c r="BM19" s="589"/>
      <c r="BN19" s="590"/>
      <c r="BO19" s="641">
        <v>2.5</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16494092</v>
      </c>
      <c r="S20" s="589"/>
      <c r="T20" s="589"/>
      <c r="U20" s="589"/>
      <c r="V20" s="589"/>
      <c r="W20" s="589"/>
      <c r="X20" s="589"/>
      <c r="Y20" s="590"/>
      <c r="Z20" s="641">
        <v>64.900000000000006</v>
      </c>
      <c r="AA20" s="641"/>
      <c r="AB20" s="641"/>
      <c r="AC20" s="641"/>
      <c r="AD20" s="642">
        <v>15765758</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143681</v>
      </c>
      <c r="BH20" s="589"/>
      <c r="BI20" s="589"/>
      <c r="BJ20" s="589"/>
      <c r="BK20" s="589"/>
      <c r="BL20" s="589"/>
      <c r="BM20" s="589"/>
      <c r="BN20" s="590"/>
      <c r="BO20" s="641">
        <v>2.5</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24494104</v>
      </c>
      <c r="CS20" s="589"/>
      <c r="CT20" s="589"/>
      <c r="CU20" s="589"/>
      <c r="CV20" s="589"/>
      <c r="CW20" s="589"/>
      <c r="CX20" s="589"/>
      <c r="CY20" s="590"/>
      <c r="CZ20" s="641">
        <v>100</v>
      </c>
      <c r="DA20" s="641"/>
      <c r="DB20" s="641"/>
      <c r="DC20" s="641"/>
      <c r="DD20" s="594">
        <v>1930716</v>
      </c>
      <c r="DE20" s="589"/>
      <c r="DF20" s="589"/>
      <c r="DG20" s="589"/>
      <c r="DH20" s="589"/>
      <c r="DI20" s="589"/>
      <c r="DJ20" s="589"/>
      <c r="DK20" s="589"/>
      <c r="DL20" s="589"/>
      <c r="DM20" s="589"/>
      <c r="DN20" s="589"/>
      <c r="DO20" s="589"/>
      <c r="DP20" s="590"/>
      <c r="DQ20" s="594">
        <v>18379381</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4284</v>
      </c>
      <c r="S21" s="589"/>
      <c r="T21" s="589"/>
      <c r="U21" s="589"/>
      <c r="V21" s="589"/>
      <c r="W21" s="589"/>
      <c r="X21" s="589"/>
      <c r="Y21" s="590"/>
      <c r="Z21" s="641">
        <v>0</v>
      </c>
      <c r="AA21" s="641"/>
      <c r="AB21" s="641"/>
      <c r="AC21" s="641"/>
      <c r="AD21" s="642">
        <v>4284</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143681</v>
      </c>
      <c r="BH21" s="589"/>
      <c r="BI21" s="589"/>
      <c r="BJ21" s="589"/>
      <c r="BK21" s="589"/>
      <c r="BL21" s="589"/>
      <c r="BM21" s="589"/>
      <c r="BN21" s="590"/>
      <c r="BO21" s="641">
        <v>2.5</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87296</v>
      </c>
      <c r="S22" s="589"/>
      <c r="T22" s="589"/>
      <c r="U22" s="589"/>
      <c r="V22" s="589"/>
      <c r="W22" s="589"/>
      <c r="X22" s="589"/>
      <c r="Y22" s="590"/>
      <c r="Z22" s="641">
        <v>0.3</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352303</v>
      </c>
      <c r="S23" s="589"/>
      <c r="T23" s="589"/>
      <c r="U23" s="589"/>
      <c r="V23" s="589"/>
      <c r="W23" s="589"/>
      <c r="X23" s="589"/>
      <c r="Y23" s="590"/>
      <c r="Z23" s="641">
        <v>1.4</v>
      </c>
      <c r="AA23" s="641"/>
      <c r="AB23" s="641"/>
      <c r="AC23" s="641"/>
      <c r="AD23" s="642">
        <v>28028</v>
      </c>
      <c r="AE23" s="642"/>
      <c r="AF23" s="642"/>
      <c r="AG23" s="642"/>
      <c r="AH23" s="642"/>
      <c r="AI23" s="642"/>
      <c r="AJ23" s="642"/>
      <c r="AK23" s="642"/>
      <c r="AL23" s="611">
        <v>0.2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112418</v>
      </c>
      <c r="S24" s="589"/>
      <c r="T24" s="589"/>
      <c r="U24" s="589"/>
      <c r="V24" s="589"/>
      <c r="W24" s="589"/>
      <c r="X24" s="589"/>
      <c r="Y24" s="590"/>
      <c r="Z24" s="641">
        <v>0.4</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11697703</v>
      </c>
      <c r="CS24" s="639"/>
      <c r="CT24" s="639"/>
      <c r="CU24" s="639"/>
      <c r="CV24" s="639"/>
      <c r="CW24" s="639"/>
      <c r="CX24" s="639"/>
      <c r="CY24" s="686"/>
      <c r="CZ24" s="690">
        <v>47.8</v>
      </c>
      <c r="DA24" s="691"/>
      <c r="DB24" s="691"/>
      <c r="DC24" s="692"/>
      <c r="DD24" s="685">
        <v>8887837</v>
      </c>
      <c r="DE24" s="639"/>
      <c r="DF24" s="639"/>
      <c r="DG24" s="639"/>
      <c r="DH24" s="639"/>
      <c r="DI24" s="639"/>
      <c r="DJ24" s="639"/>
      <c r="DK24" s="686"/>
      <c r="DL24" s="685">
        <v>8774128</v>
      </c>
      <c r="DM24" s="639"/>
      <c r="DN24" s="639"/>
      <c r="DO24" s="639"/>
      <c r="DP24" s="639"/>
      <c r="DQ24" s="639"/>
      <c r="DR24" s="639"/>
      <c r="DS24" s="639"/>
      <c r="DT24" s="639"/>
      <c r="DU24" s="639"/>
      <c r="DV24" s="686"/>
      <c r="DW24" s="687">
        <v>51.8</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2518052</v>
      </c>
      <c r="S25" s="589"/>
      <c r="T25" s="589"/>
      <c r="U25" s="589"/>
      <c r="V25" s="589"/>
      <c r="W25" s="589"/>
      <c r="X25" s="589"/>
      <c r="Y25" s="590"/>
      <c r="Z25" s="641">
        <v>9.9</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4485676</v>
      </c>
      <c r="CS25" s="607"/>
      <c r="CT25" s="607"/>
      <c r="CU25" s="607"/>
      <c r="CV25" s="607"/>
      <c r="CW25" s="607"/>
      <c r="CX25" s="607"/>
      <c r="CY25" s="608"/>
      <c r="CZ25" s="591">
        <v>18.3</v>
      </c>
      <c r="DA25" s="609"/>
      <c r="DB25" s="609"/>
      <c r="DC25" s="610"/>
      <c r="DD25" s="594">
        <v>4152610</v>
      </c>
      <c r="DE25" s="607"/>
      <c r="DF25" s="607"/>
      <c r="DG25" s="607"/>
      <c r="DH25" s="607"/>
      <c r="DI25" s="607"/>
      <c r="DJ25" s="607"/>
      <c r="DK25" s="608"/>
      <c r="DL25" s="594">
        <v>4039214</v>
      </c>
      <c r="DM25" s="607"/>
      <c r="DN25" s="607"/>
      <c r="DO25" s="607"/>
      <c r="DP25" s="607"/>
      <c r="DQ25" s="607"/>
      <c r="DR25" s="607"/>
      <c r="DS25" s="607"/>
      <c r="DT25" s="607"/>
      <c r="DU25" s="607"/>
      <c r="DV25" s="608"/>
      <c r="DW25" s="611">
        <v>23.9</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2994374</v>
      </c>
      <c r="CS26" s="589"/>
      <c r="CT26" s="589"/>
      <c r="CU26" s="589"/>
      <c r="CV26" s="589"/>
      <c r="CW26" s="589"/>
      <c r="CX26" s="589"/>
      <c r="CY26" s="590"/>
      <c r="CZ26" s="591">
        <v>12.2</v>
      </c>
      <c r="DA26" s="609"/>
      <c r="DB26" s="609"/>
      <c r="DC26" s="610"/>
      <c r="DD26" s="594">
        <v>2678014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1203286</v>
      </c>
      <c r="S27" s="589"/>
      <c r="T27" s="589"/>
      <c r="U27" s="589"/>
      <c r="V27" s="589"/>
      <c r="W27" s="589"/>
      <c r="X27" s="589"/>
      <c r="Y27" s="590"/>
      <c r="Z27" s="641">
        <v>4.7</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5797819</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3479346</v>
      </c>
      <c r="CS27" s="607"/>
      <c r="CT27" s="607"/>
      <c r="CU27" s="607"/>
      <c r="CV27" s="607"/>
      <c r="CW27" s="607"/>
      <c r="CX27" s="607"/>
      <c r="CY27" s="608"/>
      <c r="CZ27" s="591">
        <v>14.2</v>
      </c>
      <c r="DA27" s="609"/>
      <c r="DB27" s="609"/>
      <c r="DC27" s="610"/>
      <c r="DD27" s="594">
        <v>1033061</v>
      </c>
      <c r="DE27" s="607"/>
      <c r="DF27" s="607"/>
      <c r="DG27" s="607"/>
      <c r="DH27" s="607"/>
      <c r="DI27" s="607"/>
      <c r="DJ27" s="607"/>
      <c r="DK27" s="608"/>
      <c r="DL27" s="594">
        <v>1032748</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22867</v>
      </c>
      <c r="S28" s="589"/>
      <c r="T28" s="589"/>
      <c r="U28" s="589"/>
      <c r="V28" s="589"/>
      <c r="W28" s="589"/>
      <c r="X28" s="589"/>
      <c r="Y28" s="590"/>
      <c r="Z28" s="641">
        <v>0.1</v>
      </c>
      <c r="AA28" s="641"/>
      <c r="AB28" s="641"/>
      <c r="AC28" s="641"/>
      <c r="AD28" s="642">
        <v>10619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3732681</v>
      </c>
      <c r="CS28" s="589"/>
      <c r="CT28" s="589"/>
      <c r="CU28" s="589"/>
      <c r="CV28" s="589"/>
      <c r="CW28" s="589"/>
      <c r="CX28" s="589"/>
      <c r="CY28" s="590"/>
      <c r="CZ28" s="591">
        <v>15.2</v>
      </c>
      <c r="DA28" s="609"/>
      <c r="DB28" s="609"/>
      <c r="DC28" s="610"/>
      <c r="DD28" s="594">
        <v>3702166</v>
      </c>
      <c r="DE28" s="589"/>
      <c r="DF28" s="589"/>
      <c r="DG28" s="589"/>
      <c r="DH28" s="589"/>
      <c r="DI28" s="589"/>
      <c r="DJ28" s="589"/>
      <c r="DK28" s="590"/>
      <c r="DL28" s="594">
        <v>3702166</v>
      </c>
      <c r="DM28" s="589"/>
      <c r="DN28" s="589"/>
      <c r="DO28" s="589"/>
      <c r="DP28" s="589"/>
      <c r="DQ28" s="589"/>
      <c r="DR28" s="589"/>
      <c r="DS28" s="589"/>
      <c r="DT28" s="589"/>
      <c r="DU28" s="589"/>
      <c r="DV28" s="590"/>
      <c r="DW28" s="611">
        <v>21.9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9806</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3732251</v>
      </c>
      <c r="CS29" s="607"/>
      <c r="CT29" s="607"/>
      <c r="CU29" s="607"/>
      <c r="CV29" s="607"/>
      <c r="CW29" s="607"/>
      <c r="CX29" s="607"/>
      <c r="CY29" s="608"/>
      <c r="CZ29" s="591">
        <v>15.2</v>
      </c>
      <c r="DA29" s="609"/>
      <c r="DB29" s="609"/>
      <c r="DC29" s="610"/>
      <c r="DD29" s="594">
        <v>3701736</v>
      </c>
      <c r="DE29" s="607"/>
      <c r="DF29" s="607"/>
      <c r="DG29" s="607"/>
      <c r="DH29" s="607"/>
      <c r="DI29" s="607"/>
      <c r="DJ29" s="607"/>
      <c r="DK29" s="608"/>
      <c r="DL29" s="594">
        <v>3701736</v>
      </c>
      <c r="DM29" s="607"/>
      <c r="DN29" s="607"/>
      <c r="DO29" s="607"/>
      <c r="DP29" s="607"/>
      <c r="DQ29" s="607"/>
      <c r="DR29" s="607"/>
      <c r="DS29" s="607"/>
      <c r="DT29" s="607"/>
      <c r="DU29" s="607"/>
      <c r="DV29" s="608"/>
      <c r="DW29" s="611">
        <v>21.9</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576287</v>
      </c>
      <c r="S30" s="589"/>
      <c r="T30" s="589"/>
      <c r="U30" s="589"/>
      <c r="V30" s="589"/>
      <c r="W30" s="589"/>
      <c r="X30" s="589"/>
      <c r="Y30" s="590"/>
      <c r="Z30" s="641">
        <v>2.2999999999999998</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97.4</v>
      </c>
      <c r="BH30" s="655"/>
      <c r="BI30" s="655"/>
      <c r="BJ30" s="655"/>
      <c r="BK30" s="655"/>
      <c r="BL30" s="655"/>
      <c r="BM30" s="656">
        <v>84.9</v>
      </c>
      <c r="BN30" s="655"/>
      <c r="BO30" s="655"/>
      <c r="BP30" s="655"/>
      <c r="BQ30" s="657"/>
      <c r="BR30" s="654">
        <v>96.9</v>
      </c>
      <c r="BS30" s="655"/>
      <c r="BT30" s="655"/>
      <c r="BU30" s="655"/>
      <c r="BV30" s="655"/>
      <c r="BW30" s="655"/>
      <c r="BX30" s="656">
        <v>83</v>
      </c>
      <c r="BY30" s="655"/>
      <c r="BZ30" s="655"/>
      <c r="CA30" s="655"/>
      <c r="CB30" s="657"/>
      <c r="CD30" s="660"/>
      <c r="CE30" s="661"/>
      <c r="CF30" s="625" t="s">
        <v>294</v>
      </c>
      <c r="CG30" s="622"/>
      <c r="CH30" s="622"/>
      <c r="CI30" s="622"/>
      <c r="CJ30" s="622"/>
      <c r="CK30" s="622"/>
      <c r="CL30" s="622"/>
      <c r="CM30" s="622"/>
      <c r="CN30" s="622"/>
      <c r="CO30" s="622"/>
      <c r="CP30" s="622"/>
      <c r="CQ30" s="623"/>
      <c r="CR30" s="588">
        <v>3348154</v>
      </c>
      <c r="CS30" s="589"/>
      <c r="CT30" s="589"/>
      <c r="CU30" s="589"/>
      <c r="CV30" s="589"/>
      <c r="CW30" s="589"/>
      <c r="CX30" s="589"/>
      <c r="CY30" s="590"/>
      <c r="CZ30" s="591">
        <v>13.7</v>
      </c>
      <c r="DA30" s="609"/>
      <c r="DB30" s="609"/>
      <c r="DC30" s="610"/>
      <c r="DD30" s="594">
        <v>3322122</v>
      </c>
      <c r="DE30" s="589"/>
      <c r="DF30" s="589"/>
      <c r="DG30" s="589"/>
      <c r="DH30" s="589"/>
      <c r="DI30" s="589"/>
      <c r="DJ30" s="589"/>
      <c r="DK30" s="590"/>
      <c r="DL30" s="594">
        <v>3322122</v>
      </c>
      <c r="DM30" s="589"/>
      <c r="DN30" s="589"/>
      <c r="DO30" s="589"/>
      <c r="DP30" s="589"/>
      <c r="DQ30" s="589"/>
      <c r="DR30" s="589"/>
      <c r="DS30" s="589"/>
      <c r="DT30" s="589"/>
      <c r="DU30" s="589"/>
      <c r="DV30" s="590"/>
      <c r="DW30" s="611">
        <v>19.600000000000001</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775775</v>
      </c>
      <c r="S31" s="589"/>
      <c r="T31" s="589"/>
      <c r="U31" s="589"/>
      <c r="V31" s="589"/>
      <c r="W31" s="589"/>
      <c r="X31" s="589"/>
      <c r="Y31" s="590"/>
      <c r="Z31" s="641">
        <v>3.1</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97.9</v>
      </c>
      <c r="BH31" s="607"/>
      <c r="BI31" s="607"/>
      <c r="BJ31" s="607"/>
      <c r="BK31" s="607"/>
      <c r="BL31" s="607"/>
      <c r="BM31" s="643">
        <v>92.4</v>
      </c>
      <c r="BN31" s="653"/>
      <c r="BO31" s="653"/>
      <c r="BP31" s="653"/>
      <c r="BQ31" s="617"/>
      <c r="BR31" s="652">
        <v>97.5</v>
      </c>
      <c r="BS31" s="607"/>
      <c r="BT31" s="607"/>
      <c r="BU31" s="607"/>
      <c r="BV31" s="607"/>
      <c r="BW31" s="607"/>
      <c r="BX31" s="643">
        <v>90.6</v>
      </c>
      <c r="BY31" s="653"/>
      <c r="BZ31" s="653"/>
      <c r="CA31" s="653"/>
      <c r="CB31" s="617"/>
      <c r="CD31" s="660"/>
      <c r="CE31" s="661"/>
      <c r="CF31" s="625" t="s">
        <v>298</v>
      </c>
      <c r="CG31" s="622"/>
      <c r="CH31" s="622"/>
      <c r="CI31" s="622"/>
      <c r="CJ31" s="622"/>
      <c r="CK31" s="622"/>
      <c r="CL31" s="622"/>
      <c r="CM31" s="622"/>
      <c r="CN31" s="622"/>
      <c r="CO31" s="622"/>
      <c r="CP31" s="622"/>
      <c r="CQ31" s="623"/>
      <c r="CR31" s="588">
        <v>384097</v>
      </c>
      <c r="CS31" s="607"/>
      <c r="CT31" s="607"/>
      <c r="CU31" s="607"/>
      <c r="CV31" s="607"/>
      <c r="CW31" s="607"/>
      <c r="CX31" s="607"/>
      <c r="CY31" s="608"/>
      <c r="CZ31" s="591">
        <v>1.6</v>
      </c>
      <c r="DA31" s="609"/>
      <c r="DB31" s="609"/>
      <c r="DC31" s="610"/>
      <c r="DD31" s="594">
        <v>379614</v>
      </c>
      <c r="DE31" s="607"/>
      <c r="DF31" s="607"/>
      <c r="DG31" s="607"/>
      <c r="DH31" s="607"/>
      <c r="DI31" s="607"/>
      <c r="DJ31" s="607"/>
      <c r="DK31" s="608"/>
      <c r="DL31" s="594">
        <v>379614</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614140</v>
      </c>
      <c r="S32" s="589"/>
      <c r="T32" s="589"/>
      <c r="U32" s="589"/>
      <c r="V32" s="589"/>
      <c r="W32" s="589"/>
      <c r="X32" s="589"/>
      <c r="Y32" s="590"/>
      <c r="Z32" s="641">
        <v>2.4</v>
      </c>
      <c r="AA32" s="641"/>
      <c r="AB32" s="641"/>
      <c r="AC32" s="641"/>
      <c r="AD32" s="642">
        <v>1229</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96.5</v>
      </c>
      <c r="BH32" s="573"/>
      <c r="BI32" s="573"/>
      <c r="BJ32" s="573"/>
      <c r="BK32" s="573"/>
      <c r="BL32" s="573"/>
      <c r="BM32" s="636">
        <v>78.7</v>
      </c>
      <c r="BN32" s="573"/>
      <c r="BO32" s="573"/>
      <c r="BP32" s="573"/>
      <c r="BQ32" s="630"/>
      <c r="BR32" s="651">
        <v>95.9</v>
      </c>
      <c r="BS32" s="573"/>
      <c r="BT32" s="573"/>
      <c r="BU32" s="573"/>
      <c r="BV32" s="573"/>
      <c r="BW32" s="573"/>
      <c r="BX32" s="636">
        <v>76.2</v>
      </c>
      <c r="BY32" s="573"/>
      <c r="BZ32" s="573"/>
      <c r="CA32" s="573"/>
      <c r="CB32" s="630"/>
      <c r="CD32" s="662"/>
      <c r="CE32" s="663"/>
      <c r="CF32" s="625" t="s">
        <v>301</v>
      </c>
      <c r="CG32" s="622"/>
      <c r="CH32" s="622"/>
      <c r="CI32" s="622"/>
      <c r="CJ32" s="622"/>
      <c r="CK32" s="622"/>
      <c r="CL32" s="622"/>
      <c r="CM32" s="622"/>
      <c r="CN32" s="622"/>
      <c r="CO32" s="622"/>
      <c r="CP32" s="622"/>
      <c r="CQ32" s="623"/>
      <c r="CR32" s="588">
        <v>430</v>
      </c>
      <c r="CS32" s="589"/>
      <c r="CT32" s="589"/>
      <c r="CU32" s="589"/>
      <c r="CV32" s="589"/>
      <c r="CW32" s="589"/>
      <c r="CX32" s="589"/>
      <c r="CY32" s="590"/>
      <c r="CZ32" s="591">
        <v>0</v>
      </c>
      <c r="DA32" s="609"/>
      <c r="DB32" s="609"/>
      <c r="DC32" s="610"/>
      <c r="DD32" s="594">
        <v>430</v>
      </c>
      <c r="DE32" s="589"/>
      <c r="DF32" s="589"/>
      <c r="DG32" s="589"/>
      <c r="DH32" s="589"/>
      <c r="DI32" s="589"/>
      <c r="DJ32" s="589"/>
      <c r="DK32" s="590"/>
      <c r="DL32" s="594">
        <v>430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2660500</v>
      </c>
      <c r="S33" s="589"/>
      <c r="T33" s="589"/>
      <c r="U33" s="589"/>
      <c r="V33" s="589"/>
      <c r="W33" s="589"/>
      <c r="X33" s="589"/>
      <c r="Y33" s="590"/>
      <c r="Z33" s="641">
        <v>10.5</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10862229</v>
      </c>
      <c r="CS33" s="607"/>
      <c r="CT33" s="607"/>
      <c r="CU33" s="607"/>
      <c r="CV33" s="607"/>
      <c r="CW33" s="607"/>
      <c r="CX33" s="607"/>
      <c r="CY33" s="608"/>
      <c r="CZ33" s="591">
        <v>44.3</v>
      </c>
      <c r="DA33" s="609"/>
      <c r="DB33" s="609"/>
      <c r="DC33" s="610"/>
      <c r="DD33" s="594">
        <v>8933319</v>
      </c>
      <c r="DE33" s="607"/>
      <c r="DF33" s="607"/>
      <c r="DG33" s="607"/>
      <c r="DH33" s="607"/>
      <c r="DI33" s="607"/>
      <c r="DJ33" s="607"/>
      <c r="DK33" s="608"/>
      <c r="DL33" s="594">
        <v>7108896</v>
      </c>
      <c r="DM33" s="607"/>
      <c r="DN33" s="607"/>
      <c r="DO33" s="607"/>
      <c r="DP33" s="607"/>
      <c r="DQ33" s="607"/>
      <c r="DR33" s="607"/>
      <c r="DS33" s="607"/>
      <c r="DT33" s="607"/>
      <c r="DU33" s="607"/>
      <c r="DV33" s="608"/>
      <c r="DW33" s="611">
        <v>42</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3005855</v>
      </c>
      <c r="CS34" s="589"/>
      <c r="CT34" s="589"/>
      <c r="CU34" s="589"/>
      <c r="CV34" s="589"/>
      <c r="CW34" s="589"/>
      <c r="CX34" s="589"/>
      <c r="CY34" s="590"/>
      <c r="CZ34" s="591">
        <v>12.3</v>
      </c>
      <c r="DA34" s="609"/>
      <c r="DB34" s="609"/>
      <c r="DC34" s="610"/>
      <c r="DD34" s="594">
        <v>2188868</v>
      </c>
      <c r="DE34" s="589"/>
      <c r="DF34" s="589"/>
      <c r="DG34" s="589"/>
      <c r="DH34" s="589"/>
      <c r="DI34" s="589"/>
      <c r="DJ34" s="589"/>
      <c r="DK34" s="590"/>
      <c r="DL34" s="594">
        <v>1890845</v>
      </c>
      <c r="DM34" s="589"/>
      <c r="DN34" s="589"/>
      <c r="DO34" s="589"/>
      <c r="DP34" s="589"/>
      <c r="DQ34" s="589"/>
      <c r="DR34" s="589"/>
      <c r="DS34" s="589"/>
      <c r="DT34" s="589"/>
      <c r="DU34" s="589"/>
      <c r="DV34" s="590"/>
      <c r="DW34" s="611">
        <v>11.2</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1121200</v>
      </c>
      <c r="S35" s="589"/>
      <c r="T35" s="589"/>
      <c r="U35" s="589"/>
      <c r="V35" s="589"/>
      <c r="W35" s="589"/>
      <c r="X35" s="589"/>
      <c r="Y35" s="590"/>
      <c r="Z35" s="641">
        <v>4.4000000000000004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3143158</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431617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173569</v>
      </c>
      <c r="CS35" s="607"/>
      <c r="CT35" s="607"/>
      <c r="CU35" s="607"/>
      <c r="CV35" s="607"/>
      <c r="CW35" s="607"/>
      <c r="CX35" s="607"/>
      <c r="CY35" s="608"/>
      <c r="CZ35" s="591">
        <v>0.7</v>
      </c>
      <c r="DA35" s="609"/>
      <c r="DB35" s="609"/>
      <c r="DC35" s="610"/>
      <c r="DD35" s="594">
        <v>157370</v>
      </c>
      <c r="DE35" s="607"/>
      <c r="DF35" s="607"/>
      <c r="DG35" s="607"/>
      <c r="DH35" s="607"/>
      <c r="DI35" s="607"/>
      <c r="DJ35" s="607"/>
      <c r="DK35" s="608"/>
      <c r="DL35" s="594">
        <v>157370</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25431106</v>
      </c>
      <c r="S36" s="629"/>
      <c r="T36" s="629"/>
      <c r="U36" s="629"/>
      <c r="V36" s="629"/>
      <c r="W36" s="629"/>
      <c r="X36" s="629"/>
      <c r="Y36" s="632"/>
      <c r="Z36" s="633">
        <v>100</v>
      </c>
      <c r="AA36" s="633"/>
      <c r="AB36" s="633"/>
      <c r="AC36" s="633"/>
      <c r="AD36" s="634">
        <v>15809918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499646</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-59164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4100887</v>
      </c>
      <c r="CS36" s="589"/>
      <c r="CT36" s="589"/>
      <c r="CU36" s="589"/>
      <c r="CV36" s="589"/>
      <c r="CW36" s="589"/>
      <c r="CX36" s="589"/>
      <c r="CY36" s="590"/>
      <c r="CZ36" s="591">
        <v>16.7</v>
      </c>
      <c r="DA36" s="609"/>
      <c r="DB36" s="609"/>
      <c r="DC36" s="610"/>
      <c r="DD36" s="594">
        <v>3413530</v>
      </c>
      <c r="DE36" s="589"/>
      <c r="DF36" s="589"/>
      <c r="DG36" s="589"/>
      <c r="DH36" s="589"/>
      <c r="DI36" s="589"/>
      <c r="DJ36" s="589"/>
      <c r="DK36" s="590"/>
      <c r="DL36" s="594">
        <v>3077619</v>
      </c>
      <c r="DM36" s="589"/>
      <c r="DN36" s="589"/>
      <c r="DO36" s="589"/>
      <c r="DP36" s="589"/>
      <c r="DQ36" s="589"/>
      <c r="DR36" s="589"/>
      <c r="DS36" s="589"/>
      <c r="DT36" s="589"/>
      <c r="DU36" s="589"/>
      <c r="DV36" s="590"/>
      <c r="DW36" s="611">
        <v>18.2</v>
      </c>
      <c r="DX36" s="612"/>
      <c r="DY36" s="612"/>
      <c r="DZ36" s="612"/>
      <c r="EA36" s="612"/>
      <c r="EB36" s="612"/>
      <c r="EC36" s="613"/>
    </row>
    <row r="37" spans="2:133" ht="11.25" customHeight="1">
      <c r="AQ37" s="614" t="s">
        <v>316</v>
      </c>
      <c r="AR37" s="615"/>
      <c r="AS37" s="615"/>
      <c r="AT37" s="615"/>
      <c r="AU37" s="615"/>
      <c r="AV37" s="615"/>
      <c r="AW37" s="615"/>
      <c r="AX37" s="615"/>
      <c r="AY37" s="616"/>
      <c r="AZ37" s="588">
        <v>345380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10327</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2643133</v>
      </c>
      <c r="CS37" s="607"/>
      <c r="CT37" s="607"/>
      <c r="CU37" s="607"/>
      <c r="CV37" s="607"/>
      <c r="CW37" s="607"/>
      <c r="CX37" s="607"/>
      <c r="CY37" s="608"/>
      <c r="CZ37" s="591">
        <v>10.8</v>
      </c>
      <c r="DA37" s="609"/>
      <c r="DB37" s="609"/>
      <c r="DC37" s="610"/>
      <c r="DD37" s="594">
        <v>2227533</v>
      </c>
      <c r="DE37" s="607"/>
      <c r="DF37" s="607"/>
      <c r="DG37" s="607"/>
      <c r="DH37" s="607"/>
      <c r="DI37" s="607"/>
      <c r="DJ37" s="607"/>
      <c r="DK37" s="608"/>
      <c r="DL37" s="594">
        <v>2194400</v>
      </c>
      <c r="DM37" s="607"/>
      <c r="DN37" s="607"/>
      <c r="DO37" s="607"/>
      <c r="DP37" s="607"/>
      <c r="DQ37" s="607"/>
      <c r="DR37" s="607"/>
      <c r="DS37" s="607"/>
      <c r="DT37" s="607"/>
      <c r="DU37" s="607"/>
      <c r="DV37" s="608"/>
      <c r="DW37" s="611">
        <v>13</v>
      </c>
      <c r="DX37" s="612"/>
      <c r="DY37" s="612"/>
      <c r="DZ37" s="612"/>
      <c r="EA37" s="612"/>
      <c r="EB37" s="612"/>
      <c r="EC37" s="613"/>
    </row>
    <row r="38" spans="2:133" ht="11.25" customHeight="1">
      <c r="AQ38" s="614" t="s">
        <v>319</v>
      </c>
      <c r="AR38" s="615"/>
      <c r="AS38" s="615"/>
      <c r="AT38" s="615"/>
      <c r="AU38" s="615"/>
      <c r="AV38" s="615"/>
      <c r="AW38" s="615"/>
      <c r="AX38" s="615"/>
      <c r="AY38" s="616"/>
      <c r="AZ38" s="588">
        <v>92248</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17556</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2627736</v>
      </c>
      <c r="CS38" s="589"/>
      <c r="CT38" s="589"/>
      <c r="CU38" s="589"/>
      <c r="CV38" s="589"/>
      <c r="CW38" s="589"/>
      <c r="CX38" s="589"/>
      <c r="CY38" s="590"/>
      <c r="CZ38" s="591">
        <v>10.7</v>
      </c>
      <c r="DA38" s="609"/>
      <c r="DB38" s="609"/>
      <c r="DC38" s="610"/>
      <c r="DD38" s="594">
        <v>2261735</v>
      </c>
      <c r="DE38" s="589"/>
      <c r="DF38" s="589"/>
      <c r="DG38" s="589"/>
      <c r="DH38" s="589"/>
      <c r="DI38" s="589"/>
      <c r="DJ38" s="589"/>
      <c r="DK38" s="590"/>
      <c r="DL38" s="594">
        <v>1983062</v>
      </c>
      <c r="DM38" s="589"/>
      <c r="DN38" s="589"/>
      <c r="DO38" s="589"/>
      <c r="DP38" s="589"/>
      <c r="DQ38" s="589"/>
      <c r="DR38" s="589"/>
      <c r="DS38" s="589"/>
      <c r="DT38" s="589"/>
      <c r="DU38" s="589"/>
      <c r="DV38" s="590"/>
      <c r="DW38" s="611">
        <v>11.7</v>
      </c>
      <c r="DX38" s="612"/>
      <c r="DY38" s="612"/>
      <c r="DZ38" s="612"/>
      <c r="EA38" s="612"/>
      <c r="EB38" s="612"/>
      <c r="EC38" s="613"/>
    </row>
    <row r="39" spans="2:133" ht="11.25" customHeight="1">
      <c r="AQ39" s="614" t="s">
        <v>322</v>
      </c>
      <c r="AR39" s="615"/>
      <c r="AS39" s="615"/>
      <c r="AT39" s="615"/>
      <c r="AU39" s="615"/>
      <c r="AV39" s="615"/>
      <c r="AW39" s="615"/>
      <c r="AX39" s="615"/>
      <c r="AY39" s="616"/>
      <c r="AZ39" s="588">
        <v>1780</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85</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954127</v>
      </c>
      <c r="CS39" s="607"/>
      <c r="CT39" s="607"/>
      <c r="CU39" s="607"/>
      <c r="CV39" s="607"/>
      <c r="CW39" s="607"/>
      <c r="CX39" s="607"/>
      <c r="CY39" s="608"/>
      <c r="CZ39" s="591">
        <v>3.9</v>
      </c>
      <c r="DA39" s="609"/>
      <c r="DB39" s="609"/>
      <c r="DC39" s="610"/>
      <c r="DD39" s="594">
        <v>911761</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473974</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55</v>
      </c>
      <c r="CS40" s="589"/>
      <c r="CT40" s="589"/>
      <c r="CU40" s="589"/>
      <c r="CV40" s="589"/>
      <c r="CW40" s="589"/>
      <c r="CX40" s="589"/>
      <c r="CY40" s="590"/>
      <c r="CZ40" s="591">
        <v>0</v>
      </c>
      <c r="DA40" s="609"/>
      <c r="DB40" s="609"/>
      <c r="DC40" s="610"/>
      <c r="DD40" s="594">
        <v>55</v>
      </c>
      <c r="DE40" s="589"/>
      <c r="DF40" s="589"/>
      <c r="DG40" s="589"/>
      <c r="DH40" s="589"/>
      <c r="DI40" s="589"/>
      <c r="DJ40" s="589"/>
      <c r="DK40" s="590"/>
      <c r="DL40" s="594" t="s">
        <v>326</v>
      </c>
      <c r="DM40" s="589"/>
      <c r="DN40" s="589"/>
      <c r="DO40" s="589"/>
      <c r="DP40" s="589"/>
      <c r="DQ40" s="589"/>
      <c r="DR40" s="589"/>
      <c r="DS40" s="589"/>
      <c r="DT40" s="589"/>
      <c r="DU40" s="589"/>
      <c r="DV40" s="590"/>
      <c r="DW40" s="611" t="s">
        <v>326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1730130</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1934172</v>
      </c>
      <c r="CS42" s="589"/>
      <c r="CT42" s="589"/>
      <c r="CU42" s="589"/>
      <c r="CV42" s="589"/>
      <c r="CW42" s="589"/>
      <c r="CX42" s="589"/>
      <c r="CY42" s="590"/>
      <c r="CZ42" s="591">
        <v>7.9</v>
      </c>
      <c r="DA42" s="592"/>
      <c r="DB42" s="592"/>
      <c r="DC42" s="593"/>
      <c r="DD42" s="594">
        <v>558225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81884</v>
      </c>
      <c r="CS43" s="607"/>
      <c r="CT43" s="607"/>
      <c r="CU43" s="607"/>
      <c r="CV43" s="607"/>
      <c r="CW43" s="607"/>
      <c r="CX43" s="607"/>
      <c r="CY43" s="608"/>
      <c r="CZ43" s="591">
        <v>0.3</v>
      </c>
      <c r="DA43" s="609"/>
      <c r="DB43" s="609"/>
      <c r="DC43" s="610"/>
      <c r="DD43" s="594">
        <v>81184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1930716</v>
      </c>
      <c r="CS44" s="589"/>
      <c r="CT44" s="589"/>
      <c r="CU44" s="589"/>
      <c r="CV44" s="589"/>
      <c r="CW44" s="589"/>
      <c r="CX44" s="589"/>
      <c r="CY44" s="590"/>
      <c r="CZ44" s="591">
        <v>7.9</v>
      </c>
      <c r="DA44" s="592"/>
      <c r="DB44" s="592"/>
      <c r="DC44" s="593"/>
      <c r="DD44" s="594">
        <v>556547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412227</v>
      </c>
      <c r="CS45" s="607"/>
      <c r="CT45" s="607"/>
      <c r="CU45" s="607"/>
      <c r="CV45" s="607"/>
      <c r="CW45" s="607"/>
      <c r="CX45" s="607"/>
      <c r="CY45" s="608"/>
      <c r="CZ45" s="591">
        <v>1.7</v>
      </c>
      <c r="DA45" s="609"/>
      <c r="DB45" s="609"/>
      <c r="DC45" s="610"/>
      <c r="DD45" s="594">
        <v>76822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1505639</v>
      </c>
      <c r="CS46" s="589"/>
      <c r="CT46" s="589"/>
      <c r="CU46" s="589"/>
      <c r="CV46" s="589"/>
      <c r="CW46" s="589"/>
      <c r="CX46" s="589"/>
      <c r="CY46" s="590"/>
      <c r="CZ46" s="591">
        <v>6.1</v>
      </c>
      <c r="DA46" s="592"/>
      <c r="DB46" s="592"/>
      <c r="DC46" s="593"/>
      <c r="DD46" s="594">
        <v>466875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3456</v>
      </c>
      <c r="CS47" s="607"/>
      <c r="CT47" s="607"/>
      <c r="CU47" s="607"/>
      <c r="CV47" s="607"/>
      <c r="CW47" s="607"/>
      <c r="CX47" s="607"/>
      <c r="CY47" s="608"/>
      <c r="CZ47" s="591">
        <v>0</v>
      </c>
      <c r="DA47" s="609"/>
      <c r="DB47" s="609"/>
      <c r="DC47" s="610"/>
      <c r="DD47" s="594">
        <v>1678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24494104</v>
      </c>
      <c r="CS49" s="573"/>
      <c r="CT49" s="573"/>
      <c r="CU49" s="573"/>
      <c r="CV49" s="573"/>
      <c r="CW49" s="573"/>
      <c r="CX49" s="573"/>
      <c r="CY49" s="574"/>
      <c r="CZ49" s="575">
        <v>100</v>
      </c>
      <c r="DA49" s="576"/>
      <c r="DB49" s="576"/>
      <c r="DC49" s="577"/>
      <c r="DD49" s="578">
        <v>18379381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BE30" sqref="BE30:BI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25438</v>
      </c>
      <c r="R7" s="1101"/>
      <c r="S7" s="1101"/>
      <c r="T7" s="1101"/>
      <c r="U7" s="1101"/>
      <c r="V7" s="1101">
        <v>24505</v>
      </c>
      <c r="W7" s="1101"/>
      <c r="X7" s="1101"/>
      <c r="Y7" s="1101"/>
      <c r="Z7" s="1101"/>
      <c r="AA7" s="1101">
        <v>933</v>
      </c>
      <c r="AB7" s="1101"/>
      <c r="AC7" s="1101"/>
      <c r="AD7" s="1101"/>
      <c r="AE7" s="1102"/>
      <c r="AF7" s="1103">
        <v>896</v>
      </c>
      <c r="AG7" s="1104"/>
      <c r="AH7" s="1104"/>
      <c r="AI7" s="1104"/>
      <c r="AJ7" s="1105"/>
      <c r="AK7" s="1087">
        <v>601</v>
      </c>
      <c r="AL7" s="1088"/>
      <c r="AM7" s="1088"/>
      <c r="AN7" s="1088"/>
      <c r="AO7" s="1088"/>
      <c r="AP7" s="1088">
        <v>35134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14</v>
      </c>
      <c r="R8" s="1040"/>
      <c r="S8" s="1040"/>
      <c r="T8" s="1040"/>
      <c r="U8" s="1040"/>
      <c r="V8" s="1040">
        <v>9</v>
      </c>
      <c r="W8" s="1040"/>
      <c r="X8" s="1040"/>
      <c r="Y8" s="1040"/>
      <c r="Z8" s="1040"/>
      <c r="AA8" s="1040">
        <v>4</v>
      </c>
      <c r="AB8" s="1040"/>
      <c r="AC8" s="1040"/>
      <c r="AD8" s="1040"/>
      <c r="AE8" s="1041"/>
      <c r="AF8" s="1015">
        <v>4</v>
      </c>
      <c r="AG8" s="1016"/>
      <c r="AH8" s="1016"/>
      <c r="AI8" s="1016"/>
      <c r="AJ8" s="1017"/>
      <c r="AK8" s="1082" t="s">
        <v>547</v>
      </c>
      <c r="AL8" s="1083"/>
      <c r="AM8" s="1083"/>
      <c r="AN8" s="1083"/>
      <c r="AO8" s="1083"/>
      <c r="AP8" s="1083">
        <v>11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25447</v>
      </c>
      <c r="R23" s="1065"/>
      <c r="S23" s="1065"/>
      <c r="T23" s="1065"/>
      <c r="U23" s="1065"/>
      <c r="V23" s="1065">
        <v>24510</v>
      </c>
      <c r="W23" s="1065"/>
      <c r="X23" s="1065"/>
      <c r="Y23" s="1065"/>
      <c r="Z23" s="1065"/>
      <c r="AA23" s="1065">
        <v>937</v>
      </c>
      <c r="AB23" s="1065"/>
      <c r="AC23" s="1065"/>
      <c r="AD23" s="1065"/>
      <c r="AE23" s="1066"/>
      <c r="AF23" s="1067">
        <v>901</v>
      </c>
      <c r="AG23" s="1065"/>
      <c r="AH23" s="1065"/>
      <c r="AI23" s="1065"/>
      <c r="AJ23" s="1068"/>
      <c r="AK23" s="1069"/>
      <c r="AL23" s="1070"/>
      <c r="AM23" s="1070"/>
      <c r="AN23" s="1070"/>
      <c r="AO23" s="1070"/>
      <c r="AP23" s="1065">
        <v>35145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8187</v>
      </c>
      <c r="R28" s="1050"/>
      <c r="S28" s="1050"/>
      <c r="T28" s="1050"/>
      <c r="U28" s="1050"/>
      <c r="V28" s="1050">
        <v>7755</v>
      </c>
      <c r="W28" s="1050"/>
      <c r="X28" s="1050"/>
      <c r="Y28" s="1050"/>
      <c r="Z28" s="1050"/>
      <c r="AA28" s="1050">
        <v>432</v>
      </c>
      <c r="AB28" s="1050"/>
      <c r="AC28" s="1050"/>
      <c r="AD28" s="1050"/>
      <c r="AE28" s="1051"/>
      <c r="AF28" s="1052">
        <v>432</v>
      </c>
      <c r="AG28" s="1050"/>
      <c r="AH28" s="1050"/>
      <c r="AI28" s="1050"/>
      <c r="AJ28" s="1053"/>
      <c r="AK28" s="1054">
        <v>669</v>
      </c>
      <c r="AL28" s="1042"/>
      <c r="AM28" s="1042"/>
      <c r="AN28" s="1042"/>
      <c r="AO28" s="1042"/>
      <c r="AP28" s="1042" t="s">
        <v>552</v>
      </c>
      <c r="AQ28" s="1042"/>
      <c r="AR28" s="1042"/>
      <c r="AS28" s="1042"/>
      <c r="AT28" s="1042"/>
      <c r="AU28" s="1042" t="s">
        <v>553</v>
      </c>
      <c r="AV28" s="1042"/>
      <c r="AW28" s="1042"/>
      <c r="AX28" s="1042"/>
      <c r="AY28" s="1042"/>
      <c r="AZ28" s="1043" t="s">
        <v>553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6241</v>
      </c>
      <c r="R29" s="1040"/>
      <c r="S29" s="1040"/>
      <c r="T29" s="1040"/>
      <c r="U29" s="1040"/>
      <c r="V29" s="1040">
        <v>6148</v>
      </c>
      <c r="W29" s="1040"/>
      <c r="X29" s="1040"/>
      <c r="Y29" s="1040"/>
      <c r="Z29" s="1040"/>
      <c r="AA29" s="1040">
        <v>93</v>
      </c>
      <c r="AB29" s="1040"/>
      <c r="AC29" s="1040"/>
      <c r="AD29" s="1040"/>
      <c r="AE29" s="1041"/>
      <c r="AF29" s="1015">
        <v>93</v>
      </c>
      <c r="AG29" s="1016"/>
      <c r="AH29" s="1016"/>
      <c r="AI29" s="1016"/>
      <c r="AJ29" s="1017"/>
      <c r="AK29" s="969">
        <v>912</v>
      </c>
      <c r="AL29" s="976"/>
      <c r="AM29" s="976"/>
      <c r="AN29" s="976"/>
      <c r="AO29" s="976"/>
      <c r="AP29" s="976" t="s">
        <v>553</v>
      </c>
      <c r="AQ29" s="976"/>
      <c r="AR29" s="976"/>
      <c r="AS29" s="976"/>
      <c r="AT29" s="976"/>
      <c r="AU29" s="976" t="s">
        <v>553</v>
      </c>
      <c r="AV29" s="976"/>
      <c r="AW29" s="976"/>
      <c r="AX29" s="976"/>
      <c r="AY29" s="976"/>
      <c r="AZ29" s="1038" t="s">
        <v>554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1245</v>
      </c>
      <c r="R30" s="1040"/>
      <c r="S30" s="1040"/>
      <c r="T30" s="1040"/>
      <c r="U30" s="1040"/>
      <c r="V30" s="1040">
        <v>1228</v>
      </c>
      <c r="W30" s="1040"/>
      <c r="X30" s="1040"/>
      <c r="Y30" s="1040"/>
      <c r="Z30" s="1040"/>
      <c r="AA30" s="1040">
        <v>17</v>
      </c>
      <c r="AB30" s="1040"/>
      <c r="AC30" s="1040"/>
      <c r="AD30" s="1040"/>
      <c r="AE30" s="1041"/>
      <c r="AF30" s="1015">
        <v>17</v>
      </c>
      <c r="AG30" s="1016"/>
      <c r="AH30" s="1016"/>
      <c r="AI30" s="1016"/>
      <c r="AJ30" s="1017"/>
      <c r="AK30" s="969">
        <v>828</v>
      </c>
      <c r="AL30" s="976"/>
      <c r="AM30" s="976"/>
      <c r="AN30" s="976"/>
      <c r="AO30" s="976"/>
      <c r="AP30" s="976" t="s">
        <v>553</v>
      </c>
      <c r="AQ30" s="976"/>
      <c r="AR30" s="976"/>
      <c r="AS30" s="976"/>
      <c r="AT30" s="976"/>
      <c r="AU30" s="976" t="s">
        <v>554</v>
      </c>
      <c r="AV30" s="976"/>
      <c r="AW30" s="976"/>
      <c r="AX30" s="976"/>
      <c r="AY30" s="976"/>
      <c r="AZ30" s="1038" t="s">
        <v>553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1763</v>
      </c>
      <c r="R31" s="1040"/>
      <c r="S31" s="1040"/>
      <c r="T31" s="1040"/>
      <c r="U31" s="1040"/>
      <c r="V31" s="1040">
        <v>1560</v>
      </c>
      <c r="W31" s="1040"/>
      <c r="X31" s="1040"/>
      <c r="Y31" s="1040"/>
      <c r="Z31" s="1040"/>
      <c r="AA31" s="1040">
        <v>203</v>
      </c>
      <c r="AB31" s="1040"/>
      <c r="AC31" s="1040"/>
      <c r="AD31" s="1040"/>
      <c r="AE31" s="1041"/>
      <c r="AF31" s="1015">
        <v>1695</v>
      </c>
      <c r="AG31" s="1016"/>
      <c r="AH31" s="1016"/>
      <c r="AI31" s="1016"/>
      <c r="AJ31" s="1017"/>
      <c r="AK31" s="969">
        <v>2</v>
      </c>
      <c r="AL31" s="976"/>
      <c r="AM31" s="976"/>
      <c r="AN31" s="976"/>
      <c r="AO31" s="976"/>
      <c r="AP31" s="976">
        <v>3302</v>
      </c>
      <c r="AQ31" s="976"/>
      <c r="AR31" s="976"/>
      <c r="AS31" s="976"/>
      <c r="AT31" s="976"/>
      <c r="AU31" s="976">
        <v>7</v>
      </c>
      <c r="AV31" s="976"/>
      <c r="AW31" s="976"/>
      <c r="AX31" s="976"/>
      <c r="AY31" s="976"/>
      <c r="AZ31" s="1038" t="s">
        <v>548</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1175</v>
      </c>
      <c r="R32" s="1040"/>
      <c r="S32" s="1040"/>
      <c r="T32" s="1040"/>
      <c r="U32" s="1040"/>
      <c r="V32" s="1040">
        <v>1348</v>
      </c>
      <c r="W32" s="1040"/>
      <c r="X32" s="1040"/>
      <c r="Y32" s="1040"/>
      <c r="Z32" s="1040"/>
      <c r="AA32" s="1040">
        <v>-174</v>
      </c>
      <c r="AB32" s="1040"/>
      <c r="AC32" s="1040"/>
      <c r="AD32" s="1040"/>
      <c r="AE32" s="1041"/>
      <c r="AF32" s="1015">
        <v>48</v>
      </c>
      <c r="AG32" s="1016"/>
      <c r="AH32" s="1016"/>
      <c r="AI32" s="1016"/>
      <c r="AJ32" s="1017"/>
      <c r="AK32" s="969">
        <v>504</v>
      </c>
      <c r="AL32" s="976"/>
      <c r="AM32" s="976"/>
      <c r="AN32" s="976"/>
      <c r="AO32" s="976"/>
      <c r="AP32" s="976">
        <v>1425</v>
      </c>
      <c r="AQ32" s="976"/>
      <c r="AR32" s="976"/>
      <c r="AS32" s="976"/>
      <c r="AT32" s="976"/>
      <c r="AU32" s="976">
        <v>1136</v>
      </c>
      <c r="AV32" s="976"/>
      <c r="AW32" s="976"/>
      <c r="AX32" s="976"/>
      <c r="AY32" s="976"/>
      <c r="AZ32" s="1038" t="s">
        <v>548</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519</v>
      </c>
      <c r="R33" s="1040"/>
      <c r="S33" s="1040"/>
      <c r="T33" s="1040"/>
      <c r="U33" s="1040"/>
      <c r="V33" s="1040">
        <v>497</v>
      </c>
      <c r="W33" s="1040"/>
      <c r="X33" s="1040"/>
      <c r="Y33" s="1040"/>
      <c r="Z33" s="1040"/>
      <c r="AA33" s="1040">
        <v>22</v>
      </c>
      <c r="AB33" s="1040"/>
      <c r="AC33" s="1040"/>
      <c r="AD33" s="1040"/>
      <c r="AE33" s="1041"/>
      <c r="AF33" s="1015">
        <v>22</v>
      </c>
      <c r="AG33" s="1016"/>
      <c r="AH33" s="1016"/>
      <c r="AI33" s="1016"/>
      <c r="AJ33" s="1017"/>
      <c r="AK33" s="969">
        <v>345</v>
      </c>
      <c r="AL33" s="976"/>
      <c r="AM33" s="976"/>
      <c r="AN33" s="976"/>
      <c r="AO33" s="976"/>
      <c r="AP33" s="976">
        <v>3210</v>
      </c>
      <c r="AQ33" s="976"/>
      <c r="AR33" s="976"/>
      <c r="AS33" s="976"/>
      <c r="AT33" s="976"/>
      <c r="AU33" s="976">
        <v>3104</v>
      </c>
      <c r="AV33" s="976"/>
      <c r="AW33" s="976"/>
      <c r="AX33" s="976"/>
      <c r="AY33" s="976"/>
      <c r="AZ33" s="1038" t="s">
        <v>548</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69"/>
      <c r="AL34" s="976"/>
      <c r="AM34" s="976"/>
      <c r="AN34" s="976"/>
      <c r="AO34" s="976"/>
      <c r="AP34" s="976"/>
      <c r="AQ34" s="976"/>
      <c r="AR34" s="976"/>
      <c r="AS34" s="976"/>
      <c r="AT34" s="976"/>
      <c r="AU34" s="976"/>
      <c r="AV34" s="976"/>
      <c r="AW34" s="976"/>
      <c r="AX34" s="976"/>
      <c r="AY34" s="976"/>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69"/>
      <c r="AL35" s="976"/>
      <c r="AM35" s="976"/>
      <c r="AN35" s="976"/>
      <c r="AO35" s="976"/>
      <c r="AP35" s="976"/>
      <c r="AQ35" s="976"/>
      <c r="AR35" s="976"/>
      <c r="AS35" s="976"/>
      <c r="AT35" s="976"/>
      <c r="AU35" s="976"/>
      <c r="AV35" s="976"/>
      <c r="AW35" s="976"/>
      <c r="AX35" s="976"/>
      <c r="AY35" s="976"/>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69"/>
      <c r="AL36" s="976"/>
      <c r="AM36" s="976"/>
      <c r="AN36" s="976"/>
      <c r="AO36" s="976"/>
      <c r="AP36" s="976"/>
      <c r="AQ36" s="976"/>
      <c r="AR36" s="976"/>
      <c r="AS36" s="976"/>
      <c r="AT36" s="976"/>
      <c r="AU36" s="976"/>
      <c r="AV36" s="976"/>
      <c r="AW36" s="976"/>
      <c r="AX36" s="976"/>
      <c r="AY36" s="976"/>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69"/>
      <c r="AL37" s="976"/>
      <c r="AM37" s="976"/>
      <c r="AN37" s="976"/>
      <c r="AO37" s="976"/>
      <c r="AP37" s="976"/>
      <c r="AQ37" s="976"/>
      <c r="AR37" s="976"/>
      <c r="AS37" s="976"/>
      <c r="AT37" s="976"/>
      <c r="AU37" s="976"/>
      <c r="AV37" s="976"/>
      <c r="AW37" s="976"/>
      <c r="AX37" s="976"/>
      <c r="AY37" s="976"/>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69"/>
      <c r="AL38" s="976"/>
      <c r="AM38" s="976"/>
      <c r="AN38" s="976"/>
      <c r="AO38" s="976"/>
      <c r="AP38" s="976"/>
      <c r="AQ38" s="976"/>
      <c r="AR38" s="976"/>
      <c r="AS38" s="976"/>
      <c r="AT38" s="976"/>
      <c r="AU38" s="976"/>
      <c r="AV38" s="976"/>
      <c r="AW38" s="976"/>
      <c r="AX38" s="976"/>
      <c r="AY38" s="976"/>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69"/>
      <c r="AL39" s="976"/>
      <c r="AM39" s="976"/>
      <c r="AN39" s="976"/>
      <c r="AO39" s="976"/>
      <c r="AP39" s="976"/>
      <c r="AQ39" s="976"/>
      <c r="AR39" s="976"/>
      <c r="AS39" s="976"/>
      <c r="AT39" s="976"/>
      <c r="AU39" s="976"/>
      <c r="AV39" s="976"/>
      <c r="AW39" s="976"/>
      <c r="AX39" s="976"/>
      <c r="AY39" s="976"/>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69"/>
      <c r="AL40" s="976"/>
      <c r="AM40" s="976"/>
      <c r="AN40" s="976"/>
      <c r="AO40" s="976"/>
      <c r="AP40" s="976"/>
      <c r="AQ40" s="976"/>
      <c r="AR40" s="976"/>
      <c r="AS40" s="976"/>
      <c r="AT40" s="976"/>
      <c r="AU40" s="976"/>
      <c r="AV40" s="976"/>
      <c r="AW40" s="976"/>
      <c r="AX40" s="976"/>
      <c r="AY40" s="976"/>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69"/>
      <c r="AL41" s="976"/>
      <c r="AM41" s="976"/>
      <c r="AN41" s="976"/>
      <c r="AO41" s="976"/>
      <c r="AP41" s="976"/>
      <c r="AQ41" s="976"/>
      <c r="AR41" s="976"/>
      <c r="AS41" s="976"/>
      <c r="AT41" s="976"/>
      <c r="AU41" s="976"/>
      <c r="AV41" s="976"/>
      <c r="AW41" s="976"/>
      <c r="AX41" s="976"/>
      <c r="AY41" s="976"/>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69"/>
      <c r="AL42" s="976"/>
      <c r="AM42" s="976"/>
      <c r="AN42" s="976"/>
      <c r="AO42" s="976"/>
      <c r="AP42" s="976"/>
      <c r="AQ42" s="976"/>
      <c r="AR42" s="976"/>
      <c r="AS42" s="976"/>
      <c r="AT42" s="976"/>
      <c r="AU42" s="976"/>
      <c r="AV42" s="976"/>
      <c r="AW42" s="976"/>
      <c r="AX42" s="976"/>
      <c r="AY42" s="976"/>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69"/>
      <c r="AL43" s="976"/>
      <c r="AM43" s="976"/>
      <c r="AN43" s="976"/>
      <c r="AO43" s="976"/>
      <c r="AP43" s="976"/>
      <c r="AQ43" s="976"/>
      <c r="AR43" s="976"/>
      <c r="AS43" s="976"/>
      <c r="AT43" s="976"/>
      <c r="AU43" s="976"/>
      <c r="AV43" s="976"/>
      <c r="AW43" s="976"/>
      <c r="AX43" s="976"/>
      <c r="AY43" s="976"/>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69"/>
      <c r="AL44" s="976"/>
      <c r="AM44" s="976"/>
      <c r="AN44" s="976"/>
      <c r="AO44" s="976"/>
      <c r="AP44" s="976"/>
      <c r="AQ44" s="976"/>
      <c r="AR44" s="976"/>
      <c r="AS44" s="976"/>
      <c r="AT44" s="976"/>
      <c r="AU44" s="976"/>
      <c r="AV44" s="976"/>
      <c r="AW44" s="976"/>
      <c r="AX44" s="976"/>
      <c r="AY44" s="976"/>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69"/>
      <c r="AL45" s="976"/>
      <c r="AM45" s="976"/>
      <c r="AN45" s="976"/>
      <c r="AO45" s="976"/>
      <c r="AP45" s="976"/>
      <c r="AQ45" s="976"/>
      <c r="AR45" s="976"/>
      <c r="AS45" s="976"/>
      <c r="AT45" s="976"/>
      <c r="AU45" s="976"/>
      <c r="AV45" s="976"/>
      <c r="AW45" s="976"/>
      <c r="AX45" s="976"/>
      <c r="AY45" s="976"/>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69"/>
      <c r="AL46" s="976"/>
      <c r="AM46" s="976"/>
      <c r="AN46" s="976"/>
      <c r="AO46" s="976"/>
      <c r="AP46" s="976"/>
      <c r="AQ46" s="976"/>
      <c r="AR46" s="976"/>
      <c r="AS46" s="976"/>
      <c r="AT46" s="976"/>
      <c r="AU46" s="976"/>
      <c r="AV46" s="976"/>
      <c r="AW46" s="976"/>
      <c r="AX46" s="976"/>
      <c r="AY46" s="976"/>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69"/>
      <c r="AL47" s="976"/>
      <c r="AM47" s="976"/>
      <c r="AN47" s="976"/>
      <c r="AO47" s="976"/>
      <c r="AP47" s="976"/>
      <c r="AQ47" s="976"/>
      <c r="AR47" s="976"/>
      <c r="AS47" s="976"/>
      <c r="AT47" s="976"/>
      <c r="AU47" s="976"/>
      <c r="AV47" s="976"/>
      <c r="AW47" s="976"/>
      <c r="AX47" s="976"/>
      <c r="AY47" s="976"/>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69"/>
      <c r="AL48" s="976"/>
      <c r="AM48" s="976"/>
      <c r="AN48" s="976"/>
      <c r="AO48" s="976"/>
      <c r="AP48" s="976"/>
      <c r="AQ48" s="976"/>
      <c r="AR48" s="976"/>
      <c r="AS48" s="976"/>
      <c r="AT48" s="976"/>
      <c r="AU48" s="976"/>
      <c r="AV48" s="976"/>
      <c r="AW48" s="976"/>
      <c r="AX48" s="976"/>
      <c r="AY48" s="976"/>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69"/>
      <c r="AL49" s="976"/>
      <c r="AM49" s="976"/>
      <c r="AN49" s="976"/>
      <c r="AO49" s="976"/>
      <c r="AP49" s="976"/>
      <c r="AQ49" s="976"/>
      <c r="AR49" s="976"/>
      <c r="AS49" s="976"/>
      <c r="AT49" s="976"/>
      <c r="AU49" s="976"/>
      <c r="AV49" s="976"/>
      <c r="AW49" s="976"/>
      <c r="AX49" s="976"/>
      <c r="AY49" s="976"/>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2307</v>
      </c>
      <c r="AG63" s="955"/>
      <c r="AH63" s="955"/>
      <c r="AI63" s="955"/>
      <c r="AJ63" s="1026"/>
      <c r="AK63" s="1027"/>
      <c r="AL63" s="959"/>
      <c r="AM63" s="959"/>
      <c r="AN63" s="959"/>
      <c r="AO63" s="959"/>
      <c r="AP63" s="955">
        <v>7937</v>
      </c>
      <c r="AQ63" s="955"/>
      <c r="AR63" s="955"/>
      <c r="AS63" s="955"/>
      <c r="AT63" s="955"/>
      <c r="AU63" s="955">
        <v>4247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1499</v>
      </c>
      <c r="R68" s="978"/>
      <c r="S68" s="978"/>
      <c r="T68" s="978"/>
      <c r="U68" s="978"/>
      <c r="V68" s="978">
        <v>1478</v>
      </c>
      <c r="W68" s="978"/>
      <c r="X68" s="978"/>
      <c r="Y68" s="978"/>
      <c r="Z68" s="978"/>
      <c r="AA68" s="978">
        <v>21</v>
      </c>
      <c r="AB68" s="978"/>
      <c r="AC68" s="978"/>
      <c r="AD68" s="978"/>
      <c r="AE68" s="978"/>
      <c r="AF68" s="978">
        <v>21</v>
      </c>
      <c r="AG68" s="978"/>
      <c r="AH68" s="978"/>
      <c r="AI68" s="978"/>
      <c r="AJ68" s="978"/>
      <c r="AK68" s="978" t="s">
        <v>547</v>
      </c>
      <c r="AL68" s="978"/>
      <c r="AM68" s="978"/>
      <c r="AN68" s="978"/>
      <c r="AO68" s="978"/>
      <c r="AP68" s="978">
        <v>234</v>
      </c>
      <c r="AQ68" s="978"/>
      <c r="AR68" s="978"/>
      <c r="AS68" s="978"/>
      <c r="AT68" s="978"/>
      <c r="AU68" s="978">
        <v>201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2" t="s">
        <v>533</v>
      </c>
      <c r="C69" s="973"/>
      <c r="D69" s="973"/>
      <c r="E69" s="973"/>
      <c r="F69" s="973"/>
      <c r="G69" s="973"/>
      <c r="H69" s="973"/>
      <c r="I69" s="973"/>
      <c r="J69" s="973"/>
      <c r="K69" s="973"/>
      <c r="L69" s="973"/>
      <c r="M69" s="973"/>
      <c r="N69" s="973"/>
      <c r="O69" s="973"/>
      <c r="P69" s="974"/>
      <c r="Q69" s="975">
        <v>424</v>
      </c>
      <c r="R69" s="976"/>
      <c r="S69" s="976"/>
      <c r="T69" s="976"/>
      <c r="U69" s="976"/>
      <c r="V69" s="976">
        <v>413</v>
      </c>
      <c r="W69" s="976"/>
      <c r="X69" s="976"/>
      <c r="Y69" s="976"/>
      <c r="Z69" s="976"/>
      <c r="AA69" s="976">
        <v>11</v>
      </c>
      <c r="AB69" s="976"/>
      <c r="AC69" s="976"/>
      <c r="AD69" s="976"/>
      <c r="AE69" s="976"/>
      <c r="AF69" s="976">
        <v>11</v>
      </c>
      <c r="AG69" s="976"/>
      <c r="AH69" s="976"/>
      <c r="AI69" s="976"/>
      <c r="AJ69" s="976"/>
      <c r="AK69" s="976">
        <v>6</v>
      </c>
      <c r="AL69" s="976"/>
      <c r="AM69" s="976"/>
      <c r="AN69" s="976"/>
      <c r="AO69" s="976"/>
      <c r="AP69" s="976">
        <v>9</v>
      </c>
      <c r="AQ69" s="976"/>
      <c r="AR69" s="976"/>
      <c r="AS69" s="976"/>
      <c r="AT69" s="976"/>
      <c r="AU69" s="976">
        <v>5</v>
      </c>
      <c r="AV69" s="976"/>
      <c r="AW69" s="976"/>
      <c r="AX69" s="976"/>
      <c r="AY69" s="976"/>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2" t="s">
        <v>534</v>
      </c>
      <c r="C70" s="973"/>
      <c r="D70" s="973"/>
      <c r="E70" s="973"/>
      <c r="F70" s="973"/>
      <c r="G70" s="973"/>
      <c r="H70" s="973"/>
      <c r="I70" s="973"/>
      <c r="J70" s="973"/>
      <c r="K70" s="973"/>
      <c r="L70" s="973"/>
      <c r="M70" s="973"/>
      <c r="N70" s="973"/>
      <c r="O70" s="973"/>
      <c r="P70" s="974"/>
      <c r="Q70" s="975">
        <v>375</v>
      </c>
      <c r="R70" s="976"/>
      <c r="S70" s="976"/>
      <c r="T70" s="976"/>
      <c r="U70" s="976"/>
      <c r="V70" s="976">
        <v>370</v>
      </c>
      <c r="W70" s="976"/>
      <c r="X70" s="976"/>
      <c r="Y70" s="976"/>
      <c r="Z70" s="976"/>
      <c r="AA70" s="976">
        <v>5</v>
      </c>
      <c r="AB70" s="976"/>
      <c r="AC70" s="976"/>
      <c r="AD70" s="976"/>
      <c r="AE70" s="976"/>
      <c r="AF70" s="976">
        <v>5</v>
      </c>
      <c r="AG70" s="976"/>
      <c r="AH70" s="976"/>
      <c r="AI70" s="976"/>
      <c r="AJ70" s="976"/>
      <c r="AK70" s="976">
        <v>13</v>
      </c>
      <c r="AL70" s="976"/>
      <c r="AM70" s="976"/>
      <c r="AN70" s="976"/>
      <c r="AO70" s="976"/>
      <c r="AP70" s="976" t="s">
        <v>548</v>
      </c>
      <c r="AQ70" s="976"/>
      <c r="AR70" s="976"/>
      <c r="AS70" s="976"/>
      <c r="AT70" s="976"/>
      <c r="AU70" s="976" t="s">
        <v>547</v>
      </c>
      <c r="AV70" s="976"/>
      <c r="AW70" s="976"/>
      <c r="AX70" s="976"/>
      <c r="AY70" s="976"/>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2" t="s">
        <v>535</v>
      </c>
      <c r="C71" s="973"/>
      <c r="D71" s="973"/>
      <c r="E71" s="973"/>
      <c r="F71" s="973"/>
      <c r="G71" s="973"/>
      <c r="H71" s="973"/>
      <c r="I71" s="973"/>
      <c r="J71" s="973"/>
      <c r="K71" s="973"/>
      <c r="L71" s="973"/>
      <c r="M71" s="973"/>
      <c r="N71" s="973"/>
      <c r="O71" s="973"/>
      <c r="P71" s="974"/>
      <c r="Q71" s="975">
        <v>389</v>
      </c>
      <c r="R71" s="976"/>
      <c r="S71" s="976"/>
      <c r="T71" s="976"/>
      <c r="U71" s="976"/>
      <c r="V71" s="976">
        <v>383</v>
      </c>
      <c r="W71" s="976"/>
      <c r="X71" s="976"/>
      <c r="Y71" s="976"/>
      <c r="Z71" s="976"/>
      <c r="AA71" s="976">
        <v>5</v>
      </c>
      <c r="AB71" s="976"/>
      <c r="AC71" s="976"/>
      <c r="AD71" s="976"/>
      <c r="AE71" s="976"/>
      <c r="AF71" s="976">
        <v>5</v>
      </c>
      <c r="AG71" s="976"/>
      <c r="AH71" s="976"/>
      <c r="AI71" s="976"/>
      <c r="AJ71" s="976"/>
      <c r="AK71" s="976">
        <v>36</v>
      </c>
      <c r="AL71" s="976"/>
      <c r="AM71" s="976"/>
      <c r="AN71" s="976"/>
      <c r="AO71" s="976"/>
      <c r="AP71" s="976">
        <v>111</v>
      </c>
      <c r="AQ71" s="976"/>
      <c r="AR71" s="976"/>
      <c r="AS71" s="976"/>
      <c r="AT71" s="976"/>
      <c r="AU71" s="976" t="s">
        <v>547</v>
      </c>
      <c r="AV71" s="976"/>
      <c r="AW71" s="976"/>
      <c r="AX71" s="976"/>
      <c r="AY71" s="976"/>
      <c r="AZ71" s="970"/>
      <c r="BA71" s="970"/>
      <c r="BB71" s="970"/>
      <c r="BC71" s="970"/>
      <c r="BD71" s="971"/>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2" t="s">
        <v>536</v>
      </c>
      <c r="C72" s="973"/>
      <c r="D72" s="973"/>
      <c r="E72" s="973"/>
      <c r="F72" s="973"/>
      <c r="G72" s="973"/>
      <c r="H72" s="973"/>
      <c r="I72" s="973"/>
      <c r="J72" s="973"/>
      <c r="K72" s="973"/>
      <c r="L72" s="973"/>
      <c r="M72" s="973"/>
      <c r="N72" s="973"/>
      <c r="O72" s="973"/>
      <c r="P72" s="974"/>
      <c r="Q72" s="975">
        <v>41</v>
      </c>
      <c r="R72" s="976"/>
      <c r="S72" s="976"/>
      <c r="T72" s="976"/>
      <c r="U72" s="976"/>
      <c r="V72" s="976">
        <v>39</v>
      </c>
      <c r="W72" s="976"/>
      <c r="X72" s="976"/>
      <c r="Y72" s="976"/>
      <c r="Z72" s="976"/>
      <c r="AA72" s="976">
        <v>2</v>
      </c>
      <c r="AB72" s="976"/>
      <c r="AC72" s="976"/>
      <c r="AD72" s="976"/>
      <c r="AE72" s="976"/>
      <c r="AF72" s="976">
        <v>2</v>
      </c>
      <c r="AG72" s="976"/>
      <c r="AH72" s="976"/>
      <c r="AI72" s="976"/>
      <c r="AJ72" s="976"/>
      <c r="AK72" s="976" t="s">
        <v>548</v>
      </c>
      <c r="AL72" s="976"/>
      <c r="AM72" s="976"/>
      <c r="AN72" s="976"/>
      <c r="AO72" s="976"/>
      <c r="AP72" s="976" t="s">
        <v>548</v>
      </c>
      <c r="AQ72" s="976"/>
      <c r="AR72" s="976"/>
      <c r="AS72" s="976"/>
      <c r="AT72" s="976"/>
      <c r="AU72" s="976" t="s">
        <v>547</v>
      </c>
      <c r="AV72" s="976"/>
      <c r="AW72" s="976"/>
      <c r="AX72" s="976"/>
      <c r="AY72" s="976"/>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2" t="s">
        <v>537</v>
      </c>
      <c r="C73" s="973"/>
      <c r="D73" s="973"/>
      <c r="E73" s="973"/>
      <c r="F73" s="973"/>
      <c r="G73" s="973"/>
      <c r="H73" s="973"/>
      <c r="I73" s="973"/>
      <c r="J73" s="973"/>
      <c r="K73" s="973"/>
      <c r="L73" s="973"/>
      <c r="M73" s="973"/>
      <c r="N73" s="973"/>
      <c r="O73" s="973"/>
      <c r="P73" s="974"/>
      <c r="Q73" s="975">
        <v>420</v>
      </c>
      <c r="R73" s="976"/>
      <c r="S73" s="976"/>
      <c r="T73" s="976"/>
      <c r="U73" s="976"/>
      <c r="V73" s="976">
        <v>405</v>
      </c>
      <c r="W73" s="976"/>
      <c r="X73" s="976"/>
      <c r="Y73" s="976"/>
      <c r="Z73" s="976"/>
      <c r="AA73" s="976">
        <v>14</v>
      </c>
      <c r="AB73" s="976"/>
      <c r="AC73" s="976"/>
      <c r="AD73" s="976"/>
      <c r="AE73" s="976"/>
      <c r="AF73" s="976">
        <v>14</v>
      </c>
      <c r="AG73" s="976"/>
      <c r="AH73" s="976"/>
      <c r="AI73" s="976"/>
      <c r="AJ73" s="976"/>
      <c r="AK73" s="976">
        <v>82</v>
      </c>
      <c r="AL73" s="976"/>
      <c r="AM73" s="976"/>
      <c r="AN73" s="976"/>
      <c r="AO73" s="976"/>
      <c r="AP73" s="976" t="s">
        <v>547</v>
      </c>
      <c r="AQ73" s="976"/>
      <c r="AR73" s="976"/>
      <c r="AS73" s="976"/>
      <c r="AT73" s="976"/>
      <c r="AU73" s="976" t="s">
        <v>547</v>
      </c>
      <c r="AV73" s="976"/>
      <c r="AW73" s="976"/>
      <c r="AX73" s="976"/>
      <c r="AY73" s="976"/>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2" t="s">
        <v>538</v>
      </c>
      <c r="C74" s="973"/>
      <c r="D74" s="973"/>
      <c r="E74" s="973"/>
      <c r="F74" s="973"/>
      <c r="G74" s="973"/>
      <c r="H74" s="973"/>
      <c r="I74" s="973"/>
      <c r="J74" s="973"/>
      <c r="K74" s="973"/>
      <c r="L74" s="973"/>
      <c r="M74" s="973"/>
      <c r="N74" s="973"/>
      <c r="O74" s="973"/>
      <c r="P74" s="974"/>
      <c r="Q74" s="975">
        <v>6565</v>
      </c>
      <c r="R74" s="976"/>
      <c r="S74" s="976"/>
      <c r="T74" s="976"/>
      <c r="U74" s="976"/>
      <c r="V74" s="976">
        <v>6261</v>
      </c>
      <c r="W74" s="976"/>
      <c r="X74" s="976"/>
      <c r="Y74" s="976"/>
      <c r="Z74" s="976"/>
      <c r="AA74" s="976">
        <v>304</v>
      </c>
      <c r="AB74" s="976"/>
      <c r="AC74" s="976"/>
      <c r="AD74" s="976"/>
      <c r="AE74" s="976"/>
      <c r="AF74" s="976">
        <v>304</v>
      </c>
      <c r="AG74" s="976"/>
      <c r="AH74" s="976"/>
      <c r="AI74" s="976"/>
      <c r="AJ74" s="976"/>
      <c r="AK74" s="976">
        <v>16</v>
      </c>
      <c r="AL74" s="976"/>
      <c r="AM74" s="976"/>
      <c r="AN74" s="976"/>
      <c r="AO74" s="976"/>
      <c r="AP74" s="976" t="s">
        <v>547</v>
      </c>
      <c r="AQ74" s="976"/>
      <c r="AR74" s="976"/>
      <c r="AS74" s="976"/>
      <c r="AT74" s="976"/>
      <c r="AU74" s="976" t="s">
        <v>547</v>
      </c>
      <c r="AV74" s="976"/>
      <c r="AW74" s="976"/>
      <c r="AX74" s="976"/>
      <c r="AY74" s="976"/>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2" t="s">
        <v>549</v>
      </c>
      <c r="C75" s="973"/>
      <c r="D75" s="973"/>
      <c r="E75" s="973"/>
      <c r="F75" s="973"/>
      <c r="G75" s="973"/>
      <c r="H75" s="973"/>
      <c r="I75" s="973"/>
      <c r="J75" s="973"/>
      <c r="K75" s="973"/>
      <c r="L75" s="973"/>
      <c r="M75" s="973"/>
      <c r="N75" s="973"/>
      <c r="O75" s="973"/>
      <c r="P75" s="974"/>
      <c r="Q75" s="977">
        <v>66</v>
      </c>
      <c r="R75" s="968"/>
      <c r="S75" s="968"/>
      <c r="T75" s="968"/>
      <c r="U75" s="969"/>
      <c r="V75" s="967">
        <v>65</v>
      </c>
      <c r="W75" s="968"/>
      <c r="X75" s="968"/>
      <c r="Y75" s="968"/>
      <c r="Z75" s="969"/>
      <c r="AA75" s="967">
        <v>1</v>
      </c>
      <c r="AB75" s="968"/>
      <c r="AC75" s="968"/>
      <c r="AD75" s="968"/>
      <c r="AE75" s="969"/>
      <c r="AF75" s="967">
        <v>1</v>
      </c>
      <c r="AG75" s="968"/>
      <c r="AH75" s="968"/>
      <c r="AI75" s="968"/>
      <c r="AJ75" s="969"/>
      <c r="AK75" s="967" t="s">
        <v>548</v>
      </c>
      <c r="AL75" s="968"/>
      <c r="AM75" s="968"/>
      <c r="AN75" s="968"/>
      <c r="AO75" s="969"/>
      <c r="AP75" s="967" t="s">
        <v>548</v>
      </c>
      <c r="AQ75" s="968"/>
      <c r="AR75" s="968"/>
      <c r="AS75" s="968"/>
      <c r="AT75" s="969"/>
      <c r="AU75" s="967" t="s">
        <v>548</v>
      </c>
      <c r="AV75" s="968"/>
      <c r="AW75" s="968"/>
      <c r="AX75" s="968"/>
      <c r="AY75" s="969"/>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2" t="s">
        <v>539</v>
      </c>
      <c r="C76" s="973"/>
      <c r="D76" s="973"/>
      <c r="E76" s="973"/>
      <c r="F76" s="973"/>
      <c r="G76" s="973"/>
      <c r="H76" s="973"/>
      <c r="I76" s="973"/>
      <c r="J76" s="973"/>
      <c r="K76" s="973"/>
      <c r="L76" s="973"/>
      <c r="M76" s="973"/>
      <c r="N76" s="973"/>
      <c r="O76" s="973"/>
      <c r="P76" s="974"/>
      <c r="Q76" s="977">
        <v>64</v>
      </c>
      <c r="R76" s="968"/>
      <c r="S76" s="968"/>
      <c r="T76" s="968"/>
      <c r="U76" s="969"/>
      <c r="V76" s="967">
        <v>64</v>
      </c>
      <c r="W76" s="968"/>
      <c r="X76" s="968"/>
      <c r="Y76" s="968"/>
      <c r="Z76" s="969"/>
      <c r="AA76" s="967">
        <v>1</v>
      </c>
      <c r="AB76" s="968"/>
      <c r="AC76" s="968"/>
      <c r="AD76" s="968"/>
      <c r="AE76" s="969"/>
      <c r="AF76" s="967">
        <v>1</v>
      </c>
      <c r="AG76" s="968"/>
      <c r="AH76" s="968"/>
      <c r="AI76" s="968"/>
      <c r="AJ76" s="969"/>
      <c r="AK76" s="967" t="s">
        <v>548</v>
      </c>
      <c r="AL76" s="968"/>
      <c r="AM76" s="968"/>
      <c r="AN76" s="968"/>
      <c r="AO76" s="969"/>
      <c r="AP76" s="967" t="s">
        <v>548</v>
      </c>
      <c r="AQ76" s="968"/>
      <c r="AR76" s="968"/>
      <c r="AS76" s="968"/>
      <c r="AT76" s="969"/>
      <c r="AU76" s="967" t="s">
        <v>548</v>
      </c>
      <c r="AV76" s="968"/>
      <c r="AW76" s="968"/>
      <c r="AX76" s="968"/>
      <c r="AY76" s="969"/>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2" t="s">
        <v>540</v>
      </c>
      <c r="C77" s="973"/>
      <c r="D77" s="973"/>
      <c r="E77" s="973"/>
      <c r="F77" s="973"/>
      <c r="G77" s="973"/>
      <c r="H77" s="973"/>
      <c r="I77" s="973"/>
      <c r="J77" s="973"/>
      <c r="K77" s="973"/>
      <c r="L77" s="973"/>
      <c r="M77" s="973"/>
      <c r="N77" s="973"/>
      <c r="O77" s="973"/>
      <c r="P77" s="974"/>
      <c r="Q77" s="977">
        <v>7</v>
      </c>
      <c r="R77" s="968"/>
      <c r="S77" s="968"/>
      <c r="T77" s="968"/>
      <c r="U77" s="969"/>
      <c r="V77" s="967">
        <v>5</v>
      </c>
      <c r="W77" s="968"/>
      <c r="X77" s="968"/>
      <c r="Y77" s="968"/>
      <c r="Z77" s="969"/>
      <c r="AA77" s="967">
        <v>2</v>
      </c>
      <c r="AB77" s="968"/>
      <c r="AC77" s="968"/>
      <c r="AD77" s="968"/>
      <c r="AE77" s="969"/>
      <c r="AF77" s="967">
        <v>2</v>
      </c>
      <c r="AG77" s="968"/>
      <c r="AH77" s="968"/>
      <c r="AI77" s="968"/>
      <c r="AJ77" s="969"/>
      <c r="AK77" s="967" t="s">
        <v>548</v>
      </c>
      <c r="AL77" s="968"/>
      <c r="AM77" s="968"/>
      <c r="AN77" s="968"/>
      <c r="AO77" s="969"/>
      <c r="AP77" s="967" t="s">
        <v>548</v>
      </c>
      <c r="AQ77" s="968"/>
      <c r="AR77" s="968"/>
      <c r="AS77" s="968"/>
      <c r="AT77" s="969"/>
      <c r="AU77" s="967" t="s">
        <v>548</v>
      </c>
      <c r="AV77" s="968"/>
      <c r="AW77" s="968"/>
      <c r="AX77" s="968"/>
      <c r="AY77" s="969"/>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2" t="s">
        <v>541</v>
      </c>
      <c r="C78" s="973"/>
      <c r="D78" s="973"/>
      <c r="E78" s="973"/>
      <c r="F78" s="973"/>
      <c r="G78" s="973"/>
      <c r="H78" s="973"/>
      <c r="I78" s="973"/>
      <c r="J78" s="973"/>
      <c r="K78" s="973"/>
      <c r="L78" s="973"/>
      <c r="M78" s="973"/>
      <c r="N78" s="973"/>
      <c r="O78" s="973"/>
      <c r="P78" s="974"/>
      <c r="Q78" s="975">
        <v>4</v>
      </c>
      <c r="R78" s="976"/>
      <c r="S78" s="976"/>
      <c r="T78" s="976"/>
      <c r="U78" s="976"/>
      <c r="V78" s="976">
        <v>2</v>
      </c>
      <c r="W78" s="976"/>
      <c r="X78" s="976"/>
      <c r="Y78" s="976"/>
      <c r="Z78" s="976"/>
      <c r="AA78" s="976">
        <v>3</v>
      </c>
      <c r="AB78" s="976"/>
      <c r="AC78" s="976"/>
      <c r="AD78" s="976"/>
      <c r="AE78" s="976"/>
      <c r="AF78" s="976">
        <v>3</v>
      </c>
      <c r="AG78" s="976"/>
      <c r="AH78" s="976"/>
      <c r="AI78" s="976"/>
      <c r="AJ78" s="976"/>
      <c r="AK78" s="967">
        <v>0</v>
      </c>
      <c r="AL78" s="968"/>
      <c r="AM78" s="968"/>
      <c r="AN78" s="968"/>
      <c r="AO78" s="969"/>
      <c r="AP78" s="967" t="s">
        <v>548</v>
      </c>
      <c r="AQ78" s="968"/>
      <c r="AR78" s="968"/>
      <c r="AS78" s="968"/>
      <c r="AT78" s="969"/>
      <c r="AU78" s="967" t="s">
        <v>548</v>
      </c>
      <c r="AV78" s="968"/>
      <c r="AW78" s="968"/>
      <c r="AX78" s="968"/>
      <c r="AY78" s="969"/>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2" t="s">
        <v>542</v>
      </c>
      <c r="C79" s="973"/>
      <c r="D79" s="973"/>
      <c r="E79" s="973"/>
      <c r="F79" s="973"/>
      <c r="G79" s="973"/>
      <c r="H79" s="973"/>
      <c r="I79" s="973"/>
      <c r="J79" s="973"/>
      <c r="K79" s="973"/>
      <c r="L79" s="973"/>
      <c r="M79" s="973"/>
      <c r="N79" s="973"/>
      <c r="O79" s="973"/>
      <c r="P79" s="974"/>
      <c r="Q79" s="975">
        <v>907</v>
      </c>
      <c r="R79" s="976"/>
      <c r="S79" s="976"/>
      <c r="T79" s="976"/>
      <c r="U79" s="976"/>
      <c r="V79" s="976">
        <v>907</v>
      </c>
      <c r="W79" s="976"/>
      <c r="X79" s="976"/>
      <c r="Y79" s="976"/>
      <c r="Z79" s="976"/>
      <c r="AA79" s="976">
        <v>0</v>
      </c>
      <c r="AB79" s="976"/>
      <c r="AC79" s="976"/>
      <c r="AD79" s="976"/>
      <c r="AE79" s="976"/>
      <c r="AF79" s="976">
        <v>0</v>
      </c>
      <c r="AG79" s="976"/>
      <c r="AH79" s="976"/>
      <c r="AI79" s="976"/>
      <c r="AJ79" s="976"/>
      <c r="AK79" s="967" t="s">
        <v>548</v>
      </c>
      <c r="AL79" s="968"/>
      <c r="AM79" s="968"/>
      <c r="AN79" s="968"/>
      <c r="AO79" s="969"/>
      <c r="AP79" s="967">
        <v>1903</v>
      </c>
      <c r="AQ79" s="968"/>
      <c r="AR79" s="968"/>
      <c r="AS79" s="968"/>
      <c r="AT79" s="969"/>
      <c r="AU79" s="967">
        <v>99</v>
      </c>
      <c r="AV79" s="968"/>
      <c r="AW79" s="968"/>
      <c r="AX79" s="968"/>
      <c r="AY79" s="969"/>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2" t="s">
        <v>543</v>
      </c>
      <c r="C80" s="973"/>
      <c r="D80" s="973"/>
      <c r="E80" s="973"/>
      <c r="F80" s="973"/>
      <c r="G80" s="973"/>
      <c r="H80" s="973"/>
      <c r="I80" s="973"/>
      <c r="J80" s="973"/>
      <c r="K80" s="973"/>
      <c r="L80" s="973"/>
      <c r="M80" s="973"/>
      <c r="N80" s="973"/>
      <c r="O80" s="973"/>
      <c r="P80" s="974"/>
      <c r="Q80" s="975">
        <v>2027</v>
      </c>
      <c r="R80" s="976"/>
      <c r="S80" s="976"/>
      <c r="T80" s="976"/>
      <c r="U80" s="976"/>
      <c r="V80" s="976">
        <v>1983</v>
      </c>
      <c r="W80" s="976"/>
      <c r="X80" s="976"/>
      <c r="Y80" s="976"/>
      <c r="Z80" s="976"/>
      <c r="AA80" s="976">
        <v>45</v>
      </c>
      <c r="AB80" s="976"/>
      <c r="AC80" s="976"/>
      <c r="AD80" s="976"/>
      <c r="AE80" s="976"/>
      <c r="AF80" s="976">
        <v>45</v>
      </c>
      <c r="AG80" s="976"/>
      <c r="AH80" s="976"/>
      <c r="AI80" s="976"/>
      <c r="AJ80" s="976"/>
      <c r="AK80" s="967">
        <v>13</v>
      </c>
      <c r="AL80" s="968"/>
      <c r="AM80" s="968"/>
      <c r="AN80" s="968"/>
      <c r="AO80" s="969"/>
      <c r="AP80" s="967">
        <v>3207</v>
      </c>
      <c r="AQ80" s="968"/>
      <c r="AR80" s="968"/>
      <c r="AS80" s="968"/>
      <c r="AT80" s="969"/>
      <c r="AU80" s="967">
        <v>1194</v>
      </c>
      <c r="AV80" s="968"/>
      <c r="AW80" s="968"/>
      <c r="AX80" s="968"/>
      <c r="AY80" s="969"/>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2" t="s">
        <v>544</v>
      </c>
      <c r="C81" s="973"/>
      <c r="D81" s="973"/>
      <c r="E81" s="973"/>
      <c r="F81" s="973"/>
      <c r="G81" s="973"/>
      <c r="H81" s="973"/>
      <c r="I81" s="973"/>
      <c r="J81" s="973"/>
      <c r="K81" s="973"/>
      <c r="L81" s="973"/>
      <c r="M81" s="973"/>
      <c r="N81" s="973"/>
      <c r="O81" s="973"/>
      <c r="P81" s="974"/>
      <c r="Q81" s="975">
        <v>213</v>
      </c>
      <c r="R81" s="976"/>
      <c r="S81" s="976"/>
      <c r="T81" s="976"/>
      <c r="U81" s="976"/>
      <c r="V81" s="976">
        <v>210</v>
      </c>
      <c r="W81" s="976"/>
      <c r="X81" s="976"/>
      <c r="Y81" s="976"/>
      <c r="Z81" s="976"/>
      <c r="AA81" s="976">
        <v>4</v>
      </c>
      <c r="AB81" s="976"/>
      <c r="AC81" s="976"/>
      <c r="AD81" s="976"/>
      <c r="AE81" s="976"/>
      <c r="AF81" s="976">
        <v>216</v>
      </c>
      <c r="AG81" s="976"/>
      <c r="AH81" s="976"/>
      <c r="AI81" s="976"/>
      <c r="AJ81" s="976"/>
      <c r="AK81" s="967" t="s">
        <v>548</v>
      </c>
      <c r="AL81" s="968"/>
      <c r="AM81" s="968"/>
      <c r="AN81" s="968"/>
      <c r="AO81" s="969"/>
      <c r="AP81" s="967" t="s">
        <v>548</v>
      </c>
      <c r="AQ81" s="968"/>
      <c r="AR81" s="968"/>
      <c r="AS81" s="968"/>
      <c r="AT81" s="969"/>
      <c r="AU81" s="967" t="s">
        <v>548</v>
      </c>
      <c r="AV81" s="968"/>
      <c r="AW81" s="968"/>
      <c r="AX81" s="968"/>
      <c r="AY81" s="969"/>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2" t="s">
        <v>550</v>
      </c>
      <c r="C82" s="973"/>
      <c r="D82" s="973"/>
      <c r="E82" s="973"/>
      <c r="F82" s="973"/>
      <c r="G82" s="973"/>
      <c r="H82" s="973"/>
      <c r="I82" s="973"/>
      <c r="J82" s="973"/>
      <c r="K82" s="973"/>
      <c r="L82" s="973"/>
      <c r="M82" s="973"/>
      <c r="N82" s="973"/>
      <c r="O82" s="973"/>
      <c r="P82" s="974"/>
      <c r="Q82" s="975">
        <v>300</v>
      </c>
      <c r="R82" s="976"/>
      <c r="S82" s="976"/>
      <c r="T82" s="976"/>
      <c r="U82" s="976"/>
      <c r="V82" s="976">
        <v>225</v>
      </c>
      <c r="W82" s="976"/>
      <c r="X82" s="976"/>
      <c r="Y82" s="976"/>
      <c r="Z82" s="976"/>
      <c r="AA82" s="976">
        <v>74</v>
      </c>
      <c r="AB82" s="976"/>
      <c r="AC82" s="976"/>
      <c r="AD82" s="976"/>
      <c r="AE82" s="976"/>
      <c r="AF82" s="976">
        <v>74</v>
      </c>
      <c r="AG82" s="976"/>
      <c r="AH82" s="976"/>
      <c r="AI82" s="976"/>
      <c r="AJ82" s="976"/>
      <c r="AK82" s="967" t="s">
        <v>548</v>
      </c>
      <c r="AL82" s="968"/>
      <c r="AM82" s="968"/>
      <c r="AN82" s="968"/>
      <c r="AO82" s="969"/>
      <c r="AP82" s="967" t="s">
        <v>548</v>
      </c>
      <c r="AQ82" s="968"/>
      <c r="AR82" s="968"/>
      <c r="AS82" s="968"/>
      <c r="AT82" s="969"/>
      <c r="AU82" s="967" t="s">
        <v>548</v>
      </c>
      <c r="AV82" s="968"/>
      <c r="AW82" s="968"/>
      <c r="AX82" s="968"/>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2" t="s">
        <v>551</v>
      </c>
      <c r="C83" s="973"/>
      <c r="D83" s="973"/>
      <c r="E83" s="973"/>
      <c r="F83" s="973"/>
      <c r="G83" s="973"/>
      <c r="H83" s="973"/>
      <c r="I83" s="973"/>
      <c r="J83" s="973"/>
      <c r="K83" s="973"/>
      <c r="L83" s="973"/>
      <c r="M83" s="973"/>
      <c r="N83" s="973"/>
      <c r="O83" s="973"/>
      <c r="P83" s="974"/>
      <c r="Q83" s="975">
        <v>63</v>
      </c>
      <c r="R83" s="976"/>
      <c r="S83" s="976"/>
      <c r="T83" s="976"/>
      <c r="U83" s="976"/>
      <c r="V83" s="976">
        <v>4</v>
      </c>
      <c r="W83" s="976"/>
      <c r="X83" s="976"/>
      <c r="Y83" s="976"/>
      <c r="Z83" s="976"/>
      <c r="AA83" s="976">
        <v>59</v>
      </c>
      <c r="AB83" s="976"/>
      <c r="AC83" s="976"/>
      <c r="AD83" s="976"/>
      <c r="AE83" s="976"/>
      <c r="AF83" s="976">
        <v>59</v>
      </c>
      <c r="AG83" s="976"/>
      <c r="AH83" s="976"/>
      <c r="AI83" s="976"/>
      <c r="AJ83" s="976"/>
      <c r="AK83" s="976">
        <v>63</v>
      </c>
      <c r="AL83" s="976"/>
      <c r="AM83" s="976"/>
      <c r="AN83" s="976"/>
      <c r="AO83" s="976"/>
      <c r="AP83" s="967" t="s">
        <v>548</v>
      </c>
      <c r="AQ83" s="968"/>
      <c r="AR83" s="968"/>
      <c r="AS83" s="968"/>
      <c r="AT83" s="969"/>
      <c r="AU83" s="967" t="s">
        <v>548</v>
      </c>
      <c r="AV83" s="968"/>
      <c r="AW83" s="968"/>
      <c r="AX83" s="968"/>
      <c r="AY83" s="969"/>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2" t="s">
        <v>545</v>
      </c>
      <c r="C84" s="973"/>
      <c r="D84" s="973"/>
      <c r="E84" s="973"/>
      <c r="F84" s="973"/>
      <c r="G84" s="973"/>
      <c r="H84" s="973"/>
      <c r="I84" s="973"/>
      <c r="J84" s="973"/>
      <c r="K84" s="973"/>
      <c r="L84" s="973"/>
      <c r="M84" s="973"/>
      <c r="N84" s="973"/>
      <c r="O84" s="973"/>
      <c r="P84" s="974"/>
      <c r="Q84" s="975">
        <v>169</v>
      </c>
      <c r="R84" s="976"/>
      <c r="S84" s="976"/>
      <c r="T84" s="976"/>
      <c r="U84" s="976"/>
      <c r="V84" s="976">
        <v>168</v>
      </c>
      <c r="W84" s="976"/>
      <c r="X84" s="976"/>
      <c r="Y84" s="976"/>
      <c r="Z84" s="976"/>
      <c r="AA84" s="976">
        <v>1</v>
      </c>
      <c r="AB84" s="976"/>
      <c r="AC84" s="976"/>
      <c r="AD84" s="976"/>
      <c r="AE84" s="976"/>
      <c r="AF84" s="976">
        <v>1</v>
      </c>
      <c r="AG84" s="976"/>
      <c r="AH84" s="976"/>
      <c r="AI84" s="976"/>
      <c r="AJ84" s="976"/>
      <c r="AK84" s="967">
        <v>1</v>
      </c>
      <c r="AL84" s="968"/>
      <c r="AM84" s="968"/>
      <c r="AN84" s="968"/>
      <c r="AO84" s="969"/>
      <c r="AP84" s="967" t="s">
        <v>548</v>
      </c>
      <c r="AQ84" s="968"/>
      <c r="AR84" s="968"/>
      <c r="AS84" s="968"/>
      <c r="AT84" s="969"/>
      <c r="AU84" s="967" t="s">
        <v>548</v>
      </c>
      <c r="AV84" s="968"/>
      <c r="AW84" s="968"/>
      <c r="AX84" s="968"/>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2" t="s">
        <v>546</v>
      </c>
      <c r="C85" s="973"/>
      <c r="D85" s="973"/>
      <c r="E85" s="973"/>
      <c r="F85" s="973"/>
      <c r="G85" s="973"/>
      <c r="H85" s="973"/>
      <c r="I85" s="973"/>
      <c r="J85" s="973"/>
      <c r="K85" s="973"/>
      <c r="L85" s="973"/>
      <c r="M85" s="973"/>
      <c r="N85" s="973"/>
      <c r="O85" s="973"/>
      <c r="P85" s="974"/>
      <c r="Q85" s="975">
        <v>199353</v>
      </c>
      <c r="R85" s="976"/>
      <c r="S85" s="976"/>
      <c r="T85" s="976"/>
      <c r="U85" s="976"/>
      <c r="V85" s="976">
        <v>190721</v>
      </c>
      <c r="W85" s="976"/>
      <c r="X85" s="976"/>
      <c r="Y85" s="976"/>
      <c r="Z85" s="976"/>
      <c r="AA85" s="976">
        <v>8632</v>
      </c>
      <c r="AB85" s="976"/>
      <c r="AC85" s="976"/>
      <c r="AD85" s="976"/>
      <c r="AE85" s="976"/>
      <c r="AF85" s="976">
        <v>8632</v>
      </c>
      <c r="AG85" s="976"/>
      <c r="AH85" s="976"/>
      <c r="AI85" s="976"/>
      <c r="AJ85" s="976"/>
      <c r="AK85" s="967">
        <v>1404</v>
      </c>
      <c r="AL85" s="968"/>
      <c r="AM85" s="968"/>
      <c r="AN85" s="968"/>
      <c r="AO85" s="969"/>
      <c r="AP85" s="967" t="s">
        <v>548</v>
      </c>
      <c r="AQ85" s="968"/>
      <c r="AR85" s="968"/>
      <c r="AS85" s="968"/>
      <c r="AT85" s="969"/>
      <c r="AU85" s="967" t="s">
        <v>548</v>
      </c>
      <c r="AV85" s="968"/>
      <c r="AW85" s="968"/>
      <c r="AX85" s="968"/>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2"/>
      <c r="C86" s="973"/>
      <c r="D86" s="973"/>
      <c r="E86" s="973"/>
      <c r="F86" s="973"/>
      <c r="G86" s="973"/>
      <c r="H86" s="973"/>
      <c r="I86" s="973"/>
      <c r="J86" s="973"/>
      <c r="K86" s="973"/>
      <c r="L86" s="973"/>
      <c r="M86" s="973"/>
      <c r="N86" s="973"/>
      <c r="O86" s="973"/>
      <c r="P86" s="974"/>
      <c r="Q86" s="975"/>
      <c r="R86" s="976"/>
      <c r="S86" s="976"/>
      <c r="T86" s="976"/>
      <c r="U86" s="976"/>
      <c r="V86" s="976"/>
      <c r="W86" s="976"/>
      <c r="X86" s="976"/>
      <c r="Y86" s="976"/>
      <c r="Z86" s="976"/>
      <c r="AA86" s="976"/>
      <c r="AB86" s="976"/>
      <c r="AC86" s="976"/>
      <c r="AD86" s="976"/>
      <c r="AE86" s="976"/>
      <c r="AF86" s="976"/>
      <c r="AG86" s="976"/>
      <c r="AH86" s="976"/>
      <c r="AI86" s="976"/>
      <c r="AJ86" s="976"/>
      <c r="AK86" s="967"/>
      <c r="AL86" s="968"/>
      <c r="AM86" s="968"/>
      <c r="AN86" s="968"/>
      <c r="AO86" s="969"/>
      <c r="AP86" s="967"/>
      <c r="AQ86" s="968"/>
      <c r="AR86" s="968"/>
      <c r="AS86" s="968"/>
      <c r="AT86" s="969"/>
      <c r="AU86" s="967"/>
      <c r="AV86" s="968"/>
      <c r="AW86" s="968"/>
      <c r="AX86" s="968"/>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9395</v>
      </c>
      <c r="AG88" s="955"/>
      <c r="AH88" s="955"/>
      <c r="AI88" s="955"/>
      <c r="AJ88" s="955"/>
      <c r="AK88" s="959"/>
      <c r="AL88" s="959"/>
      <c r="AM88" s="959"/>
      <c r="AN88" s="959"/>
      <c r="AO88" s="959"/>
      <c r="AP88" s="955">
        <v>5463</v>
      </c>
      <c r="AQ88" s="955"/>
      <c r="AR88" s="955"/>
      <c r="AS88" s="955"/>
      <c r="AT88" s="955"/>
      <c r="AU88" s="955">
        <v>1499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288</v>
      </c>
      <c r="AG109" s="888"/>
      <c r="AH109" s="888"/>
      <c r="AI109" s="888"/>
      <c r="AJ109" s="889"/>
      <c r="AK109" s="890" t="s">
        <v>287</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288</v>
      </c>
      <c r="BW109" s="888"/>
      <c r="BX109" s="888"/>
      <c r="BY109" s="888"/>
      <c r="BZ109" s="889"/>
      <c r="CA109" s="890" t="s">
        <v>287</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288</v>
      </c>
      <c r="DM109" s="888"/>
      <c r="DN109" s="888"/>
      <c r="DO109" s="888"/>
      <c r="DP109" s="889"/>
      <c r="DQ109" s="890" t="s">
        <v>287</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3373866</v>
      </c>
      <c r="AB110" s="873"/>
      <c r="AC110" s="873"/>
      <c r="AD110" s="873"/>
      <c r="AE110" s="874"/>
      <c r="AF110" s="875">
        <v>3445064</v>
      </c>
      <c r="AG110" s="873"/>
      <c r="AH110" s="873"/>
      <c r="AI110" s="873"/>
      <c r="AJ110" s="874"/>
      <c r="AK110" s="875">
        <v>3812885</v>
      </c>
      <c r="AL110" s="873"/>
      <c r="AM110" s="873"/>
      <c r="AN110" s="873"/>
      <c r="AO110" s="874"/>
      <c r="AP110" s="876">
        <v>28.1</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32398680</v>
      </c>
      <c r="BR110" s="800"/>
      <c r="BS110" s="800"/>
      <c r="BT110" s="800"/>
      <c r="BU110" s="800"/>
      <c r="BV110" s="800">
        <v>35883322</v>
      </c>
      <c r="BW110" s="800"/>
      <c r="BX110" s="800"/>
      <c r="BY110" s="800"/>
      <c r="BZ110" s="800"/>
      <c r="CA110" s="800">
        <v>35145087</v>
      </c>
      <c r="CB110" s="800"/>
      <c r="CC110" s="800"/>
      <c r="CD110" s="800"/>
      <c r="CE110" s="800"/>
      <c r="CF110" s="861">
        <v>258.7</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188371</v>
      </c>
      <c r="BR111" s="771"/>
      <c r="BS111" s="771"/>
      <c r="BT111" s="771"/>
      <c r="BU111" s="771"/>
      <c r="BV111" s="771">
        <v>125581</v>
      </c>
      <c r="BW111" s="771"/>
      <c r="BX111" s="771"/>
      <c r="BY111" s="771"/>
      <c r="BZ111" s="771"/>
      <c r="CA111" s="771">
        <v>62790</v>
      </c>
      <c r="CB111" s="771"/>
      <c r="CC111" s="771"/>
      <c r="CD111" s="771"/>
      <c r="CE111" s="771"/>
      <c r="CF111" s="848">
        <v>0.5</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4575513</v>
      </c>
      <c r="BR112" s="771"/>
      <c r="BS112" s="771"/>
      <c r="BT112" s="771"/>
      <c r="BU112" s="771"/>
      <c r="BV112" s="771">
        <v>4345218</v>
      </c>
      <c r="BW112" s="771"/>
      <c r="BX112" s="771"/>
      <c r="BY112" s="771"/>
      <c r="BZ112" s="771"/>
      <c r="CA112" s="771">
        <v>4246685</v>
      </c>
      <c r="CB112" s="771"/>
      <c r="CC112" s="771"/>
      <c r="CD112" s="771"/>
      <c r="CE112" s="771"/>
      <c r="CF112" s="848">
        <v>31.3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336137</v>
      </c>
      <c r="AB113" s="909"/>
      <c r="AC113" s="909"/>
      <c r="AD113" s="909"/>
      <c r="AE113" s="910"/>
      <c r="AF113" s="911">
        <v>343851</v>
      </c>
      <c r="AG113" s="909"/>
      <c r="AH113" s="909"/>
      <c r="AI113" s="909"/>
      <c r="AJ113" s="910"/>
      <c r="AK113" s="911">
        <v>357852</v>
      </c>
      <c r="AL113" s="909"/>
      <c r="AM113" s="909"/>
      <c r="AN113" s="909"/>
      <c r="AO113" s="910"/>
      <c r="AP113" s="912">
        <v>2.6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1792816</v>
      </c>
      <c r="BR113" s="771"/>
      <c r="BS113" s="771"/>
      <c r="BT113" s="771"/>
      <c r="BU113" s="771"/>
      <c r="BV113" s="771">
        <v>1663055</v>
      </c>
      <c r="BW113" s="771"/>
      <c r="BX113" s="771"/>
      <c r="BY113" s="771"/>
      <c r="BZ113" s="771"/>
      <c r="CA113" s="771">
        <v>1499126</v>
      </c>
      <c r="CB113" s="771"/>
      <c r="CC113" s="771"/>
      <c r="CD113" s="771"/>
      <c r="CE113" s="771"/>
      <c r="CF113" s="848">
        <v>11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226491</v>
      </c>
      <c r="AB114" s="784"/>
      <c r="AC114" s="784"/>
      <c r="AD114" s="784"/>
      <c r="AE114" s="785"/>
      <c r="AF114" s="786">
        <v>235243</v>
      </c>
      <c r="AG114" s="784"/>
      <c r="AH114" s="784"/>
      <c r="AI114" s="784"/>
      <c r="AJ114" s="785"/>
      <c r="AK114" s="786">
        <v>236285</v>
      </c>
      <c r="AL114" s="784"/>
      <c r="AM114" s="784"/>
      <c r="AN114" s="784"/>
      <c r="AO114" s="785"/>
      <c r="AP114" s="754">
        <v>1.7</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5401666</v>
      </c>
      <c r="BR114" s="771"/>
      <c r="BS114" s="771"/>
      <c r="BT114" s="771"/>
      <c r="BU114" s="771"/>
      <c r="BV114" s="771">
        <v>5299512</v>
      </c>
      <c r="BW114" s="771"/>
      <c r="BX114" s="771"/>
      <c r="BY114" s="771"/>
      <c r="BZ114" s="771"/>
      <c r="CA114" s="771">
        <v>4899231</v>
      </c>
      <c r="CB114" s="771"/>
      <c r="CC114" s="771"/>
      <c r="CD114" s="771"/>
      <c r="CE114" s="771"/>
      <c r="CF114" s="848">
        <v>36.1</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77437</v>
      </c>
      <c r="AB115" s="909"/>
      <c r="AC115" s="909"/>
      <c r="AD115" s="909"/>
      <c r="AE115" s="910"/>
      <c r="AF115" s="911">
        <v>73604</v>
      </c>
      <c r="AG115" s="909"/>
      <c r="AH115" s="909"/>
      <c r="AI115" s="909"/>
      <c r="AJ115" s="910"/>
      <c r="AK115" s="911">
        <v>69796</v>
      </c>
      <c r="AL115" s="909"/>
      <c r="AM115" s="909"/>
      <c r="AN115" s="909"/>
      <c r="AO115" s="910"/>
      <c r="AP115" s="912">
        <v>0.5</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256</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4014187</v>
      </c>
      <c r="AB117" s="895"/>
      <c r="AC117" s="895"/>
      <c r="AD117" s="895"/>
      <c r="AE117" s="896"/>
      <c r="AF117" s="898">
        <v>4097762</v>
      </c>
      <c r="AG117" s="895"/>
      <c r="AH117" s="895"/>
      <c r="AI117" s="895"/>
      <c r="AJ117" s="896"/>
      <c r="AK117" s="898">
        <v>4476818</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288</v>
      </c>
      <c r="AG118" s="888"/>
      <c r="AH118" s="888"/>
      <c r="AI118" s="888"/>
      <c r="AJ118" s="889"/>
      <c r="AK118" s="890" t="s">
        <v>287</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44357046</v>
      </c>
      <c r="BR118" s="858"/>
      <c r="BS118" s="858"/>
      <c r="BT118" s="858"/>
      <c r="BU118" s="858"/>
      <c r="BV118" s="858">
        <v>47316688</v>
      </c>
      <c r="BW118" s="858"/>
      <c r="BX118" s="858"/>
      <c r="BY118" s="858"/>
      <c r="BZ118" s="858"/>
      <c r="CA118" s="858">
        <v>45852919</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5078763</v>
      </c>
      <c r="BR119" s="800"/>
      <c r="BS119" s="800"/>
      <c r="BT119" s="800"/>
      <c r="BU119" s="800"/>
      <c r="BV119" s="800">
        <v>6064725</v>
      </c>
      <c r="BW119" s="800"/>
      <c r="BX119" s="800"/>
      <c r="BY119" s="800"/>
      <c r="BZ119" s="800"/>
      <c r="CA119" s="800">
        <v>6437965</v>
      </c>
      <c r="CB119" s="800"/>
      <c r="CC119" s="800"/>
      <c r="CD119" s="800"/>
      <c r="CE119" s="800"/>
      <c r="CF119" s="861">
        <v>47.4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188371</v>
      </c>
      <c r="DH119" s="717"/>
      <c r="DI119" s="717"/>
      <c r="DJ119" s="717"/>
      <c r="DK119" s="718"/>
      <c r="DL119" s="719">
        <v>125581</v>
      </c>
      <c r="DM119" s="717"/>
      <c r="DN119" s="717"/>
      <c r="DO119" s="717"/>
      <c r="DP119" s="718"/>
      <c r="DQ119" s="719">
        <v>62790</v>
      </c>
      <c r="DR119" s="717"/>
      <c r="DS119" s="717"/>
      <c r="DT119" s="717"/>
      <c r="DU119" s="718"/>
      <c r="DV119" s="807">
        <v>0.5</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204344</v>
      </c>
      <c r="BR120" s="771"/>
      <c r="BS120" s="771"/>
      <c r="BT120" s="771"/>
      <c r="BU120" s="771"/>
      <c r="BV120" s="771">
        <v>170094</v>
      </c>
      <c r="BW120" s="771"/>
      <c r="BX120" s="771"/>
      <c r="BY120" s="771"/>
      <c r="BZ120" s="771"/>
      <c r="CA120" s="771">
        <v>153215</v>
      </c>
      <c r="CB120" s="771"/>
      <c r="CC120" s="771"/>
      <c r="CD120" s="771"/>
      <c r="CE120" s="771"/>
      <c r="CF120" s="848">
        <v>1.1000000000000001</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3542997</v>
      </c>
      <c r="DH120" s="800"/>
      <c r="DI120" s="800"/>
      <c r="DJ120" s="800"/>
      <c r="DK120" s="800"/>
      <c r="DL120" s="800">
        <v>3317964</v>
      </c>
      <c r="DM120" s="800"/>
      <c r="DN120" s="800"/>
      <c r="DO120" s="800"/>
      <c r="DP120" s="800"/>
      <c r="DQ120" s="800">
        <v>3104049</v>
      </c>
      <c r="DR120" s="800"/>
      <c r="DS120" s="800"/>
      <c r="DT120" s="800"/>
      <c r="DU120" s="800"/>
      <c r="DV120" s="801">
        <v>22.8</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28107810</v>
      </c>
      <c r="BR121" s="858"/>
      <c r="BS121" s="858"/>
      <c r="BT121" s="858"/>
      <c r="BU121" s="858"/>
      <c r="BV121" s="858">
        <v>30937870</v>
      </c>
      <c r="BW121" s="858"/>
      <c r="BX121" s="858"/>
      <c r="BY121" s="858"/>
      <c r="BZ121" s="858"/>
      <c r="CA121" s="858">
        <v>30439445</v>
      </c>
      <c r="CB121" s="858"/>
      <c r="CC121" s="858"/>
      <c r="CD121" s="858"/>
      <c r="CE121" s="858"/>
      <c r="CF121" s="859">
        <v>224.1</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1024505</v>
      </c>
      <c r="DH121" s="771"/>
      <c r="DI121" s="771"/>
      <c r="DJ121" s="771"/>
      <c r="DK121" s="771"/>
      <c r="DL121" s="771">
        <v>1019942</v>
      </c>
      <c r="DM121" s="771"/>
      <c r="DN121" s="771"/>
      <c r="DO121" s="771"/>
      <c r="DP121" s="771"/>
      <c r="DQ121" s="771">
        <v>1136032</v>
      </c>
      <c r="DR121" s="771"/>
      <c r="DS121" s="771"/>
      <c r="DT121" s="771"/>
      <c r="DU121" s="771"/>
      <c r="DV121" s="823">
        <v>8.4</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33390917</v>
      </c>
      <c r="BR122" s="840"/>
      <c r="BS122" s="840"/>
      <c r="BT122" s="840"/>
      <c r="BU122" s="840"/>
      <c r="BV122" s="840">
        <v>37172689</v>
      </c>
      <c r="BW122" s="840"/>
      <c r="BX122" s="840"/>
      <c r="BY122" s="840"/>
      <c r="BZ122" s="840"/>
      <c r="CA122" s="840">
        <v>37030625</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8011</v>
      </c>
      <c r="DH122" s="771"/>
      <c r="DI122" s="771"/>
      <c r="DJ122" s="771"/>
      <c r="DK122" s="771"/>
      <c r="DL122" s="771">
        <v>7312</v>
      </c>
      <c r="DM122" s="771"/>
      <c r="DN122" s="771"/>
      <c r="DO122" s="771"/>
      <c r="DP122" s="771"/>
      <c r="DQ122" s="771">
        <v>6604</v>
      </c>
      <c r="DR122" s="771"/>
      <c r="DS122" s="771"/>
      <c r="DT122" s="771"/>
      <c r="DU122" s="771"/>
      <c r="DV122" s="823">
        <v>0</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78.8</v>
      </c>
      <c r="BR123" s="832"/>
      <c r="BS123" s="832"/>
      <c r="BT123" s="832"/>
      <c r="BU123" s="832"/>
      <c r="BV123" s="832">
        <v>72.8</v>
      </c>
      <c r="BW123" s="832"/>
      <c r="BX123" s="832"/>
      <c r="BY123" s="832"/>
      <c r="BZ123" s="832"/>
      <c r="CA123" s="832">
        <v>64.900000000000006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76758</v>
      </c>
      <c r="AB126" s="784"/>
      <c r="AC126" s="784"/>
      <c r="AD126" s="784"/>
      <c r="AE126" s="785"/>
      <c r="AF126" s="786">
        <v>73034</v>
      </c>
      <c r="AG126" s="784"/>
      <c r="AH126" s="784"/>
      <c r="AI126" s="784"/>
      <c r="AJ126" s="785"/>
      <c r="AK126" s="786">
        <v>69309</v>
      </c>
      <c r="AL126" s="784"/>
      <c r="AM126" s="784"/>
      <c r="AN126" s="784"/>
      <c r="AO126" s="785"/>
      <c r="AP126" s="754">
        <v>0.5</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679</v>
      </c>
      <c r="AB127" s="784"/>
      <c r="AC127" s="784"/>
      <c r="AD127" s="784"/>
      <c r="AE127" s="785"/>
      <c r="AF127" s="786">
        <v>570</v>
      </c>
      <c r="AG127" s="784"/>
      <c r="AH127" s="784"/>
      <c r="AI127" s="784"/>
      <c r="AJ127" s="785"/>
      <c r="AK127" s="786">
        <v>487</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12.66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38384</v>
      </c>
      <c r="AB128" s="724"/>
      <c r="AC128" s="724"/>
      <c r="AD128" s="724"/>
      <c r="AE128" s="725"/>
      <c r="AF128" s="726">
        <v>32181</v>
      </c>
      <c r="AG128" s="724"/>
      <c r="AH128" s="724"/>
      <c r="AI128" s="724"/>
      <c r="AJ128" s="725"/>
      <c r="AK128" s="726">
        <v>30515</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17.66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16409813</v>
      </c>
      <c r="AB129" s="784"/>
      <c r="AC129" s="784"/>
      <c r="AD129" s="784"/>
      <c r="AE129" s="785"/>
      <c r="AF129" s="786">
        <v>16631984</v>
      </c>
      <c r="AG129" s="784"/>
      <c r="AH129" s="784"/>
      <c r="AI129" s="784"/>
      <c r="AJ129" s="785"/>
      <c r="AK129" s="786">
        <v>16768360</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2507756</v>
      </c>
      <c r="AB130" s="784"/>
      <c r="AC130" s="784"/>
      <c r="AD130" s="784"/>
      <c r="AE130" s="785"/>
      <c r="AF130" s="786">
        <v>2709196</v>
      </c>
      <c r="AG130" s="784"/>
      <c r="AH130" s="784"/>
      <c r="AI130" s="784"/>
      <c r="AJ130" s="785"/>
      <c r="AK130" s="786">
        <v>3183807</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64.900000000000006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13902057</v>
      </c>
      <c r="AB131" s="717"/>
      <c r="AC131" s="717"/>
      <c r="AD131" s="717"/>
      <c r="AE131" s="718"/>
      <c r="AF131" s="719">
        <v>13922788</v>
      </c>
      <c r="AG131" s="717"/>
      <c r="AH131" s="717"/>
      <c r="AI131" s="717"/>
      <c r="AJ131" s="718"/>
      <c r="AK131" s="719">
        <v>13584553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10.55992649</v>
      </c>
      <c r="AB132" s="740"/>
      <c r="AC132" s="740"/>
      <c r="AD132" s="740"/>
      <c r="AE132" s="741"/>
      <c r="AF132" s="742">
        <v>9.7421938770000001</v>
      </c>
      <c r="AG132" s="740"/>
      <c r="AH132" s="740"/>
      <c r="AI132" s="740"/>
      <c r="AJ132" s="741"/>
      <c r="AK132" s="742">
        <v>9.2936145929999991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11.2</v>
      </c>
      <c r="AB133" s="749"/>
      <c r="AC133" s="749"/>
      <c r="AD133" s="749"/>
      <c r="AE133" s="750"/>
      <c r="AF133" s="748">
        <v>10.6</v>
      </c>
      <c r="AG133" s="749"/>
      <c r="AH133" s="749"/>
      <c r="AI133" s="749"/>
      <c r="AJ133" s="750"/>
      <c r="AK133" s="748">
        <v>9.8000000000000007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election activeCell="AC73" sqref="AC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4485676</v>
      </c>
      <c r="L9" s="264">
        <v>83116</v>
      </c>
      <c r="M9" s="265">
        <v>65114</v>
      </c>
      <c r="N9" s="266">
        <v>27.6</v>
      </c>
    </row>
    <row r="10" spans="1:16">
      <c r="A10" s="248"/>
      <c r="B10" s="244"/>
      <c r="C10" s="244"/>
      <c r="D10" s="244"/>
      <c r="E10" s="244"/>
      <c r="F10" s="244"/>
      <c r="G10" s="1133" t="s">
        <v>474</v>
      </c>
      <c r="H10" s="1134"/>
      <c r="I10" s="1134"/>
      <c r="J10" s="1135"/>
      <c r="K10" s="267">
        <v>576406</v>
      </c>
      <c r="L10" s="268">
        <v>10680</v>
      </c>
      <c r="M10" s="269">
        <v>4538</v>
      </c>
      <c r="N10" s="270">
        <v>135.30000000000001</v>
      </c>
    </row>
    <row r="11" spans="1:16" ht="13.5" customHeight="1">
      <c r="A11" s="248"/>
      <c r="B11" s="244"/>
      <c r="C11" s="244"/>
      <c r="D11" s="244"/>
      <c r="E11" s="244"/>
      <c r="F11" s="244"/>
      <c r="G11" s="1133" t="s">
        <v>475</v>
      </c>
      <c r="H11" s="1134"/>
      <c r="I11" s="1134"/>
      <c r="J11" s="1135"/>
      <c r="K11" s="267">
        <v>956969</v>
      </c>
      <c r="L11" s="268">
        <v>17732</v>
      </c>
      <c r="M11" s="269">
        <v>5513</v>
      </c>
      <c r="N11" s="270">
        <v>221.6</v>
      </c>
    </row>
    <row r="12" spans="1:16" ht="13.5" customHeight="1">
      <c r="A12" s="248"/>
      <c r="B12" s="244"/>
      <c r="C12" s="244"/>
      <c r="D12" s="244"/>
      <c r="E12" s="244"/>
      <c r="F12" s="244"/>
      <c r="G12" s="1133" t="s">
        <v>476</v>
      </c>
      <c r="H12" s="1134"/>
      <c r="I12" s="1134"/>
      <c r="J12" s="1135"/>
      <c r="K12" s="267">
        <v>283734</v>
      </c>
      <c r="L12" s="268">
        <v>5257</v>
      </c>
      <c r="M12" s="269">
        <v>953</v>
      </c>
      <c r="N12" s="270">
        <v>451.6</v>
      </c>
    </row>
    <row r="13" spans="1:16" ht="13.5" customHeight="1">
      <c r="A13" s="248"/>
      <c r="B13" s="244"/>
      <c r="C13" s="244"/>
      <c r="D13" s="244"/>
      <c r="E13" s="244"/>
      <c r="F13" s="244"/>
      <c r="G13" s="1133" t="s">
        <v>477</v>
      </c>
      <c r="H13" s="1134"/>
      <c r="I13" s="1134"/>
      <c r="J13" s="1135"/>
      <c r="K13" s="267" t="s">
        <v>478</v>
      </c>
      <c r="L13" s="268" t="s">
        <v>478</v>
      </c>
      <c r="M13" s="269">
        <v>2</v>
      </c>
      <c r="N13" s="270" t="s">
        <v>478</v>
      </c>
    </row>
    <row r="14" spans="1:16" ht="13.5" customHeight="1">
      <c r="A14" s="248"/>
      <c r="B14" s="244"/>
      <c r="C14" s="244"/>
      <c r="D14" s="244"/>
      <c r="E14" s="244"/>
      <c r="F14" s="244"/>
      <c r="G14" s="1133" t="s">
        <v>479</v>
      </c>
      <c r="H14" s="1134"/>
      <c r="I14" s="1134"/>
      <c r="J14" s="1135"/>
      <c r="K14" s="267">
        <v>181414</v>
      </c>
      <c r="L14" s="268">
        <v>3361</v>
      </c>
      <c r="M14" s="269">
        <v>2887</v>
      </c>
      <c r="N14" s="270">
        <v>16.399999999999999</v>
      </c>
    </row>
    <row r="15" spans="1:16" ht="13.5" customHeight="1">
      <c r="A15" s="248"/>
      <c r="B15" s="244"/>
      <c r="C15" s="244"/>
      <c r="D15" s="244"/>
      <c r="E15" s="244"/>
      <c r="F15" s="244"/>
      <c r="G15" s="1133" t="s">
        <v>480</v>
      </c>
      <c r="H15" s="1134"/>
      <c r="I15" s="1134"/>
      <c r="J15" s="1135"/>
      <c r="K15" s="267">
        <v>81884</v>
      </c>
      <c r="L15" s="268">
        <v>1517</v>
      </c>
      <c r="M15" s="269">
        <v>1642</v>
      </c>
      <c r="N15" s="270">
        <v>-7.6</v>
      </c>
    </row>
    <row r="16" spans="1:16">
      <c r="A16" s="248"/>
      <c r="B16" s="244"/>
      <c r="C16" s="244"/>
      <c r="D16" s="244"/>
      <c r="E16" s="244"/>
      <c r="F16" s="244"/>
      <c r="G16" s="1136" t="s">
        <v>481</v>
      </c>
      <c r="H16" s="1137"/>
      <c r="I16" s="1137"/>
      <c r="J16" s="1138"/>
      <c r="K16" s="268">
        <v>-475420</v>
      </c>
      <c r="L16" s="268">
        <v>-8809</v>
      </c>
      <c r="M16" s="269">
        <v>-6965</v>
      </c>
      <c r="N16" s="270">
        <v>26.5</v>
      </c>
    </row>
    <row r="17" spans="1:16">
      <c r="A17" s="248"/>
      <c r="B17" s="244"/>
      <c r="C17" s="244"/>
      <c r="D17" s="244"/>
      <c r="E17" s="244"/>
      <c r="F17" s="244"/>
      <c r="G17" s="1136" t="s">
        <v>170</v>
      </c>
      <c r="H17" s="1137"/>
      <c r="I17" s="1137"/>
      <c r="J17" s="1138"/>
      <c r="K17" s="268">
        <v>6090663</v>
      </c>
      <c r="L17" s="268">
        <v>112855</v>
      </c>
      <c r="M17" s="269">
        <v>73685</v>
      </c>
      <c r="N17" s="270">
        <v>53.2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10.3</v>
      </c>
      <c r="L21" s="281">
        <v>7.13</v>
      </c>
      <c r="M21" s="282">
        <v>3.17</v>
      </c>
      <c r="N21" s="249"/>
      <c r="O21" s="283"/>
      <c r="P21" s="279"/>
    </row>
    <row r="22" spans="1:16" s="284" customFormat="1">
      <c r="A22" s="279"/>
      <c r="B22" s="249"/>
      <c r="C22" s="249"/>
      <c r="D22" s="249"/>
      <c r="E22" s="249"/>
      <c r="F22" s="249"/>
      <c r="G22" s="1130" t="s">
        <v>487</v>
      </c>
      <c r="H22" s="1131"/>
      <c r="I22" s="1131"/>
      <c r="J22" s="1132"/>
      <c r="K22" s="285">
        <v>97.1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3812885</v>
      </c>
      <c r="L32" s="294">
        <v>70650</v>
      </c>
      <c r="M32" s="295">
        <v>43359</v>
      </c>
      <c r="N32" s="296">
        <v>62.9</v>
      </c>
    </row>
    <row r="33" spans="1:16" ht="13.5" customHeight="1">
      <c r="A33" s="248"/>
      <c r="B33" s="244"/>
      <c r="C33" s="244"/>
      <c r="D33" s="244"/>
      <c r="E33" s="244"/>
      <c r="F33" s="244"/>
      <c r="G33" s="1121" t="s">
        <v>491</v>
      </c>
      <c r="H33" s="1122"/>
      <c r="I33" s="1122"/>
      <c r="J33" s="1123"/>
      <c r="K33" s="294" t="s">
        <v>478</v>
      </c>
      <c r="L33" s="294" t="s">
        <v>478</v>
      </c>
      <c r="M33" s="295">
        <v>0</v>
      </c>
      <c r="N33" s="296" t="s">
        <v>478</v>
      </c>
    </row>
    <row r="34" spans="1:16" ht="27" customHeight="1">
      <c r="A34" s="248"/>
      <c r="B34" s="244"/>
      <c r="C34" s="244"/>
      <c r="D34" s="244"/>
      <c r="E34" s="244"/>
      <c r="F34" s="244"/>
      <c r="G34" s="1121" t="s">
        <v>492</v>
      </c>
      <c r="H34" s="1122"/>
      <c r="I34" s="1122"/>
      <c r="J34" s="1123"/>
      <c r="K34" s="294" t="s">
        <v>478</v>
      </c>
      <c r="L34" s="294" t="s">
        <v>478</v>
      </c>
      <c r="M34" s="295">
        <v>39</v>
      </c>
      <c r="N34" s="296" t="s">
        <v>478</v>
      </c>
    </row>
    <row r="35" spans="1:16" ht="27" customHeight="1">
      <c r="A35" s="248"/>
      <c r="B35" s="244"/>
      <c r="C35" s="244"/>
      <c r="D35" s="244"/>
      <c r="E35" s="244"/>
      <c r="F35" s="244"/>
      <c r="G35" s="1121" t="s">
        <v>493</v>
      </c>
      <c r="H35" s="1122"/>
      <c r="I35" s="1122"/>
      <c r="J35" s="1123"/>
      <c r="K35" s="294">
        <v>357852</v>
      </c>
      <c r="L35" s="294">
        <v>6631</v>
      </c>
      <c r="M35" s="295">
        <v>11806</v>
      </c>
      <c r="N35" s="296">
        <v>-43.8</v>
      </c>
    </row>
    <row r="36" spans="1:16" ht="27" customHeight="1">
      <c r="A36" s="248"/>
      <c r="B36" s="244"/>
      <c r="C36" s="244"/>
      <c r="D36" s="244"/>
      <c r="E36" s="244"/>
      <c r="F36" s="244"/>
      <c r="G36" s="1121" t="s">
        <v>494</v>
      </c>
      <c r="H36" s="1122"/>
      <c r="I36" s="1122"/>
      <c r="J36" s="1123"/>
      <c r="K36" s="294">
        <v>236285</v>
      </c>
      <c r="L36" s="294">
        <v>4378</v>
      </c>
      <c r="M36" s="295">
        <v>1910</v>
      </c>
      <c r="N36" s="296">
        <v>129.19999999999999</v>
      </c>
    </row>
    <row r="37" spans="1:16" ht="13.5" customHeight="1">
      <c r="A37" s="248"/>
      <c r="B37" s="244"/>
      <c r="C37" s="244"/>
      <c r="D37" s="244"/>
      <c r="E37" s="244"/>
      <c r="F37" s="244"/>
      <c r="G37" s="1121" t="s">
        <v>495</v>
      </c>
      <c r="H37" s="1122"/>
      <c r="I37" s="1122"/>
      <c r="J37" s="1123"/>
      <c r="K37" s="294">
        <v>69796</v>
      </c>
      <c r="L37" s="294">
        <v>1293</v>
      </c>
      <c r="M37" s="295">
        <v>1129</v>
      </c>
      <c r="N37" s="296">
        <v>14.5</v>
      </c>
    </row>
    <row r="38" spans="1:16" ht="27" customHeight="1">
      <c r="A38" s="248"/>
      <c r="B38" s="244"/>
      <c r="C38" s="244"/>
      <c r="D38" s="244"/>
      <c r="E38" s="244"/>
      <c r="F38" s="244"/>
      <c r="G38" s="1124" t="s">
        <v>496</v>
      </c>
      <c r="H38" s="1125"/>
      <c r="I38" s="1125"/>
      <c r="J38" s="1126"/>
      <c r="K38" s="297" t="s">
        <v>478</v>
      </c>
      <c r="L38" s="297" t="s">
        <v>478</v>
      </c>
      <c r="M38" s="298">
        <v>5</v>
      </c>
      <c r="N38" s="299" t="s">
        <v>478</v>
      </c>
      <c r="O38" s="293"/>
    </row>
    <row r="39" spans="1:16">
      <c r="A39" s="248"/>
      <c r="B39" s="244"/>
      <c r="C39" s="244"/>
      <c r="D39" s="244"/>
      <c r="E39" s="244"/>
      <c r="F39" s="244"/>
      <c r="G39" s="1124" t="s">
        <v>497</v>
      </c>
      <c r="H39" s="1125"/>
      <c r="I39" s="1125"/>
      <c r="J39" s="1126"/>
      <c r="K39" s="300">
        <v>-30515</v>
      </c>
      <c r="L39" s="300">
        <v>-565</v>
      </c>
      <c r="M39" s="301">
        <v>-5126</v>
      </c>
      <c r="N39" s="302">
        <v>-89</v>
      </c>
      <c r="O39" s="293"/>
    </row>
    <row r="40" spans="1:16" ht="27" customHeight="1">
      <c r="A40" s="248"/>
      <c r="B40" s="244"/>
      <c r="C40" s="244"/>
      <c r="D40" s="244"/>
      <c r="E40" s="244"/>
      <c r="F40" s="244"/>
      <c r="G40" s="1121" t="s">
        <v>498</v>
      </c>
      <c r="H40" s="1122"/>
      <c r="I40" s="1122"/>
      <c r="J40" s="1123"/>
      <c r="K40" s="300">
        <v>-3183807</v>
      </c>
      <c r="L40" s="300">
        <v>-58993</v>
      </c>
      <c r="M40" s="301">
        <v>-37205</v>
      </c>
      <c r="N40" s="302">
        <v>58.6</v>
      </c>
      <c r="O40" s="293"/>
    </row>
    <row r="41" spans="1:16">
      <c r="A41" s="248"/>
      <c r="B41" s="244"/>
      <c r="C41" s="244"/>
      <c r="D41" s="244"/>
      <c r="E41" s="244"/>
      <c r="F41" s="244"/>
      <c r="G41" s="1127" t="s">
        <v>282</v>
      </c>
      <c r="H41" s="1128"/>
      <c r="I41" s="1128"/>
      <c r="J41" s="1129"/>
      <c r="K41" s="294">
        <v>1262496</v>
      </c>
      <c r="L41" s="300">
        <v>23393</v>
      </c>
      <c r="M41" s="301">
        <v>15917</v>
      </c>
      <c r="N41" s="302">
        <v>47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3994967</v>
      </c>
      <c r="J51" s="320">
        <v>70063</v>
      </c>
      <c r="K51" s="321">
        <v>12.2</v>
      </c>
      <c r="L51" s="322">
        <v>61882</v>
      </c>
      <c r="M51" s="323">
        <v>6.7</v>
      </c>
      <c r="N51" s="324">
        <v>5.5</v>
      </c>
    </row>
    <row r="52" spans="1:14">
      <c r="A52" s="248"/>
      <c r="B52" s="244"/>
      <c r="C52" s="244"/>
      <c r="D52" s="244"/>
      <c r="E52" s="244"/>
      <c r="F52" s="244"/>
      <c r="G52" s="325"/>
      <c r="H52" s="326" t="s">
        <v>509</v>
      </c>
      <c r="I52" s="327">
        <v>2952319</v>
      </c>
      <c r="J52" s="328">
        <v>51777</v>
      </c>
      <c r="K52" s="329">
        <v>38.4</v>
      </c>
      <c r="L52" s="330">
        <v>32175</v>
      </c>
      <c r="M52" s="331">
        <v>0</v>
      </c>
      <c r="N52" s="332">
        <v>38.4</v>
      </c>
    </row>
    <row r="53" spans="1:14">
      <c r="A53" s="248"/>
      <c r="B53" s="244"/>
      <c r="C53" s="244"/>
      <c r="D53" s="244"/>
      <c r="E53" s="244"/>
      <c r="F53" s="244"/>
      <c r="G53" s="310" t="s">
        <v>510</v>
      </c>
      <c r="H53" s="311"/>
      <c r="I53" s="319">
        <v>2545426</v>
      </c>
      <c r="J53" s="320">
        <v>45273</v>
      </c>
      <c r="K53" s="321">
        <v>-35.4</v>
      </c>
      <c r="L53" s="322">
        <v>47569</v>
      </c>
      <c r="M53" s="323">
        <v>-23.1</v>
      </c>
      <c r="N53" s="324">
        <v>-12.3</v>
      </c>
    </row>
    <row r="54" spans="1:14">
      <c r="A54" s="248"/>
      <c r="B54" s="244"/>
      <c r="C54" s="244"/>
      <c r="D54" s="244"/>
      <c r="E54" s="244"/>
      <c r="F54" s="244"/>
      <c r="G54" s="325"/>
      <c r="H54" s="326" t="s">
        <v>509</v>
      </c>
      <c r="I54" s="327">
        <v>1674074</v>
      </c>
      <c r="J54" s="328">
        <v>29775</v>
      </c>
      <c r="K54" s="329">
        <v>-42.5</v>
      </c>
      <c r="L54" s="330">
        <v>26255</v>
      </c>
      <c r="M54" s="331">
        <v>-18.399999999999999</v>
      </c>
      <c r="N54" s="332">
        <v>-24.1</v>
      </c>
    </row>
    <row r="55" spans="1:14">
      <c r="A55" s="248"/>
      <c r="B55" s="244"/>
      <c r="C55" s="244"/>
      <c r="D55" s="244"/>
      <c r="E55" s="244"/>
      <c r="F55" s="244"/>
      <c r="G55" s="310" t="s">
        <v>511</v>
      </c>
      <c r="H55" s="311"/>
      <c r="I55" s="319">
        <v>3665525</v>
      </c>
      <c r="J55" s="320">
        <v>66015</v>
      </c>
      <c r="K55" s="321">
        <v>45.8</v>
      </c>
      <c r="L55" s="322">
        <v>50880</v>
      </c>
      <c r="M55" s="323">
        <v>7</v>
      </c>
      <c r="N55" s="324">
        <v>38.799999999999997</v>
      </c>
    </row>
    <row r="56" spans="1:14">
      <c r="A56" s="248"/>
      <c r="B56" s="244"/>
      <c r="C56" s="244"/>
      <c r="D56" s="244"/>
      <c r="E56" s="244"/>
      <c r="F56" s="244"/>
      <c r="G56" s="325"/>
      <c r="H56" s="326" t="s">
        <v>509</v>
      </c>
      <c r="I56" s="327">
        <v>1880195</v>
      </c>
      <c r="J56" s="328">
        <v>33862</v>
      </c>
      <c r="K56" s="329">
        <v>13.7</v>
      </c>
      <c r="L56" s="330">
        <v>26879</v>
      </c>
      <c r="M56" s="331">
        <v>2.4</v>
      </c>
      <c r="N56" s="332">
        <v>11.3</v>
      </c>
    </row>
    <row r="57" spans="1:14">
      <c r="A57" s="248"/>
      <c r="B57" s="244"/>
      <c r="C57" s="244"/>
      <c r="D57" s="244"/>
      <c r="E57" s="244"/>
      <c r="F57" s="244"/>
      <c r="G57" s="310" t="s">
        <v>512</v>
      </c>
      <c r="H57" s="311"/>
      <c r="I57" s="319">
        <v>5137608</v>
      </c>
      <c r="J57" s="320">
        <v>93568</v>
      </c>
      <c r="K57" s="321">
        <v>41.7</v>
      </c>
      <c r="L57" s="322">
        <v>63956</v>
      </c>
      <c r="M57" s="323">
        <v>25.7</v>
      </c>
      <c r="N57" s="324">
        <v>16</v>
      </c>
    </row>
    <row r="58" spans="1:14">
      <c r="A58" s="248"/>
      <c r="B58" s="244"/>
      <c r="C58" s="244"/>
      <c r="D58" s="244"/>
      <c r="E58" s="244"/>
      <c r="F58" s="244"/>
      <c r="G58" s="325"/>
      <c r="H58" s="326" t="s">
        <v>509</v>
      </c>
      <c r="I58" s="327">
        <v>3122032</v>
      </c>
      <c r="J58" s="328">
        <v>56859</v>
      </c>
      <c r="K58" s="329">
        <v>67.900000000000006</v>
      </c>
      <c r="L58" s="330">
        <v>29239</v>
      </c>
      <c r="M58" s="331">
        <v>8.8000000000000007</v>
      </c>
      <c r="N58" s="332">
        <v>59.1</v>
      </c>
    </row>
    <row r="59" spans="1:14">
      <c r="A59" s="248"/>
      <c r="B59" s="244"/>
      <c r="C59" s="244"/>
      <c r="D59" s="244"/>
      <c r="E59" s="244"/>
      <c r="F59" s="244"/>
      <c r="G59" s="310" t="s">
        <v>513</v>
      </c>
      <c r="H59" s="311"/>
      <c r="I59" s="319">
        <v>1930716</v>
      </c>
      <c r="J59" s="320">
        <v>35775</v>
      </c>
      <c r="K59" s="321">
        <v>-61.8</v>
      </c>
      <c r="L59" s="322">
        <v>66255</v>
      </c>
      <c r="M59" s="323">
        <v>3.6</v>
      </c>
      <c r="N59" s="324">
        <v>-65.400000000000006</v>
      </c>
    </row>
    <row r="60" spans="1:14">
      <c r="A60" s="248"/>
      <c r="B60" s="244"/>
      <c r="C60" s="244"/>
      <c r="D60" s="244"/>
      <c r="E60" s="244"/>
      <c r="F60" s="244"/>
      <c r="G60" s="325"/>
      <c r="H60" s="326" t="s">
        <v>509</v>
      </c>
      <c r="I60" s="333">
        <v>1505639</v>
      </c>
      <c r="J60" s="328">
        <v>27898</v>
      </c>
      <c r="K60" s="329">
        <v>-50.9</v>
      </c>
      <c r="L60" s="330">
        <v>31822</v>
      </c>
      <c r="M60" s="331">
        <v>8.8000000000000007</v>
      </c>
      <c r="N60" s="332">
        <v>-59.7</v>
      </c>
    </row>
    <row r="61" spans="1:14">
      <c r="A61" s="248"/>
      <c r="B61" s="244"/>
      <c r="C61" s="244"/>
      <c r="D61" s="244"/>
      <c r="E61" s="244"/>
      <c r="F61" s="244"/>
      <c r="G61" s="310" t="s">
        <v>514</v>
      </c>
      <c r="H61" s="334"/>
      <c r="I61" s="335">
        <v>3454848</v>
      </c>
      <c r="J61" s="336">
        <v>62139</v>
      </c>
      <c r="K61" s="337">
        <v>0.5</v>
      </c>
      <c r="L61" s="338">
        <v>58108</v>
      </c>
      <c r="M61" s="339">
        <v>4</v>
      </c>
      <c r="N61" s="324">
        <v>-3.5</v>
      </c>
    </row>
    <row r="62" spans="1:14">
      <c r="A62" s="248"/>
      <c r="B62" s="244"/>
      <c r="C62" s="244"/>
      <c r="D62" s="244"/>
      <c r="E62" s="244"/>
      <c r="F62" s="244"/>
      <c r="G62" s="325"/>
      <c r="H62" s="326" t="s">
        <v>509</v>
      </c>
      <c r="I62" s="327">
        <v>2226852</v>
      </c>
      <c r="J62" s="328">
        <v>40034</v>
      </c>
      <c r="K62" s="329">
        <v>5.3</v>
      </c>
      <c r="L62" s="330">
        <v>29274</v>
      </c>
      <c r="M62" s="331">
        <v>0.3</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12.21</v>
      </c>
      <c r="G47" s="12">
        <v>16.239999999999998</v>
      </c>
      <c r="H47" s="12">
        <v>16.04</v>
      </c>
      <c r="I47" s="12">
        <v>19.829999999999998</v>
      </c>
      <c r="J47" s="13">
        <v>24.22</v>
      </c>
    </row>
    <row r="48" spans="2:10" ht="57.75" customHeight="1">
      <c r="B48" s="14"/>
      <c r="C48" s="1141" t="s">
        <v>4</v>
      </c>
      <c r="D48" s="1141"/>
      <c r="E48" s="1142"/>
      <c r="F48" s="15">
        <v>3.63</v>
      </c>
      <c r="G48" s="16">
        <v>4.3600000000000003</v>
      </c>
      <c r="H48" s="16">
        <v>4.01</v>
      </c>
      <c r="I48" s="16">
        <v>4.51</v>
      </c>
      <c r="J48" s="17">
        <v>5.37</v>
      </c>
    </row>
    <row r="49" spans="2:10" ht="57.75" customHeight="1" thickBot="1">
      <c r="B49" s="18"/>
      <c r="C49" s="1143" t="s">
        <v>5</v>
      </c>
      <c r="D49" s="1143"/>
      <c r="E49" s="1144"/>
      <c r="F49" s="19">
        <v>6.19</v>
      </c>
      <c r="G49" s="20">
        <v>4.6399999999999997</v>
      </c>
      <c r="H49" s="20" t="s">
        <v>521</v>
      </c>
      <c r="I49" s="20">
        <v>4.58</v>
      </c>
      <c r="J49" s="21">
        <v>5.45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9.9600000000000009</v>
      </c>
      <c r="G34" s="33">
        <v>12.8</v>
      </c>
      <c r="H34" s="33">
        <v>11.79</v>
      </c>
      <c r="I34" s="33">
        <v>10.5</v>
      </c>
      <c r="J34" s="34">
        <v>10.1</v>
      </c>
      <c r="K34" s="22"/>
      <c r="L34" s="22"/>
      <c r="M34" s="22"/>
      <c r="N34" s="22"/>
      <c r="O34" s="22"/>
      <c r="P34" s="22"/>
    </row>
    <row r="35" spans="1:16" ht="39" customHeight="1">
      <c r="A35" s="22"/>
      <c r="B35" s="35"/>
      <c r="C35" s="1145" t="s">
        <v>523</v>
      </c>
      <c r="D35" s="1146"/>
      <c r="E35" s="1147"/>
      <c r="F35" s="36">
        <v>3.66</v>
      </c>
      <c r="G35" s="37">
        <v>4.3499999999999996</v>
      </c>
      <c r="H35" s="37">
        <v>3.99</v>
      </c>
      <c r="I35" s="37">
        <v>4.4800000000000004</v>
      </c>
      <c r="J35" s="38">
        <v>5.34</v>
      </c>
      <c r="K35" s="22"/>
      <c r="L35" s="22"/>
      <c r="M35" s="22"/>
      <c r="N35" s="22"/>
      <c r="O35" s="22"/>
      <c r="P35" s="22"/>
    </row>
    <row r="36" spans="1:16" ht="39" customHeight="1">
      <c r="A36" s="22"/>
      <c r="B36" s="35"/>
      <c r="C36" s="1145" t="s">
        <v>524</v>
      </c>
      <c r="D36" s="1146"/>
      <c r="E36" s="1147"/>
      <c r="F36" s="36">
        <v>3.67</v>
      </c>
      <c r="G36" s="37">
        <v>3.34</v>
      </c>
      <c r="H36" s="37">
        <v>3.86</v>
      </c>
      <c r="I36" s="37">
        <v>3.19</v>
      </c>
      <c r="J36" s="38">
        <v>2.57</v>
      </c>
      <c r="K36" s="22"/>
      <c r="L36" s="22"/>
      <c r="M36" s="22"/>
      <c r="N36" s="22"/>
      <c r="O36" s="22"/>
      <c r="P36" s="22"/>
    </row>
    <row r="37" spans="1:16" ht="39" customHeight="1">
      <c r="A37" s="22"/>
      <c r="B37" s="35"/>
      <c r="C37" s="1145" t="s">
        <v>525</v>
      </c>
      <c r="D37" s="1146"/>
      <c r="E37" s="1147"/>
      <c r="F37" s="36">
        <v>0.51</v>
      </c>
      <c r="G37" s="37">
        <v>0.42</v>
      </c>
      <c r="H37" s="37">
        <v>0.66</v>
      </c>
      <c r="I37" s="37">
        <v>0.72</v>
      </c>
      <c r="J37" s="38">
        <v>0.55000000000000004</v>
      </c>
      <c r="K37" s="22"/>
      <c r="L37" s="22"/>
      <c r="M37" s="22"/>
      <c r="N37" s="22"/>
      <c r="O37" s="22"/>
      <c r="P37" s="22"/>
    </row>
    <row r="38" spans="1:16" ht="39" customHeight="1">
      <c r="A38" s="22"/>
      <c r="B38" s="35"/>
      <c r="C38" s="1145" t="s">
        <v>526</v>
      </c>
      <c r="D38" s="1146"/>
      <c r="E38" s="1147"/>
      <c r="F38" s="36">
        <v>0.53</v>
      </c>
      <c r="G38" s="37">
        <v>0.72</v>
      </c>
      <c r="H38" s="37">
        <v>0.67</v>
      </c>
      <c r="I38" s="37">
        <v>0.73</v>
      </c>
      <c r="J38" s="38">
        <v>0.28000000000000003</v>
      </c>
      <c r="K38" s="22"/>
      <c r="L38" s="22"/>
      <c r="M38" s="22"/>
      <c r="N38" s="22"/>
      <c r="O38" s="22"/>
      <c r="P38" s="22"/>
    </row>
    <row r="39" spans="1:16" ht="39" customHeight="1">
      <c r="A39" s="22"/>
      <c r="B39" s="35"/>
      <c r="C39" s="1145" t="s">
        <v>527</v>
      </c>
      <c r="D39" s="1146"/>
      <c r="E39" s="1147"/>
      <c r="F39" s="36">
        <v>0.14000000000000001</v>
      </c>
      <c r="G39" s="37">
        <v>0.11</v>
      </c>
      <c r="H39" s="37">
        <v>0.15</v>
      </c>
      <c r="I39" s="37">
        <v>0.19</v>
      </c>
      <c r="J39" s="38">
        <v>0.13</v>
      </c>
      <c r="K39" s="22"/>
      <c r="L39" s="22"/>
      <c r="M39" s="22"/>
      <c r="N39" s="22"/>
      <c r="O39" s="22"/>
      <c r="P39" s="22"/>
    </row>
    <row r="40" spans="1:16" ht="39" customHeight="1">
      <c r="A40" s="22"/>
      <c r="B40" s="35"/>
      <c r="C40" s="1145" t="s">
        <v>528</v>
      </c>
      <c r="D40" s="1146"/>
      <c r="E40" s="1147"/>
      <c r="F40" s="36">
        <v>0.05</v>
      </c>
      <c r="G40" s="37">
        <v>0.05</v>
      </c>
      <c r="H40" s="37">
        <v>0.06</v>
      </c>
      <c r="I40" s="37">
        <v>0.05</v>
      </c>
      <c r="J40" s="38">
        <v>0.1</v>
      </c>
      <c r="K40" s="22"/>
      <c r="L40" s="22"/>
      <c r="M40" s="22"/>
      <c r="N40" s="22"/>
      <c r="O40" s="22"/>
      <c r="P40" s="22"/>
    </row>
    <row r="41" spans="1:16" ht="39" customHeight="1">
      <c r="A41" s="22"/>
      <c r="B41" s="35"/>
      <c r="C41" s="1145" t="s">
        <v>529</v>
      </c>
      <c r="D41" s="1146"/>
      <c r="E41" s="1147"/>
      <c r="F41" s="36">
        <v>0.01</v>
      </c>
      <c r="G41" s="37">
        <v>0</v>
      </c>
      <c r="H41" s="37">
        <v>0.02</v>
      </c>
      <c r="I41" s="37">
        <v>0.01</v>
      </c>
      <c r="J41" s="38">
        <v>0.02</v>
      </c>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v>0.01</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3102</v>
      </c>
      <c r="L45" s="60">
        <v>3254</v>
      </c>
      <c r="M45" s="60">
        <v>3374</v>
      </c>
      <c r="N45" s="60">
        <v>3445</v>
      </c>
      <c r="O45" s="61">
        <v>3813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397</v>
      </c>
      <c r="L48" s="64">
        <v>364</v>
      </c>
      <c r="M48" s="64">
        <v>336</v>
      </c>
      <c r="N48" s="64">
        <v>344</v>
      </c>
      <c r="O48" s="65">
        <v>358</v>
      </c>
      <c r="P48" s="48"/>
      <c r="Q48" s="48"/>
      <c r="R48" s="48"/>
      <c r="S48" s="48"/>
      <c r="T48" s="48"/>
      <c r="U48" s="48"/>
    </row>
    <row r="49" spans="1:21" ht="30.75" customHeight="1">
      <c r="A49" s="48"/>
      <c r="B49" s="1163"/>
      <c r="C49" s="1164"/>
      <c r="D49" s="62"/>
      <c r="E49" s="1155" t="s">
        <v>16</v>
      </c>
      <c r="F49" s="1155"/>
      <c r="G49" s="1155"/>
      <c r="H49" s="1155"/>
      <c r="I49" s="1155"/>
      <c r="J49" s="1156"/>
      <c r="K49" s="63">
        <v>235</v>
      </c>
      <c r="L49" s="64">
        <v>229</v>
      </c>
      <c r="M49" s="64">
        <v>226</v>
      </c>
      <c r="N49" s="64">
        <v>235</v>
      </c>
      <c r="O49" s="65">
        <v>236</v>
      </c>
      <c r="P49" s="48"/>
      <c r="Q49" s="48"/>
      <c r="R49" s="48"/>
      <c r="S49" s="48"/>
      <c r="T49" s="48"/>
      <c r="U49" s="48"/>
    </row>
    <row r="50" spans="1:21" ht="30.75" customHeight="1">
      <c r="A50" s="48"/>
      <c r="B50" s="1163"/>
      <c r="C50" s="1164"/>
      <c r="D50" s="62"/>
      <c r="E50" s="1155" t="s">
        <v>17</v>
      </c>
      <c r="F50" s="1155"/>
      <c r="G50" s="1155"/>
      <c r="H50" s="1155"/>
      <c r="I50" s="1155"/>
      <c r="J50" s="1156"/>
      <c r="K50" s="63">
        <v>85</v>
      </c>
      <c r="L50" s="64">
        <v>82</v>
      </c>
      <c r="M50" s="64">
        <v>77</v>
      </c>
      <c r="N50" s="64">
        <v>74</v>
      </c>
      <c r="O50" s="65">
        <v>70</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0</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2161</v>
      </c>
      <c r="L52" s="64">
        <v>2311</v>
      </c>
      <c r="M52" s="64">
        <v>2545</v>
      </c>
      <c r="N52" s="64">
        <v>2742</v>
      </c>
      <c r="O52" s="65">
        <v>3216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1659</v>
      </c>
      <c r="L53" s="69">
        <v>1619</v>
      </c>
      <c r="M53" s="69">
        <v>1468</v>
      </c>
      <c r="N53" s="69">
        <v>1356</v>
      </c>
      <c r="O53" s="70">
        <v>1261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2016-04-11T05:56:41Z</cp:lastPrinted>
  <dcterms:created xsi:type="dcterms:W3CDTF">2016-02-15T01:38:45Z</dcterms:created>
  <dcterms:modified xsi:type="dcterms:W3CDTF">2016-05-07T05:58:17Z</dcterms:modified>
</cp:coreProperties>
</file>