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88" i="11" l="1"/>
  <c r="AU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E39" i="9"/>
  <c r="AM39" i="9"/>
  <c r="U39" i="9"/>
  <c r="C39" i="9"/>
  <c r="CO38" i="9"/>
  <c r="BE38" i="9"/>
  <c r="AM38" i="9"/>
  <c r="U38" i="9"/>
  <c r="C38" i="9"/>
  <c r="CO37" i="9"/>
  <c r="BE37" i="9"/>
  <c r="AM37" i="9"/>
  <c r="U37" i="9"/>
  <c r="C37" i="9"/>
  <c r="CO36" i="9"/>
  <c r="BW36" i="9"/>
  <c r="BW37" i="9" s="1"/>
  <c r="BW38" i="9" s="1"/>
  <c r="BW39" i="9" s="1"/>
  <c r="BE36" i="9"/>
  <c r="AM36" i="9"/>
  <c r="C36" i="9"/>
  <c r="CO35" i="9"/>
  <c r="BW35" i="9"/>
  <c r="AM35" i="9"/>
  <c r="BW34" i="9"/>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<sst xmlns="http://schemas.openxmlformats.org/spreadsheetml/2006/main" count="1096" uniqueCount="552">
  <si>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</si>
  <si>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</si>
  <si>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</si>
  <si>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</si>
  <si>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</si>
  <si>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</si>
  <si>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</si>
  <si>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</si>
  <si>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</si>
  <si>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</si>
  <si>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</si>
  <si>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</si>
  <si>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</si>
  <si>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</si>
  <si>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</si>
  <si>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</si>
  <si>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</si>
  <si>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</si>
  <si>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</si>
  <si>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</si>
  <si>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</si>
  <si>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</si>
  <si>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</si>
  <si>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</si>
  <si>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</si>
  <si>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</si>
  <si>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</si>
  <si>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</si>
  <si>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</si>
  <si>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</si>
  <si>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</si>
  <si>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</si>
  <si>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</si>
  <si>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</si>
  <si>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</si>
  <si>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</si>
  <si>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</si>
  <si>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</si>
  <si>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</si>
  <si>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</si>
  <si>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</si>
  <si>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</si>
  <si>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</si>
  <si>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</si>
  <si>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</si>
  <si>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</si>
  <si>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</si>
  <si>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</si>
  <si>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</si>
  <si>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</si>
  <si>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</si>
  <si>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</si>
  <si>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</si>
  <si>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</si>
  <si>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</si>
  <si>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</si>
  <si>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</si>
  <si>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</si>
  <si>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</si>
  <si>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</si>
  <si>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</si>
  <si>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</si>
  <si>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</si>
  <si>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</si>
  <si>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</si>
  <si>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</si>
  <si>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</si>
  <si>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</si>
  <si>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</si>
  <si>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</si>
  <si>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</si>
  <si>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</si>
  <si>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</si>
  <si>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</si>
  <si>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</si>
  <si>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</si>
  <si>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</si>
  <si>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</si>
  <si>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</si>
  <si>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</si>
  <si>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</si>
  <si>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</si>
  <si>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</si>
  <si>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</si>
  <si>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</si>
  <si>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</si>
  <si>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</si>
  <si>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</si>
  <si>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</si>
  <si>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</si>
  <si>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</si>
  <si>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</si>
  <si>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</si>
  <si>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</si>
  <si>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</si>
  <si>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</si>
  <si>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</si>
  <si>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</si>
  <si>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</si>
  <si>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</si>
  <si>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</si>
  <si>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</si>
  <si>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</si>
  <si>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</si>
  <si>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</si>
  <si>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</si>
  <si>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</si>
  <si>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</si>
  <si>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</si>
  <si>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</si>
  <si>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</si>
  <si>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</si>
  <si>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</si>
  <si>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</si>
  <si>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</si>
  <si>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</si>
  <si>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</si>
  <si>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</si>
  <si>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</si>
  <si>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</si>
  <si>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</si>
  <si>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</si>
  <si>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</si>
  <si>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</si>
  <si>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</si>
  <si>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</si>
  <si>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</si>
  <si>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</si>
  <si>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</si>
  <si>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</si>
  <si>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</si>
  <si>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</si>
  <si>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</si>
  <si>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</si>
  <si>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</si>
  <si>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</si>
  <si>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</si>
  <si>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</si>
  <si>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</si>
  <si>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</si>
  <si>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</si>
  <si>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</si>
  <si>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</si>
  <si>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</si>
  <si>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</si>
  <si>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</si>
  <si>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</si>
  <si>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</si>
  <si>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</si>
  <si>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</si>
  <si>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</si>
  <si>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</si>
  <si>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</si>
  <si>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</si>
  <si>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</si>
  <si>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</si>
  <si>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</si>
  <si>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</si>
  <si>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</si>
  <si>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</si>
  <si>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</si>
  <si>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</si>
  <si>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</si>
  <si>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</si>
  <si>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</si>
  <si>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</si>
  <si>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</si>
  <si>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</si>
  <si>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</si>
  <si>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</si>
  <si>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</si>
  <si>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</si>
  <si>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</si>
  <si>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</si>
  <si>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</si>
  <si>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</si>
  <si>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</si>
  <si>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</si>
  <si>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</si>
  <si>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</si>
  <si>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</si>
  <si>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</si>
  <si>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</si>
  <si>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</si>
  <si>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</si>
  <si>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</si>
  <si>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</si>
  <si>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</si>
  <si>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</si>
  <si>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</si>
  <si>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</si>
  <si>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</si>
  <si>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</si>
  <si>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</si>
  <si>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</si>
  <si>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</si>
  <si>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</si>
  <si>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三重県木曽岬町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</si>
  <si>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</si>
  <si>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</si>
  <si>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</si>
  <si>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</si>
  <si>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</si>
  <si>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</si>
  <si>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</si>
  <si>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</si>
  <si>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</si>
  <si>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</si>
  <si>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</si>
  <si>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</si>
  <si>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</si>
  <si>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</si>
  <si>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</si>
  <si>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</si>
  <si>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</si>
  <si>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</si>
  <si>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</si>
  <si>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</si>
  <si>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</si>
  <si>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</si>
  <si>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</si>
  <si>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</si>
  <si>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</si>
  <si>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</si>
  <si>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</si>
  <si>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</si>
  <si>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</si>
  <si>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</si>
  <si>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</si>
  <si>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</si>
  <si>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</si>
  <si>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</si>
  <si>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</si>
  <si>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</si>
  <si>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</si>
  <si>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</si>
  <si>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</si>
  <si>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</si>
  <si>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</si>
  <si>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</si>
  <si>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</si>
  <si>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</si>
  <si>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</si>
  <si>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</si>
  <si>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</si>
  <si>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</si>
  <si>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</si>
  <si>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</si>
  <si>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</si>
  <si>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</si>
  <si>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</si>
  <si>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</si>
  <si>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</si>
  <si>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</si>
  <si>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</si>
  <si>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</si>
  <si>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</si>
  <si>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</si>
  <si>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</si>
  <si>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</si>
  <si>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</si>
  <si>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</si>
  <si>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</si>
  <si>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</si>
  <si>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</si>
  <si>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</si>
  <si>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</si>
  <si>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</si>
  <si>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</si>
  <si>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</si>
  <si>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</si>
  <si>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</si>
  <si>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</si>
  <si>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</si>
  <si>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</si>
  <si>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</si>
  <si>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</si>
  <si>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</si>
  <si>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</si>
  <si>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</si>
  <si>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</si>
  <si>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</si>
  <si>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</si>
  <si>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</si>
  <si>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</si>
  <si>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</si>
  <si>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</si>
  <si>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</si>
  <si>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</si>
  <si>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</si>
  <si>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</si>
  <si>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</si>
  <si>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</si>
  <si>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</si>
  <si>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</si>
  <si>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</si>
  <si>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</si>
  <si>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</si>
  <si>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</si>
  <si>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</si>
  <si>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</si>
  <si>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</si>
  <si>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</si>
  <si>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</si>
  <si>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</si>
  <si>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</si>
  <si>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</si>
  <si>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</si>
  <si>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</si>
  <si>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</si>
  <si>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</si>
  <si>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</si>
  <si>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</si>
  <si>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</si>
  <si>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</si>
  <si>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</si>
  <si>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</si>
  <si>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</si>
  <si>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</si>
  <si>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</si>
  <si>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</si>
  <si>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</si>
  <si>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</si>
  <si>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</si>
  <si>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</si>
  <si>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</si>
  <si>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</si>
  <si>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</si>
  <si>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</si>
  <si>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</si>
  <si>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</si>
  <si>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</si>
  <si>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</si>
  <si>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</si>
  <si>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</si>
  <si>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</si>
  <si>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</si>
  <si>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</si>
  <si>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</si>
  <si>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</si>
  <si>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</si>
  <si>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</si>
  <si>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</si>
  <si>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</si>
  <si>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</si>
  <si>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</si>
  <si>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三重県木曽岬町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</si>
  <si>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</si>
  <si>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</si>
  <si>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</si>
  <si>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</si>
  <si>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</si>
  <si>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</si>
  <si>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</si>
  <si>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</si>
  <si>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</si>
  <si>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</si>
  <si>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</si>
  <si>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</si>
  <si>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</si>
  <si>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</si>
  <si>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</si>
  <si>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</si>
  <si>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</si>
  <si>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</si>
  <si>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</si>
  <si>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</si>
  <si>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</si>
  <si>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</si>
  <si>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</si>
  <si>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</si>
  <si>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</si>
  <si>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</si>
  <si>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</si>
  <si>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</si>
  <si>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</si>
  <si>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</si>
  <si>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</si>
  <si>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</si>
  <si>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</si>
  <si>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</si>
  <si>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</si>
  <si>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</si>
  <si>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</si>
  <si>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</si>
  <si>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</si>
  <si>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</si>
  <si>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</si>
  <si>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</si>
  <si>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</si>
  <si>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</si>
  <si>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</si>
  <si>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</si>
  <si>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</si>
  <si>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</si>
  <si>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</si>
  <si>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</si>
  <si>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</si>
  <si>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</si>
  <si>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</si>
  <si>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</si>
  <si>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</si>
  <si>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</si>
  <si>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</si>
  <si>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</si>
  <si>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</si>
  <si>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</si>
  <si>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</si>
  <si>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</si>
  <si>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</si>
  <si>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</si>
  <si>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</si>
  <si>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</si>
  <si>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</si>
  <si>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</si>
  <si>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</si>
  <si>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</si>
  <si>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</si>
  <si>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</si>
  <si>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</si>
  <si>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</si>
  <si>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</si>
  <si>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</si>
  <si>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</si>
  <si>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</si>
  <si>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</si>
  <si>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</si>
  <si>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</si>
  <si>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</si>
  <si>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</si>
  <si>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</si>
  <si>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</si>
  <si>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</si>
  <si>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</si>
  <si>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</si>
  <si>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</si>
  <si>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</si>
  <si>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</si>
  <si>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</si>
  <si>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</si>
  <si>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</si>
  <si>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</si>
  <si>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</si>
  <si>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</si>
  <si>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</si>
  <si>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</si>
  <si>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</si>
  <si>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</si>
  <si>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</si>
  <si>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</si>
  <si>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</si>
  <si>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</si>
  <si>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</si>
  <si>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</si>
  <si>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</si>
  <si>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</si>
  <si>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</si>
  <si>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</si>
  <si>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</si>
  <si>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</si>
  <si>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</si>
  <si>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</si>
  <si>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</si>
  <si>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</si>
  <si>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</si>
  <si>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</si>
  <si>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</si>
  <si>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</si>
  <si>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</si>
  <si>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</si>
  <si>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</si>
  <si>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</si>
  <si>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</si>
  <si>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</si>
  <si>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</si>
  <si>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</si>
  <si>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</si>
  <si>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</si>
  <si>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</si>
  <si>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</si>
  <si>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</si>
  <si>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</si>
  <si>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</si>
  <si>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</si>
  <si>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</si>
  <si>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</si>
  <si>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</si>
  <si>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</si>
  <si>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</si>
  <si>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</si>
  <si>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</si>
  <si>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</si>
  <si>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</si>
  <si>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</si>
  <si>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</si>
  <si>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</si>
  <si>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</si>
  <si>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</si>
  <si>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</si>
  <si>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</si>
  <si>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</si>
  <si>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</si>
  <si>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</si>
  <si>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</si>
  <si>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</si>
  <si>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</si>
  <si>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</si>
  <si>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</si>
  <si>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</si>
  <si>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</si>
  <si>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</si>
  <si>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</si>
  <si>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</si>
  <si>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</si>
  <si>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</si>
  <si>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</si>
  <si>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</si>
  <si>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</si>
  <si>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</si>
  <si>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</si>
  <si>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</si>
  <si>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1.68</t>
  </si>
  <si>
    <t>水道事業会計</t>
  </si>
  <si>
    <t>一般会計</t>
  </si>
  <si>
    <t>国民健康保険特別会計</t>
  </si>
  <si>
    <t>介護保険特別会計</t>
  </si>
  <si>
    <t>公共下水道事業特別会計</t>
  </si>
  <si>
    <t>農業集落排水事業特別会計</t>
  </si>
  <si>
    <t>後期高齢者医療特別会計</t>
  </si>
  <si>
    <t>土地取得特別会計</t>
  </si>
  <si>
    <t>その他会計（赤字）</t>
  </si>
  <si>
    <t>その他会計（黒字）</t>
  </si>
  <si>
    <t>木曽岬町土地開発公社</t>
    <rPh sb="0" eb="3">
      <t>キソサキ</t>
    </rPh>
    <rPh sb="3" eb="4">
      <t>チョウ</t>
    </rPh>
    <rPh sb="4" eb="6">
      <t>トチ</t>
    </rPh>
    <rPh sb="6" eb="8">
      <t>カイハツ</t>
    </rPh>
    <rPh sb="8" eb="10">
      <t>コウシャ</t>
    </rPh>
    <phoneticPr fontId="2"/>
  </si>
  <si>
    <t>-</t>
    <phoneticPr fontId="2"/>
  </si>
  <si>
    <t>桑名広域清掃事業組合</t>
    <rPh sb="0" eb="2">
      <t>クワナ</t>
    </rPh>
    <rPh sb="2" eb="4">
      <t>コウイキ</t>
    </rPh>
    <rPh sb="4" eb="6">
      <t>セイソウ</t>
    </rPh>
    <rPh sb="6" eb="8">
      <t>ジギョウ</t>
    </rPh>
    <rPh sb="8" eb="10">
      <t>クミアイ</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</si>
  <si>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</si>
  <si>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</si>
  <si>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</si>
  <si>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</si>
  <si>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</si>
  <si>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</si>
  <si>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</si>
  <si>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t>
    <phoneticPr fontId="2"/>
  </si>
  <si>
    <t>桑名・員弁広域連合(一般会計)</t>
    <rPh sb="0" eb="2">
      <t>クワナ</t>
    </rPh>
    <rPh sb="3" eb="5">
      <t>イナベ</t>
    </rPh>
    <rPh sb="5" eb="7">
      <t>コウイキ</t>
    </rPh>
    <rPh sb="7" eb="9">
      <t>レンゴウ</t>
    </rPh>
    <rPh sb="10" eb="12">
      <t>イッパン</t>
    </rPh>
    <rPh sb="12" eb="14">
      <t>カイケイ</t>
    </rPh>
    <phoneticPr fontId="2"/>
  </si>
  <si>
    <t>三重地方税管理回収機構(一般会計)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</si>
  <si>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三重県後期高齢者医療広域連合(一般会計)</t>
    <rPh sb="0" eb="2">
      <t>ミエ</t>
    </rPh>
    <rPh sb="2" eb="3">
      <t>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</si>
  <si>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三重県後期高齢者医療広域連合(後期高齢者医療特別会計)</t>
    <rPh sb="0" eb="2">
      <t>ミエ</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</si>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</sst>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51994</c:v>
                </c:pt>
                <c:pt idx="1">
                  <c:v>41621</c:v>
                </c:pt>
                <c:pt idx="2">
                  <c:v>29080</c:v>
                </c:pt>
                <c:pt idx="3">
                  <c:v>25406</c:v>
                </c:pt>
                <c:pt idx="4">
                  <c:v>26336</c:v>
                </c:pt>
              </c:numCache>
            </c:numRef>
          </c:val>
          <c:smooth val="0"/>
        </c:ser>
        <c:dLbls>
          <c:showLegendKey val="0"/>
          <c:showVal val="0"/>
          <c:showCatName val="0"/>
          <c:showSerName val="0"/>
          <c:showPercent val="0"/>
          <c:showBubbleSize val="0"/>
        </c:dLbls>
        <c:marker val="1"/>
        <c:smooth val="0"/>
        <c:axId val="94618368"/>
        <c:axId val="94620288"/>
      </c:lineChart>
      <c:catAx>
        <c:axId val="94618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20288"/>
        <c:crosses val="autoZero"/>
        <c:auto val="1"/>
        <c:lblAlgn val="ctr"/>
        <c:lblOffset val="100"/>
        <c:tickLblSkip val="1"/>
        <c:tickMarkSkip val="1"/>
        <c:noMultiLvlLbl val="0"/>
      </c:catAx>
      <c:valAx>
        <c:axId val="946202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1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9.09</c:v>
                </c:pt>
                <c:pt idx="1">
                  <c:v>9.17</c:v>
                </c:pt>
                <c:pt idx="2">
                  <c:v>7.69</c:v>
                </c:pt>
                <c:pt idx="3">
                  <c:v>10.45</c:v>
                </c:pt>
                <c:pt idx="4">
                  <c:v>8.5399999999999991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72.180000000000007</c:v>
                </c:pt>
                <c:pt idx="1">
                  <c:v>78.88</c:v>
                </c:pt>
                <c:pt idx="2">
                  <c:v>89.09</c:v>
                </c:pt>
                <c:pt idx="3">
                  <c:v>92.52</c:v>
                </c:pt>
                <c:pt idx="4">
                  <c:v>99.4</c:v>
                </c:pt>
              </c:numCache>
            </c:numRef>
          </c:val>
        </c:ser>
        <c:dLbls>
          <c:showLegendKey val="0"/>
          <c:showVal val="0"/>
          <c:showCatName val="0"/>
          <c:showSerName val="0"/>
          <c:showPercent val="0"/>
          <c:showBubbleSize val="0"/>
        </c:dLbls>
        <c:gapWidth val="250"/>
        <c:overlap val="100"/>
        <c:axId val="45613824"/>
        <c:axId val="4561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9.9499999999999993</c:v>
                </c:pt>
                <c:pt idx="1">
                  <c:v>0.06</c:v>
                </c:pt>
                <c:pt idx="2">
                  <c:v>4.21</c:v>
                </c:pt>
                <c:pt idx="3">
                  <c:v>3.07</c:v>
                </c:pt>
                <c:pt idx="4">
                  <c:v>-1.68</c:v>
                </c:pt>
              </c:numCache>
            </c:numRef>
          </c:val>
          <c:smooth val="0"/>
        </c:ser>
        <c:dLbls>
          <c:showLegendKey val="0"/>
          <c:showVal val="0"/>
          <c:showCatName val="0"/>
          <c:showSerName val="0"/>
          <c:showPercent val="0"/>
          <c:showBubbleSize val="0"/>
        </c:dLbls>
        <c:marker val="1"/>
        <c:smooth val="0"/>
        <c:axId val="45613824"/>
        <c:axId val="45615744"/>
      </c:lineChart>
      <c:catAx>
        <c:axId val="456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15744"/>
        <c:crosses val="autoZero"/>
        <c:auto val="1"/>
        <c:lblAlgn val="ctr"/>
        <c:lblOffset val="100"/>
        <c:tickLblSkip val="1"/>
        <c:tickMarkSkip val="1"/>
        <c:noMultiLvlLbl val="0"/>
      </c:catAx>
      <c:valAx>
        <c:axId val="4561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0.03</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0.16</c:v>
                </c:pt>
                <c:pt idx="4">
                  <c:v>#N/A</c:v>
                </c:pt>
                <c:pt idx="5">
                  <c:v>0.18</c:v>
                </c:pt>
                <c:pt idx="6">
                  <c:v>#N/A</c:v>
                </c:pt>
                <c:pt idx="7">
                  <c:v>0.16</c:v>
                </c:pt>
                <c:pt idx="8">
                  <c:v>#N/A</c:v>
                </c:pt>
                <c:pt idx="9">
                  <c:v>0.21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0.16</c:v>
                </c:pt>
                <c:pt idx="4">
                  <c:v>#N/A</c:v>
                </c:pt>
                <c:pt idx="5">
                  <c:v>0.1</c:v>
                </c:pt>
                <c:pt idx="6">
                  <c:v>#N/A</c:v>
                </c:pt>
                <c:pt idx="7">
                  <c:v>0.21</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0.86</c:v>
                </c:pt>
                <c:pt idx="2">
                  <c:v>#N/A</c:v>
                </c:pt>
                <c:pt idx="3">
                  <c:v>0.92</c:v>
                </c:pt>
                <c:pt idx="4">
                  <c:v>#N/A</c:v>
                </c:pt>
                <c:pt idx="5">
                  <c:v>0.63</c:v>
                </c:pt>
                <c:pt idx="6">
                  <c:v>#N/A</c:v>
                </c:pt>
                <c:pt idx="7">
                  <c:v>0.56000000000000005</c:v>
                </c:pt>
                <c:pt idx="8">
                  <c:v>#N/A</c:v>
                </c:pt>
                <c:pt idx="9">
                  <c:v>0.96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2.14</c:v>
                </c:pt>
                <c:pt idx="2">
                  <c:v>#N/A</c:v>
                </c:pt>
                <c:pt idx="3">
                  <c:v>3.16</c:v>
                </c:pt>
                <c:pt idx="4">
                  <c:v>#N/A</c:v>
                </c:pt>
                <c:pt idx="5">
                  <c:v>2.65</c:v>
                </c:pt>
                <c:pt idx="6">
                  <c:v>#N/A</c:v>
                </c:pt>
                <c:pt idx="7">
                  <c:v>2.74</c:v>
                </c:pt>
                <c:pt idx="8">
                  <c:v>#N/A</c:v>
                </c:pt>
                <c:pt idx="9">
                  <c:v>2.21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9.08</c:v>
                </c:pt>
                <c:pt idx="2">
                  <c:v>#N/A</c:v>
                </c:pt>
                <c:pt idx="3">
                  <c:v>9.16</c:v>
                </c:pt>
                <c:pt idx="4">
                  <c:v>#N/A</c:v>
                </c:pt>
                <c:pt idx="5">
                  <c:v>7.67</c:v>
                </c:pt>
                <c:pt idx="6">
                  <c:v>#N/A</c:v>
                </c:pt>
                <c:pt idx="7">
                  <c:v>10.44</c:v>
                </c:pt>
                <c:pt idx="8">
                  <c:v>#N/A</c:v>
                </c:pt>
                <c:pt idx="9">
                  <c:v>8.5299999999999994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40.24</c:v>
                </c:pt>
                <c:pt idx="2">
                  <c:v>#N/A</c:v>
                </c:pt>
                <c:pt idx="3">
                  <c:v>41.83</c:v>
                </c:pt>
                <c:pt idx="4">
                  <c:v>#N/A</c:v>
                </c:pt>
                <c:pt idx="5">
                  <c:v>42.62</c:v>
                </c:pt>
                <c:pt idx="6">
                  <c:v>#N/A</c:v>
                </c:pt>
                <c:pt idx="7">
                  <c:v>43</c:v>
                </c:pt>
                <c:pt idx="8">
                  <c:v>#N/A</c:v>
                </c:pt>
                <c:pt idx="9">
                  <c:v>44.26</c:v>
                </c:pt>
              </c:numCache>
            </c:numRef>
          </c:val>
        </c:ser>
        <c:dLbls>
          <c:showLegendKey val="0"/>
          <c:showVal val="0"/>
          <c:showCatName val="0"/>
          <c:showSerName val="0"/>
          <c:showPercent val="0"/>
          <c:showBubbleSize val="0"/>
        </c:dLbls>
        <c:gapWidth val="150"/>
        <c:overlap val="100"/>
        <c:axId val="94861952"/>
        <c:axId val="94880128"/>
      </c:barChart>
      <c:catAx>
        <c:axId val="948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80128"/>
        <c:crosses val="autoZero"/>
        <c:auto val="1"/>
        <c:lblAlgn val="ctr"/>
        <c:lblOffset val="100"/>
        <c:tickLblSkip val="1"/>
        <c:tickMarkSkip val="1"/>
        <c:noMultiLvlLbl val="0"/>
      </c:catAx>
      <c:valAx>
        <c:axId val="9488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6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289</c:v>
                </c:pt>
                <c:pt idx="5">
                  <c:v>297</c:v>
                </c:pt>
                <c:pt idx="8">
                  <c:v>298</c:v>
                </c:pt>
                <c:pt idx="11">
                  <c:v>294</c:v>
                </c:pt>
                <c:pt idx="14">
                  <c:v>302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c:v>
                </c:pt>
                <c:pt idx="3">
                  <c:v>0</c:v>
                </c:pt>
                <c:pt idx="6">
                  <c:v>48</c:v>
                </c:pt>
                <c:pt idx="9">
                  <c:v>50</c:v>
                </c:pt>
                <c:pt idx="12">
                  <c:v>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213</c:v>
                </c:pt>
                <c:pt idx="3">
                  <c:v>43</c:v>
                </c:pt>
                <c:pt idx="6">
                  <c:v>209</c:v>
                </c:pt>
                <c:pt idx="9">
                  <c:v>209</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212</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203</c:v>
                </c:pt>
                <c:pt idx="3">
                  <c:v>207</c:v>
                </c:pt>
                <c:pt idx="6">
                  <c:v>197</c:v>
                </c:pt>
                <c:pt idx="9">
                  <c:v>192</c:v>
                </c:pt>
                <c:pt idx="12">
                  <c:v>136</c:v>
                </c:pt>
              </c:numCache>
            </c:numRef>
          </c:val>
        </c:ser>
        <c:dLbls>
          <c:showLegendKey val="0"/>
          <c:showVal val="0"/>
          <c:showCatName val="0"/>
          <c:showSerName val="0"/>
          <c:showPercent val="0"/>
          <c:showBubbleSize val="0"/>
        </c:dLbls>
        <c:gapWidth val="100"/>
        <c:overlap val="100"/>
        <c:axId val="96607616"/>
        <c:axId val="9662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168</c:v>
                </c:pt>
                <c:pt idx="2">
                  <c:v>#N/A</c:v>
                </c:pt>
                <c:pt idx="3">
                  <c:v>#N/A</c:v>
                </c:pt>
                <c:pt idx="4">
                  <c:v>165</c:v>
                </c:pt>
                <c:pt idx="5">
                  <c:v>#N/A</c:v>
                </c:pt>
                <c:pt idx="6">
                  <c:v>#N/A</c:v>
                </c:pt>
                <c:pt idx="7">
                  <c:v>156</c:v>
                </c:pt>
                <c:pt idx="8">
                  <c:v>#N/A</c:v>
                </c:pt>
                <c:pt idx="9">
                  <c:v>#N/A</c:v>
                </c:pt>
                <c:pt idx="10">
                  <c:v>157</c:v>
                </c:pt>
                <c:pt idx="11">
                  <c:v>#N/A</c:v>
                </c:pt>
                <c:pt idx="12">
                  <c:v>#N/A</c:v>
                </c:pt>
                <c:pt idx="13">
                  <c:v>86</c:v>
                </c:pt>
                <c:pt idx="14">
                  <c:v>#N/A</c:v>
                </c:pt>
              </c:numCache>
            </c:numRef>
          </c:val>
          <c:smooth val="0"/>
        </c:ser>
        <c:dLbls>
          <c:showLegendKey val="0"/>
          <c:showVal val="0"/>
          <c:showCatName val="0"/>
          <c:showSerName val="0"/>
          <c:showPercent val="0"/>
          <c:showBubbleSize val="0"/>
        </c:dLbls>
        <c:marker val="1"/>
        <c:smooth val="0"/>
        <c:axId val="96607616"/>
        <c:axId val="96622080"/>
      </c:lineChart>
      <c:catAx>
        <c:axId val="966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622080"/>
        <c:crosses val="autoZero"/>
        <c:auto val="1"/>
        <c:lblAlgn val="ctr"/>
        <c:lblOffset val="100"/>
        <c:tickLblSkip val="1"/>
        <c:tickMarkSkip val="1"/>
        <c:noMultiLvlLbl val="0"/>
      </c:catAx>
      <c:valAx>
        <c:axId val="9662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2973</c:v>
                </c:pt>
                <c:pt idx="5">
                  <c:v>2958</c:v>
                </c:pt>
                <c:pt idx="8">
                  <c:v>2332</c:v>
                </c:pt>
                <c:pt idx="11">
                  <c:v>2993</c:v>
                </c:pt>
                <c:pt idx="14">
                  <c:v>2877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3698</c:v>
                </c:pt>
                <c:pt idx="5">
                  <c:v>3787</c:v>
                </c:pt>
                <c:pt idx="8">
                  <c:v>3956</c:v>
                </c:pt>
                <c:pt idx="11">
                  <c:v>3951</c:v>
                </c:pt>
                <c:pt idx="14">
                  <c:v>4082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c:v>
                </c:pt>
                <c:pt idx="3">
                  <c:v>22</c:v>
                </c:pt>
                <c:pt idx="6">
                  <c:v>19</c:v>
                </c:pt>
                <c:pt idx="9">
                  <c:v>41</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418</c:v>
                </c:pt>
                <c:pt idx="3">
                  <c:v>358</c:v>
                </c:pt>
                <c:pt idx="6">
                  <c:v>302</c:v>
                </c:pt>
                <c:pt idx="9">
                  <c:v>244</c:v>
                </c:pt>
                <c:pt idx="12">
                  <c:v>187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1866</c:v>
                </c:pt>
                <c:pt idx="3">
                  <c:v>1835</c:v>
                </c:pt>
                <c:pt idx="6">
                  <c:v>1700</c:v>
                </c:pt>
                <c:pt idx="9">
                  <c:v>1556</c:v>
                </c:pt>
                <c:pt idx="12">
                  <c:v>1406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1519</c:v>
                </c:pt>
                <c:pt idx="3">
                  <c:v>1516</c:v>
                </c:pt>
                <c:pt idx="6">
                  <c:v>1546</c:v>
                </c:pt>
                <c:pt idx="9">
                  <c:v>1558</c:v>
                </c:pt>
                <c:pt idx="12">
                  <c:v>1595</c:v>
                </c:pt>
              </c:numCache>
            </c:numRef>
          </c:val>
        </c:ser>
        <c:dLbls>
          <c:showLegendKey val="0"/>
          <c:showVal val="0"/>
          <c:showCatName val="0"/>
          <c:showSerName val="0"/>
          <c:showPercent val="0"/>
          <c:showBubbleSize val="0"/>
        </c:dLbls>
        <c:gapWidth val="100"/>
        <c:overlap val="100"/>
        <c:axId val="94787456"/>
        <c:axId val="9480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787456"/>
        <c:axId val="94801920"/>
      </c:lineChart>
      <c:catAx>
        <c:axId val="9478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01920"/>
        <c:crosses val="autoZero"/>
        <c:auto val="1"/>
        <c:lblAlgn val="ctr"/>
        <c:lblOffset val="100"/>
        <c:tickLblSkip val="1"/>
        <c:tickMarkSkip val="1"/>
        <c:noMultiLvlLbl val="0"/>
      </c:catAx>
      <c:valAx>
        <c:axId val="9480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8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6,521
6,240
15.74
2,799,703
2,616,300
173,437
2,031,307
1,595,186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類似団体内の平均値を上回っているものの、県下北勢管内の市町</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あっては依然として低い数値で横ばいとなっている。</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厳しい財政状況は続くと思われ、今後も安定的な税収確保に努めながら、本町第</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次総合計画に定める重点事業を早期に実現し、新たな財源確保に繋がるよう努める。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82852</xdr:rowOff>
    </xdr:to>
    <xdr:cxnSp macro="">
      <xdr:nvCxnSpPr>
        <xdr:cNvPr id="68" name="直線コネクタ 67"/>
        <xdr:cNvCxnSpPr/>
      </xdr:nvCxnSpPr>
      <xdr:spPr>
        <a:xfrm>
          <a:off x="4114800" y="728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82852</xdr:rowOff>
    </xdr:to>
    <xdr:cxnSp macro="">
      <xdr:nvCxnSpPr>
        <xdr:cNvPr id="71" name="直線コネクタ 70"/>
        <xdr:cNvCxnSpPr/>
      </xdr:nvCxnSpPr>
      <xdr:spPr>
        <a:xfrm>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71362</xdr:rowOff>
    </xdr:to>
    <xdr:cxnSp macro="">
      <xdr:nvCxnSpPr>
        <xdr:cNvPr id="74" name="直線コネクタ 73"/>
        <xdr:cNvCxnSpPr/>
      </xdr:nvCxnSpPr>
      <xdr:spPr>
        <a:xfrm>
          <a:off x="2336800" y="72492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2419</xdr:rowOff>
    </xdr:from>
    <xdr:to>
      <xdr:col>3</xdr:col>
      <xdr:colOff>279400</xdr:colOff>
      <xdr:row>42</xdr:row>
      <xdr:rowOff>48381</xdr:rowOff>
    </xdr:to>
    <xdr:cxnSp macro="">
      <xdr:nvCxnSpPr>
        <xdr:cNvPr id="77" name="直線コネクタ 76"/>
        <xdr:cNvCxnSpPr/>
      </xdr:nvCxnSpPr>
      <xdr:spPr>
        <a:xfrm>
          <a:off x="1447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7" name="円/楕円 86"/>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8"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89" name="円/楕円 88"/>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0" name="テキスト ボックス 89"/>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1" name="円/楕円 90"/>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2" name="テキスト ボックス 91"/>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3" name="円/楕円 92"/>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4" name="テキスト ボックス 93"/>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123069</xdr:rowOff>
    </xdr:from>
    <xdr:to>
      <xdr:col>2</xdr:col>
      <xdr:colOff>127000</xdr:colOff>
      <xdr:row>42</xdr:row>
      <xdr:rowOff>53219</xdr:rowOff>
    </xdr:to>
    <xdr:sp macro="" textlink="">
      <xdr:nvSpPr>
        <xdr:cNvPr id="95" name="円/楕円 94"/>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63396</xdr:rowOff>
    </xdr:from>
    <xdr:ext cx="762000" cy="259045"/>
    <xdr:sp macro="" textlink="">
      <xdr:nvSpPr>
        <xdr:cNvPr id="96" name="テキスト ボックス 95"/>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全国市町村平均値や類似団体平均値に対して、本町は</a:t>
          </a:r>
          <a:r>
            <a:rPr lang="en-US" altLang="ja-JP" sz="1100" b="0" i="0">
              <a:solidFill>
                <a:schemeClr val="dk1"/>
              </a:solidFill>
              <a:effectLst/>
              <a:latin typeface="+mn-lt"/>
              <a:ea typeface="+mn-ea"/>
              <a:cs typeface="+mn-cs"/>
            </a:rPr>
            <a:t>84.0</a:t>
          </a:r>
          <a:r>
            <a:rPr lang="ja-JP" altLang="ja-JP" sz="1100" b="0" i="0">
              <a:solidFill>
                <a:schemeClr val="dk1"/>
              </a:solidFill>
              <a:effectLst/>
              <a:latin typeface="+mn-lt"/>
              <a:ea typeface="+mn-ea"/>
              <a:cs typeface="+mn-cs"/>
            </a:rPr>
            <a:t>％と下回っているが、人件費や公債費の増によっては財政の硬直化が進んでいくことが考えられる。今後も人件費・扶助費は上昇する傾向にあり、限られた財源の中で非常に厳しい状況ではあるが、新たな行政改革に取り組み、特に、事務事業の見直しを図り、経常経費の更なる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26881</xdr:rowOff>
    </xdr:from>
    <xdr:to>
      <xdr:col>7</xdr:col>
      <xdr:colOff>152400</xdr:colOff>
      <xdr:row>61</xdr:row>
      <xdr:rowOff>95250</xdr:rowOff>
    </xdr:to>
    <xdr:cxnSp macro="">
      <xdr:nvCxnSpPr>
        <xdr:cNvPr id="131" name="直線コネクタ 130"/>
        <xdr:cNvCxnSpPr/>
      </xdr:nvCxnSpPr>
      <xdr:spPr>
        <a:xfrm>
          <a:off x="4114800" y="10485331"/>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26881</xdr:rowOff>
    </xdr:from>
    <xdr:to>
      <xdr:col>6</xdr:col>
      <xdr:colOff>0</xdr:colOff>
      <xdr:row>61</xdr:row>
      <xdr:rowOff>51012</xdr:rowOff>
    </xdr:to>
    <xdr:cxnSp macro="">
      <xdr:nvCxnSpPr>
        <xdr:cNvPr id="134" name="直線コネクタ 133"/>
        <xdr:cNvCxnSpPr/>
      </xdr:nvCxnSpPr>
      <xdr:spPr>
        <a:xfrm flipV="1">
          <a:off x="3225800" y="104853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51012</xdr:rowOff>
    </xdr:from>
    <xdr:to>
      <xdr:col>4</xdr:col>
      <xdr:colOff>482600</xdr:colOff>
      <xdr:row>61</xdr:row>
      <xdr:rowOff>111337</xdr:rowOff>
    </xdr:to>
    <xdr:cxnSp macro="">
      <xdr:nvCxnSpPr>
        <xdr:cNvPr id="137" name="直線コネクタ 136"/>
        <xdr:cNvCxnSpPr/>
      </xdr:nvCxnSpPr>
      <xdr:spPr>
        <a:xfrm flipV="1">
          <a:off x="2336800" y="1050946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44027</xdr:rowOff>
    </xdr:from>
    <xdr:to>
      <xdr:col>3</xdr:col>
      <xdr:colOff>279400</xdr:colOff>
      <xdr:row>61</xdr:row>
      <xdr:rowOff>111337</xdr:rowOff>
    </xdr:to>
    <xdr:cxnSp macro="">
      <xdr:nvCxnSpPr>
        <xdr:cNvPr id="140" name="直線コネクタ 139"/>
        <xdr:cNvCxnSpPr/>
      </xdr:nvCxnSpPr>
      <xdr:spPr>
        <a:xfrm>
          <a:off x="1447800" y="10159577"/>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50" name="円/楕円 149"/>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51"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147531</xdr:rowOff>
    </xdr:from>
    <xdr:to>
      <xdr:col>6</xdr:col>
      <xdr:colOff>50800</xdr:colOff>
      <xdr:row>61</xdr:row>
      <xdr:rowOff>77681</xdr:rowOff>
    </xdr:to>
    <xdr:sp macro="" textlink="">
      <xdr:nvSpPr>
        <xdr:cNvPr id="152" name="円/楕円 151"/>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87858</xdr:rowOff>
    </xdr:from>
    <xdr:ext cx="736600" cy="259045"/>
    <xdr:sp macro="" textlink="">
      <xdr:nvSpPr>
        <xdr:cNvPr id="153" name="テキスト ボックス 152"/>
        <xdr:cNvSpPr txBox="1"/>
      </xdr:nvSpPr>
      <xdr:spPr>
        <a:xfrm>
          <a:off x="3733800" y="1020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212</xdr:rowOff>
    </xdr:from>
    <xdr:to>
      <xdr:col>4</xdr:col>
      <xdr:colOff>533400</xdr:colOff>
      <xdr:row>61</xdr:row>
      <xdr:rowOff>101812</xdr:rowOff>
    </xdr:to>
    <xdr:sp macro="" textlink="">
      <xdr:nvSpPr>
        <xdr:cNvPr id="154" name="円/楕円 153"/>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86589</xdr:rowOff>
    </xdr:from>
    <xdr:ext cx="762000" cy="259045"/>
    <xdr:sp macro="" textlink="">
      <xdr:nvSpPr>
        <xdr:cNvPr id="155" name="テキスト ボックス 154"/>
        <xdr:cNvSpPr txBox="1"/>
      </xdr:nvSpPr>
      <xdr:spPr>
        <a:xfrm>
          <a:off x="2844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60537</xdr:rowOff>
    </xdr:from>
    <xdr:to>
      <xdr:col>3</xdr:col>
      <xdr:colOff>330200</xdr:colOff>
      <xdr:row>61</xdr:row>
      <xdr:rowOff>162137</xdr:rowOff>
    </xdr:to>
    <xdr:sp macro="" textlink="">
      <xdr:nvSpPr>
        <xdr:cNvPr id="156" name="円/楕円 155"/>
        <xdr:cNvSpPr/>
      </xdr:nvSpPr>
      <xdr:spPr>
        <a:xfrm>
          <a:off x="2286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146914</xdr:rowOff>
    </xdr:from>
    <xdr:ext cx="762000" cy="259045"/>
    <xdr:sp macro="" textlink="">
      <xdr:nvSpPr>
        <xdr:cNvPr id="157" name="テキスト ボックス 156"/>
        <xdr:cNvSpPr txBox="1"/>
      </xdr:nvSpPr>
      <xdr:spPr>
        <a:xfrm>
          <a:off x="1955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164677</xdr:rowOff>
    </xdr:from>
    <xdr:to>
      <xdr:col>2</xdr:col>
      <xdr:colOff>127000</xdr:colOff>
      <xdr:row>59</xdr:row>
      <xdr:rowOff>94827</xdr:rowOff>
    </xdr:to>
    <xdr:sp macro="" textlink="">
      <xdr:nvSpPr>
        <xdr:cNvPr id="158" name="円/楕円 157"/>
        <xdr:cNvSpPr/>
      </xdr:nvSpPr>
      <xdr:spPr>
        <a:xfrm>
          <a:off x="1397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105004</xdr:rowOff>
    </xdr:from>
    <xdr:ext cx="762000" cy="259045"/>
    <xdr:sp macro="" textlink="">
      <xdr:nvSpPr>
        <xdr:cNvPr id="159" name="テキスト ボックス 158"/>
        <xdr:cNvSpPr txBox="1"/>
      </xdr:nvSpPr>
      <xdr:spPr>
        <a:xfrm>
          <a:off x="1066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a:solidFill>
                <a:schemeClr val="dk1"/>
              </a:solidFill>
              <a:effectLst/>
              <a:latin typeface="+mn-lt"/>
              <a:ea typeface="+mn-ea"/>
              <a:cs typeface="+mn-cs"/>
            </a:rPr>
            <a:t>前年度より</a:t>
          </a:r>
          <a:r>
            <a:rPr lang="en-US" altLang="ja-JP" sz="1100" b="0" i="0">
              <a:solidFill>
                <a:schemeClr val="dk1"/>
              </a:solidFill>
              <a:effectLst/>
              <a:latin typeface="+mn-lt"/>
              <a:ea typeface="+mn-ea"/>
              <a:cs typeface="+mn-cs"/>
            </a:rPr>
            <a:t>6,416</a:t>
          </a:r>
          <a:r>
            <a:rPr lang="ja-JP" altLang="en-US" sz="1100" b="0" i="0">
              <a:solidFill>
                <a:schemeClr val="dk1"/>
              </a:solidFill>
              <a:effectLst/>
              <a:latin typeface="+mn-lt"/>
              <a:ea typeface="+mn-ea"/>
              <a:cs typeface="+mn-cs"/>
            </a:rPr>
            <a:t>円抑えられたが</a:t>
          </a:r>
          <a:r>
            <a:rPr lang="ja-JP" altLang="ja-JP" sz="1100" b="0" i="0">
              <a:solidFill>
                <a:schemeClr val="dk1"/>
              </a:solidFill>
              <a:effectLst/>
              <a:latin typeface="+mn-lt"/>
              <a:ea typeface="+mn-ea"/>
              <a:cs typeface="+mn-cs"/>
            </a:rPr>
            <a:t>、全国市町村及び三重県市町平均値を上回る値となっている。　この主な要因は、ゴミ処理及びし尿処理業務並びに消防業務等を一部事務組合等への委託料の割合が高いことが考えられる。今後も引き続き行政改革に取り組み、各種委託業務等の見直しを図りながら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71467</xdr:rowOff>
    </xdr:from>
    <xdr:to>
      <xdr:col>7</xdr:col>
      <xdr:colOff>152400</xdr:colOff>
      <xdr:row>82</xdr:row>
      <xdr:rowOff>97270</xdr:rowOff>
    </xdr:to>
    <xdr:cxnSp macro="">
      <xdr:nvCxnSpPr>
        <xdr:cNvPr id="194" name="直線コネクタ 193"/>
        <xdr:cNvCxnSpPr/>
      </xdr:nvCxnSpPr>
      <xdr:spPr>
        <a:xfrm flipV="1">
          <a:off x="4114800" y="14130367"/>
          <a:ext cx="8382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144258</xdr:rowOff>
    </xdr:from>
    <xdr:to>
      <xdr:col>6</xdr:col>
      <xdr:colOff>0</xdr:colOff>
      <xdr:row>82</xdr:row>
      <xdr:rowOff>97270</xdr:rowOff>
    </xdr:to>
    <xdr:cxnSp macro="">
      <xdr:nvCxnSpPr>
        <xdr:cNvPr id="197" name="直線コネクタ 196"/>
        <xdr:cNvCxnSpPr/>
      </xdr:nvCxnSpPr>
      <xdr:spPr>
        <a:xfrm>
          <a:off x="3225800" y="14031708"/>
          <a:ext cx="889000" cy="12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144258</xdr:rowOff>
    </xdr:from>
    <xdr:to>
      <xdr:col>4</xdr:col>
      <xdr:colOff>482600</xdr:colOff>
      <xdr:row>82</xdr:row>
      <xdr:rowOff>3697</xdr:rowOff>
    </xdr:to>
    <xdr:cxnSp macro="">
      <xdr:nvCxnSpPr>
        <xdr:cNvPr id="200" name="直線コネクタ 199"/>
        <xdr:cNvCxnSpPr/>
      </xdr:nvCxnSpPr>
      <xdr:spPr>
        <a:xfrm flipV="1">
          <a:off x="2336800" y="14031708"/>
          <a:ext cx="889000" cy="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104660</xdr:rowOff>
    </xdr:from>
    <xdr:to>
      <xdr:col>3</xdr:col>
      <xdr:colOff>279400</xdr:colOff>
      <xdr:row>82</xdr:row>
      <xdr:rowOff>3697</xdr:rowOff>
    </xdr:to>
    <xdr:cxnSp macro="">
      <xdr:nvCxnSpPr>
        <xdr:cNvPr id="203" name="直線コネクタ 202"/>
        <xdr:cNvCxnSpPr/>
      </xdr:nvCxnSpPr>
      <xdr:spPr>
        <a:xfrm>
          <a:off x="1447800" y="13992110"/>
          <a:ext cx="889000" cy="7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20667</xdr:rowOff>
    </xdr:from>
    <xdr:to>
      <xdr:col>7</xdr:col>
      <xdr:colOff>203200</xdr:colOff>
      <xdr:row>82</xdr:row>
      <xdr:rowOff>122267</xdr:rowOff>
    </xdr:to>
    <xdr:sp macro="" textlink="">
      <xdr:nvSpPr>
        <xdr:cNvPr id="213" name="円/楕円 212"/>
        <xdr:cNvSpPr/>
      </xdr:nvSpPr>
      <xdr:spPr>
        <a:xfrm>
          <a:off x="4902200" y="140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37194</xdr:rowOff>
    </xdr:from>
    <xdr:ext cx="762000" cy="259045"/>
    <xdr:sp macro="" textlink="">
      <xdr:nvSpPr>
        <xdr:cNvPr id="214" name="人件費・物件費等の状況該当値テキスト"/>
        <xdr:cNvSpPr txBox="1"/>
      </xdr:nvSpPr>
      <xdr:spPr>
        <a:xfrm>
          <a:off x="5041900" y="1392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46470</xdr:rowOff>
    </xdr:from>
    <xdr:to>
      <xdr:col>6</xdr:col>
      <xdr:colOff>50800</xdr:colOff>
      <xdr:row>82</xdr:row>
      <xdr:rowOff>148070</xdr:rowOff>
    </xdr:to>
    <xdr:sp macro="" textlink="">
      <xdr:nvSpPr>
        <xdr:cNvPr id="215" name="円/楕円 214"/>
        <xdr:cNvSpPr/>
      </xdr:nvSpPr>
      <xdr:spPr>
        <a:xfrm>
          <a:off x="4064000" y="141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158247</xdr:rowOff>
    </xdr:from>
    <xdr:ext cx="736600" cy="259045"/>
    <xdr:sp macro="" textlink="">
      <xdr:nvSpPr>
        <xdr:cNvPr id="216" name="テキスト ボックス 215"/>
        <xdr:cNvSpPr txBox="1"/>
      </xdr:nvSpPr>
      <xdr:spPr>
        <a:xfrm>
          <a:off x="3733800" y="1387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93458</xdr:rowOff>
    </xdr:from>
    <xdr:to>
      <xdr:col>4</xdr:col>
      <xdr:colOff>533400</xdr:colOff>
      <xdr:row>82</xdr:row>
      <xdr:rowOff>23608</xdr:rowOff>
    </xdr:to>
    <xdr:sp macro="" textlink="">
      <xdr:nvSpPr>
        <xdr:cNvPr id="217" name="円/楕円 216"/>
        <xdr:cNvSpPr/>
      </xdr:nvSpPr>
      <xdr:spPr>
        <a:xfrm>
          <a:off x="3175000" y="1398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33785</xdr:rowOff>
    </xdr:from>
    <xdr:ext cx="762000" cy="259045"/>
    <xdr:sp macro="" textlink="">
      <xdr:nvSpPr>
        <xdr:cNvPr id="218" name="テキスト ボックス 217"/>
        <xdr:cNvSpPr txBox="1"/>
      </xdr:nvSpPr>
      <xdr:spPr>
        <a:xfrm>
          <a:off x="2844800" y="1374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124347</xdr:rowOff>
    </xdr:from>
    <xdr:to>
      <xdr:col>3</xdr:col>
      <xdr:colOff>330200</xdr:colOff>
      <xdr:row>82</xdr:row>
      <xdr:rowOff>54497</xdr:rowOff>
    </xdr:to>
    <xdr:sp macro="" textlink="">
      <xdr:nvSpPr>
        <xdr:cNvPr id="219" name="円/楕円 218"/>
        <xdr:cNvSpPr/>
      </xdr:nvSpPr>
      <xdr:spPr>
        <a:xfrm>
          <a:off x="2286000" y="140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64674</xdr:rowOff>
    </xdr:from>
    <xdr:ext cx="762000" cy="259045"/>
    <xdr:sp macro="" textlink="">
      <xdr:nvSpPr>
        <xdr:cNvPr id="220" name="テキスト ボックス 219"/>
        <xdr:cNvSpPr txBox="1"/>
      </xdr:nvSpPr>
      <xdr:spPr>
        <a:xfrm>
          <a:off x="1955800" y="137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53860</xdr:rowOff>
    </xdr:from>
    <xdr:to>
      <xdr:col>2</xdr:col>
      <xdr:colOff>127000</xdr:colOff>
      <xdr:row>81</xdr:row>
      <xdr:rowOff>155460</xdr:rowOff>
    </xdr:to>
    <xdr:sp macro="" textlink="">
      <xdr:nvSpPr>
        <xdr:cNvPr id="221" name="円/楕円 220"/>
        <xdr:cNvSpPr/>
      </xdr:nvSpPr>
      <xdr:spPr>
        <a:xfrm>
          <a:off x="1397000" y="139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165637</xdr:rowOff>
    </xdr:from>
    <xdr:ext cx="762000" cy="259045"/>
    <xdr:sp macro="" textlink="">
      <xdr:nvSpPr>
        <xdr:cNvPr id="222" name="テキスト ボックス 221"/>
        <xdr:cNvSpPr txBox="1"/>
      </xdr:nvSpPr>
      <xdr:spPr>
        <a:xfrm>
          <a:off x="1066800" y="1371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人件費については、本町、定員適正化計画に基づき適正に人事管理を図っている。また、ラスパイレス指数も</a:t>
          </a:r>
          <a:r>
            <a:rPr lang="en-US" altLang="ja-JP" sz="1100" b="0" i="0">
              <a:solidFill>
                <a:schemeClr val="dk1"/>
              </a:solidFill>
              <a:effectLst/>
              <a:latin typeface="+mn-lt"/>
              <a:ea typeface="+mn-ea"/>
              <a:cs typeface="+mn-cs"/>
            </a:rPr>
            <a:t>97.4</a:t>
          </a:r>
          <a:r>
            <a:rPr lang="ja-JP" altLang="ja-JP" sz="1100" b="0" i="0">
              <a:solidFill>
                <a:schemeClr val="dk1"/>
              </a:solidFill>
              <a:effectLst/>
              <a:latin typeface="+mn-lt"/>
              <a:ea typeface="+mn-ea"/>
              <a:cs typeface="+mn-cs"/>
            </a:rPr>
            <a:t>と類似団体は上回っているものの、三重県下で低レベルにある。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53339</xdr:rowOff>
    </xdr:to>
    <xdr:cxnSp macro="">
      <xdr:nvCxnSpPr>
        <xdr:cNvPr id="256" name="直線コネクタ 255"/>
        <xdr:cNvCxnSpPr/>
      </xdr:nvCxnSpPr>
      <xdr:spPr>
        <a:xfrm>
          <a:off x="16179800" y="1470152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90</xdr:row>
      <xdr:rowOff>43180</xdr:rowOff>
    </xdr:to>
    <xdr:cxnSp macro="">
      <xdr:nvCxnSpPr>
        <xdr:cNvPr id="259" name="直線コネクタ 258"/>
        <xdr:cNvCxnSpPr/>
      </xdr:nvCxnSpPr>
      <xdr:spPr>
        <a:xfrm flipV="1">
          <a:off x="15290800" y="14701520"/>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61" name="テキスト ボックス 260"/>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19050</xdr:rowOff>
    </xdr:from>
    <xdr:to>
      <xdr:col>22</xdr:col>
      <xdr:colOff>203200</xdr:colOff>
      <xdr:row>90</xdr:row>
      <xdr:rowOff>43180</xdr:rowOff>
    </xdr:to>
    <xdr:cxnSp macro="">
      <xdr:nvCxnSpPr>
        <xdr:cNvPr id="262" name="直線コネクタ 261"/>
        <xdr:cNvCxnSpPr/>
      </xdr:nvCxnSpPr>
      <xdr:spPr>
        <a:xfrm>
          <a:off x="14401800" y="15449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58438</xdr:rowOff>
    </xdr:from>
    <xdr:ext cx="762000" cy="259045"/>
    <xdr:sp macro="" textlink="">
      <xdr:nvSpPr>
        <xdr:cNvPr id="264" name="テキスト ボックス 263"/>
        <xdr:cNvSpPr txBox="1"/>
      </xdr:nvSpPr>
      <xdr:spPr>
        <a:xfrm>
          <a:off x="14909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90</xdr:row>
      <xdr:rowOff>19050</xdr:rowOff>
    </xdr:to>
    <xdr:cxnSp macro="">
      <xdr:nvCxnSpPr>
        <xdr:cNvPr id="265" name="直線コネクタ 264"/>
        <xdr:cNvCxnSpPr/>
      </xdr:nvCxnSpPr>
      <xdr:spPr>
        <a:xfrm>
          <a:off x="13512800" y="14444134"/>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67" name="テキスト ボックス 266"/>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5" name="円/楕円 274"/>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6"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7" name="円/楕円 276"/>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8" name="テキスト ボックス 277"/>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163830</xdr:rowOff>
    </xdr:from>
    <xdr:to>
      <xdr:col>22</xdr:col>
      <xdr:colOff>254000</xdr:colOff>
      <xdr:row>90</xdr:row>
      <xdr:rowOff>93980</xdr:rowOff>
    </xdr:to>
    <xdr:sp macro="" textlink="">
      <xdr:nvSpPr>
        <xdr:cNvPr id="279" name="円/楕円 278"/>
        <xdr:cNvSpPr/>
      </xdr:nvSpPr>
      <xdr:spPr>
        <a:xfrm>
          <a:off x="15240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78757</xdr:rowOff>
    </xdr:from>
    <xdr:ext cx="762000" cy="259045"/>
    <xdr:sp macro="" textlink="">
      <xdr:nvSpPr>
        <xdr:cNvPr id="280" name="テキスト ボックス 279"/>
        <xdr:cNvSpPr txBox="1"/>
      </xdr:nvSpPr>
      <xdr:spPr>
        <a:xfrm>
          <a:off x="14909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81" name="円/楕円 280"/>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82" name="テキスト ボックス 281"/>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3" name="円/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4" name="テキスト ボックス 28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職員数については、平成</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年度以降退職者補充を抑制してきたため、</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年間で１７％以上の削減となっています。また、定員適正化計画は平成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29</a:t>
          </a:r>
          <a:r>
            <a:rPr lang="ja-JP" altLang="ja-JP" sz="1100" b="0" i="0">
              <a:solidFill>
                <a:schemeClr val="dk1"/>
              </a:solidFill>
              <a:effectLst/>
              <a:latin typeface="+mn-lt"/>
              <a:ea typeface="+mn-ea"/>
              <a:cs typeface="+mn-cs"/>
            </a:rPr>
            <a:t>年度までに</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％の削減率を目標に掲げ削減を図っている。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2275</xdr:rowOff>
    </xdr:from>
    <xdr:to>
      <xdr:col>24</xdr:col>
      <xdr:colOff>558800</xdr:colOff>
      <xdr:row>60</xdr:row>
      <xdr:rowOff>25400</xdr:rowOff>
    </xdr:to>
    <xdr:cxnSp macro="">
      <xdr:nvCxnSpPr>
        <xdr:cNvPr id="323" name="直線コネクタ 322"/>
        <xdr:cNvCxnSpPr/>
      </xdr:nvCxnSpPr>
      <xdr:spPr>
        <a:xfrm flipV="1">
          <a:off x="16179800" y="10289275"/>
          <a:ext cx="8382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4"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4287</xdr:rowOff>
    </xdr:from>
    <xdr:to>
      <xdr:col>23</xdr:col>
      <xdr:colOff>406400</xdr:colOff>
      <xdr:row>60</xdr:row>
      <xdr:rowOff>25400</xdr:rowOff>
    </xdr:to>
    <xdr:cxnSp macro="">
      <xdr:nvCxnSpPr>
        <xdr:cNvPr id="326" name="直線コネクタ 325"/>
        <xdr:cNvCxnSpPr/>
      </xdr:nvCxnSpPr>
      <xdr:spPr>
        <a:xfrm>
          <a:off x="15290800" y="1029128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8" name="テキスト ボックス 327"/>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165682</xdr:rowOff>
    </xdr:from>
    <xdr:to>
      <xdr:col>22</xdr:col>
      <xdr:colOff>203200</xdr:colOff>
      <xdr:row>60</xdr:row>
      <xdr:rowOff>4287</xdr:rowOff>
    </xdr:to>
    <xdr:cxnSp macro="">
      <xdr:nvCxnSpPr>
        <xdr:cNvPr id="329" name="直線コネクタ 328"/>
        <xdr:cNvCxnSpPr/>
      </xdr:nvCxnSpPr>
      <xdr:spPr>
        <a:xfrm>
          <a:off x="14401800" y="1028123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1" name="テキスト ボックス 330"/>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118428</xdr:rowOff>
    </xdr:from>
    <xdr:to>
      <xdr:col>21</xdr:col>
      <xdr:colOff>0</xdr:colOff>
      <xdr:row>59</xdr:row>
      <xdr:rowOff>165682</xdr:rowOff>
    </xdr:to>
    <xdr:cxnSp macro="">
      <xdr:nvCxnSpPr>
        <xdr:cNvPr id="332" name="直線コネクタ 331"/>
        <xdr:cNvCxnSpPr/>
      </xdr:nvCxnSpPr>
      <xdr:spPr>
        <a:xfrm>
          <a:off x="13512800" y="10233978"/>
          <a:ext cx="8890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4" name="テキスト ボックス 333"/>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6" name="テキスト ボックス 335"/>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122925</xdr:rowOff>
    </xdr:from>
    <xdr:to>
      <xdr:col>24</xdr:col>
      <xdr:colOff>609600</xdr:colOff>
      <xdr:row>60</xdr:row>
      <xdr:rowOff>53075</xdr:rowOff>
    </xdr:to>
    <xdr:sp macro="" textlink="">
      <xdr:nvSpPr>
        <xdr:cNvPr id="342" name="円/楕円 341"/>
        <xdr:cNvSpPr/>
      </xdr:nvSpPr>
      <xdr:spPr>
        <a:xfrm>
          <a:off x="16967200" y="102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139452</xdr:rowOff>
    </xdr:from>
    <xdr:ext cx="762000" cy="259045"/>
    <xdr:sp macro="" textlink="">
      <xdr:nvSpPr>
        <xdr:cNvPr id="343" name="定員管理の状況該当値テキスト"/>
        <xdr:cNvSpPr txBox="1"/>
      </xdr:nvSpPr>
      <xdr:spPr>
        <a:xfrm>
          <a:off x="17106900" y="100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146050</xdr:rowOff>
    </xdr:from>
    <xdr:to>
      <xdr:col>23</xdr:col>
      <xdr:colOff>457200</xdr:colOff>
      <xdr:row>60</xdr:row>
      <xdr:rowOff>76200</xdr:rowOff>
    </xdr:to>
    <xdr:sp macro="" textlink="">
      <xdr:nvSpPr>
        <xdr:cNvPr id="344" name="円/楕円 343"/>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45" name="テキスト ボックス 34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124937</xdr:rowOff>
    </xdr:from>
    <xdr:to>
      <xdr:col>22</xdr:col>
      <xdr:colOff>254000</xdr:colOff>
      <xdr:row>60</xdr:row>
      <xdr:rowOff>55087</xdr:rowOff>
    </xdr:to>
    <xdr:sp macro="" textlink="">
      <xdr:nvSpPr>
        <xdr:cNvPr id="346" name="円/楕円 345"/>
        <xdr:cNvSpPr/>
      </xdr:nvSpPr>
      <xdr:spPr>
        <a:xfrm>
          <a:off x="15240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65264</xdr:rowOff>
    </xdr:from>
    <xdr:ext cx="762000" cy="259045"/>
    <xdr:sp macro="" textlink="">
      <xdr:nvSpPr>
        <xdr:cNvPr id="347" name="テキスト ボックス 346"/>
        <xdr:cNvSpPr txBox="1"/>
      </xdr:nvSpPr>
      <xdr:spPr>
        <a:xfrm>
          <a:off x="14909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114882</xdr:rowOff>
    </xdr:from>
    <xdr:to>
      <xdr:col>21</xdr:col>
      <xdr:colOff>50800</xdr:colOff>
      <xdr:row>60</xdr:row>
      <xdr:rowOff>45032</xdr:rowOff>
    </xdr:to>
    <xdr:sp macro="" textlink="">
      <xdr:nvSpPr>
        <xdr:cNvPr id="348" name="円/楕円 347"/>
        <xdr:cNvSpPr/>
      </xdr:nvSpPr>
      <xdr:spPr>
        <a:xfrm>
          <a:off x="14351000" y="1023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55209</xdr:rowOff>
    </xdr:from>
    <xdr:ext cx="762000" cy="259045"/>
    <xdr:sp macro="" textlink="">
      <xdr:nvSpPr>
        <xdr:cNvPr id="349" name="テキスト ボックス 348"/>
        <xdr:cNvSpPr txBox="1"/>
      </xdr:nvSpPr>
      <xdr:spPr>
        <a:xfrm>
          <a:off x="14020800" y="999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67628</xdr:rowOff>
    </xdr:from>
    <xdr:to>
      <xdr:col>19</xdr:col>
      <xdr:colOff>533400</xdr:colOff>
      <xdr:row>59</xdr:row>
      <xdr:rowOff>169228</xdr:rowOff>
    </xdr:to>
    <xdr:sp macro="" textlink="">
      <xdr:nvSpPr>
        <xdr:cNvPr id="350" name="円/楕円 349"/>
        <xdr:cNvSpPr/>
      </xdr:nvSpPr>
      <xdr:spPr>
        <a:xfrm>
          <a:off x="13462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7955</xdr:rowOff>
    </xdr:from>
    <xdr:ext cx="762000" cy="259045"/>
    <xdr:sp macro="" textlink="">
      <xdr:nvSpPr>
        <xdr:cNvPr id="351" name="テキスト ボックス 350"/>
        <xdr:cNvSpPr txBox="1"/>
      </xdr:nvSpPr>
      <xdr:spPr>
        <a:xfrm>
          <a:off x="13131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類似団体</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厳しい財政状況にあり、本町が財政を圧迫するような新たな地方債の発行は極力控えていることから、類似団体内でも低い数値にある。今後も大きな変動はないと思われ、数値レベルは横ばいの状況と考えら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109982</xdr:rowOff>
    </xdr:to>
    <xdr:cxnSp macro="">
      <xdr:nvCxnSpPr>
        <xdr:cNvPr id="383" name="直線コネクタ 382"/>
        <xdr:cNvCxnSpPr/>
      </xdr:nvCxnSpPr>
      <xdr:spPr>
        <a:xfrm flipV="1">
          <a:off x="16179800" y="699465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41</xdr:row>
      <xdr:rowOff>129286</xdr:rowOff>
    </xdr:to>
    <xdr:cxnSp macro="">
      <xdr:nvCxnSpPr>
        <xdr:cNvPr id="386" name="直線コネクタ 385"/>
        <xdr:cNvCxnSpPr/>
      </xdr:nvCxnSpPr>
      <xdr:spPr>
        <a:xfrm flipV="1">
          <a:off x="15290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8" name="テキスト ボックス 38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15748</xdr:rowOff>
    </xdr:to>
    <xdr:cxnSp macro="">
      <xdr:nvCxnSpPr>
        <xdr:cNvPr id="389" name="直線コネクタ 388"/>
        <xdr:cNvCxnSpPr/>
      </xdr:nvCxnSpPr>
      <xdr:spPr>
        <a:xfrm flipV="1">
          <a:off x="14401800" y="715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15748</xdr:rowOff>
    </xdr:from>
    <xdr:to>
      <xdr:col>21</xdr:col>
      <xdr:colOff>0</xdr:colOff>
      <xdr:row>42</xdr:row>
      <xdr:rowOff>15748</xdr:rowOff>
    </xdr:to>
    <xdr:cxnSp macro="">
      <xdr:nvCxnSpPr>
        <xdr:cNvPr id="392" name="直線コネクタ 391"/>
        <xdr:cNvCxnSpPr/>
      </xdr:nvCxnSpPr>
      <xdr:spPr>
        <a:xfrm>
          <a:off x="13512800" y="721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402" name="円/楕円 401"/>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403"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404" name="円/楕円 403"/>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405" name="テキスト ボックス 404"/>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406" name="円/楕円 405"/>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407" name="テキスト ボックス 406"/>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136398</xdr:rowOff>
    </xdr:from>
    <xdr:to>
      <xdr:col>21</xdr:col>
      <xdr:colOff>50800</xdr:colOff>
      <xdr:row>42</xdr:row>
      <xdr:rowOff>66548</xdr:rowOff>
    </xdr:to>
    <xdr:sp macro="" textlink="">
      <xdr:nvSpPr>
        <xdr:cNvPr id="408" name="円/楕円 407"/>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409" name="テキスト ボックス 408"/>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10" name="円/楕円 409"/>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11" name="テキスト ボックス 410"/>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a:solidFill>
                <a:schemeClr val="dk1"/>
              </a:solidFill>
              <a:effectLst/>
              <a:latin typeface="+mn-lt"/>
              <a:ea typeface="+mn-ea"/>
              <a:cs typeface="+mn-cs"/>
            </a:rPr>
            <a:t>前年度より</a:t>
          </a:r>
          <a:r>
            <a:rPr lang="en-US" altLang="ja-JP" sz="1100" b="0" i="0">
              <a:solidFill>
                <a:schemeClr val="dk1"/>
              </a:solidFill>
              <a:effectLst/>
              <a:latin typeface="+mn-lt"/>
              <a:ea typeface="+mn-ea"/>
              <a:cs typeface="+mn-cs"/>
            </a:rPr>
            <a:t>9.7%</a:t>
          </a:r>
          <a:r>
            <a:rPr lang="ja-JP" altLang="en-US" sz="1100" b="0" i="0">
              <a:solidFill>
                <a:schemeClr val="dk1"/>
              </a:solidFill>
              <a:effectLst/>
              <a:latin typeface="+mn-lt"/>
              <a:ea typeface="+mn-ea"/>
              <a:cs typeface="+mn-cs"/>
            </a:rPr>
            <a:t>低下したものの、</a:t>
          </a:r>
          <a:r>
            <a:rPr lang="ja-JP" altLang="ja-JP" sz="1100" b="0" i="0">
              <a:solidFill>
                <a:schemeClr val="dk1"/>
              </a:solidFill>
              <a:effectLst/>
              <a:latin typeface="+mn-lt"/>
              <a:ea typeface="+mn-ea"/>
              <a:cs typeface="+mn-cs"/>
            </a:rPr>
            <a:t>類似団体平均を下回っている。主な要因はとしては、下水道事業に係る地方債の繰上償還による地方債残高の減や、普通交付税の増額に伴う標準財政規模の増、財政調整基金及び減債基金の積立による充当可能基金の増額等があ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7"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8" name="フローチャート : 判断 447"/>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9" name="フローチャート : 判断 448"/>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0" name="テキスト ボックス 449"/>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1" name="フローチャート : 判断 450"/>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2" name="テキスト ボックス 451"/>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3" name="フローチャート : 判断 452"/>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4" name="テキスト ボックス 453"/>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5" name="フローチャート : 判断 454"/>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56" name="テキスト ボックス 455"/>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三重県木曽岬町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6,521
6,240
15.74
2,799,703
2,616,300
173,437
2,031,307
1,595,186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人件費については、平成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年度において</a:t>
          </a:r>
          <a:r>
            <a:rPr lang="en-US" altLang="ja-JP" sz="1100" b="0" i="0">
              <a:solidFill>
                <a:schemeClr val="dk1"/>
              </a:solidFill>
              <a:effectLst/>
              <a:latin typeface="+mn-lt"/>
              <a:ea typeface="+mn-ea"/>
              <a:cs typeface="+mn-cs"/>
            </a:rPr>
            <a:t>26.2</a:t>
          </a:r>
          <a:r>
            <a:rPr lang="ja-JP" altLang="ja-JP" sz="1100" b="0" i="0">
              <a:solidFill>
                <a:schemeClr val="dk1"/>
              </a:solidFill>
              <a:effectLst/>
              <a:latin typeface="+mn-lt"/>
              <a:ea typeface="+mn-ea"/>
              <a:cs typeface="+mn-cs"/>
            </a:rPr>
            <a:t>％と類似団体平均と比べて</a:t>
          </a:r>
          <a:r>
            <a:rPr lang="ja-JP" altLang="en-US" sz="1100" b="0" i="0">
              <a:solidFill>
                <a:schemeClr val="dk1"/>
              </a:solidFill>
              <a:effectLst/>
              <a:latin typeface="+mn-lt"/>
              <a:ea typeface="+mn-ea"/>
              <a:cs typeface="+mn-cs"/>
            </a:rPr>
            <a:t>大きく</a:t>
          </a:r>
          <a:r>
            <a:rPr lang="ja-JP" altLang="ja-JP" sz="1100" b="0" i="0">
              <a:solidFill>
                <a:schemeClr val="dk1"/>
              </a:solidFill>
              <a:effectLst/>
              <a:latin typeface="+mn-lt"/>
              <a:ea typeface="+mn-ea"/>
              <a:cs typeface="+mn-cs"/>
            </a:rPr>
            <a:t>上回っている。これは、平成</a:t>
          </a:r>
          <a:r>
            <a:rPr lang="en-US" altLang="ja-JP" sz="1100" b="0" i="0">
              <a:solidFill>
                <a:schemeClr val="dk1"/>
              </a:solidFill>
              <a:effectLst/>
              <a:latin typeface="+mn-lt"/>
              <a:ea typeface="+mn-ea"/>
              <a:cs typeface="+mn-cs"/>
            </a:rPr>
            <a:t>10</a:t>
          </a:r>
          <a:r>
            <a:rPr lang="ja-JP" altLang="ja-JP" sz="1100" b="0" i="0">
              <a:solidFill>
                <a:schemeClr val="dk1"/>
              </a:solidFill>
              <a:effectLst/>
              <a:latin typeface="+mn-lt"/>
              <a:ea typeface="+mn-ea"/>
              <a:cs typeface="+mn-cs"/>
            </a:rPr>
            <a:t>年度以降退職補充を行わなかったため、職員の高年齢</a:t>
          </a:r>
          <a:r>
            <a:rPr lang="ja-JP" altLang="en-US" sz="1100" b="0" i="0">
              <a:solidFill>
                <a:schemeClr val="dk1"/>
              </a:solidFill>
              <a:effectLst/>
              <a:latin typeface="+mn-lt"/>
              <a:ea typeface="+mn-ea"/>
              <a:cs typeface="+mn-cs"/>
            </a:rPr>
            <a:t>化</a:t>
          </a:r>
          <a:r>
            <a:rPr lang="ja-JP" altLang="ja-JP" sz="1100" b="0" i="0">
              <a:solidFill>
                <a:schemeClr val="dk1"/>
              </a:solidFill>
              <a:effectLst/>
              <a:latin typeface="+mn-lt"/>
              <a:ea typeface="+mn-ea"/>
              <a:cs typeface="+mn-cs"/>
            </a:rPr>
            <a:t>により、人件費が引き上がっていると考えられる。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132443</xdr:rowOff>
    </xdr:from>
    <xdr:to>
      <xdr:col>7</xdr:col>
      <xdr:colOff>15875</xdr:colOff>
      <xdr:row>37</xdr:row>
      <xdr:rowOff>146050</xdr:rowOff>
    </xdr:to>
    <xdr:cxnSp macro="">
      <xdr:nvCxnSpPr>
        <xdr:cNvPr id="66" name="直線コネクタ 65"/>
        <xdr:cNvCxnSpPr/>
      </xdr:nvCxnSpPr>
      <xdr:spPr>
        <a:xfrm>
          <a:off x="3987800" y="63046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132443</xdr:rowOff>
    </xdr:from>
    <xdr:to>
      <xdr:col>5</xdr:col>
      <xdr:colOff>549275</xdr:colOff>
      <xdr:row>36</xdr:row>
      <xdr:rowOff>165100</xdr:rowOff>
    </xdr:to>
    <xdr:cxnSp macro="">
      <xdr:nvCxnSpPr>
        <xdr:cNvPr id="69" name="直線コネクタ 68"/>
        <xdr:cNvCxnSpPr/>
      </xdr:nvCxnSpPr>
      <xdr:spPr>
        <a:xfrm flipV="1">
          <a:off x="3098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80736</xdr:rowOff>
    </xdr:to>
    <xdr:cxnSp macro="">
      <xdr:nvCxnSpPr>
        <xdr:cNvPr id="72" name="直線コネクタ 71"/>
        <xdr:cNvCxnSpPr/>
      </xdr:nvCxnSpPr>
      <xdr:spPr>
        <a:xfrm flipV="1">
          <a:off x="2209800" y="6337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37</xdr:row>
      <xdr:rowOff>80736</xdr:rowOff>
    </xdr:to>
    <xdr:cxnSp macro="">
      <xdr:nvCxnSpPr>
        <xdr:cNvPr id="75" name="直線コネクタ 74"/>
        <xdr:cNvCxnSpPr/>
      </xdr:nvCxnSpPr>
      <xdr:spPr>
        <a:xfrm>
          <a:off x="1320800" y="61087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81643</xdr:rowOff>
    </xdr:from>
    <xdr:to>
      <xdr:col>5</xdr:col>
      <xdr:colOff>600075</xdr:colOff>
      <xdr:row>37</xdr:row>
      <xdr:rowOff>11793</xdr:rowOff>
    </xdr:to>
    <xdr:sp macro="" textlink="">
      <xdr:nvSpPr>
        <xdr:cNvPr id="87" name="円/楕円 86"/>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88" name="テキスト ボックス 87"/>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1" name="円/楕円 90"/>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92" name="テキスト ボックス 91"/>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3" name="円/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物件費については、類似団体を</a:t>
          </a:r>
          <a:r>
            <a:rPr lang="en-US" altLang="ja-JP" sz="1100" b="0" i="0">
              <a:solidFill>
                <a:schemeClr val="dk1"/>
              </a:solidFill>
              <a:effectLst/>
              <a:latin typeface="+mn-lt"/>
              <a:ea typeface="+mn-ea"/>
              <a:cs typeface="+mn-cs"/>
            </a:rPr>
            <a:t>3.2</a:t>
          </a:r>
          <a:r>
            <a:rPr lang="ja-JP" altLang="ja-JP" sz="1100" b="0" i="0">
              <a:solidFill>
                <a:schemeClr val="dk1"/>
              </a:solidFill>
              <a:effectLst/>
              <a:latin typeface="+mn-lt"/>
              <a:ea typeface="+mn-ea"/>
              <a:cs typeface="+mn-cs"/>
            </a:rPr>
            <a:t>ポイント上回っており、新たな行政改革の取り組みで見直しを図り、経費の抑制に努める。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18</xdr:row>
      <xdr:rowOff>50800</xdr:rowOff>
    </xdr:to>
    <xdr:cxnSp macro="">
      <xdr:nvCxnSpPr>
        <xdr:cNvPr id="127" name="直線コネクタ 126"/>
        <xdr:cNvCxnSpPr/>
      </xdr:nvCxnSpPr>
      <xdr:spPr>
        <a:xfrm>
          <a:off x="15671800" y="29464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17</xdr:row>
      <xdr:rowOff>31750</xdr:rowOff>
    </xdr:to>
    <xdr:cxnSp macro="">
      <xdr:nvCxnSpPr>
        <xdr:cNvPr id="130" name="直線コネクタ 129"/>
        <xdr:cNvCxnSpPr/>
      </xdr:nvCxnSpPr>
      <xdr:spPr>
        <a:xfrm>
          <a:off x="14782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16</xdr:row>
      <xdr:rowOff>152400</xdr:rowOff>
    </xdr:to>
    <xdr:cxnSp macro="">
      <xdr:nvCxnSpPr>
        <xdr:cNvPr id="133" name="直線コネクタ 132"/>
        <xdr:cNvCxnSpPr/>
      </xdr:nvCxnSpPr>
      <xdr:spPr>
        <a:xfrm flipV="1">
          <a:off x="13893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19050</xdr:rowOff>
    </xdr:from>
    <xdr:to>
      <xdr:col>20</xdr:col>
      <xdr:colOff>158750</xdr:colOff>
      <xdr:row>16</xdr:row>
      <xdr:rowOff>152400</xdr:rowOff>
    </xdr:to>
    <xdr:cxnSp macro="">
      <xdr:nvCxnSpPr>
        <xdr:cNvPr id="136" name="直線コネクタ 135"/>
        <xdr:cNvCxnSpPr/>
      </xdr:nvCxnSpPr>
      <xdr:spPr>
        <a:xfrm>
          <a:off x="13004800" y="2590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0" name="円/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51" name="テキスト ボックス 150"/>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2" name="円/楕円 151"/>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3" name="テキスト ボックス 152"/>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54" name="円/楕円 153"/>
        <xdr:cNvSpPr/>
      </xdr:nvSpPr>
      <xdr:spPr>
        <a:xfrm>
          <a:off x="12954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扶助費に係る経常経費比率が類似団体平均を下回っているものの、高齢化率は年々上昇傾向にあるので、行政施策で予防に努め、今後の扶助費の上昇を抑制する努力をする。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104140</xdr:rowOff>
    </xdr:from>
    <xdr:to>
      <xdr:col>7</xdr:col>
      <xdr:colOff>15875</xdr:colOff>
      <xdr:row>54</xdr:row>
      <xdr:rowOff>127000</xdr:rowOff>
    </xdr:to>
    <xdr:cxnSp macro="">
      <xdr:nvCxnSpPr>
        <xdr:cNvPr id="186" name="直線コネクタ 185"/>
        <xdr:cNvCxnSpPr/>
      </xdr:nvCxnSpPr>
      <xdr:spPr>
        <a:xfrm>
          <a:off x="3987800" y="9362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8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54</xdr:row>
      <xdr:rowOff>104140</xdr:rowOff>
    </xdr:to>
    <xdr:cxnSp macro="">
      <xdr:nvCxnSpPr>
        <xdr:cNvPr id="189" name="直線コネクタ 188"/>
        <xdr:cNvCxnSpPr/>
      </xdr:nvCxnSpPr>
      <xdr:spPr>
        <a:xfrm>
          <a:off x="3098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1" name="テキスト ボックス 190"/>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35560</xdr:rowOff>
    </xdr:from>
    <xdr:to>
      <xdr:col>4</xdr:col>
      <xdr:colOff>346075</xdr:colOff>
      <xdr:row>54</xdr:row>
      <xdr:rowOff>104140</xdr:rowOff>
    </xdr:to>
    <xdr:cxnSp macro="">
      <xdr:nvCxnSpPr>
        <xdr:cNvPr id="192" name="直線コネクタ 191"/>
        <xdr:cNvCxnSpPr/>
      </xdr:nvCxnSpPr>
      <xdr:spPr>
        <a:xfrm>
          <a:off x="2209800" y="9293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138430</xdr:rowOff>
    </xdr:from>
    <xdr:to>
      <xdr:col>3</xdr:col>
      <xdr:colOff>142875</xdr:colOff>
      <xdr:row>54</xdr:row>
      <xdr:rowOff>35560</xdr:rowOff>
    </xdr:to>
    <xdr:cxnSp macro="">
      <xdr:nvCxnSpPr>
        <xdr:cNvPr id="195" name="直線コネクタ 194"/>
        <xdr:cNvCxnSpPr/>
      </xdr:nvCxnSpPr>
      <xdr:spPr>
        <a:xfrm>
          <a:off x="1320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53340</xdr:rowOff>
    </xdr:from>
    <xdr:to>
      <xdr:col>5</xdr:col>
      <xdr:colOff>600075</xdr:colOff>
      <xdr:row>54</xdr:row>
      <xdr:rowOff>154940</xdr:rowOff>
    </xdr:to>
    <xdr:sp macro="" textlink="">
      <xdr:nvSpPr>
        <xdr:cNvPr id="207" name="円/楕円 206"/>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165117</xdr:rowOff>
    </xdr:from>
    <xdr:ext cx="736600" cy="259045"/>
    <xdr:sp macro="" textlink="">
      <xdr:nvSpPr>
        <xdr:cNvPr id="208" name="テキスト ボックス 207"/>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9" name="円/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156210</xdr:rowOff>
    </xdr:from>
    <xdr:to>
      <xdr:col>3</xdr:col>
      <xdr:colOff>193675</xdr:colOff>
      <xdr:row>54</xdr:row>
      <xdr:rowOff>86360</xdr:rowOff>
    </xdr:to>
    <xdr:sp macro="" textlink="">
      <xdr:nvSpPr>
        <xdr:cNvPr id="211" name="円/楕円 210"/>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96537</xdr:rowOff>
    </xdr:from>
    <xdr:ext cx="762000" cy="259045"/>
    <xdr:sp macro="" textlink="">
      <xdr:nvSpPr>
        <xdr:cNvPr id="212" name="テキスト ボックス 211"/>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87630</xdr:rowOff>
    </xdr:from>
    <xdr:to>
      <xdr:col>1</xdr:col>
      <xdr:colOff>676275</xdr:colOff>
      <xdr:row>54</xdr:row>
      <xdr:rowOff>17780</xdr:rowOff>
    </xdr:to>
    <xdr:sp macro="" textlink="">
      <xdr:nvSpPr>
        <xdr:cNvPr id="213" name="円/楕円 212"/>
        <xdr:cNvSpPr/>
      </xdr:nvSpPr>
      <xdr:spPr>
        <a:xfrm>
          <a:off x="1270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27957</xdr:rowOff>
    </xdr:from>
    <xdr:ext cx="762000" cy="259045"/>
    <xdr:sp macro="" textlink="">
      <xdr:nvSpPr>
        <xdr:cNvPr id="214" name="テキスト ボックス 213"/>
        <xdr:cNvSpPr txBox="1"/>
      </xdr:nvSpPr>
      <xdr:spPr>
        <a:xfrm>
          <a:off x="939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a:solidFill>
                <a:schemeClr val="dk1"/>
              </a:solidFill>
              <a:effectLst/>
              <a:latin typeface="+mn-lt"/>
              <a:ea typeface="+mn-ea"/>
              <a:cs typeface="+mn-cs"/>
            </a:rPr>
            <a:t>公営企業会計への維持管理及び公債費補填のための繰出金が大きな要因と思われる。今後も、財政の硬直化が進んでいくと考えられる。今後も人件費及び扶助費は上昇する傾向であり、限られた財源の中では非常に厳しい状況であるが、新たな行財政改革に取り組み事務事業の見直しを図り、経常経費の更なる抑制に努め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58</xdr:row>
      <xdr:rowOff>20320</xdr:rowOff>
    </xdr:to>
    <xdr:cxnSp macro="">
      <xdr:nvCxnSpPr>
        <xdr:cNvPr id="247" name="直線コネクタ 246"/>
        <xdr:cNvCxnSpPr/>
      </xdr:nvCxnSpPr>
      <xdr:spPr>
        <a:xfrm>
          <a:off x="15671800" y="98348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62230</xdr:rowOff>
    </xdr:to>
    <xdr:cxnSp macro="">
      <xdr:nvCxnSpPr>
        <xdr:cNvPr id="250" name="直線コネクタ 249"/>
        <xdr:cNvCxnSpPr/>
      </xdr:nvCxnSpPr>
      <xdr:spPr>
        <a:xfrm>
          <a:off x="14782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107950</xdr:rowOff>
    </xdr:to>
    <xdr:cxnSp macro="">
      <xdr:nvCxnSpPr>
        <xdr:cNvPr id="253" name="直線コネクタ 252"/>
        <xdr:cNvCxnSpPr/>
      </xdr:nvCxnSpPr>
      <xdr:spPr>
        <a:xfrm flipV="1">
          <a:off x="13893800" y="983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55" name="テキスト ボックス 25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130810</xdr:rowOff>
    </xdr:to>
    <xdr:cxnSp macro="">
      <xdr:nvCxnSpPr>
        <xdr:cNvPr id="256" name="直線コネクタ 255"/>
        <xdr:cNvCxnSpPr/>
      </xdr:nvCxnSpPr>
      <xdr:spPr>
        <a:xfrm flipV="1">
          <a:off x="13004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8" name="テキスト ボックス 257"/>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140970</xdr:rowOff>
    </xdr:from>
    <xdr:to>
      <xdr:col>24</xdr:col>
      <xdr:colOff>82550</xdr:colOff>
      <xdr:row>58</xdr:row>
      <xdr:rowOff>71120</xdr:rowOff>
    </xdr:to>
    <xdr:sp macro="" textlink="">
      <xdr:nvSpPr>
        <xdr:cNvPr id="266" name="円/楕円 265"/>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113047</xdr:rowOff>
    </xdr:from>
    <xdr:ext cx="762000" cy="259045"/>
    <xdr:sp macro="" textlink="">
      <xdr:nvSpPr>
        <xdr:cNvPr id="267"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8" name="円/楕円 267"/>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69" name="テキスト ボックス 268"/>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0" name="円/楕円 269"/>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1" name="テキスト ボックス 270"/>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4" name="円/楕円 273"/>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5" name="テキスト ボックス 274"/>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a:solidFill>
                <a:schemeClr val="dk1"/>
              </a:solidFill>
              <a:effectLst/>
              <a:latin typeface="+mn-lt"/>
              <a:ea typeface="+mn-ea"/>
              <a:cs typeface="+mn-cs"/>
            </a:rPr>
            <a:t>補助費についても、類似団体を</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ポイント上回っており、厳しい財政の中、新たな行政改革の取り組みで見直しを図り、経費の抑制に努める。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66040</xdr:rowOff>
    </xdr:from>
    <xdr:to>
      <xdr:col>24</xdr:col>
      <xdr:colOff>31750</xdr:colOff>
      <xdr:row>36</xdr:row>
      <xdr:rowOff>92710</xdr:rowOff>
    </xdr:to>
    <xdr:cxnSp macro="">
      <xdr:nvCxnSpPr>
        <xdr:cNvPr id="307" name="直線コネクタ 306"/>
        <xdr:cNvCxnSpPr/>
      </xdr:nvCxnSpPr>
      <xdr:spPr>
        <a:xfrm flipV="1">
          <a:off x="15671800" y="62382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92710</xdr:rowOff>
    </xdr:from>
    <xdr:to>
      <xdr:col>22</xdr:col>
      <xdr:colOff>565150</xdr:colOff>
      <xdr:row>36</xdr:row>
      <xdr:rowOff>115570</xdr:rowOff>
    </xdr:to>
    <xdr:cxnSp macro="">
      <xdr:nvCxnSpPr>
        <xdr:cNvPr id="310" name="直線コネクタ 309"/>
        <xdr:cNvCxnSpPr/>
      </xdr:nvCxnSpPr>
      <xdr:spPr>
        <a:xfrm flipV="1">
          <a:off x="14782800" y="6264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107950</xdr:rowOff>
    </xdr:from>
    <xdr:to>
      <xdr:col>21</xdr:col>
      <xdr:colOff>361950</xdr:colOff>
      <xdr:row>36</xdr:row>
      <xdr:rowOff>115570</xdr:rowOff>
    </xdr:to>
    <xdr:cxnSp macro="">
      <xdr:nvCxnSpPr>
        <xdr:cNvPr id="313" name="直線コネクタ 312"/>
        <xdr:cNvCxnSpPr/>
      </xdr:nvCxnSpPr>
      <xdr:spPr>
        <a:xfrm>
          <a:off x="13893800" y="6280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104140</xdr:rowOff>
    </xdr:from>
    <xdr:to>
      <xdr:col>20</xdr:col>
      <xdr:colOff>158750</xdr:colOff>
      <xdr:row>36</xdr:row>
      <xdr:rowOff>107950</xdr:rowOff>
    </xdr:to>
    <xdr:cxnSp macro="">
      <xdr:nvCxnSpPr>
        <xdr:cNvPr id="316" name="直線コネクタ 315"/>
        <xdr:cNvCxnSpPr/>
      </xdr:nvCxnSpPr>
      <xdr:spPr>
        <a:xfrm>
          <a:off x="13004800" y="610489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166387</xdr:rowOff>
    </xdr:from>
    <xdr:ext cx="762000" cy="259045"/>
    <xdr:sp macro="" textlink="">
      <xdr:nvSpPr>
        <xdr:cNvPr id="320" name="テキスト ボックス 319"/>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26" name="円/楕円 325"/>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158767</xdr:rowOff>
    </xdr:from>
    <xdr:ext cx="762000" cy="259045"/>
    <xdr:sp macro="" textlink="">
      <xdr:nvSpPr>
        <xdr:cNvPr id="327" name="補助費等該当値テキスト"/>
        <xdr:cNvSpPr txBox="1"/>
      </xdr:nvSpPr>
      <xdr:spPr>
        <a:xfrm>
          <a:off x="16598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41910</xdr:rowOff>
    </xdr:from>
    <xdr:to>
      <xdr:col>22</xdr:col>
      <xdr:colOff>615950</xdr:colOff>
      <xdr:row>36</xdr:row>
      <xdr:rowOff>143510</xdr:rowOff>
    </xdr:to>
    <xdr:sp macro="" textlink="">
      <xdr:nvSpPr>
        <xdr:cNvPr id="328" name="円/楕円 327"/>
        <xdr:cNvSpPr/>
      </xdr:nvSpPr>
      <xdr:spPr>
        <a:xfrm>
          <a:off x="15621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128287</xdr:rowOff>
    </xdr:from>
    <xdr:ext cx="736600" cy="259045"/>
    <xdr:sp macro="" textlink="">
      <xdr:nvSpPr>
        <xdr:cNvPr id="329" name="テキスト ボックス 328"/>
        <xdr:cNvSpPr txBox="1"/>
      </xdr:nvSpPr>
      <xdr:spPr>
        <a:xfrm>
          <a:off x="15290800" y="63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64770</xdr:rowOff>
    </xdr:from>
    <xdr:to>
      <xdr:col>21</xdr:col>
      <xdr:colOff>412750</xdr:colOff>
      <xdr:row>36</xdr:row>
      <xdr:rowOff>166370</xdr:rowOff>
    </xdr:to>
    <xdr:sp macro="" textlink="">
      <xdr:nvSpPr>
        <xdr:cNvPr id="330" name="円/楕円 329"/>
        <xdr:cNvSpPr/>
      </xdr:nvSpPr>
      <xdr:spPr>
        <a:xfrm>
          <a:off x="14732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151147</xdr:rowOff>
    </xdr:from>
    <xdr:ext cx="762000" cy="259045"/>
    <xdr:sp macro="" textlink="">
      <xdr:nvSpPr>
        <xdr:cNvPr id="331" name="テキスト ボックス 330"/>
        <xdr:cNvSpPr txBox="1"/>
      </xdr:nvSpPr>
      <xdr:spPr>
        <a:xfrm>
          <a:off x="14401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57150</xdr:rowOff>
    </xdr:from>
    <xdr:to>
      <xdr:col>20</xdr:col>
      <xdr:colOff>209550</xdr:colOff>
      <xdr:row>36</xdr:row>
      <xdr:rowOff>158750</xdr:rowOff>
    </xdr:to>
    <xdr:sp macro="" textlink="">
      <xdr:nvSpPr>
        <xdr:cNvPr id="332" name="円/楕円 331"/>
        <xdr:cNvSpPr/>
      </xdr:nvSpPr>
      <xdr:spPr>
        <a:xfrm>
          <a:off x="13843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143527</xdr:rowOff>
    </xdr:from>
    <xdr:ext cx="762000" cy="259045"/>
    <xdr:sp macro="" textlink="">
      <xdr:nvSpPr>
        <xdr:cNvPr id="333" name="テキスト ボックス 332"/>
        <xdr:cNvSpPr txBox="1"/>
      </xdr:nvSpPr>
      <xdr:spPr>
        <a:xfrm>
          <a:off x="13512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53340</xdr:rowOff>
    </xdr:from>
    <xdr:to>
      <xdr:col>19</xdr:col>
      <xdr:colOff>6350</xdr:colOff>
      <xdr:row>35</xdr:row>
      <xdr:rowOff>154940</xdr:rowOff>
    </xdr:to>
    <xdr:sp macro="" textlink="">
      <xdr:nvSpPr>
        <xdr:cNvPr id="334" name="円/楕円 333"/>
        <xdr:cNvSpPr/>
      </xdr:nvSpPr>
      <xdr:spPr>
        <a:xfrm>
          <a:off x="12954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165117</xdr:rowOff>
    </xdr:from>
    <xdr:ext cx="762000" cy="259045"/>
    <xdr:sp macro="" textlink="">
      <xdr:nvSpPr>
        <xdr:cNvPr id="335" name="テキスト ボックス 334"/>
        <xdr:cNvSpPr txBox="1"/>
      </xdr:nvSpPr>
      <xdr:spPr>
        <a:xfrm>
          <a:off x="12623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公債費については、利率の高い起債の繰上償還と下水道事業にかかる地方債のピークが過ぎたため減少傾向にある。今後、新規事業にかかる起債予定があり、公債費の増加が見込まれる。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115570</xdr:rowOff>
    </xdr:from>
    <xdr:to>
      <xdr:col>7</xdr:col>
      <xdr:colOff>15875</xdr:colOff>
      <xdr:row>74</xdr:row>
      <xdr:rowOff>142240</xdr:rowOff>
    </xdr:to>
    <xdr:cxnSp macro="">
      <xdr:nvCxnSpPr>
        <xdr:cNvPr id="368" name="直線コネクタ 367"/>
        <xdr:cNvCxnSpPr/>
      </xdr:nvCxnSpPr>
      <xdr:spPr>
        <a:xfrm flipV="1">
          <a:off x="3987800" y="1263142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74</xdr:row>
      <xdr:rowOff>157480</xdr:rowOff>
    </xdr:to>
    <xdr:cxnSp macro="">
      <xdr:nvCxnSpPr>
        <xdr:cNvPr id="371" name="直線コネクタ 370"/>
        <xdr:cNvCxnSpPr/>
      </xdr:nvCxnSpPr>
      <xdr:spPr>
        <a:xfrm flipV="1">
          <a:off x="3098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157480</xdr:rowOff>
    </xdr:from>
    <xdr:to>
      <xdr:col>4</xdr:col>
      <xdr:colOff>346075</xdr:colOff>
      <xdr:row>75</xdr:row>
      <xdr:rowOff>24130</xdr:rowOff>
    </xdr:to>
    <xdr:cxnSp macro="">
      <xdr:nvCxnSpPr>
        <xdr:cNvPr id="374" name="直線コネクタ 373"/>
        <xdr:cNvCxnSpPr/>
      </xdr:nvCxnSpPr>
      <xdr:spPr>
        <a:xfrm flipV="1">
          <a:off x="2209800" y="12844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24130</xdr:rowOff>
    </xdr:to>
    <xdr:cxnSp macro="">
      <xdr:nvCxnSpPr>
        <xdr:cNvPr id="377" name="直線コネクタ 376"/>
        <xdr:cNvCxnSpPr/>
      </xdr:nvCxnSpPr>
      <xdr:spPr>
        <a:xfrm>
          <a:off x="1320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64770</xdr:rowOff>
    </xdr:from>
    <xdr:to>
      <xdr:col>7</xdr:col>
      <xdr:colOff>66675</xdr:colOff>
      <xdr:row>73</xdr:row>
      <xdr:rowOff>166370</xdr:rowOff>
    </xdr:to>
    <xdr:sp macro="" textlink="">
      <xdr:nvSpPr>
        <xdr:cNvPr id="387" name="円/楕円 386"/>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144797</xdr:rowOff>
    </xdr:from>
    <xdr:ext cx="762000" cy="259045"/>
    <xdr:sp macro="" textlink="">
      <xdr:nvSpPr>
        <xdr:cNvPr id="388" name="公債費該当値テキスト"/>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89" name="円/楕円 388"/>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90" name="テキスト ボックス 389"/>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1" name="円/楕円 390"/>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2" name="テキスト ボックス 391"/>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93" name="円/楕円 392"/>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394" name="テキスト ボックス 393"/>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5" name="円/楕円 394"/>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6" name="テキスト ボックス 395"/>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特別会計への繰出金が類似団体を上回る要因と思われる。今後もこれら経常的経費については、新たな行財政改革の取り組み</a:t>
          </a:r>
          <a:r>
            <a:rPr lang="ja-JP" altLang="en-US" sz="1100" b="0" i="0">
              <a:solidFill>
                <a:schemeClr val="dk1"/>
              </a:solidFill>
              <a:effectLst/>
              <a:latin typeface="+mn-lt"/>
              <a:ea typeface="+mn-ea"/>
              <a:cs typeface="+mn-cs"/>
            </a:rPr>
            <a:t>や</a:t>
          </a:r>
          <a:r>
            <a:rPr lang="ja-JP" altLang="ja-JP" sz="1100" b="0" i="0">
              <a:solidFill>
                <a:schemeClr val="dk1"/>
              </a:solidFill>
              <a:effectLst/>
              <a:latin typeface="+mn-lt"/>
              <a:ea typeface="+mn-ea"/>
              <a:cs typeface="+mn-cs"/>
            </a:rPr>
            <a:t>更なる経費の抑制に努める必要がある。歳入においても安定的な税収の確保に努めながら、本町第</a:t>
          </a:r>
          <a:r>
            <a:rPr lang="en-US" altLang="ja-JP" sz="1100" b="0" i="0">
              <a:solidFill>
                <a:schemeClr val="dk1"/>
              </a:solidFill>
              <a:effectLst/>
              <a:latin typeface="+mn-lt"/>
              <a:ea typeface="+mn-ea"/>
              <a:cs typeface="+mn-cs"/>
            </a:rPr>
            <a:t>5</a:t>
          </a:r>
          <a:r>
            <a:rPr lang="ja-JP" altLang="ja-JP" sz="1100" b="0" i="0">
              <a:solidFill>
                <a:schemeClr val="dk1"/>
              </a:solidFill>
              <a:effectLst/>
              <a:latin typeface="+mn-lt"/>
              <a:ea typeface="+mn-ea"/>
              <a:cs typeface="+mn-cs"/>
            </a:rPr>
            <a:t>次総合計画に定める重点事業を早期に実現し、新たな財源確保に努力する。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79</xdr:row>
      <xdr:rowOff>8889</xdr:rowOff>
    </xdr:to>
    <xdr:cxnSp macro="">
      <xdr:nvCxnSpPr>
        <xdr:cNvPr id="429" name="直線コネクタ 428"/>
        <xdr:cNvCxnSpPr/>
      </xdr:nvCxnSpPr>
      <xdr:spPr>
        <a:xfrm>
          <a:off x="15671800" y="13389611"/>
          <a:ext cx="8382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31750</xdr:rowOff>
    </xdr:to>
    <xdr:cxnSp macro="">
      <xdr:nvCxnSpPr>
        <xdr:cNvPr id="432" name="直線コネクタ 431"/>
        <xdr:cNvCxnSpPr/>
      </xdr:nvCxnSpPr>
      <xdr:spPr>
        <a:xfrm flipV="1">
          <a:off x="14782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69850</xdr:rowOff>
    </xdr:to>
    <xdr:cxnSp macro="">
      <xdr:nvCxnSpPr>
        <xdr:cNvPr id="435" name="直線コネクタ 434"/>
        <xdr:cNvCxnSpPr/>
      </xdr:nvCxnSpPr>
      <xdr:spPr>
        <a:xfrm flipV="1">
          <a:off x="13893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78</xdr:row>
      <xdr:rowOff>69850</xdr:rowOff>
    </xdr:to>
    <xdr:cxnSp macro="">
      <xdr:nvCxnSpPr>
        <xdr:cNvPr id="438" name="直線コネクタ 437"/>
        <xdr:cNvCxnSpPr/>
      </xdr:nvCxnSpPr>
      <xdr:spPr>
        <a:xfrm>
          <a:off x="13004800" y="13065761"/>
          <a:ext cx="889000" cy="3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48" name="円/楕円 447"/>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49"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50" name="円/楕円 449"/>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51" name="テキスト ボックス 450"/>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52" name="円/楕円 451"/>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53" name="テキスト ボックス 452"/>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19050</xdr:rowOff>
    </xdr:from>
    <xdr:to>
      <xdr:col>20</xdr:col>
      <xdr:colOff>209550</xdr:colOff>
      <xdr:row>78</xdr:row>
      <xdr:rowOff>120650</xdr:rowOff>
    </xdr:to>
    <xdr:sp macro="" textlink="">
      <xdr:nvSpPr>
        <xdr:cNvPr id="454" name="円/楕円 453"/>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105427</xdr:rowOff>
    </xdr:from>
    <xdr:ext cx="762000" cy="259045"/>
    <xdr:sp macro="" textlink="">
      <xdr:nvSpPr>
        <xdr:cNvPr id="455" name="テキスト ボックス 454"/>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6" name="円/楕円 455"/>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7" name="テキスト ボックス 45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三重県木曽岬町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57843</xdr:rowOff>
    </xdr:from>
    <xdr:to>
      <xdr:col>4</xdr:col>
      <xdr:colOff>1117600</xdr:colOff>
      <xdr:row>20</xdr:row>
      <xdr:rowOff>80475</xdr:rowOff>
    </xdr:to>
    <xdr:cxnSp macro="">
      <xdr:nvCxnSpPr>
        <xdr:cNvPr id="52" name="直線コネクタ 51"/>
        <xdr:cNvCxnSpPr/>
      </xdr:nvCxnSpPr>
      <xdr:spPr bwMode="auto">
        <a:xfrm flipV="1">
          <a:off x="5003800" y="3534468"/>
          <a:ext cx="647700" cy="2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80475</xdr:rowOff>
    </xdr:from>
    <xdr:to>
      <xdr:col>4</xdr:col>
      <xdr:colOff>469900</xdr:colOff>
      <xdr:row>20</xdr:row>
      <xdr:rowOff>116191</xdr:rowOff>
    </xdr:to>
    <xdr:cxnSp macro="">
      <xdr:nvCxnSpPr>
        <xdr:cNvPr id="55" name="直線コネクタ 54"/>
        <xdr:cNvCxnSpPr/>
      </xdr:nvCxnSpPr>
      <xdr:spPr bwMode="auto">
        <a:xfrm flipV="1">
          <a:off x="4305300" y="3557100"/>
          <a:ext cx="698500" cy="3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65975</xdr:rowOff>
    </xdr:from>
    <xdr:to>
      <xdr:col>3</xdr:col>
      <xdr:colOff>904875</xdr:colOff>
      <xdr:row>20</xdr:row>
      <xdr:rowOff>116191</xdr:rowOff>
    </xdr:to>
    <xdr:cxnSp macro="">
      <xdr:nvCxnSpPr>
        <xdr:cNvPr id="58" name="直線コネクタ 57"/>
        <xdr:cNvCxnSpPr/>
      </xdr:nvCxnSpPr>
      <xdr:spPr bwMode="auto">
        <a:xfrm>
          <a:off x="3606800" y="3542600"/>
          <a:ext cx="698500" cy="5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65975</xdr:rowOff>
    </xdr:from>
    <xdr:to>
      <xdr:col>3</xdr:col>
      <xdr:colOff>206375</xdr:colOff>
      <xdr:row>20</xdr:row>
      <xdr:rowOff>156979</xdr:rowOff>
    </xdr:to>
    <xdr:cxnSp macro="">
      <xdr:nvCxnSpPr>
        <xdr:cNvPr id="61" name="直線コネクタ 60"/>
        <xdr:cNvCxnSpPr/>
      </xdr:nvCxnSpPr>
      <xdr:spPr bwMode="auto">
        <a:xfrm flipV="1">
          <a:off x="2908300" y="3542600"/>
          <a:ext cx="698500" cy="9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20</xdr:row>
      <xdr:rowOff>7043</xdr:rowOff>
    </xdr:from>
    <xdr:to>
      <xdr:col>5</xdr:col>
      <xdr:colOff>34925</xdr:colOff>
      <xdr:row>20</xdr:row>
      <xdr:rowOff>108643</xdr:rowOff>
    </xdr:to>
    <xdr:sp macro="" textlink="">
      <xdr:nvSpPr>
        <xdr:cNvPr id="71" name="円/楕円 70"/>
        <xdr:cNvSpPr/>
      </xdr:nvSpPr>
      <xdr:spPr bwMode="auto">
        <a:xfrm>
          <a:off x="5600700" y="348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87070</xdr:rowOff>
    </xdr:from>
    <xdr:ext cx="762000" cy="259045"/>
    <xdr:sp macro="" textlink="">
      <xdr:nvSpPr>
        <xdr:cNvPr id="72" name="人口1人当たり決算額の推移該当値テキスト130"/>
        <xdr:cNvSpPr txBox="1"/>
      </xdr:nvSpPr>
      <xdr:spPr>
        <a:xfrm>
          <a:off x="5740400" y="339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96,978</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29675</xdr:rowOff>
    </xdr:from>
    <xdr:to>
      <xdr:col>4</xdr:col>
      <xdr:colOff>520700</xdr:colOff>
      <xdr:row>20</xdr:row>
      <xdr:rowOff>131275</xdr:rowOff>
    </xdr:to>
    <xdr:sp macro="" textlink="">
      <xdr:nvSpPr>
        <xdr:cNvPr id="73" name="円/楕円 72"/>
        <xdr:cNvSpPr/>
      </xdr:nvSpPr>
      <xdr:spPr bwMode="auto">
        <a:xfrm>
          <a:off x="4953000" y="350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116052</xdr:rowOff>
    </xdr:from>
    <xdr:ext cx="736600" cy="259045"/>
    <xdr:sp macro="" textlink="">
      <xdr:nvSpPr>
        <xdr:cNvPr id="74" name="テキスト ボックス 73"/>
        <xdr:cNvSpPr txBox="1"/>
      </xdr:nvSpPr>
      <xdr:spPr>
        <a:xfrm>
          <a:off x="4622800" y="359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94,899</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65391</xdr:rowOff>
    </xdr:from>
    <xdr:to>
      <xdr:col>3</xdr:col>
      <xdr:colOff>955675</xdr:colOff>
      <xdr:row>20</xdr:row>
      <xdr:rowOff>166991</xdr:rowOff>
    </xdr:to>
    <xdr:sp macro="" textlink="">
      <xdr:nvSpPr>
        <xdr:cNvPr id="75" name="円/楕円 74"/>
        <xdr:cNvSpPr/>
      </xdr:nvSpPr>
      <xdr:spPr bwMode="auto">
        <a:xfrm>
          <a:off x="4254500" y="354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151768</xdr:rowOff>
    </xdr:from>
    <xdr:ext cx="762000" cy="259045"/>
    <xdr:sp macro="" textlink="">
      <xdr:nvSpPr>
        <xdr:cNvPr id="76" name="テキスト ボックス 75"/>
        <xdr:cNvSpPr txBox="1"/>
      </xdr:nvSpPr>
      <xdr:spPr>
        <a:xfrm>
          <a:off x="3924300" y="362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91,618</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15175</xdr:rowOff>
    </xdr:from>
    <xdr:to>
      <xdr:col>3</xdr:col>
      <xdr:colOff>257175</xdr:colOff>
      <xdr:row>20</xdr:row>
      <xdr:rowOff>116775</xdr:rowOff>
    </xdr:to>
    <xdr:sp macro="" textlink="">
      <xdr:nvSpPr>
        <xdr:cNvPr id="77" name="円/楕円 76"/>
        <xdr:cNvSpPr/>
      </xdr:nvSpPr>
      <xdr:spPr bwMode="auto">
        <a:xfrm>
          <a:off x="3556000" y="349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101552</xdr:rowOff>
    </xdr:from>
    <xdr:ext cx="762000" cy="259045"/>
    <xdr:sp macro="" textlink="">
      <xdr:nvSpPr>
        <xdr:cNvPr id="78" name="テキスト ボックス 77"/>
        <xdr:cNvSpPr txBox="1"/>
      </xdr:nvSpPr>
      <xdr:spPr>
        <a:xfrm>
          <a:off x="3225800" y="35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96,231</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106179</xdr:rowOff>
    </xdr:from>
    <xdr:to>
      <xdr:col>2</xdr:col>
      <xdr:colOff>692150</xdr:colOff>
      <xdr:row>21</xdr:row>
      <xdr:rowOff>36329</xdr:rowOff>
    </xdr:to>
    <xdr:sp macro="" textlink="">
      <xdr:nvSpPr>
        <xdr:cNvPr id="79" name="円/楕円 78"/>
        <xdr:cNvSpPr/>
      </xdr:nvSpPr>
      <xdr:spPr bwMode="auto">
        <a:xfrm>
          <a:off x="2857500" y="358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21106</xdr:rowOff>
    </xdr:from>
    <xdr:ext cx="762000" cy="259045"/>
    <xdr:sp macro="" textlink="">
      <xdr:nvSpPr>
        <xdr:cNvPr id="80" name="テキスト ボックス 79"/>
        <xdr:cNvSpPr txBox="1"/>
      </xdr:nvSpPr>
      <xdr:spPr>
        <a:xfrm>
          <a:off x="2527300" y="36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106159</xdr:rowOff>
    </xdr:from>
    <xdr:to>
      <xdr:col>4</xdr:col>
      <xdr:colOff>1117600</xdr:colOff>
      <xdr:row>35</xdr:row>
      <xdr:rowOff>313613</xdr:rowOff>
    </xdr:to>
    <xdr:cxnSp macro="">
      <xdr:nvCxnSpPr>
        <xdr:cNvPr id="113" name="直線コネクタ 112"/>
        <xdr:cNvCxnSpPr/>
      </xdr:nvCxnSpPr>
      <xdr:spPr bwMode="auto">
        <a:xfrm>
          <a:off x="5003800" y="6716509"/>
          <a:ext cx="647700" cy="207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106159</xdr:rowOff>
    </xdr:from>
    <xdr:to>
      <xdr:col>4</xdr:col>
      <xdr:colOff>469900</xdr:colOff>
      <xdr:row>35</xdr:row>
      <xdr:rowOff>119704</xdr:rowOff>
    </xdr:to>
    <xdr:cxnSp macro="">
      <xdr:nvCxnSpPr>
        <xdr:cNvPr id="116" name="直線コネクタ 115"/>
        <xdr:cNvCxnSpPr/>
      </xdr:nvCxnSpPr>
      <xdr:spPr bwMode="auto">
        <a:xfrm flipV="1">
          <a:off x="4305300" y="6716509"/>
          <a:ext cx="698500" cy="1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77241</xdr:rowOff>
    </xdr:from>
    <xdr:to>
      <xdr:col>3</xdr:col>
      <xdr:colOff>904875</xdr:colOff>
      <xdr:row>35</xdr:row>
      <xdr:rowOff>119704</xdr:rowOff>
    </xdr:to>
    <xdr:cxnSp macro="">
      <xdr:nvCxnSpPr>
        <xdr:cNvPr id="119" name="直線コネクタ 118"/>
        <xdr:cNvCxnSpPr/>
      </xdr:nvCxnSpPr>
      <xdr:spPr bwMode="auto">
        <a:xfrm>
          <a:off x="3606800" y="6687591"/>
          <a:ext cx="698500" cy="4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71660</xdr:rowOff>
    </xdr:from>
    <xdr:to>
      <xdr:col>3</xdr:col>
      <xdr:colOff>206375</xdr:colOff>
      <xdr:row>35</xdr:row>
      <xdr:rowOff>77241</xdr:rowOff>
    </xdr:to>
    <xdr:cxnSp macro="">
      <xdr:nvCxnSpPr>
        <xdr:cNvPr id="122" name="直線コネクタ 121"/>
        <xdr:cNvCxnSpPr/>
      </xdr:nvCxnSpPr>
      <xdr:spPr bwMode="auto">
        <a:xfrm>
          <a:off x="2908300" y="6682010"/>
          <a:ext cx="698500" cy="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262813</xdr:rowOff>
    </xdr:from>
    <xdr:to>
      <xdr:col>5</xdr:col>
      <xdr:colOff>34925</xdr:colOff>
      <xdr:row>36</xdr:row>
      <xdr:rowOff>21513</xdr:rowOff>
    </xdr:to>
    <xdr:sp macro="" textlink="">
      <xdr:nvSpPr>
        <xdr:cNvPr id="132" name="円/楕円 131"/>
        <xdr:cNvSpPr/>
      </xdr:nvSpPr>
      <xdr:spPr bwMode="auto">
        <a:xfrm>
          <a:off x="5600700" y="687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234890</xdr:rowOff>
    </xdr:from>
    <xdr:ext cx="762000" cy="259045"/>
    <xdr:sp macro="" textlink="">
      <xdr:nvSpPr>
        <xdr:cNvPr id="133" name="人口1人当たり決算額の推移該当値テキスト445"/>
        <xdr:cNvSpPr txBox="1"/>
      </xdr:nvSpPr>
      <xdr:spPr>
        <a:xfrm>
          <a:off x="5740400" y="684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55359</xdr:rowOff>
    </xdr:from>
    <xdr:to>
      <xdr:col>4</xdr:col>
      <xdr:colOff>520700</xdr:colOff>
      <xdr:row>35</xdr:row>
      <xdr:rowOff>156959</xdr:rowOff>
    </xdr:to>
    <xdr:sp macro="" textlink="">
      <xdr:nvSpPr>
        <xdr:cNvPr id="134" name="円/楕円 133"/>
        <xdr:cNvSpPr/>
      </xdr:nvSpPr>
      <xdr:spPr bwMode="auto">
        <a:xfrm>
          <a:off x="4953000" y="666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141736</xdr:rowOff>
    </xdr:from>
    <xdr:ext cx="736600" cy="259045"/>
    <xdr:sp macro="" textlink="">
      <xdr:nvSpPr>
        <xdr:cNvPr id="135" name="テキスト ボックス 134"/>
        <xdr:cNvSpPr txBox="1"/>
      </xdr:nvSpPr>
      <xdr:spPr>
        <a:xfrm>
          <a:off x="4622800" y="675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68904</xdr:rowOff>
    </xdr:from>
    <xdr:to>
      <xdr:col>3</xdr:col>
      <xdr:colOff>955675</xdr:colOff>
      <xdr:row>35</xdr:row>
      <xdr:rowOff>170504</xdr:rowOff>
    </xdr:to>
    <xdr:sp macro="" textlink="">
      <xdr:nvSpPr>
        <xdr:cNvPr id="136" name="円/楕円 135"/>
        <xdr:cNvSpPr/>
      </xdr:nvSpPr>
      <xdr:spPr bwMode="auto">
        <a:xfrm>
          <a:off x="4254500" y="667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155281</xdr:rowOff>
    </xdr:from>
    <xdr:ext cx="762000" cy="259045"/>
    <xdr:sp macro="" textlink="">
      <xdr:nvSpPr>
        <xdr:cNvPr id="137" name="テキスト ボックス 136"/>
        <xdr:cNvSpPr txBox="1"/>
      </xdr:nvSpPr>
      <xdr:spPr>
        <a:xfrm>
          <a:off x="3924300" y="676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26441</xdr:rowOff>
    </xdr:from>
    <xdr:to>
      <xdr:col>3</xdr:col>
      <xdr:colOff>257175</xdr:colOff>
      <xdr:row>35</xdr:row>
      <xdr:rowOff>128041</xdr:rowOff>
    </xdr:to>
    <xdr:sp macro="" textlink="">
      <xdr:nvSpPr>
        <xdr:cNvPr id="138" name="円/楕円 137"/>
        <xdr:cNvSpPr/>
      </xdr:nvSpPr>
      <xdr:spPr bwMode="auto">
        <a:xfrm>
          <a:off x="3556000" y="663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112818</xdr:rowOff>
    </xdr:from>
    <xdr:ext cx="762000" cy="259045"/>
    <xdr:sp macro="" textlink="">
      <xdr:nvSpPr>
        <xdr:cNvPr id="139" name="テキスト ボックス 138"/>
        <xdr:cNvSpPr txBox="1"/>
      </xdr:nvSpPr>
      <xdr:spPr>
        <a:xfrm>
          <a:off x="3225800" y="672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20860</xdr:rowOff>
    </xdr:from>
    <xdr:to>
      <xdr:col>2</xdr:col>
      <xdr:colOff>692150</xdr:colOff>
      <xdr:row>35</xdr:row>
      <xdr:rowOff>122460</xdr:rowOff>
    </xdr:to>
    <xdr:sp macro="" textlink="">
      <xdr:nvSpPr>
        <xdr:cNvPr id="140" name="円/楕円 139"/>
        <xdr:cNvSpPr/>
      </xdr:nvSpPr>
      <xdr:spPr bwMode="auto">
        <a:xfrm>
          <a:off x="2857500" y="6631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107237</xdr:rowOff>
    </xdr:from>
    <xdr:ext cx="762000" cy="259045"/>
    <xdr:sp macro="" textlink="">
      <xdr:nvSpPr>
        <xdr:cNvPr id="141" name="テキスト ボックス 140"/>
        <xdr:cNvSpPr txBox="1"/>
      </xdr:nvSpPr>
      <xdr:spPr>
        <a:xfrm>
          <a:off x="2527300" y="671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今後は庁舎を含む複合型施設建築に向けて、財政調整基金の取崩しを予定している。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では黒字ではあるが、各特別会計は一般会計からの繰出金で黒字化されている。今後も特別会計は一般会計に依存することとなり、財政を圧迫していくこととなる。このため、水道、農業、公共下水については料金改定の取り組み、財政健全化するよう検討を行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一般会計と公営企業会計の公債費で占められており、年々減少傾向にあるが、平成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年度着工予定の庁舎を含む複合型施設の事業費の一部を借入金に依存することとなる。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将来の負担比率についても、充当可能基金が負担額を上回っており、この状態が今後も維持できるよう努めたい。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2799703</v>
      </c>
      <c r="BO4" s="379"/>
      <c r="BP4" s="379"/>
      <c r="BQ4" s="379"/>
      <c r="BR4" s="379"/>
      <c r="BS4" s="379"/>
      <c r="BT4" s="379"/>
      <c r="BU4" s="380"/>
      <c r="BV4" s="378">
        <v>2990212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8.5</v>
      </c>
      <c r="CU4" s="556"/>
      <c r="CV4" s="556"/>
      <c r="CW4" s="556"/>
      <c r="CX4" s="556"/>
      <c r="CY4" s="556"/>
      <c r="CZ4" s="556"/>
      <c r="DA4" s="557"/>
      <c r="DB4" s="555">
        <v>10.4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2616300</v>
      </c>
      <c r="BO5" s="384"/>
      <c r="BP5" s="384"/>
      <c r="BQ5" s="384"/>
      <c r="BR5" s="384"/>
      <c r="BS5" s="384"/>
      <c r="BT5" s="384"/>
      <c r="BU5" s="385"/>
      <c r="BV5" s="383">
        <v>2735319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82.3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183403</v>
      </c>
      <c r="BO6" s="384"/>
      <c r="BP6" s="384"/>
      <c r="BQ6" s="384"/>
      <c r="BR6" s="384"/>
      <c r="BS6" s="384"/>
      <c r="BT6" s="384"/>
      <c r="BU6" s="385"/>
      <c r="BV6" s="383">
        <v>254893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90.7</v>
      </c>
      <c r="CU6" s="530"/>
      <c r="CV6" s="530"/>
      <c r="CW6" s="530"/>
      <c r="CX6" s="530"/>
      <c r="CY6" s="530"/>
      <c r="CZ6" s="530"/>
      <c r="DA6" s="531"/>
      <c r="DB6" s="529">
        <v>89.2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9966</v>
      </c>
      <c r="BO7" s="384"/>
      <c r="BP7" s="384"/>
      <c r="BQ7" s="384"/>
      <c r="BR7" s="384"/>
      <c r="BS7" s="384"/>
      <c r="BT7" s="384"/>
      <c r="BU7" s="385"/>
      <c r="BV7" s="383">
        <v>40095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2031307</v>
      </c>
      <c r="CU7" s="384"/>
      <c r="CV7" s="384"/>
      <c r="CW7" s="384"/>
      <c r="CX7" s="384"/>
      <c r="CY7" s="384"/>
      <c r="CZ7" s="384"/>
      <c r="DA7" s="385"/>
      <c r="DB7" s="383">
        <v>2055557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173437</v>
      </c>
      <c r="BO8" s="384"/>
      <c r="BP8" s="384"/>
      <c r="BQ8" s="384"/>
      <c r="BR8" s="384"/>
      <c r="BS8" s="384"/>
      <c r="BT8" s="384"/>
      <c r="BU8" s="385"/>
      <c r="BV8" s="383">
        <v>214798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6855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-41361</v>
      </c>
      <c r="BO9" s="384"/>
      <c r="BP9" s="384"/>
      <c r="BQ9" s="384"/>
      <c r="BR9" s="384"/>
      <c r="BS9" s="384"/>
      <c r="BT9" s="384"/>
      <c r="BU9" s="385"/>
      <c r="BV9" s="383">
        <v>58433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5.6</v>
      </c>
      <c r="CU9" s="354"/>
      <c r="CV9" s="354"/>
      <c r="CW9" s="354"/>
      <c r="CX9" s="354"/>
      <c r="CY9" s="354"/>
      <c r="CZ9" s="354"/>
      <c r="DA9" s="355"/>
      <c r="DB9" s="353">
        <v>7.7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6965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7230</v>
      </c>
      <c r="BO10" s="384"/>
      <c r="BP10" s="384"/>
      <c r="BQ10" s="384"/>
      <c r="BR10" s="384"/>
      <c r="BS10" s="384"/>
      <c r="BT10" s="384"/>
      <c r="BU10" s="385"/>
      <c r="BV10" s="383">
        <v>4684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6521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6240</v>
      </c>
      <c r="S13" s="485"/>
      <c r="T13" s="485"/>
      <c r="U13" s="485"/>
      <c r="V13" s="486"/>
      <c r="W13" s="472" t="s">
        <v>124</v>
      </c>
      <c r="X13" s="396"/>
      <c r="Y13" s="396"/>
      <c r="Z13" s="396"/>
      <c r="AA13" s="396"/>
      <c r="AB13" s="397"/>
      <c r="AC13" s="359">
        <v>435</v>
      </c>
      <c r="AD13" s="360"/>
      <c r="AE13" s="360"/>
      <c r="AF13" s="360"/>
      <c r="AG13" s="361"/>
      <c r="AH13" s="359">
        <v>517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-34131</v>
      </c>
      <c r="BO13" s="384"/>
      <c r="BP13" s="384"/>
      <c r="BQ13" s="384"/>
      <c r="BR13" s="384"/>
      <c r="BS13" s="384"/>
      <c r="BT13" s="384"/>
      <c r="BU13" s="385"/>
      <c r="BV13" s="383">
        <v>63117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9.1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6569</v>
      </c>
      <c r="S14" s="485"/>
      <c r="T14" s="485"/>
      <c r="U14" s="485"/>
      <c r="V14" s="486"/>
      <c r="W14" s="487"/>
      <c r="X14" s="399"/>
      <c r="Y14" s="399"/>
      <c r="Z14" s="399"/>
      <c r="AA14" s="399"/>
      <c r="AB14" s="400"/>
      <c r="AC14" s="477">
        <v>11.7</v>
      </c>
      <c r="AD14" s="478"/>
      <c r="AE14" s="478"/>
      <c r="AF14" s="478"/>
      <c r="AG14" s="479"/>
      <c r="AH14" s="477">
        <v>12.8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6302</v>
      </c>
      <c r="S15" s="485"/>
      <c r="T15" s="485"/>
      <c r="U15" s="485"/>
      <c r="V15" s="486"/>
      <c r="W15" s="472" t="s">
        <v>131</v>
      </c>
      <c r="X15" s="396"/>
      <c r="Y15" s="396"/>
      <c r="Z15" s="396"/>
      <c r="AA15" s="396"/>
      <c r="AB15" s="397"/>
      <c r="AC15" s="359">
        <v>1289</v>
      </c>
      <c r="AD15" s="360"/>
      <c r="AE15" s="360"/>
      <c r="AF15" s="360"/>
      <c r="AG15" s="361"/>
      <c r="AH15" s="359">
        <v>1496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831230</v>
      </c>
      <c r="BO15" s="379"/>
      <c r="BP15" s="379"/>
      <c r="BQ15" s="379"/>
      <c r="BR15" s="379"/>
      <c r="BS15" s="379"/>
      <c r="BT15" s="379"/>
      <c r="BU15" s="380"/>
      <c r="BV15" s="378">
        <v>819885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34.5</v>
      </c>
      <c r="AD16" s="478"/>
      <c r="AE16" s="478"/>
      <c r="AF16" s="478"/>
      <c r="AG16" s="479"/>
      <c r="AH16" s="477">
        <v>37.1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1646353</v>
      </c>
      <c r="BO16" s="384"/>
      <c r="BP16" s="384"/>
      <c r="BQ16" s="384"/>
      <c r="BR16" s="384"/>
      <c r="BS16" s="384"/>
      <c r="BT16" s="384"/>
      <c r="BU16" s="385"/>
      <c r="BV16" s="383">
        <v>1659679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2008</v>
      </c>
      <c r="AD17" s="360"/>
      <c r="AE17" s="360"/>
      <c r="AF17" s="360"/>
      <c r="AG17" s="361"/>
      <c r="AH17" s="359">
        <v>2005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1066138</v>
      </c>
      <c r="BO17" s="384"/>
      <c r="BP17" s="384"/>
      <c r="BQ17" s="384"/>
      <c r="BR17" s="384"/>
      <c r="BS17" s="384"/>
      <c r="BT17" s="384"/>
      <c r="BU17" s="385"/>
      <c r="BV17" s="383">
        <v>1052119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15.74</v>
      </c>
      <c r="M18" s="448"/>
      <c r="N18" s="448"/>
      <c r="O18" s="448"/>
      <c r="P18" s="448"/>
      <c r="Q18" s="448"/>
      <c r="R18" s="449"/>
      <c r="S18" s="449"/>
      <c r="T18" s="449"/>
      <c r="U18" s="449"/>
      <c r="V18" s="450"/>
      <c r="W18" s="464"/>
      <c r="X18" s="465"/>
      <c r="Y18" s="465"/>
      <c r="Z18" s="465"/>
      <c r="AA18" s="465"/>
      <c r="AB18" s="473"/>
      <c r="AC18" s="347">
        <v>53.8</v>
      </c>
      <c r="AD18" s="348"/>
      <c r="AE18" s="348"/>
      <c r="AF18" s="348"/>
      <c r="AG18" s="451"/>
      <c r="AH18" s="347">
        <v>49.7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1716647</v>
      </c>
      <c r="BO18" s="384"/>
      <c r="BP18" s="384"/>
      <c r="BQ18" s="384"/>
      <c r="BR18" s="384"/>
      <c r="BS18" s="384"/>
      <c r="BT18" s="384"/>
      <c r="BU18" s="385"/>
      <c r="BV18" s="383">
        <v>1727751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436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2422223</v>
      </c>
      <c r="BO19" s="384"/>
      <c r="BP19" s="384"/>
      <c r="BQ19" s="384"/>
      <c r="BR19" s="384"/>
      <c r="BS19" s="384"/>
      <c r="BT19" s="384"/>
      <c r="BU19" s="385"/>
      <c r="BV19" s="383">
        <v>2491848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2250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1595186</v>
      </c>
      <c r="BO23" s="384"/>
      <c r="BP23" s="384"/>
      <c r="BQ23" s="384"/>
      <c r="BR23" s="384"/>
      <c r="BS23" s="384"/>
      <c r="BT23" s="384"/>
      <c r="BU23" s="385"/>
      <c r="BV23" s="383">
        <v>1557880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6700</v>
      </c>
      <c r="R24" s="360"/>
      <c r="S24" s="360"/>
      <c r="T24" s="360"/>
      <c r="U24" s="360"/>
      <c r="V24" s="361"/>
      <c r="W24" s="425"/>
      <c r="X24" s="416"/>
      <c r="Y24" s="417"/>
      <c r="Z24" s="356" t="s">
        <v>155</v>
      </c>
      <c r="AA24" s="357"/>
      <c r="AB24" s="357"/>
      <c r="AC24" s="357"/>
      <c r="AD24" s="357"/>
      <c r="AE24" s="357"/>
      <c r="AF24" s="357"/>
      <c r="AG24" s="358"/>
      <c r="AH24" s="359">
        <v>59</v>
      </c>
      <c r="AI24" s="360"/>
      <c r="AJ24" s="360"/>
      <c r="AK24" s="360"/>
      <c r="AL24" s="361"/>
      <c r="AM24" s="359">
        <v>191396</v>
      </c>
      <c r="AN24" s="360"/>
      <c r="AO24" s="360"/>
      <c r="AP24" s="360"/>
      <c r="AQ24" s="360"/>
      <c r="AR24" s="361"/>
      <c r="AS24" s="359">
        <v>3244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1449967</v>
      </c>
      <c r="BO24" s="384"/>
      <c r="BP24" s="384"/>
      <c r="BQ24" s="384"/>
      <c r="BR24" s="384"/>
      <c r="BS24" s="384"/>
      <c r="BT24" s="384"/>
      <c r="BU24" s="385"/>
      <c r="BV24" s="383">
        <v>1365760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t="s">
        <v>121</v>
      </c>
      <c r="M25" s="360"/>
      <c r="N25" s="360"/>
      <c r="O25" s="360"/>
      <c r="P25" s="361"/>
      <c r="Q25" s="359" t="s">
        <v>121</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328521</v>
      </c>
      <c r="BO25" s="379"/>
      <c r="BP25" s="379"/>
      <c r="BQ25" s="379"/>
      <c r="BR25" s="379"/>
      <c r="BS25" s="379"/>
      <c r="BT25" s="379"/>
      <c r="BU25" s="380"/>
      <c r="BV25" s="378">
        <v>225401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5200</v>
      </c>
      <c r="R26" s="360"/>
      <c r="S26" s="360"/>
      <c r="T26" s="360"/>
      <c r="U26" s="360"/>
      <c r="V26" s="361"/>
      <c r="W26" s="425"/>
      <c r="X26" s="416"/>
      <c r="Y26" s="417"/>
      <c r="Z26" s="356" t="s">
        <v>161</v>
      </c>
      <c r="AA26" s="438"/>
      <c r="AB26" s="438"/>
      <c r="AC26" s="438"/>
      <c r="AD26" s="438"/>
      <c r="AE26" s="438"/>
      <c r="AF26" s="438"/>
      <c r="AG26" s="439"/>
      <c r="AH26" s="359">
        <v>2</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2850</v>
      </c>
      <c r="R27" s="360"/>
      <c r="S27" s="360"/>
      <c r="T27" s="360"/>
      <c r="U27" s="360"/>
      <c r="V27" s="361"/>
      <c r="W27" s="425"/>
      <c r="X27" s="416"/>
      <c r="Y27" s="417"/>
      <c r="Z27" s="356" t="s">
        <v>165</v>
      </c>
      <c r="AA27" s="357"/>
      <c r="AB27" s="357"/>
      <c r="AC27" s="357"/>
      <c r="AD27" s="357"/>
      <c r="AE27" s="357"/>
      <c r="AF27" s="357"/>
      <c r="AG27" s="358"/>
      <c r="AH27" s="359">
        <v>6</v>
      </c>
      <c r="AI27" s="360"/>
      <c r="AJ27" s="360"/>
      <c r="AK27" s="360"/>
      <c r="AL27" s="361"/>
      <c r="AM27" s="359">
        <v>17946</v>
      </c>
      <c r="AN27" s="360"/>
      <c r="AO27" s="360"/>
      <c r="AP27" s="360"/>
      <c r="AQ27" s="360"/>
      <c r="AR27" s="361"/>
      <c r="AS27" s="359">
        <v>2991</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145048</v>
      </c>
      <c r="BO27" s="387"/>
      <c r="BP27" s="387"/>
      <c r="BQ27" s="387"/>
      <c r="BR27" s="387"/>
      <c r="BS27" s="387"/>
      <c r="BT27" s="387"/>
      <c r="BU27" s="388"/>
      <c r="BV27" s="386">
        <v>144009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2250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2019054</v>
      </c>
      <c r="BO28" s="379"/>
      <c r="BP28" s="379"/>
      <c r="BQ28" s="379"/>
      <c r="BR28" s="379"/>
      <c r="BS28" s="379"/>
      <c r="BT28" s="379"/>
      <c r="BU28" s="380"/>
      <c r="BV28" s="378">
        <v>1901824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6</v>
      </c>
      <c r="M29" s="360"/>
      <c r="N29" s="360"/>
      <c r="O29" s="360"/>
      <c r="P29" s="361"/>
      <c r="Q29" s="359">
        <v>2100</v>
      </c>
      <c r="R29" s="360"/>
      <c r="S29" s="360"/>
      <c r="T29" s="360"/>
      <c r="U29" s="360"/>
      <c r="V29" s="361"/>
      <c r="W29" s="426"/>
      <c r="X29" s="427"/>
      <c r="Y29" s="428"/>
      <c r="Z29" s="356" t="s">
        <v>172</v>
      </c>
      <c r="AA29" s="357"/>
      <c r="AB29" s="357"/>
      <c r="AC29" s="357"/>
      <c r="AD29" s="357"/>
      <c r="AE29" s="357"/>
      <c r="AF29" s="357"/>
      <c r="AG29" s="358"/>
      <c r="AH29" s="359">
        <v>65</v>
      </c>
      <c r="AI29" s="360"/>
      <c r="AJ29" s="360"/>
      <c r="AK29" s="360"/>
      <c r="AL29" s="361"/>
      <c r="AM29" s="359">
        <v>209342</v>
      </c>
      <c r="AN29" s="360"/>
      <c r="AO29" s="360"/>
      <c r="AP29" s="360"/>
      <c r="AQ29" s="360"/>
      <c r="AR29" s="361"/>
      <c r="AS29" s="359">
        <v>3221</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484448</v>
      </c>
      <c r="BO29" s="384"/>
      <c r="BP29" s="384"/>
      <c r="BQ29" s="384"/>
      <c r="BR29" s="384"/>
      <c r="BS29" s="384"/>
      <c r="BT29" s="384"/>
      <c r="BU29" s="385"/>
      <c r="BV29" s="383">
        <v>497559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1260149</v>
      </c>
      <c r="BO30" s="387"/>
      <c r="BP30" s="387"/>
      <c r="BQ30" s="387"/>
      <c r="BR30" s="387"/>
      <c r="BS30" s="387"/>
      <c r="BT30" s="387"/>
      <c r="BU30" s="388"/>
      <c r="BV30" s="386">
        <v>1284831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桑名広域清掃事業組合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木曽岬町土地開発公社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三重県市町総合事務組合(一般会計)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三重県市町総合事務組合(共同研修特別会計)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三重県市町総合事務組合(デジタル地図特別会計)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三重県市町総合事務組合(物品特別会計)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三重県市町総合事務組合(退職手当特別会計)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三重県市町総合事務組合(消防救急無線特別会計)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三重県市町総合事務組合(公平委員会特別会計)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桑名・員弁広域連合(一般会計)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三重地方税管理回収機構(一般会計)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1519</v>
      </c>
      <c r="J41" s="83">
        <v>1516</v>
      </c>
      <c r="K41" s="83">
        <v>1546</v>
      </c>
      <c r="L41" s="83">
        <v>1558</v>
      </c>
      <c r="M41" s="84">
        <v>1595</v>
      </c>
    </row>
    <row r="42" spans="2:13" ht="27.75" customHeight="1">
      <c r="B42" s="1171"/>
      <c r="C42" s="1172"/>
      <c r="D42" s="85"/>
      <c r="E42" s="1175" t="s">
        <v>26</v>
      </c>
      <c r="F42" s="1175"/>
      <c r="G42" s="1175"/>
      <c r="H42" s="1176"/>
      <c r="I42" s="86" t="s">
        <v>477</v>
      </c>
      <c r="J42" s="87" t="s">
        <v>477</v>
      </c>
      <c r="K42" s="87" t="s">
        <v>477</v>
      </c>
      <c r="L42" s="87" t="s">
        <v>477</v>
      </c>
      <c r="M42" s="88" t="s">
        <v>477</v>
      </c>
    </row>
    <row r="43" spans="2:13" ht="27.75" customHeight="1">
      <c r="B43" s="1171"/>
      <c r="C43" s="1172"/>
      <c r="D43" s="85"/>
      <c r="E43" s="1175" t="s">
        <v>27</v>
      </c>
      <c r="F43" s="1175"/>
      <c r="G43" s="1175"/>
      <c r="H43" s="1176"/>
      <c r="I43" s="86">
        <v>1866</v>
      </c>
      <c r="J43" s="87">
        <v>1835</v>
      </c>
      <c r="K43" s="87">
        <v>1700</v>
      </c>
      <c r="L43" s="87">
        <v>1556</v>
      </c>
      <c r="M43" s="88">
        <v>1406</v>
      </c>
    </row>
    <row r="44" spans="2:13" ht="27.75" customHeight="1">
      <c r="B44" s="1171"/>
      <c r="C44" s="1172"/>
      <c r="D44" s="85"/>
      <c r="E44" s="1175" t="s">
        <v>28</v>
      </c>
      <c r="F44" s="1175"/>
      <c r="G44" s="1175"/>
      <c r="H44" s="1176"/>
      <c r="I44" s="86">
        <v>418</v>
      </c>
      <c r="J44" s="87">
        <v>358</v>
      </c>
      <c r="K44" s="87">
        <v>302</v>
      </c>
      <c r="L44" s="87">
        <v>244</v>
      </c>
      <c r="M44" s="88">
        <v>187</v>
      </c>
    </row>
    <row r="45" spans="2:13" ht="27.75" customHeight="1">
      <c r="B45" s="1171"/>
      <c r="C45" s="1172"/>
      <c r="D45" s="85"/>
      <c r="E45" s="1175" t="s">
        <v>29</v>
      </c>
      <c r="F45" s="1175"/>
      <c r="G45" s="1175"/>
      <c r="H45" s="1176"/>
      <c r="I45" s="86">
        <v>2</v>
      </c>
      <c r="J45" s="87">
        <v>22</v>
      </c>
      <c r="K45" s="87">
        <v>19</v>
      </c>
      <c r="L45" s="87">
        <v>41</v>
      </c>
      <c r="M45" s="88" t="s">
        <v>477</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3698</v>
      </c>
      <c r="J49" s="87">
        <v>3787</v>
      </c>
      <c r="K49" s="87">
        <v>3956</v>
      </c>
      <c r="L49" s="87">
        <v>3951</v>
      </c>
      <c r="M49" s="88">
        <v>4082</v>
      </c>
    </row>
    <row r="50" spans="2:13" ht="27.75" customHeight="1">
      <c r="B50" s="1171"/>
      <c r="C50" s="1172"/>
      <c r="D50" s="85"/>
      <c r="E50" s="1175" t="s">
        <v>35</v>
      </c>
      <c r="F50" s="1175"/>
      <c r="G50" s="1175"/>
      <c r="H50" s="1176"/>
      <c r="I50" s="86" t="s">
        <v>477</v>
      </c>
      <c r="J50" s="87" t="s">
        <v>477</v>
      </c>
      <c r="K50" s="87" t="s">
        <v>477</v>
      </c>
      <c r="L50" s="87" t="s">
        <v>477</v>
      </c>
      <c r="M50" s="88" t="s">
        <v>477</v>
      </c>
    </row>
    <row r="51" spans="2:13" ht="27.75" customHeight="1">
      <c r="B51" s="1173"/>
      <c r="C51" s="1174"/>
      <c r="D51" s="85"/>
      <c r="E51" s="1175" t="s">
        <v>36</v>
      </c>
      <c r="F51" s="1175"/>
      <c r="G51" s="1175"/>
      <c r="H51" s="1176"/>
      <c r="I51" s="86">
        <v>2973</v>
      </c>
      <c r="J51" s="87">
        <v>2958</v>
      </c>
      <c r="K51" s="87">
        <v>2332</v>
      </c>
      <c r="L51" s="87">
        <v>2993</v>
      </c>
      <c r="M51" s="88">
        <v>2877</v>
      </c>
    </row>
    <row r="52" spans="2:13" ht="27.75" customHeight="1" thickBot="1">
      <c r="B52" s="1177" t="s">
        <v>37</v>
      </c>
      <c r="C52" s="1178"/>
      <c r="D52" s="90"/>
      <c r="E52" s="1179" t="s">
        <v>38</v>
      </c>
      <c r="F52" s="1179"/>
      <c r="G52" s="1179"/>
      <c r="H52" s="1180"/>
      <c r="I52" s="91">
        <v>-2866</v>
      </c>
      <c r="J52" s="92">
        <v>-3014</v>
      </c>
      <c r="K52" s="92">
        <v>-2721</v>
      </c>
      <c r="L52" s="92">
        <v>-3545</v>
      </c>
      <c r="M52" s="93">
        <v>-3771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51994</v>
      </c>
      <c r="E3" s="116"/>
      <c r="F3" s="117">
        <v>133616</v>
      </c>
      <c r="G3" s="118"/>
      <c r="H3" s="119"/>
    </row>
    <row r="4" spans="1:8">
      <c r="A4" s="120"/>
      <c r="B4" s="121"/>
      <c r="C4" s="122"/>
      <c r="D4" s="123">
        <v>8895</v>
      </c>
      <c r="E4" s="124"/>
      <c r="F4" s="125">
        <v>57933</v>
      </c>
      <c r="G4" s="126"/>
      <c r="H4" s="127"/>
    </row>
    <row r="5" spans="1:8">
      <c r="A5" s="108" t="s">
        <v>510</v>
      </c>
      <c r="B5" s="113"/>
      <c r="C5" s="114"/>
      <c r="D5" s="115">
        <v>41621</v>
      </c>
      <c r="E5" s="116"/>
      <c r="F5" s="117">
        <v>96333</v>
      </c>
      <c r="G5" s="118"/>
      <c r="H5" s="119"/>
    </row>
    <row r="6" spans="1:8">
      <c r="A6" s="120"/>
      <c r="B6" s="121"/>
      <c r="C6" s="122"/>
      <c r="D6" s="123">
        <v>23517</v>
      </c>
      <c r="E6" s="124"/>
      <c r="F6" s="125">
        <v>57060</v>
      </c>
      <c r="G6" s="126"/>
      <c r="H6" s="127"/>
    </row>
    <row r="7" spans="1:8">
      <c r="A7" s="108" t="s">
        <v>511</v>
      </c>
      <c r="B7" s="113"/>
      <c r="C7" s="114"/>
      <c r="D7" s="115">
        <v>29080</v>
      </c>
      <c r="E7" s="116"/>
      <c r="F7" s="117">
        <v>117673</v>
      </c>
      <c r="G7" s="118"/>
      <c r="H7" s="119"/>
    </row>
    <row r="8" spans="1:8">
      <c r="A8" s="120"/>
      <c r="B8" s="121"/>
      <c r="C8" s="122"/>
      <c r="D8" s="123">
        <v>6033</v>
      </c>
      <c r="E8" s="124"/>
      <c r="F8" s="125">
        <v>62359</v>
      </c>
      <c r="G8" s="126"/>
      <c r="H8" s="127"/>
    </row>
    <row r="9" spans="1:8">
      <c r="A9" s="108" t="s">
        <v>512</v>
      </c>
      <c r="B9" s="113"/>
      <c r="C9" s="114"/>
      <c r="D9" s="115">
        <v>25406</v>
      </c>
      <c r="E9" s="116"/>
      <c r="F9" s="117">
        <v>118223</v>
      </c>
      <c r="G9" s="118"/>
      <c r="H9" s="119"/>
    </row>
    <row r="10" spans="1:8">
      <c r="A10" s="120"/>
      <c r="B10" s="121"/>
      <c r="C10" s="122"/>
      <c r="D10" s="123">
        <v>8315</v>
      </c>
      <c r="E10" s="124"/>
      <c r="F10" s="125">
        <v>57106</v>
      </c>
      <c r="G10" s="126"/>
      <c r="H10" s="127"/>
    </row>
    <row r="11" spans="1:8">
      <c r="A11" s="108" t="s">
        <v>513</v>
      </c>
      <c r="B11" s="113"/>
      <c r="C11" s="114"/>
      <c r="D11" s="115">
        <v>26336</v>
      </c>
      <c r="E11" s="116"/>
      <c r="F11" s="117">
        <v>128485</v>
      </c>
      <c r="G11" s="118"/>
      <c r="H11" s="119"/>
    </row>
    <row r="12" spans="1:8">
      <c r="A12" s="120"/>
      <c r="B12" s="121"/>
      <c r="C12" s="128"/>
      <c r="D12" s="123">
        <v>16026</v>
      </c>
      <c r="E12" s="124"/>
      <c r="F12" s="125">
        <v>62765</v>
      </c>
      <c r="G12" s="126"/>
      <c r="H12" s="127"/>
    </row>
    <row r="13" spans="1:8">
      <c r="A13" s="108"/>
      <c r="B13" s="113"/>
      <c r="C13" s="129"/>
      <c r="D13" s="130">
        <v>34887</v>
      </c>
      <c r="E13" s="131"/>
      <c r="F13" s="132">
        <v>118866</v>
      </c>
      <c r="G13" s="133"/>
      <c r="H13" s="119"/>
    </row>
    <row r="14" spans="1:8">
      <c r="A14" s="120"/>
      <c r="B14" s="121"/>
      <c r="C14" s="122"/>
      <c r="D14" s="123">
        <v>12557</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9.09</v>
      </c>
      <c r="C19" s="134">
        <f>ROUND(VALUE(SUBSTITUTE(実質収支比率等に係る経年分析!G$48,"▲","-")),2)</f>
        <v>9.17</v>
      </c>
      <c r="D19" s="134">
        <f>ROUND(VALUE(SUBSTITUTE(実質収支比率等に係る経年分析!H$48,"▲","-")),2)</f>
        <v>7.69</v>
      </c>
      <c r="E19" s="134">
        <f>ROUND(VALUE(SUBSTITUTE(実質収支比率等に係る経年分析!I$48,"▲","-")),2)</f>
        <v>10.45</v>
      </c>
      <c r="F19" s="134">
        <f>ROUND(VALUE(SUBSTITUTE(実質収支比率等に係る経年分析!J$48,"▲","-")),2)</f>
        <v>8.5399999999999991</v>
      </c>
    </row>
    <row r="20" spans="1:11">
      <c r="A20" s="134" t="s">
        <v>43</v>
      </c>
      <c r="B20" s="134">
        <f>ROUND(VALUE(SUBSTITUTE(実質収支比率等に係る経年分析!F$47,"▲","-")),2)</f>
        <v>72.180000000000007</v>
      </c>
      <c r="C20" s="134">
        <f>ROUND(VALUE(SUBSTITUTE(実質収支比率等に係る経年分析!G$47,"▲","-")),2)</f>
        <v>78.88</v>
      </c>
      <c r="D20" s="134">
        <f>ROUND(VALUE(SUBSTITUTE(実質収支比率等に係る経年分析!H$47,"▲","-")),2)</f>
        <v>89.09</v>
      </c>
      <c r="E20" s="134">
        <f>ROUND(VALUE(SUBSTITUTE(実質収支比率等に係る経年分析!I$47,"▲","-")),2)</f>
        <v>92.52</v>
      </c>
      <c r="F20" s="134">
        <f>ROUND(VALUE(SUBSTITUTE(実質収支比率等に係る経年分析!J$47,"▲","-")),2)</f>
        <v>99.4</v>
      </c>
    </row>
    <row r="21" spans="1:11">
      <c r="A21" s="134" t="s">
        <v>44</v>
      </c>
      <c r="B21" s="134">
        <f>IF(ISNUMBER(VALUE(SUBSTITUTE(実質収支比率等に係る経年分析!F$49,"▲","-"))),ROUND(VALUE(SUBSTITUTE(実質収支比率等に係る経年分析!F$49,"▲","-")),2),NA())</f>
        <v>9.9499999999999993</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4.21</v>
      </c>
      <c r="E21" s="134">
        <f>IF(ISNUMBER(VALUE(SUBSTITUTE(実質収支比率等に係る経年分析!I$49,"▲","-"))),ROUND(VALUE(SUBSTITUTE(実質収支比率等に係る経年分析!I$49,"▲","-")),2),NA())</f>
        <v>3.07</v>
      </c>
      <c r="F21" s="134">
        <f>IF(ISNUMBER(VALUE(SUBSTITUTE(実質収支比率等に係る経年分析!J$49,"▲","-"))),ROUND(VALUE(SUBSTITUTE(実質収支比率等に係る経年分析!J$49,"▲","-")),2),NA())</f>
        <v>-1.68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8.5299999999999994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44.26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289</v>
      </c>
      <c r="E42" s="136"/>
      <c r="F42" s="136"/>
      <c r="G42" s="136">
        <f>'実質公債費比率（分子）の構造'!L$52</f>
        <v>297</v>
      </c>
      <c r="H42" s="136"/>
      <c r="I42" s="136"/>
      <c r="J42" s="136">
        <f>'実質公債費比率（分子）の構造'!M$52</f>
        <v>298</v>
      </c>
      <c r="K42" s="136"/>
      <c r="L42" s="136"/>
      <c r="M42" s="136">
        <f>'実質公債費比率（分子）の構造'!N$52</f>
        <v>294</v>
      </c>
      <c r="N42" s="136"/>
      <c r="O42" s="136"/>
      <c r="P42" s="136">
        <f>'実質公債費比率（分子）の構造'!O$52</f>
        <v>302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41</v>
      </c>
      <c r="C45" s="136"/>
      <c r="D45" s="136"/>
      <c r="E45" s="136" t="str">
        <f>'実質公債費比率（分子）の構造'!L$49</f>
        <v>-</v>
      </c>
      <c r="F45" s="136"/>
      <c r="G45" s="136"/>
      <c r="H45" s="136">
        <f>'実質公債費比率（分子）の構造'!M$49</f>
        <v>48</v>
      </c>
      <c r="I45" s="136"/>
      <c r="J45" s="136"/>
      <c r="K45" s="136">
        <f>'実質公債費比率（分子）の構造'!N$49</f>
        <v>50</v>
      </c>
      <c r="L45" s="136"/>
      <c r="M45" s="136"/>
      <c r="N45" s="136">
        <f>'実質公債費比率（分子）の構造'!O$49</f>
        <v>43</v>
      </c>
      <c r="O45" s="136"/>
      <c r="P45" s="136"/>
    </row>
    <row r="46" spans="1:16">
      <c r="A46" s="136" t="s">
        <v>55</v>
      </c>
      <c r="B46" s="136">
        <f>'実質公債費比率（分子）の構造'!K$48</f>
        <v>213</v>
      </c>
      <c r="C46" s="136"/>
      <c r="D46" s="136"/>
      <c r="E46" s="136">
        <f>'実質公債費比率（分子）の構造'!L$48</f>
        <v>43</v>
      </c>
      <c r="F46" s="136"/>
      <c r="G46" s="136"/>
      <c r="H46" s="136">
        <f>'実質公債費比率（分子）の構造'!M$48</f>
        <v>209</v>
      </c>
      <c r="I46" s="136"/>
      <c r="J46" s="136"/>
      <c r="K46" s="136">
        <f>'実質公債費比率（分子）の構造'!N$48</f>
        <v>209</v>
      </c>
      <c r="L46" s="136"/>
      <c r="M46" s="136"/>
      <c r="N46" s="136">
        <f>'実質公債費比率（分子）の構造'!O$48</f>
        <v>209</v>
      </c>
      <c r="O46" s="136"/>
      <c r="P46" s="136"/>
    </row>
    <row r="47" spans="1:16">
      <c r="A47" s="136" t="s">
        <v>56</v>
      </c>
      <c r="B47" s="136" t="str">
        <f>'実質公債費比率（分子）の構造'!K$47</f>
        <v>-</v>
      </c>
      <c r="C47" s="136"/>
      <c r="D47" s="136"/>
      <c r="E47" s="136">
        <f>'実質公債費比率（分子）の構造'!L$47</f>
        <v>212</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203</v>
      </c>
      <c r="C49" s="136"/>
      <c r="D49" s="136"/>
      <c r="E49" s="136">
        <f>'実質公債費比率（分子）の構造'!L$45</f>
        <v>207</v>
      </c>
      <c r="F49" s="136"/>
      <c r="G49" s="136"/>
      <c r="H49" s="136">
        <f>'実質公債費比率（分子）の構造'!M$45</f>
        <v>197</v>
      </c>
      <c r="I49" s="136"/>
      <c r="J49" s="136"/>
      <c r="K49" s="136">
        <f>'実質公債費比率（分子）の構造'!N$45</f>
        <v>192</v>
      </c>
      <c r="L49" s="136"/>
      <c r="M49" s="136"/>
      <c r="N49" s="136">
        <f>'実質公債費比率（分子）の構造'!O$45</f>
        <v>136</v>
      </c>
      <c r="O49" s="136"/>
      <c r="P49" s="136"/>
    </row>
    <row r="50" spans="1:16">
      <c r="A50" s="136" t="s">
        <v>59</v>
      </c>
      <c r="B50" s="136" t="e">
        <f>NA()</f>
        <v>#N/A</v>
      </c>
      <c r="C50" s="136">
        <f>IF(ISNUMBER('実質公債費比率（分子）の構造'!K$53),'実質公債費比率（分子）の構造'!K$53,NA())</f>
        <v>168</v>
      </c>
      <c r="D50" s="136" t="e">
        <f>NA()</f>
        <v>#N/A</v>
      </c>
      <c r="E50" s="136" t="e">
        <f>NA()</f>
        <v>#N/A</v>
      </c>
      <c r="F50" s="136">
        <f>IF(ISNUMBER('実質公債費比率（分子）の構造'!L$53),'実質公債費比率（分子）の構造'!L$53,NA())</f>
        <v>165</v>
      </c>
      <c r="G50" s="136" t="e">
        <f>NA()</f>
        <v>#N/A</v>
      </c>
      <c r="H50" s="136" t="e">
        <f>NA()</f>
        <v>#N/A</v>
      </c>
      <c r="I50" s="136">
        <f>IF(ISNUMBER('実質公債費比率（分子）の構造'!M$53),'実質公債費比率（分子）の構造'!M$53,NA())</f>
        <v>156</v>
      </c>
      <c r="J50" s="136" t="e">
        <f>NA()</f>
        <v>#N/A</v>
      </c>
      <c r="K50" s="136" t="e">
        <f>NA()</f>
        <v>#N/A</v>
      </c>
      <c r="L50" s="136">
        <f>IF(ISNUMBER('実質公債費比率（分子）の構造'!N$53),'実質公債費比率（分子）の構造'!N$53,NA())</f>
        <v>157</v>
      </c>
      <c r="M50" s="136" t="e">
        <f>NA()</f>
        <v>#N/A</v>
      </c>
      <c r="N50" s="136" t="e">
        <f>NA()</f>
        <v>#N/A</v>
      </c>
      <c r="O50" s="136">
        <f>IF(ISNUMBER('実質公債費比率（分子）の構造'!O$53),'実質公債費比率（分子）の構造'!O$53,NA())</f>
        <v>86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2973</v>
      </c>
      <c r="E56" s="135"/>
      <c r="F56" s="135"/>
      <c r="G56" s="135">
        <f>'将来負担比率（分子）の構造'!J$51</f>
        <v>2958</v>
      </c>
      <c r="H56" s="135"/>
      <c r="I56" s="135"/>
      <c r="J56" s="135">
        <f>'将来負担比率（分子）の構造'!K$51</f>
        <v>2332</v>
      </c>
      <c r="K56" s="135"/>
      <c r="L56" s="135"/>
      <c r="M56" s="135">
        <f>'将来負担比率（分子）の構造'!L$51</f>
        <v>2993</v>
      </c>
      <c r="N56" s="135"/>
      <c r="O56" s="135"/>
      <c r="P56" s="135">
        <f>'将来負担比率（分子）の構造'!M$51</f>
        <v>2877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3698</v>
      </c>
      <c r="E58" s="135"/>
      <c r="F58" s="135"/>
      <c r="G58" s="135">
        <f>'将来負担比率（分子）の構造'!J$49</f>
        <v>3787</v>
      </c>
      <c r="H58" s="135"/>
      <c r="I58" s="135"/>
      <c r="J58" s="135">
        <f>'将来負担比率（分子）の構造'!K$49</f>
        <v>3956</v>
      </c>
      <c r="K58" s="135"/>
      <c r="L58" s="135"/>
      <c r="M58" s="135">
        <f>'将来負担比率（分子）の構造'!L$49</f>
        <v>3951</v>
      </c>
      <c r="N58" s="135"/>
      <c r="O58" s="135"/>
      <c r="P58" s="135">
        <f>'将来負担比率（分子）の構造'!M$49</f>
        <v>4082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v>
      </c>
      <c r="C62" s="135"/>
      <c r="D62" s="135"/>
      <c r="E62" s="135">
        <f>'将来負担比率（分子）の構造'!J$45</f>
        <v>22</v>
      </c>
      <c r="F62" s="135"/>
      <c r="G62" s="135"/>
      <c r="H62" s="135">
        <f>'将来負担比率（分子）の構造'!K$45</f>
        <v>19</v>
      </c>
      <c r="I62" s="135"/>
      <c r="J62" s="135"/>
      <c r="K62" s="135">
        <f>'将来負担比率（分子）の構造'!L$45</f>
        <v>41</v>
      </c>
      <c r="L62" s="135"/>
      <c r="M62" s="135"/>
      <c r="N62" s="135" t="str">
        <f>'将来負担比率（分子）の構造'!M$45</f>
        <v>-</v>
      </c>
      <c r="O62" s="135"/>
      <c r="P62" s="135"/>
    </row>
    <row r="63" spans="1:16">
      <c r="A63" s="135" t="s">
        <v>28</v>
      </c>
      <c r="B63" s="135">
        <f>'将来負担比率（分子）の構造'!I$44</f>
        <v>418</v>
      </c>
      <c r="C63" s="135"/>
      <c r="D63" s="135"/>
      <c r="E63" s="135">
        <f>'将来負担比率（分子）の構造'!J$44</f>
        <v>358</v>
      </c>
      <c r="F63" s="135"/>
      <c r="G63" s="135"/>
      <c r="H63" s="135">
        <f>'将来負担比率（分子）の構造'!K$44</f>
        <v>302</v>
      </c>
      <c r="I63" s="135"/>
      <c r="J63" s="135"/>
      <c r="K63" s="135">
        <f>'将来負担比率（分子）の構造'!L$44</f>
        <v>244</v>
      </c>
      <c r="L63" s="135"/>
      <c r="M63" s="135"/>
      <c r="N63" s="135">
        <f>'将来負担比率（分子）の構造'!M$44</f>
        <v>187</v>
      </c>
      <c r="O63" s="135"/>
      <c r="P63" s="135"/>
    </row>
    <row r="64" spans="1:16">
      <c r="A64" s="135" t="s">
        <v>27</v>
      </c>
      <c r="B64" s="135">
        <f>'将来負担比率（分子）の構造'!I$43</f>
        <v>1866</v>
      </c>
      <c r="C64" s="135"/>
      <c r="D64" s="135"/>
      <c r="E64" s="135">
        <f>'将来負担比率（分子）の構造'!J$43</f>
        <v>1835</v>
      </c>
      <c r="F64" s="135"/>
      <c r="G64" s="135"/>
      <c r="H64" s="135">
        <f>'将来負担比率（分子）の構造'!K$43</f>
        <v>1700</v>
      </c>
      <c r="I64" s="135"/>
      <c r="J64" s="135"/>
      <c r="K64" s="135">
        <f>'将来負担比率（分子）の構造'!L$43</f>
        <v>1556</v>
      </c>
      <c r="L64" s="135"/>
      <c r="M64" s="135"/>
      <c r="N64" s="135">
        <f>'将来負担比率（分子）の構造'!M$43</f>
        <v>1406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1519</v>
      </c>
      <c r="C66" s="135"/>
      <c r="D66" s="135"/>
      <c r="E66" s="135">
        <f>'将来負担比率（分子）の構造'!J$41</f>
        <v>1516</v>
      </c>
      <c r="F66" s="135"/>
      <c r="G66" s="135"/>
      <c r="H66" s="135">
        <f>'将来負担比率（分子）の構造'!K$41</f>
        <v>1546</v>
      </c>
      <c r="I66" s="135"/>
      <c r="J66" s="135"/>
      <c r="K66" s="135">
        <f>'将来負担比率（分子）の構造'!L$41</f>
        <v>1558</v>
      </c>
      <c r="L66" s="135"/>
      <c r="M66" s="135"/>
      <c r="N66" s="135">
        <f>'将来負担比率（分子）の構造'!M$41</f>
        <v>1595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915067</v>
      </c>
      <c r="S5" s="639"/>
      <c r="T5" s="639"/>
      <c r="U5" s="639"/>
      <c r="V5" s="639"/>
      <c r="W5" s="639"/>
      <c r="X5" s="639"/>
      <c r="Y5" s="686"/>
      <c r="Z5" s="699">
        <v>32.700000000000003</v>
      </c>
      <c r="AA5" s="699"/>
      <c r="AB5" s="699"/>
      <c r="AC5" s="699"/>
      <c r="AD5" s="700">
        <v>915067</v>
      </c>
      <c r="AE5" s="700"/>
      <c r="AF5" s="700"/>
      <c r="AG5" s="700"/>
      <c r="AH5" s="700"/>
      <c r="AI5" s="700"/>
      <c r="AJ5" s="700"/>
      <c r="AK5" s="700"/>
      <c r="AL5" s="687">
        <v>48.4</v>
      </c>
      <c r="AM5" s="656"/>
      <c r="AN5" s="656"/>
      <c r="AO5" s="688"/>
      <c r="AP5" s="675" t="s">
        <v>210</v>
      </c>
      <c r="AQ5" s="676"/>
      <c r="AR5" s="676"/>
      <c r="AS5" s="676"/>
      <c r="AT5" s="676"/>
      <c r="AU5" s="676"/>
      <c r="AV5" s="676"/>
      <c r="AW5" s="676"/>
      <c r="AX5" s="676"/>
      <c r="AY5" s="676"/>
      <c r="AZ5" s="676"/>
      <c r="BA5" s="676"/>
      <c r="BB5" s="676"/>
      <c r="BC5" s="676"/>
      <c r="BD5" s="676"/>
      <c r="BE5" s="676"/>
      <c r="BF5" s="677"/>
      <c r="BG5" s="588">
        <v>914595</v>
      </c>
      <c r="BH5" s="589"/>
      <c r="BI5" s="589"/>
      <c r="BJ5" s="589"/>
      <c r="BK5" s="589"/>
      <c r="BL5" s="589"/>
      <c r="BM5" s="589"/>
      <c r="BN5" s="590"/>
      <c r="BO5" s="641">
        <v>99.9</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39162</v>
      </c>
      <c r="S6" s="589"/>
      <c r="T6" s="589"/>
      <c r="U6" s="589"/>
      <c r="V6" s="589"/>
      <c r="W6" s="589"/>
      <c r="X6" s="589"/>
      <c r="Y6" s="590"/>
      <c r="Z6" s="641">
        <v>1.4</v>
      </c>
      <c r="AA6" s="641"/>
      <c r="AB6" s="641"/>
      <c r="AC6" s="641"/>
      <c r="AD6" s="642">
        <v>39162</v>
      </c>
      <c r="AE6" s="642"/>
      <c r="AF6" s="642"/>
      <c r="AG6" s="642"/>
      <c r="AH6" s="642"/>
      <c r="AI6" s="642"/>
      <c r="AJ6" s="642"/>
      <c r="AK6" s="642"/>
      <c r="AL6" s="611">
        <v>2.1</v>
      </c>
      <c r="AM6" s="643"/>
      <c r="AN6" s="643"/>
      <c r="AO6" s="644"/>
      <c r="AP6" s="585" t="s">
        <v>216</v>
      </c>
      <c r="AQ6" s="586"/>
      <c r="AR6" s="586"/>
      <c r="AS6" s="586"/>
      <c r="AT6" s="586"/>
      <c r="AU6" s="586"/>
      <c r="AV6" s="586"/>
      <c r="AW6" s="586"/>
      <c r="AX6" s="586"/>
      <c r="AY6" s="586"/>
      <c r="AZ6" s="586"/>
      <c r="BA6" s="586"/>
      <c r="BB6" s="586"/>
      <c r="BC6" s="586"/>
      <c r="BD6" s="586"/>
      <c r="BE6" s="586"/>
      <c r="BF6" s="587"/>
      <c r="BG6" s="588">
        <v>914595</v>
      </c>
      <c r="BH6" s="589"/>
      <c r="BI6" s="589"/>
      <c r="BJ6" s="589"/>
      <c r="BK6" s="589"/>
      <c r="BL6" s="589"/>
      <c r="BM6" s="589"/>
      <c r="BN6" s="590"/>
      <c r="BO6" s="641">
        <v>99.9</v>
      </c>
      <c r="BP6" s="641"/>
      <c r="BQ6" s="641"/>
      <c r="BR6" s="641"/>
      <c r="BS6" s="642" t="s">
        <v>211</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55578</v>
      </c>
      <c r="CS6" s="589"/>
      <c r="CT6" s="589"/>
      <c r="CU6" s="589"/>
      <c r="CV6" s="589"/>
      <c r="CW6" s="589"/>
      <c r="CX6" s="589"/>
      <c r="CY6" s="590"/>
      <c r="CZ6" s="641">
        <v>2.1</v>
      </c>
      <c r="DA6" s="641"/>
      <c r="DB6" s="641"/>
      <c r="DC6" s="641"/>
      <c r="DD6" s="594" t="s">
        <v>211</v>
      </c>
      <c r="DE6" s="589"/>
      <c r="DF6" s="589"/>
      <c r="DG6" s="589"/>
      <c r="DH6" s="589"/>
      <c r="DI6" s="589"/>
      <c r="DJ6" s="589"/>
      <c r="DK6" s="589"/>
      <c r="DL6" s="589"/>
      <c r="DM6" s="589"/>
      <c r="DN6" s="589"/>
      <c r="DO6" s="589"/>
      <c r="DP6" s="590"/>
      <c r="DQ6" s="594">
        <v>55578</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2115</v>
      </c>
      <c r="S7" s="589"/>
      <c r="T7" s="589"/>
      <c r="U7" s="589"/>
      <c r="V7" s="589"/>
      <c r="W7" s="589"/>
      <c r="X7" s="589"/>
      <c r="Y7" s="590"/>
      <c r="Z7" s="641">
        <v>0.1</v>
      </c>
      <c r="AA7" s="641"/>
      <c r="AB7" s="641"/>
      <c r="AC7" s="641"/>
      <c r="AD7" s="642">
        <v>2115</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381639</v>
      </c>
      <c r="BH7" s="589"/>
      <c r="BI7" s="589"/>
      <c r="BJ7" s="589"/>
      <c r="BK7" s="589"/>
      <c r="BL7" s="589"/>
      <c r="BM7" s="589"/>
      <c r="BN7" s="590"/>
      <c r="BO7" s="641">
        <v>41.7</v>
      </c>
      <c r="BP7" s="641"/>
      <c r="BQ7" s="641"/>
      <c r="BR7" s="641"/>
      <c r="BS7" s="642" t="s">
        <v>211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483701</v>
      </c>
      <c r="CS7" s="589"/>
      <c r="CT7" s="589"/>
      <c r="CU7" s="589"/>
      <c r="CV7" s="589"/>
      <c r="CW7" s="589"/>
      <c r="CX7" s="589"/>
      <c r="CY7" s="590"/>
      <c r="CZ7" s="641">
        <v>18.5</v>
      </c>
      <c r="DA7" s="641"/>
      <c r="DB7" s="641"/>
      <c r="DC7" s="641"/>
      <c r="DD7" s="594">
        <v>6699</v>
      </c>
      <c r="DE7" s="589"/>
      <c r="DF7" s="589"/>
      <c r="DG7" s="589"/>
      <c r="DH7" s="589"/>
      <c r="DI7" s="589"/>
      <c r="DJ7" s="589"/>
      <c r="DK7" s="589"/>
      <c r="DL7" s="589"/>
      <c r="DM7" s="589"/>
      <c r="DN7" s="589"/>
      <c r="DO7" s="589"/>
      <c r="DP7" s="590"/>
      <c r="DQ7" s="594">
        <v>427507</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7410</v>
      </c>
      <c r="S8" s="589"/>
      <c r="T8" s="589"/>
      <c r="U8" s="589"/>
      <c r="V8" s="589"/>
      <c r="W8" s="589"/>
      <c r="X8" s="589"/>
      <c r="Y8" s="590"/>
      <c r="Z8" s="641">
        <v>0.3</v>
      </c>
      <c r="AA8" s="641"/>
      <c r="AB8" s="641"/>
      <c r="AC8" s="641"/>
      <c r="AD8" s="642">
        <v>7410</v>
      </c>
      <c r="AE8" s="642"/>
      <c r="AF8" s="642"/>
      <c r="AG8" s="642"/>
      <c r="AH8" s="642"/>
      <c r="AI8" s="642"/>
      <c r="AJ8" s="642"/>
      <c r="AK8" s="642"/>
      <c r="AL8" s="611">
        <v>0.4</v>
      </c>
      <c r="AM8" s="643"/>
      <c r="AN8" s="643"/>
      <c r="AO8" s="644"/>
      <c r="AP8" s="585" t="s">
        <v>222</v>
      </c>
      <c r="AQ8" s="586"/>
      <c r="AR8" s="586"/>
      <c r="AS8" s="586"/>
      <c r="AT8" s="586"/>
      <c r="AU8" s="586"/>
      <c r="AV8" s="586"/>
      <c r="AW8" s="586"/>
      <c r="AX8" s="586"/>
      <c r="AY8" s="586"/>
      <c r="AZ8" s="586"/>
      <c r="BA8" s="586"/>
      <c r="BB8" s="586"/>
      <c r="BC8" s="586"/>
      <c r="BD8" s="586"/>
      <c r="BE8" s="586"/>
      <c r="BF8" s="587"/>
      <c r="BG8" s="588">
        <v>12339</v>
      </c>
      <c r="BH8" s="589"/>
      <c r="BI8" s="589"/>
      <c r="BJ8" s="589"/>
      <c r="BK8" s="589"/>
      <c r="BL8" s="589"/>
      <c r="BM8" s="589"/>
      <c r="BN8" s="590"/>
      <c r="BO8" s="641">
        <v>1.3</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641855</v>
      </c>
      <c r="CS8" s="589"/>
      <c r="CT8" s="589"/>
      <c r="CU8" s="589"/>
      <c r="CV8" s="589"/>
      <c r="CW8" s="589"/>
      <c r="CX8" s="589"/>
      <c r="CY8" s="590"/>
      <c r="CZ8" s="641">
        <v>24.5</v>
      </c>
      <c r="DA8" s="641"/>
      <c r="DB8" s="641"/>
      <c r="DC8" s="641"/>
      <c r="DD8" s="594">
        <v>2826</v>
      </c>
      <c r="DE8" s="589"/>
      <c r="DF8" s="589"/>
      <c r="DG8" s="589"/>
      <c r="DH8" s="589"/>
      <c r="DI8" s="589"/>
      <c r="DJ8" s="589"/>
      <c r="DK8" s="589"/>
      <c r="DL8" s="589"/>
      <c r="DM8" s="589"/>
      <c r="DN8" s="589"/>
      <c r="DO8" s="589"/>
      <c r="DP8" s="590"/>
      <c r="DQ8" s="594">
        <v>432403</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4246</v>
      </c>
      <c r="S9" s="589"/>
      <c r="T9" s="589"/>
      <c r="U9" s="589"/>
      <c r="V9" s="589"/>
      <c r="W9" s="589"/>
      <c r="X9" s="589"/>
      <c r="Y9" s="590"/>
      <c r="Z9" s="641">
        <v>0.2</v>
      </c>
      <c r="AA9" s="641"/>
      <c r="AB9" s="641"/>
      <c r="AC9" s="641"/>
      <c r="AD9" s="642">
        <v>4246</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295846</v>
      </c>
      <c r="BH9" s="589"/>
      <c r="BI9" s="589"/>
      <c r="BJ9" s="589"/>
      <c r="BK9" s="589"/>
      <c r="BL9" s="589"/>
      <c r="BM9" s="589"/>
      <c r="BN9" s="590"/>
      <c r="BO9" s="641">
        <v>32.299999999999997</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240956</v>
      </c>
      <c r="CS9" s="589"/>
      <c r="CT9" s="589"/>
      <c r="CU9" s="589"/>
      <c r="CV9" s="589"/>
      <c r="CW9" s="589"/>
      <c r="CX9" s="589"/>
      <c r="CY9" s="590"/>
      <c r="CZ9" s="641">
        <v>9.1999999999999993</v>
      </c>
      <c r="DA9" s="641"/>
      <c r="DB9" s="641"/>
      <c r="DC9" s="641"/>
      <c r="DD9" s="594" t="s">
        <v>223</v>
      </c>
      <c r="DE9" s="589"/>
      <c r="DF9" s="589"/>
      <c r="DG9" s="589"/>
      <c r="DH9" s="589"/>
      <c r="DI9" s="589"/>
      <c r="DJ9" s="589"/>
      <c r="DK9" s="589"/>
      <c r="DL9" s="589"/>
      <c r="DM9" s="589"/>
      <c r="DN9" s="589"/>
      <c r="DO9" s="589"/>
      <c r="DP9" s="590"/>
      <c r="DQ9" s="594">
        <v>223320</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77548</v>
      </c>
      <c r="S10" s="589"/>
      <c r="T10" s="589"/>
      <c r="U10" s="589"/>
      <c r="V10" s="589"/>
      <c r="W10" s="589"/>
      <c r="X10" s="589"/>
      <c r="Y10" s="590"/>
      <c r="Z10" s="641">
        <v>2.8</v>
      </c>
      <c r="AA10" s="641"/>
      <c r="AB10" s="641"/>
      <c r="AC10" s="641"/>
      <c r="AD10" s="642">
        <v>77548</v>
      </c>
      <c r="AE10" s="642"/>
      <c r="AF10" s="642"/>
      <c r="AG10" s="642"/>
      <c r="AH10" s="642"/>
      <c r="AI10" s="642"/>
      <c r="AJ10" s="642"/>
      <c r="AK10" s="642"/>
      <c r="AL10" s="611">
        <v>4.0999999999999996</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20216</v>
      </c>
      <c r="BH10" s="589"/>
      <c r="BI10" s="589"/>
      <c r="BJ10" s="589"/>
      <c r="BK10" s="589"/>
      <c r="BL10" s="589"/>
      <c r="BM10" s="589"/>
      <c r="BN10" s="590"/>
      <c r="BO10" s="641">
        <v>2.2000000000000002</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53238</v>
      </c>
      <c r="BH11" s="589"/>
      <c r="BI11" s="589"/>
      <c r="BJ11" s="589"/>
      <c r="BK11" s="589"/>
      <c r="BL11" s="589"/>
      <c r="BM11" s="589"/>
      <c r="BN11" s="590"/>
      <c r="BO11" s="641">
        <v>5.8</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192114</v>
      </c>
      <c r="CS11" s="589"/>
      <c r="CT11" s="589"/>
      <c r="CU11" s="589"/>
      <c r="CV11" s="589"/>
      <c r="CW11" s="589"/>
      <c r="CX11" s="589"/>
      <c r="CY11" s="590"/>
      <c r="CZ11" s="641">
        <v>7.3</v>
      </c>
      <c r="DA11" s="641"/>
      <c r="DB11" s="641"/>
      <c r="DC11" s="641"/>
      <c r="DD11" s="594">
        <v>8349</v>
      </c>
      <c r="DE11" s="589"/>
      <c r="DF11" s="589"/>
      <c r="DG11" s="589"/>
      <c r="DH11" s="589"/>
      <c r="DI11" s="589"/>
      <c r="DJ11" s="589"/>
      <c r="DK11" s="589"/>
      <c r="DL11" s="589"/>
      <c r="DM11" s="589"/>
      <c r="DN11" s="589"/>
      <c r="DO11" s="589"/>
      <c r="DP11" s="590"/>
      <c r="DQ11" s="594">
        <v>179100</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489993</v>
      </c>
      <c r="BH12" s="589"/>
      <c r="BI12" s="589"/>
      <c r="BJ12" s="589"/>
      <c r="BK12" s="589"/>
      <c r="BL12" s="589"/>
      <c r="BM12" s="589"/>
      <c r="BN12" s="590"/>
      <c r="BO12" s="641">
        <v>53.5</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12413</v>
      </c>
      <c r="CS12" s="589"/>
      <c r="CT12" s="589"/>
      <c r="CU12" s="589"/>
      <c r="CV12" s="589"/>
      <c r="CW12" s="589"/>
      <c r="CX12" s="589"/>
      <c r="CY12" s="590"/>
      <c r="CZ12" s="641">
        <v>0.5</v>
      </c>
      <c r="DA12" s="641"/>
      <c r="DB12" s="641"/>
      <c r="DC12" s="641"/>
      <c r="DD12" s="594">
        <v>2394</v>
      </c>
      <c r="DE12" s="589"/>
      <c r="DF12" s="589"/>
      <c r="DG12" s="589"/>
      <c r="DH12" s="589"/>
      <c r="DI12" s="589"/>
      <c r="DJ12" s="589"/>
      <c r="DK12" s="589"/>
      <c r="DL12" s="589"/>
      <c r="DM12" s="589"/>
      <c r="DN12" s="589"/>
      <c r="DO12" s="589"/>
      <c r="DP12" s="590"/>
      <c r="DQ12" s="594">
        <v>12413</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6112</v>
      </c>
      <c r="S13" s="589"/>
      <c r="T13" s="589"/>
      <c r="U13" s="589"/>
      <c r="V13" s="589"/>
      <c r="W13" s="589"/>
      <c r="X13" s="589"/>
      <c r="Y13" s="590"/>
      <c r="Z13" s="641">
        <v>0.2</v>
      </c>
      <c r="AA13" s="641"/>
      <c r="AB13" s="641"/>
      <c r="AC13" s="641"/>
      <c r="AD13" s="642">
        <v>6112</v>
      </c>
      <c r="AE13" s="642"/>
      <c r="AF13" s="642"/>
      <c r="AG13" s="642"/>
      <c r="AH13" s="642"/>
      <c r="AI13" s="642"/>
      <c r="AJ13" s="642"/>
      <c r="AK13" s="642"/>
      <c r="AL13" s="611">
        <v>0.3</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489993</v>
      </c>
      <c r="BH13" s="589"/>
      <c r="BI13" s="589"/>
      <c r="BJ13" s="589"/>
      <c r="BK13" s="589"/>
      <c r="BL13" s="589"/>
      <c r="BM13" s="589"/>
      <c r="BN13" s="590"/>
      <c r="BO13" s="641">
        <v>53.5</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384503</v>
      </c>
      <c r="CS13" s="589"/>
      <c r="CT13" s="589"/>
      <c r="CU13" s="589"/>
      <c r="CV13" s="589"/>
      <c r="CW13" s="589"/>
      <c r="CX13" s="589"/>
      <c r="CY13" s="590"/>
      <c r="CZ13" s="641">
        <v>14.7</v>
      </c>
      <c r="DA13" s="641"/>
      <c r="DB13" s="641"/>
      <c r="DC13" s="641"/>
      <c r="DD13" s="594">
        <v>104035</v>
      </c>
      <c r="DE13" s="589"/>
      <c r="DF13" s="589"/>
      <c r="DG13" s="589"/>
      <c r="DH13" s="589"/>
      <c r="DI13" s="589"/>
      <c r="DJ13" s="589"/>
      <c r="DK13" s="589"/>
      <c r="DL13" s="589"/>
      <c r="DM13" s="589"/>
      <c r="DN13" s="589"/>
      <c r="DO13" s="589"/>
      <c r="DP13" s="590"/>
      <c r="DQ13" s="594">
        <v>332399</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14516</v>
      </c>
      <c r="BH14" s="589"/>
      <c r="BI14" s="589"/>
      <c r="BJ14" s="589"/>
      <c r="BK14" s="589"/>
      <c r="BL14" s="589"/>
      <c r="BM14" s="589"/>
      <c r="BN14" s="590"/>
      <c r="BO14" s="641">
        <v>1.6</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178663</v>
      </c>
      <c r="CS14" s="589"/>
      <c r="CT14" s="589"/>
      <c r="CU14" s="589"/>
      <c r="CV14" s="589"/>
      <c r="CW14" s="589"/>
      <c r="CX14" s="589"/>
      <c r="CY14" s="590"/>
      <c r="CZ14" s="641">
        <v>6.8</v>
      </c>
      <c r="DA14" s="641"/>
      <c r="DB14" s="641"/>
      <c r="DC14" s="641"/>
      <c r="DD14" s="594">
        <v>45349</v>
      </c>
      <c r="DE14" s="589"/>
      <c r="DF14" s="589"/>
      <c r="DG14" s="589"/>
      <c r="DH14" s="589"/>
      <c r="DI14" s="589"/>
      <c r="DJ14" s="589"/>
      <c r="DK14" s="589"/>
      <c r="DL14" s="589"/>
      <c r="DM14" s="589"/>
      <c r="DN14" s="589"/>
      <c r="DO14" s="589"/>
      <c r="DP14" s="590"/>
      <c r="DQ14" s="594">
        <v>175012</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2947</v>
      </c>
      <c r="S15" s="589"/>
      <c r="T15" s="589"/>
      <c r="U15" s="589"/>
      <c r="V15" s="589"/>
      <c r="W15" s="589"/>
      <c r="X15" s="589"/>
      <c r="Y15" s="590"/>
      <c r="Z15" s="641">
        <v>0.1</v>
      </c>
      <c r="AA15" s="641"/>
      <c r="AB15" s="641"/>
      <c r="AC15" s="641"/>
      <c r="AD15" s="642">
        <v>2947</v>
      </c>
      <c r="AE15" s="642"/>
      <c r="AF15" s="642"/>
      <c r="AG15" s="642"/>
      <c r="AH15" s="642"/>
      <c r="AI15" s="642"/>
      <c r="AJ15" s="642"/>
      <c r="AK15" s="642"/>
      <c r="AL15" s="611">
        <v>0.2</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28447</v>
      </c>
      <c r="BH15" s="589"/>
      <c r="BI15" s="589"/>
      <c r="BJ15" s="589"/>
      <c r="BK15" s="589"/>
      <c r="BL15" s="589"/>
      <c r="BM15" s="589"/>
      <c r="BN15" s="590"/>
      <c r="BO15" s="641">
        <v>3.1</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290696</v>
      </c>
      <c r="CS15" s="589"/>
      <c r="CT15" s="589"/>
      <c r="CU15" s="589"/>
      <c r="CV15" s="589"/>
      <c r="CW15" s="589"/>
      <c r="CX15" s="589"/>
      <c r="CY15" s="590"/>
      <c r="CZ15" s="641">
        <v>11.1</v>
      </c>
      <c r="DA15" s="641"/>
      <c r="DB15" s="641"/>
      <c r="DC15" s="641"/>
      <c r="DD15" s="594">
        <v>2085</v>
      </c>
      <c r="DE15" s="589"/>
      <c r="DF15" s="589"/>
      <c r="DG15" s="589"/>
      <c r="DH15" s="589"/>
      <c r="DI15" s="589"/>
      <c r="DJ15" s="589"/>
      <c r="DK15" s="589"/>
      <c r="DL15" s="589"/>
      <c r="DM15" s="589"/>
      <c r="DN15" s="589"/>
      <c r="DO15" s="589"/>
      <c r="DP15" s="590"/>
      <c r="DQ15" s="594">
        <v>265267</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919489</v>
      </c>
      <c r="S16" s="589"/>
      <c r="T16" s="589"/>
      <c r="U16" s="589"/>
      <c r="V16" s="589"/>
      <c r="W16" s="589"/>
      <c r="X16" s="589"/>
      <c r="Y16" s="590"/>
      <c r="Z16" s="641">
        <v>32.799999999999997</v>
      </c>
      <c r="AA16" s="641"/>
      <c r="AB16" s="641"/>
      <c r="AC16" s="641"/>
      <c r="AD16" s="642">
        <v>813070</v>
      </c>
      <c r="AE16" s="642"/>
      <c r="AF16" s="642"/>
      <c r="AG16" s="642"/>
      <c r="AH16" s="642"/>
      <c r="AI16" s="642"/>
      <c r="AJ16" s="642"/>
      <c r="AK16" s="642"/>
      <c r="AL16" s="611">
        <v>43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813070</v>
      </c>
      <c r="S17" s="589"/>
      <c r="T17" s="589"/>
      <c r="U17" s="589"/>
      <c r="V17" s="589"/>
      <c r="W17" s="589"/>
      <c r="X17" s="589"/>
      <c r="Y17" s="590"/>
      <c r="Z17" s="641">
        <v>29</v>
      </c>
      <c r="AA17" s="641"/>
      <c r="AB17" s="641"/>
      <c r="AC17" s="641"/>
      <c r="AD17" s="642">
        <v>813070</v>
      </c>
      <c r="AE17" s="642"/>
      <c r="AF17" s="642"/>
      <c r="AG17" s="642"/>
      <c r="AH17" s="642"/>
      <c r="AI17" s="642"/>
      <c r="AJ17" s="642"/>
      <c r="AK17" s="642"/>
      <c r="AL17" s="611">
        <v>43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135821</v>
      </c>
      <c r="CS17" s="589"/>
      <c r="CT17" s="589"/>
      <c r="CU17" s="589"/>
      <c r="CV17" s="589"/>
      <c r="CW17" s="589"/>
      <c r="CX17" s="589"/>
      <c r="CY17" s="590"/>
      <c r="CZ17" s="641">
        <v>5.2</v>
      </c>
      <c r="DA17" s="641"/>
      <c r="DB17" s="641"/>
      <c r="DC17" s="641"/>
      <c r="DD17" s="594" t="s">
        <v>223</v>
      </c>
      <c r="DE17" s="589"/>
      <c r="DF17" s="589"/>
      <c r="DG17" s="589"/>
      <c r="DH17" s="589"/>
      <c r="DI17" s="589"/>
      <c r="DJ17" s="589"/>
      <c r="DK17" s="589"/>
      <c r="DL17" s="589"/>
      <c r="DM17" s="589"/>
      <c r="DN17" s="589"/>
      <c r="DO17" s="589"/>
      <c r="DP17" s="590"/>
      <c r="DQ17" s="594">
        <v>135821</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106418</v>
      </c>
      <c r="S18" s="589"/>
      <c r="T18" s="589"/>
      <c r="U18" s="589"/>
      <c r="V18" s="589"/>
      <c r="W18" s="589"/>
      <c r="X18" s="589"/>
      <c r="Y18" s="590"/>
      <c r="Z18" s="641">
        <v>3.8</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472</v>
      </c>
      <c r="BH19" s="589"/>
      <c r="BI19" s="589"/>
      <c r="BJ19" s="589"/>
      <c r="BK19" s="589"/>
      <c r="BL19" s="589"/>
      <c r="BM19" s="589"/>
      <c r="BN19" s="590"/>
      <c r="BO19" s="641">
        <v>0.1</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1974096</v>
      </c>
      <c r="S20" s="589"/>
      <c r="T20" s="589"/>
      <c r="U20" s="589"/>
      <c r="V20" s="589"/>
      <c r="W20" s="589"/>
      <c r="X20" s="589"/>
      <c r="Y20" s="590"/>
      <c r="Z20" s="641">
        <v>70.5</v>
      </c>
      <c r="AA20" s="641"/>
      <c r="AB20" s="641"/>
      <c r="AC20" s="641"/>
      <c r="AD20" s="642">
        <v>1867677</v>
      </c>
      <c r="AE20" s="642"/>
      <c r="AF20" s="642"/>
      <c r="AG20" s="642"/>
      <c r="AH20" s="642"/>
      <c r="AI20" s="642"/>
      <c r="AJ20" s="642"/>
      <c r="AK20" s="642"/>
      <c r="AL20" s="611">
        <v>98.7</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472</v>
      </c>
      <c r="BH20" s="589"/>
      <c r="BI20" s="589"/>
      <c r="BJ20" s="589"/>
      <c r="BK20" s="589"/>
      <c r="BL20" s="589"/>
      <c r="BM20" s="589"/>
      <c r="BN20" s="590"/>
      <c r="BO20" s="641">
        <v>0.1</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2616300</v>
      </c>
      <c r="CS20" s="589"/>
      <c r="CT20" s="589"/>
      <c r="CU20" s="589"/>
      <c r="CV20" s="589"/>
      <c r="CW20" s="589"/>
      <c r="CX20" s="589"/>
      <c r="CY20" s="590"/>
      <c r="CZ20" s="641">
        <v>100</v>
      </c>
      <c r="DA20" s="641"/>
      <c r="DB20" s="641"/>
      <c r="DC20" s="641"/>
      <c r="DD20" s="594">
        <v>171737</v>
      </c>
      <c r="DE20" s="589"/>
      <c r="DF20" s="589"/>
      <c r="DG20" s="589"/>
      <c r="DH20" s="589"/>
      <c r="DI20" s="589"/>
      <c r="DJ20" s="589"/>
      <c r="DK20" s="589"/>
      <c r="DL20" s="589"/>
      <c r="DM20" s="589"/>
      <c r="DN20" s="589"/>
      <c r="DO20" s="589"/>
      <c r="DP20" s="590"/>
      <c r="DQ20" s="594">
        <v>2238820</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872</v>
      </c>
      <c r="S21" s="589"/>
      <c r="T21" s="589"/>
      <c r="U21" s="589"/>
      <c r="V21" s="589"/>
      <c r="W21" s="589"/>
      <c r="X21" s="589"/>
      <c r="Y21" s="590"/>
      <c r="Z21" s="641">
        <v>0</v>
      </c>
      <c r="AA21" s="641"/>
      <c r="AB21" s="641"/>
      <c r="AC21" s="641"/>
      <c r="AD21" s="642">
        <v>872</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472</v>
      </c>
      <c r="BH21" s="589"/>
      <c r="BI21" s="589"/>
      <c r="BJ21" s="589"/>
      <c r="BK21" s="589"/>
      <c r="BL21" s="589"/>
      <c r="BM21" s="589"/>
      <c r="BN21" s="590"/>
      <c r="BO21" s="641">
        <v>0.1</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26429</v>
      </c>
      <c r="S22" s="589"/>
      <c r="T22" s="589"/>
      <c r="U22" s="589"/>
      <c r="V22" s="589"/>
      <c r="W22" s="589"/>
      <c r="X22" s="589"/>
      <c r="Y22" s="590"/>
      <c r="Z22" s="641">
        <v>0.9</v>
      </c>
      <c r="AA22" s="641"/>
      <c r="AB22" s="641"/>
      <c r="AC22" s="641"/>
      <c r="AD22" s="642">
        <v>712</v>
      </c>
      <c r="AE22" s="642"/>
      <c r="AF22" s="642"/>
      <c r="AG22" s="642"/>
      <c r="AH22" s="642"/>
      <c r="AI22" s="642"/>
      <c r="AJ22" s="642"/>
      <c r="AK22" s="642"/>
      <c r="AL22" s="611">
        <v>0</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45655</v>
      </c>
      <c r="S23" s="589"/>
      <c r="T23" s="589"/>
      <c r="U23" s="589"/>
      <c r="V23" s="589"/>
      <c r="W23" s="589"/>
      <c r="X23" s="589"/>
      <c r="Y23" s="590"/>
      <c r="Z23" s="641">
        <v>1.6</v>
      </c>
      <c r="AA23" s="641"/>
      <c r="AB23" s="641"/>
      <c r="AC23" s="641"/>
      <c r="AD23" s="642">
        <v>192</v>
      </c>
      <c r="AE23" s="642"/>
      <c r="AF23" s="642"/>
      <c r="AG23" s="642"/>
      <c r="AH23" s="642"/>
      <c r="AI23" s="642"/>
      <c r="AJ23" s="642"/>
      <c r="AK23" s="642"/>
      <c r="AL23" s="611">
        <v>0</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10211</v>
      </c>
      <c r="S24" s="589"/>
      <c r="T24" s="589"/>
      <c r="U24" s="589"/>
      <c r="V24" s="589"/>
      <c r="W24" s="589"/>
      <c r="X24" s="589"/>
      <c r="Y24" s="590"/>
      <c r="Z24" s="641">
        <v>0.4</v>
      </c>
      <c r="AA24" s="641"/>
      <c r="AB24" s="641"/>
      <c r="AC24" s="641"/>
      <c r="AD24" s="642">
        <v>215</v>
      </c>
      <c r="AE24" s="642"/>
      <c r="AF24" s="642"/>
      <c r="AG24" s="642"/>
      <c r="AH24" s="642"/>
      <c r="AI24" s="642"/>
      <c r="AJ24" s="642"/>
      <c r="AK24" s="642"/>
      <c r="AL24" s="611">
        <v>0</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948353</v>
      </c>
      <c r="CS24" s="639"/>
      <c r="CT24" s="639"/>
      <c r="CU24" s="639"/>
      <c r="CV24" s="639"/>
      <c r="CW24" s="639"/>
      <c r="CX24" s="639"/>
      <c r="CY24" s="686"/>
      <c r="CZ24" s="690">
        <v>36.200000000000003</v>
      </c>
      <c r="DA24" s="691"/>
      <c r="DB24" s="691"/>
      <c r="DC24" s="692"/>
      <c r="DD24" s="685">
        <v>742720</v>
      </c>
      <c r="DE24" s="639"/>
      <c r="DF24" s="639"/>
      <c r="DG24" s="639"/>
      <c r="DH24" s="639"/>
      <c r="DI24" s="639"/>
      <c r="DJ24" s="639"/>
      <c r="DK24" s="686"/>
      <c r="DL24" s="685">
        <v>734075</v>
      </c>
      <c r="DM24" s="639"/>
      <c r="DN24" s="639"/>
      <c r="DO24" s="639"/>
      <c r="DP24" s="639"/>
      <c r="DQ24" s="639"/>
      <c r="DR24" s="639"/>
      <c r="DS24" s="639"/>
      <c r="DT24" s="639"/>
      <c r="DU24" s="639"/>
      <c r="DV24" s="686"/>
      <c r="DW24" s="687">
        <v>35.9</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150401</v>
      </c>
      <c r="S25" s="589"/>
      <c r="T25" s="589"/>
      <c r="U25" s="589"/>
      <c r="V25" s="589"/>
      <c r="W25" s="589"/>
      <c r="X25" s="589"/>
      <c r="Y25" s="590"/>
      <c r="Z25" s="641">
        <v>5.4</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601686</v>
      </c>
      <c r="CS25" s="607"/>
      <c r="CT25" s="607"/>
      <c r="CU25" s="607"/>
      <c r="CV25" s="607"/>
      <c r="CW25" s="607"/>
      <c r="CX25" s="607"/>
      <c r="CY25" s="608"/>
      <c r="CZ25" s="591">
        <v>23</v>
      </c>
      <c r="DA25" s="609"/>
      <c r="DB25" s="609"/>
      <c r="DC25" s="610"/>
      <c r="DD25" s="594">
        <v>545063</v>
      </c>
      <c r="DE25" s="607"/>
      <c r="DF25" s="607"/>
      <c r="DG25" s="607"/>
      <c r="DH25" s="607"/>
      <c r="DI25" s="607"/>
      <c r="DJ25" s="607"/>
      <c r="DK25" s="608"/>
      <c r="DL25" s="594">
        <v>536418</v>
      </c>
      <c r="DM25" s="607"/>
      <c r="DN25" s="607"/>
      <c r="DO25" s="607"/>
      <c r="DP25" s="607"/>
      <c r="DQ25" s="607"/>
      <c r="DR25" s="607"/>
      <c r="DS25" s="607"/>
      <c r="DT25" s="607"/>
      <c r="DU25" s="607"/>
      <c r="DV25" s="608"/>
      <c r="DW25" s="611">
        <v>26.2</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392624</v>
      </c>
      <c r="CS26" s="589"/>
      <c r="CT26" s="589"/>
      <c r="CU26" s="589"/>
      <c r="CV26" s="589"/>
      <c r="CW26" s="589"/>
      <c r="CX26" s="589"/>
      <c r="CY26" s="590"/>
      <c r="CZ26" s="591">
        <v>15</v>
      </c>
      <c r="DA26" s="609"/>
      <c r="DB26" s="609"/>
      <c r="DC26" s="610"/>
      <c r="DD26" s="594">
        <v>339002</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144434</v>
      </c>
      <c r="S27" s="589"/>
      <c r="T27" s="589"/>
      <c r="U27" s="589"/>
      <c r="V27" s="589"/>
      <c r="W27" s="589"/>
      <c r="X27" s="589"/>
      <c r="Y27" s="590"/>
      <c r="Z27" s="641">
        <v>5.2</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915067</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210846</v>
      </c>
      <c r="CS27" s="607"/>
      <c r="CT27" s="607"/>
      <c r="CU27" s="607"/>
      <c r="CV27" s="607"/>
      <c r="CW27" s="607"/>
      <c r="CX27" s="607"/>
      <c r="CY27" s="608"/>
      <c r="CZ27" s="591">
        <v>8.1</v>
      </c>
      <c r="DA27" s="609"/>
      <c r="DB27" s="609"/>
      <c r="DC27" s="610"/>
      <c r="DD27" s="594">
        <v>61836</v>
      </c>
      <c r="DE27" s="607"/>
      <c r="DF27" s="607"/>
      <c r="DG27" s="607"/>
      <c r="DH27" s="607"/>
      <c r="DI27" s="607"/>
      <c r="DJ27" s="607"/>
      <c r="DK27" s="608"/>
      <c r="DL27" s="594">
        <v>61836</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42049</v>
      </c>
      <c r="S28" s="589"/>
      <c r="T28" s="589"/>
      <c r="U28" s="589"/>
      <c r="V28" s="589"/>
      <c r="W28" s="589"/>
      <c r="X28" s="589"/>
      <c r="Y28" s="590"/>
      <c r="Z28" s="641">
        <v>1.5</v>
      </c>
      <c r="AA28" s="641"/>
      <c r="AB28" s="641"/>
      <c r="AC28" s="641"/>
      <c r="AD28" s="642">
        <v>5884</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135821</v>
      </c>
      <c r="CS28" s="589"/>
      <c r="CT28" s="589"/>
      <c r="CU28" s="589"/>
      <c r="CV28" s="589"/>
      <c r="CW28" s="589"/>
      <c r="CX28" s="589"/>
      <c r="CY28" s="590"/>
      <c r="CZ28" s="591">
        <v>5.2</v>
      </c>
      <c r="DA28" s="609"/>
      <c r="DB28" s="609"/>
      <c r="DC28" s="610"/>
      <c r="DD28" s="594">
        <v>135821</v>
      </c>
      <c r="DE28" s="589"/>
      <c r="DF28" s="589"/>
      <c r="DG28" s="589"/>
      <c r="DH28" s="589"/>
      <c r="DI28" s="589"/>
      <c r="DJ28" s="589"/>
      <c r="DK28" s="590"/>
      <c r="DL28" s="594">
        <v>135821</v>
      </c>
      <c r="DM28" s="589"/>
      <c r="DN28" s="589"/>
      <c r="DO28" s="589"/>
      <c r="DP28" s="589"/>
      <c r="DQ28" s="589"/>
      <c r="DR28" s="589"/>
      <c r="DS28" s="589"/>
      <c r="DT28" s="589"/>
      <c r="DU28" s="589"/>
      <c r="DV28" s="590"/>
      <c r="DW28" s="611">
        <v>6.6</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1750</v>
      </c>
      <c r="S29" s="589"/>
      <c r="T29" s="589"/>
      <c r="U29" s="589"/>
      <c r="V29" s="589"/>
      <c r="W29" s="589"/>
      <c r="X29" s="589"/>
      <c r="Y29" s="590"/>
      <c r="Z29" s="641">
        <v>0.1</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135821</v>
      </c>
      <c r="CS29" s="607"/>
      <c r="CT29" s="607"/>
      <c r="CU29" s="607"/>
      <c r="CV29" s="607"/>
      <c r="CW29" s="607"/>
      <c r="CX29" s="607"/>
      <c r="CY29" s="608"/>
      <c r="CZ29" s="591">
        <v>5.2</v>
      </c>
      <c r="DA29" s="609"/>
      <c r="DB29" s="609"/>
      <c r="DC29" s="610"/>
      <c r="DD29" s="594">
        <v>135821</v>
      </c>
      <c r="DE29" s="607"/>
      <c r="DF29" s="607"/>
      <c r="DG29" s="607"/>
      <c r="DH29" s="607"/>
      <c r="DI29" s="607"/>
      <c r="DJ29" s="607"/>
      <c r="DK29" s="608"/>
      <c r="DL29" s="594">
        <v>135821</v>
      </c>
      <c r="DM29" s="607"/>
      <c r="DN29" s="607"/>
      <c r="DO29" s="607"/>
      <c r="DP29" s="607"/>
      <c r="DQ29" s="607"/>
      <c r="DR29" s="607"/>
      <c r="DS29" s="607"/>
      <c r="DT29" s="607"/>
      <c r="DU29" s="607"/>
      <c r="DV29" s="608"/>
      <c r="DW29" s="611">
        <v>6.6</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51570</v>
      </c>
      <c r="S30" s="589"/>
      <c r="T30" s="589"/>
      <c r="U30" s="589"/>
      <c r="V30" s="589"/>
      <c r="W30" s="589"/>
      <c r="X30" s="589"/>
      <c r="Y30" s="590"/>
      <c r="Z30" s="641">
        <v>1.8</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98.3</v>
      </c>
      <c r="BH30" s="655"/>
      <c r="BI30" s="655"/>
      <c r="BJ30" s="655"/>
      <c r="BK30" s="655"/>
      <c r="BL30" s="655"/>
      <c r="BM30" s="656">
        <v>96.3</v>
      </c>
      <c r="BN30" s="655"/>
      <c r="BO30" s="655"/>
      <c r="BP30" s="655"/>
      <c r="BQ30" s="657"/>
      <c r="BR30" s="654">
        <v>98.3</v>
      </c>
      <c r="BS30" s="655"/>
      <c r="BT30" s="655"/>
      <c r="BU30" s="655"/>
      <c r="BV30" s="655"/>
      <c r="BW30" s="655"/>
      <c r="BX30" s="656">
        <v>95.4</v>
      </c>
      <c r="BY30" s="655"/>
      <c r="BZ30" s="655"/>
      <c r="CA30" s="655"/>
      <c r="CB30" s="657"/>
      <c r="CD30" s="660"/>
      <c r="CE30" s="661"/>
      <c r="CF30" s="625" t="s">
        <v>295</v>
      </c>
      <c r="CG30" s="622"/>
      <c r="CH30" s="622"/>
      <c r="CI30" s="622"/>
      <c r="CJ30" s="622"/>
      <c r="CK30" s="622"/>
      <c r="CL30" s="622"/>
      <c r="CM30" s="622"/>
      <c r="CN30" s="622"/>
      <c r="CO30" s="622"/>
      <c r="CP30" s="622"/>
      <c r="CQ30" s="623"/>
      <c r="CR30" s="588">
        <v>119194</v>
      </c>
      <c r="CS30" s="589"/>
      <c r="CT30" s="589"/>
      <c r="CU30" s="589"/>
      <c r="CV30" s="589"/>
      <c r="CW30" s="589"/>
      <c r="CX30" s="589"/>
      <c r="CY30" s="590"/>
      <c r="CZ30" s="591">
        <v>4.5999999999999996</v>
      </c>
      <c r="DA30" s="609"/>
      <c r="DB30" s="609"/>
      <c r="DC30" s="610"/>
      <c r="DD30" s="594">
        <v>119194</v>
      </c>
      <c r="DE30" s="589"/>
      <c r="DF30" s="589"/>
      <c r="DG30" s="589"/>
      <c r="DH30" s="589"/>
      <c r="DI30" s="589"/>
      <c r="DJ30" s="589"/>
      <c r="DK30" s="590"/>
      <c r="DL30" s="594">
        <v>119194</v>
      </c>
      <c r="DM30" s="589"/>
      <c r="DN30" s="589"/>
      <c r="DO30" s="589"/>
      <c r="DP30" s="589"/>
      <c r="DQ30" s="589"/>
      <c r="DR30" s="589"/>
      <c r="DS30" s="589"/>
      <c r="DT30" s="589"/>
      <c r="DU30" s="589"/>
      <c r="DV30" s="590"/>
      <c r="DW30" s="611">
        <v>5.8</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144893</v>
      </c>
      <c r="S31" s="589"/>
      <c r="T31" s="589"/>
      <c r="U31" s="589"/>
      <c r="V31" s="589"/>
      <c r="W31" s="589"/>
      <c r="X31" s="589"/>
      <c r="Y31" s="590"/>
      <c r="Z31" s="641">
        <v>5.2</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97.8</v>
      </c>
      <c r="BH31" s="607"/>
      <c r="BI31" s="607"/>
      <c r="BJ31" s="607"/>
      <c r="BK31" s="607"/>
      <c r="BL31" s="607"/>
      <c r="BM31" s="643">
        <v>95.1</v>
      </c>
      <c r="BN31" s="653"/>
      <c r="BO31" s="653"/>
      <c r="BP31" s="653"/>
      <c r="BQ31" s="617"/>
      <c r="BR31" s="652">
        <v>98.5</v>
      </c>
      <c r="BS31" s="607"/>
      <c r="BT31" s="607"/>
      <c r="BU31" s="607"/>
      <c r="BV31" s="607"/>
      <c r="BW31" s="607"/>
      <c r="BX31" s="643">
        <v>95.4</v>
      </c>
      <c r="BY31" s="653"/>
      <c r="BZ31" s="653"/>
      <c r="CA31" s="653"/>
      <c r="CB31" s="617"/>
      <c r="CD31" s="660"/>
      <c r="CE31" s="661"/>
      <c r="CF31" s="625" t="s">
        <v>299</v>
      </c>
      <c r="CG31" s="622"/>
      <c r="CH31" s="622"/>
      <c r="CI31" s="622"/>
      <c r="CJ31" s="622"/>
      <c r="CK31" s="622"/>
      <c r="CL31" s="622"/>
      <c r="CM31" s="622"/>
      <c r="CN31" s="622"/>
      <c r="CO31" s="622"/>
      <c r="CP31" s="622"/>
      <c r="CQ31" s="623"/>
      <c r="CR31" s="588">
        <v>16627</v>
      </c>
      <c r="CS31" s="607"/>
      <c r="CT31" s="607"/>
      <c r="CU31" s="607"/>
      <c r="CV31" s="607"/>
      <c r="CW31" s="607"/>
      <c r="CX31" s="607"/>
      <c r="CY31" s="608"/>
      <c r="CZ31" s="591">
        <v>0.6</v>
      </c>
      <c r="DA31" s="609"/>
      <c r="DB31" s="609"/>
      <c r="DC31" s="610"/>
      <c r="DD31" s="594">
        <v>16627</v>
      </c>
      <c r="DE31" s="607"/>
      <c r="DF31" s="607"/>
      <c r="DG31" s="607"/>
      <c r="DH31" s="607"/>
      <c r="DI31" s="607"/>
      <c r="DJ31" s="607"/>
      <c r="DK31" s="608"/>
      <c r="DL31" s="594">
        <v>16627</v>
      </c>
      <c r="DM31" s="607"/>
      <c r="DN31" s="607"/>
      <c r="DO31" s="607"/>
      <c r="DP31" s="607"/>
      <c r="DQ31" s="607"/>
      <c r="DR31" s="607"/>
      <c r="DS31" s="607"/>
      <c r="DT31" s="607"/>
      <c r="DU31" s="607"/>
      <c r="DV31" s="608"/>
      <c r="DW31" s="611">
        <v>0.8</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50843</v>
      </c>
      <c r="S32" s="589"/>
      <c r="T32" s="589"/>
      <c r="U32" s="589"/>
      <c r="V32" s="589"/>
      <c r="W32" s="589"/>
      <c r="X32" s="589"/>
      <c r="Y32" s="590"/>
      <c r="Z32" s="641">
        <v>1.8</v>
      </c>
      <c r="AA32" s="641"/>
      <c r="AB32" s="641"/>
      <c r="AC32" s="641"/>
      <c r="AD32" s="642">
        <v>16888</v>
      </c>
      <c r="AE32" s="642"/>
      <c r="AF32" s="642"/>
      <c r="AG32" s="642"/>
      <c r="AH32" s="642"/>
      <c r="AI32" s="642"/>
      <c r="AJ32" s="642"/>
      <c r="AK32" s="642"/>
      <c r="AL32" s="611">
        <v>0.9</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98.7</v>
      </c>
      <c r="BH32" s="573"/>
      <c r="BI32" s="573"/>
      <c r="BJ32" s="573"/>
      <c r="BK32" s="573"/>
      <c r="BL32" s="573"/>
      <c r="BM32" s="636">
        <v>97</v>
      </c>
      <c r="BN32" s="573"/>
      <c r="BO32" s="573"/>
      <c r="BP32" s="573"/>
      <c r="BQ32" s="630"/>
      <c r="BR32" s="651">
        <v>98</v>
      </c>
      <c r="BS32" s="573"/>
      <c r="BT32" s="573"/>
      <c r="BU32" s="573"/>
      <c r="BV32" s="573"/>
      <c r="BW32" s="573"/>
      <c r="BX32" s="636">
        <v>95.2</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156500</v>
      </c>
      <c r="S33" s="589"/>
      <c r="T33" s="589"/>
      <c r="U33" s="589"/>
      <c r="V33" s="589"/>
      <c r="W33" s="589"/>
      <c r="X33" s="589"/>
      <c r="Y33" s="590"/>
      <c r="Z33" s="641">
        <v>5.6</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1496210</v>
      </c>
      <c r="CS33" s="607"/>
      <c r="CT33" s="607"/>
      <c r="CU33" s="607"/>
      <c r="CV33" s="607"/>
      <c r="CW33" s="607"/>
      <c r="CX33" s="607"/>
      <c r="CY33" s="608"/>
      <c r="CZ33" s="591">
        <v>57.2</v>
      </c>
      <c r="DA33" s="609"/>
      <c r="DB33" s="609"/>
      <c r="DC33" s="610"/>
      <c r="DD33" s="594">
        <v>1361718</v>
      </c>
      <c r="DE33" s="607"/>
      <c r="DF33" s="607"/>
      <c r="DG33" s="607"/>
      <c r="DH33" s="607"/>
      <c r="DI33" s="607"/>
      <c r="DJ33" s="607"/>
      <c r="DK33" s="608"/>
      <c r="DL33" s="594">
        <v>982572</v>
      </c>
      <c r="DM33" s="607"/>
      <c r="DN33" s="607"/>
      <c r="DO33" s="607"/>
      <c r="DP33" s="607"/>
      <c r="DQ33" s="607"/>
      <c r="DR33" s="607"/>
      <c r="DS33" s="607"/>
      <c r="DT33" s="607"/>
      <c r="DU33" s="607"/>
      <c r="DV33" s="608"/>
      <c r="DW33" s="611">
        <v>48.1</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585250</v>
      </c>
      <c r="CS34" s="589"/>
      <c r="CT34" s="589"/>
      <c r="CU34" s="589"/>
      <c r="CV34" s="589"/>
      <c r="CW34" s="589"/>
      <c r="CX34" s="589"/>
      <c r="CY34" s="590"/>
      <c r="CZ34" s="591">
        <v>22.4</v>
      </c>
      <c r="DA34" s="609"/>
      <c r="DB34" s="609"/>
      <c r="DC34" s="610"/>
      <c r="DD34" s="594">
        <v>479531</v>
      </c>
      <c r="DE34" s="589"/>
      <c r="DF34" s="589"/>
      <c r="DG34" s="589"/>
      <c r="DH34" s="589"/>
      <c r="DI34" s="589"/>
      <c r="DJ34" s="589"/>
      <c r="DK34" s="590"/>
      <c r="DL34" s="594">
        <v>330493</v>
      </c>
      <c r="DM34" s="589"/>
      <c r="DN34" s="589"/>
      <c r="DO34" s="589"/>
      <c r="DP34" s="589"/>
      <c r="DQ34" s="589"/>
      <c r="DR34" s="589"/>
      <c r="DS34" s="589"/>
      <c r="DT34" s="589"/>
      <c r="DU34" s="589"/>
      <c r="DV34" s="590"/>
      <c r="DW34" s="611">
        <v>16.2</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152000</v>
      </c>
      <c r="S35" s="589"/>
      <c r="T35" s="589"/>
      <c r="U35" s="589"/>
      <c r="V35" s="589"/>
      <c r="W35" s="589"/>
      <c r="X35" s="589"/>
      <c r="Y35" s="590"/>
      <c r="Z35" s="641">
        <v>5.4</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496010</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45093</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38028</v>
      </c>
      <c r="CS35" s="607"/>
      <c r="CT35" s="607"/>
      <c r="CU35" s="607"/>
      <c r="CV35" s="607"/>
      <c r="CW35" s="607"/>
      <c r="CX35" s="607"/>
      <c r="CY35" s="608"/>
      <c r="CZ35" s="591">
        <v>1.5</v>
      </c>
      <c r="DA35" s="609"/>
      <c r="DB35" s="609"/>
      <c r="DC35" s="610"/>
      <c r="DD35" s="594">
        <v>35996</v>
      </c>
      <c r="DE35" s="607"/>
      <c r="DF35" s="607"/>
      <c r="DG35" s="607"/>
      <c r="DH35" s="607"/>
      <c r="DI35" s="607"/>
      <c r="DJ35" s="607"/>
      <c r="DK35" s="608"/>
      <c r="DL35" s="594">
        <v>4647</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2799703</v>
      </c>
      <c r="S36" s="629"/>
      <c r="T36" s="629"/>
      <c r="U36" s="629"/>
      <c r="V36" s="629"/>
      <c r="W36" s="629"/>
      <c r="X36" s="629"/>
      <c r="Y36" s="632"/>
      <c r="Z36" s="633">
        <v>100</v>
      </c>
      <c r="AA36" s="633"/>
      <c r="AB36" s="633"/>
      <c r="AC36" s="633"/>
      <c r="AD36" s="634">
        <v>1892440</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317378</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-20771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359421</v>
      </c>
      <c r="CS36" s="589"/>
      <c r="CT36" s="589"/>
      <c r="CU36" s="589"/>
      <c r="CV36" s="589"/>
      <c r="CW36" s="589"/>
      <c r="CX36" s="589"/>
      <c r="CY36" s="590"/>
      <c r="CZ36" s="591">
        <v>13.7</v>
      </c>
      <c r="DA36" s="609"/>
      <c r="DB36" s="609"/>
      <c r="DC36" s="610"/>
      <c r="DD36" s="594">
        <v>357416</v>
      </c>
      <c r="DE36" s="589"/>
      <c r="DF36" s="589"/>
      <c r="DG36" s="589"/>
      <c r="DH36" s="589"/>
      <c r="DI36" s="589"/>
      <c r="DJ36" s="589"/>
      <c r="DK36" s="590"/>
      <c r="DL36" s="594">
        <v>315796</v>
      </c>
      <c r="DM36" s="589"/>
      <c r="DN36" s="589"/>
      <c r="DO36" s="589"/>
      <c r="DP36" s="589"/>
      <c r="DQ36" s="589"/>
      <c r="DR36" s="589"/>
      <c r="DS36" s="589"/>
      <c r="DT36" s="589"/>
      <c r="DU36" s="589"/>
      <c r="DV36" s="590"/>
      <c r="DW36" s="611">
        <v>15.4</v>
      </c>
      <c r="DX36" s="612"/>
      <c r="DY36" s="612"/>
      <c r="DZ36" s="612"/>
      <c r="EA36" s="612"/>
      <c r="EB36" s="612"/>
      <c r="EC36" s="613"/>
    </row>
    <row r="37" spans="2:133" ht="11.25" customHeight="1">
      <c r="AQ37" s="614" t="s">
        <v>317</v>
      </c>
      <c r="AR37" s="615"/>
      <c r="AS37" s="615"/>
      <c r="AT37" s="615"/>
      <c r="AU37" s="615"/>
      <c r="AV37" s="615"/>
      <c r="AW37" s="615"/>
      <c r="AX37" s="615"/>
      <c r="AY37" s="616"/>
      <c r="AZ37" s="588">
        <v>1534</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1059</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118713</v>
      </c>
      <c r="CS37" s="607"/>
      <c r="CT37" s="607"/>
      <c r="CU37" s="607"/>
      <c r="CV37" s="607"/>
      <c r="CW37" s="607"/>
      <c r="CX37" s="607"/>
      <c r="CY37" s="608"/>
      <c r="CZ37" s="591">
        <v>4.5</v>
      </c>
      <c r="DA37" s="609"/>
      <c r="DB37" s="609"/>
      <c r="DC37" s="610"/>
      <c r="DD37" s="594">
        <v>118713</v>
      </c>
      <c r="DE37" s="607"/>
      <c r="DF37" s="607"/>
      <c r="DG37" s="607"/>
      <c r="DH37" s="607"/>
      <c r="DI37" s="607"/>
      <c r="DJ37" s="607"/>
      <c r="DK37" s="608"/>
      <c r="DL37" s="594">
        <v>101138</v>
      </c>
      <c r="DM37" s="607"/>
      <c r="DN37" s="607"/>
      <c r="DO37" s="607"/>
      <c r="DP37" s="607"/>
      <c r="DQ37" s="607"/>
      <c r="DR37" s="607"/>
      <c r="DS37" s="607"/>
      <c r="DT37" s="607"/>
      <c r="DU37" s="607"/>
      <c r="DV37" s="608"/>
      <c r="DW37" s="611">
        <v>4.9000000000000004</v>
      </c>
      <c r="DX37" s="612"/>
      <c r="DY37" s="612"/>
      <c r="DZ37" s="612"/>
      <c r="EA37" s="612"/>
      <c r="EB37" s="612"/>
      <c r="EC37" s="613"/>
    </row>
    <row r="38" spans="2:133" ht="11.25" customHeight="1">
      <c r="AQ38" s="614" t="s">
        <v>320</v>
      </c>
      <c r="AR38" s="615"/>
      <c r="AS38" s="615"/>
      <c r="AT38" s="615"/>
      <c r="AU38" s="615"/>
      <c r="AV38" s="615"/>
      <c r="AW38" s="615"/>
      <c r="AX38" s="615"/>
      <c r="AY38" s="616"/>
      <c r="AZ38" s="588" t="s">
        <v>223</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1974</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494476</v>
      </c>
      <c r="CS38" s="589"/>
      <c r="CT38" s="589"/>
      <c r="CU38" s="589"/>
      <c r="CV38" s="589"/>
      <c r="CW38" s="589"/>
      <c r="CX38" s="589"/>
      <c r="CY38" s="590"/>
      <c r="CZ38" s="591">
        <v>18.899999999999999</v>
      </c>
      <c r="DA38" s="609"/>
      <c r="DB38" s="609"/>
      <c r="DC38" s="610"/>
      <c r="DD38" s="594">
        <v>469924</v>
      </c>
      <c r="DE38" s="589"/>
      <c r="DF38" s="589"/>
      <c r="DG38" s="589"/>
      <c r="DH38" s="589"/>
      <c r="DI38" s="589"/>
      <c r="DJ38" s="589"/>
      <c r="DK38" s="590"/>
      <c r="DL38" s="594">
        <v>331636</v>
      </c>
      <c r="DM38" s="589"/>
      <c r="DN38" s="589"/>
      <c r="DO38" s="589"/>
      <c r="DP38" s="589"/>
      <c r="DQ38" s="589"/>
      <c r="DR38" s="589"/>
      <c r="DS38" s="589"/>
      <c r="DT38" s="589"/>
      <c r="DU38" s="589"/>
      <c r="DV38" s="590"/>
      <c r="DW38" s="611">
        <v>16.2</v>
      </c>
      <c r="DX38" s="612"/>
      <c r="DY38" s="612"/>
      <c r="DZ38" s="612"/>
      <c r="EA38" s="612"/>
      <c r="EB38" s="612"/>
      <c r="EC38" s="613"/>
    </row>
    <row r="39" spans="2:133" ht="11.25" customHeight="1">
      <c r="AQ39" s="614" t="s">
        <v>323</v>
      </c>
      <c r="AR39" s="615"/>
      <c r="AS39" s="615"/>
      <c r="AT39" s="615"/>
      <c r="AU39" s="615"/>
      <c r="AV39" s="615"/>
      <c r="AW39" s="615"/>
      <c r="AX39" s="615"/>
      <c r="AY39" s="616"/>
      <c r="AZ39" s="588" t="s">
        <v>223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108</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16995</v>
      </c>
      <c r="CS39" s="607"/>
      <c r="CT39" s="607"/>
      <c r="CU39" s="607"/>
      <c r="CV39" s="607"/>
      <c r="CW39" s="607"/>
      <c r="CX39" s="607"/>
      <c r="CY39" s="608"/>
      <c r="CZ39" s="591">
        <v>0.6</v>
      </c>
      <c r="DA39" s="609"/>
      <c r="DB39" s="609"/>
      <c r="DC39" s="610"/>
      <c r="DD39" s="594">
        <v>16811</v>
      </c>
      <c r="DE39" s="607"/>
      <c r="DF39" s="607"/>
      <c r="DG39" s="607"/>
      <c r="DH39" s="607"/>
      <c r="DI39" s="607"/>
      <c r="DJ39" s="607"/>
      <c r="DK39" s="608"/>
      <c r="DL39" s="594" t="s">
        <v>223</v>
      </c>
      <c r="DM39" s="607"/>
      <c r="DN39" s="607"/>
      <c r="DO39" s="607"/>
      <c r="DP39" s="607"/>
      <c r="DQ39" s="607"/>
      <c r="DR39" s="607"/>
      <c r="DS39" s="607"/>
      <c r="DT39" s="607"/>
      <c r="DU39" s="607"/>
      <c r="DV39" s="608"/>
      <c r="DW39" s="611" t="s">
        <v>223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43742</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72</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2040</v>
      </c>
      <c r="CS40" s="589"/>
      <c r="CT40" s="589"/>
      <c r="CU40" s="589"/>
      <c r="CV40" s="589"/>
      <c r="CW40" s="589"/>
      <c r="CX40" s="589"/>
      <c r="CY40" s="590"/>
      <c r="CZ40" s="591">
        <v>0.1</v>
      </c>
      <c r="DA40" s="609"/>
      <c r="DB40" s="609"/>
      <c r="DC40" s="610"/>
      <c r="DD40" s="594">
        <v>2040</v>
      </c>
      <c r="DE40" s="589"/>
      <c r="DF40" s="589"/>
      <c r="DG40" s="589"/>
      <c r="DH40" s="589"/>
      <c r="DI40" s="589"/>
      <c r="DJ40" s="589"/>
      <c r="DK40" s="590"/>
      <c r="DL40" s="594" t="s">
        <v>223</v>
      </c>
      <c r="DM40" s="589"/>
      <c r="DN40" s="589"/>
      <c r="DO40" s="589"/>
      <c r="DP40" s="589"/>
      <c r="DQ40" s="589"/>
      <c r="DR40" s="589"/>
      <c r="DS40" s="589"/>
      <c r="DT40" s="589"/>
      <c r="DU40" s="589"/>
      <c r="DV40" s="590"/>
      <c r="DW40" s="611" t="s">
        <v>223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133356</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303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171737</v>
      </c>
      <c r="CS42" s="589"/>
      <c r="CT42" s="589"/>
      <c r="CU42" s="589"/>
      <c r="CV42" s="589"/>
      <c r="CW42" s="589"/>
      <c r="CX42" s="589"/>
      <c r="CY42" s="590"/>
      <c r="CZ42" s="591">
        <v>6.6</v>
      </c>
      <c r="DA42" s="592"/>
      <c r="DB42" s="592"/>
      <c r="DC42" s="593"/>
      <c r="DD42" s="594">
        <v>134382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8214</v>
      </c>
      <c r="CS43" s="607"/>
      <c r="CT43" s="607"/>
      <c r="CU43" s="607"/>
      <c r="CV43" s="607"/>
      <c r="CW43" s="607"/>
      <c r="CX43" s="607"/>
      <c r="CY43" s="608"/>
      <c r="CZ43" s="591">
        <v>0.3</v>
      </c>
      <c r="DA43" s="609"/>
      <c r="DB43" s="609"/>
      <c r="DC43" s="610"/>
      <c r="DD43" s="594">
        <v>8214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290</v>
      </c>
      <c r="CE44" s="602"/>
      <c r="CF44" s="585" t="s">
        <v>338</v>
      </c>
      <c r="CG44" s="586"/>
      <c r="CH44" s="586"/>
      <c r="CI44" s="586"/>
      <c r="CJ44" s="586"/>
      <c r="CK44" s="586"/>
      <c r="CL44" s="586"/>
      <c r="CM44" s="586"/>
      <c r="CN44" s="586"/>
      <c r="CO44" s="586"/>
      <c r="CP44" s="586"/>
      <c r="CQ44" s="587"/>
      <c r="CR44" s="588">
        <v>171737</v>
      </c>
      <c r="CS44" s="589"/>
      <c r="CT44" s="589"/>
      <c r="CU44" s="589"/>
      <c r="CV44" s="589"/>
      <c r="CW44" s="589"/>
      <c r="CX44" s="589"/>
      <c r="CY44" s="590"/>
      <c r="CZ44" s="591">
        <v>6.6</v>
      </c>
      <c r="DA44" s="592"/>
      <c r="DB44" s="592"/>
      <c r="DC44" s="593"/>
      <c r="DD44" s="594">
        <v>134382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58884</v>
      </c>
      <c r="CS45" s="607"/>
      <c r="CT45" s="607"/>
      <c r="CU45" s="607"/>
      <c r="CV45" s="607"/>
      <c r="CW45" s="607"/>
      <c r="CX45" s="607"/>
      <c r="CY45" s="608"/>
      <c r="CZ45" s="591">
        <v>2.2999999999999998</v>
      </c>
      <c r="DA45" s="609"/>
      <c r="DB45" s="609"/>
      <c r="DC45" s="610"/>
      <c r="DD45" s="594">
        <v>21529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104504</v>
      </c>
      <c r="CS46" s="589"/>
      <c r="CT46" s="589"/>
      <c r="CU46" s="589"/>
      <c r="CV46" s="589"/>
      <c r="CW46" s="589"/>
      <c r="CX46" s="589"/>
      <c r="CY46" s="590"/>
      <c r="CZ46" s="591">
        <v>4</v>
      </c>
      <c r="DA46" s="592"/>
      <c r="DB46" s="592"/>
      <c r="DC46" s="593"/>
      <c r="DD46" s="594">
        <v>104504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223</v>
      </c>
      <c r="CS47" s="607"/>
      <c r="CT47" s="607"/>
      <c r="CU47" s="607"/>
      <c r="CV47" s="607"/>
      <c r="CW47" s="607"/>
      <c r="CX47" s="607"/>
      <c r="CY47" s="608"/>
      <c r="CZ47" s="591" t="s">
        <v>223</v>
      </c>
      <c r="DA47" s="609"/>
      <c r="DB47" s="609"/>
      <c r="DC47" s="610"/>
      <c r="DD47" s="594" t="s">
        <v>223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223</v>
      </c>
      <c r="CS48" s="589"/>
      <c r="CT48" s="589"/>
      <c r="CU48" s="589"/>
      <c r="CV48" s="589"/>
      <c r="CW48" s="589"/>
      <c r="CX48" s="589"/>
      <c r="CY48" s="590"/>
      <c r="CZ48" s="591" t="s">
        <v>223</v>
      </c>
      <c r="DA48" s="592"/>
      <c r="DB48" s="592"/>
      <c r="DC48" s="593"/>
      <c r="DD48" s="594" t="s">
        <v>223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2616300</v>
      </c>
      <c r="CS49" s="573"/>
      <c r="CT49" s="573"/>
      <c r="CU49" s="573"/>
      <c r="CV49" s="573"/>
      <c r="CW49" s="573"/>
      <c r="CX49" s="573"/>
      <c r="CY49" s="574"/>
      <c r="CZ49" s="575">
        <v>100</v>
      </c>
      <c r="DA49" s="576"/>
      <c r="DB49" s="576"/>
      <c r="DC49" s="577"/>
      <c r="DD49" s="578">
        <v>2238820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Q8" sqref="DQ8:DU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2800</v>
      </c>
      <c r="R7" s="1101"/>
      <c r="S7" s="1101"/>
      <c r="T7" s="1101"/>
      <c r="U7" s="1101"/>
      <c r="V7" s="1101">
        <v>2616</v>
      </c>
      <c r="W7" s="1101"/>
      <c r="X7" s="1101"/>
      <c r="Y7" s="1101"/>
      <c r="Z7" s="1101"/>
      <c r="AA7" s="1101">
        <v>183</v>
      </c>
      <c r="AB7" s="1101"/>
      <c r="AC7" s="1101"/>
      <c r="AD7" s="1101"/>
      <c r="AE7" s="1102"/>
      <c r="AF7" s="1103">
        <v>173</v>
      </c>
      <c r="AG7" s="1104"/>
      <c r="AH7" s="1104"/>
      <c r="AI7" s="1104"/>
      <c r="AJ7" s="1105"/>
      <c r="AK7" s="1087" t="s">
        <v>547</v>
      </c>
      <c r="AL7" s="1088"/>
      <c r="AM7" s="1088"/>
      <c r="AN7" s="1088"/>
      <c r="AO7" s="1088"/>
      <c r="AP7" s="1088">
        <v>1595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548</v>
      </c>
      <c r="BS7" s="1091" t="s">
        <v>532</v>
      </c>
      <c r="BT7" s="1092"/>
      <c r="BU7" s="1092"/>
      <c r="BV7" s="1092"/>
      <c r="BW7" s="1092"/>
      <c r="BX7" s="1092"/>
      <c r="BY7" s="1092"/>
      <c r="BZ7" s="1092"/>
      <c r="CA7" s="1092"/>
      <c r="CB7" s="1092"/>
      <c r="CC7" s="1092"/>
      <c r="CD7" s="1092"/>
      <c r="CE7" s="1092"/>
      <c r="CF7" s="1092"/>
      <c r="CG7" s="1093"/>
      <c r="CH7" s="1084">
        <v>1</v>
      </c>
      <c r="CI7" s="1085"/>
      <c r="CJ7" s="1085"/>
      <c r="CK7" s="1085"/>
      <c r="CL7" s="1086"/>
      <c r="CM7" s="1084">
        <v>451</v>
      </c>
      <c r="CN7" s="1085"/>
      <c r="CO7" s="1085"/>
      <c r="CP7" s="1085"/>
      <c r="CQ7" s="1086"/>
      <c r="CR7" s="1084">
        <v>5</v>
      </c>
      <c r="CS7" s="1085"/>
      <c r="CT7" s="1085"/>
      <c r="CU7" s="1085"/>
      <c r="CV7" s="1086"/>
      <c r="CW7" s="1084" t="s">
        <v>549</v>
      </c>
      <c r="CX7" s="1085"/>
      <c r="CY7" s="1085"/>
      <c r="CZ7" s="1085"/>
      <c r="DA7" s="1086"/>
      <c r="DB7" s="1084" t="s">
        <v>549</v>
      </c>
      <c r="DC7" s="1085"/>
      <c r="DD7" s="1085"/>
      <c r="DE7" s="1085"/>
      <c r="DF7" s="1086"/>
      <c r="DG7" s="1084" t="s">
        <v>549</v>
      </c>
      <c r="DH7" s="1085"/>
      <c r="DI7" s="1085"/>
      <c r="DJ7" s="1085"/>
      <c r="DK7" s="1086"/>
      <c r="DL7" s="1084" t="s">
        <v>549</v>
      </c>
      <c r="DM7" s="1085"/>
      <c r="DN7" s="1085"/>
      <c r="DO7" s="1085"/>
      <c r="DP7" s="1086"/>
      <c r="DQ7" s="1084" t="s">
        <v>551</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9</v>
      </c>
      <c r="R8" s="1040"/>
      <c r="S8" s="1040"/>
      <c r="T8" s="1040"/>
      <c r="U8" s="1040"/>
      <c r="V8" s="1040">
        <v>9</v>
      </c>
      <c r="W8" s="1040"/>
      <c r="X8" s="1040"/>
      <c r="Y8" s="1040"/>
      <c r="Z8" s="1040"/>
      <c r="AA8" s="1040" t="s">
        <v>533</v>
      </c>
      <c r="AB8" s="1040"/>
      <c r="AC8" s="1040"/>
      <c r="AD8" s="1040"/>
      <c r="AE8" s="1041"/>
      <c r="AF8" s="1015" t="s">
        <v>533</v>
      </c>
      <c r="AG8" s="1016"/>
      <c r="AH8" s="1016"/>
      <c r="AI8" s="1016"/>
      <c r="AJ8" s="1017"/>
      <c r="AK8" s="1082" t="s">
        <v>547</v>
      </c>
      <c r="AL8" s="1083"/>
      <c r="AM8" s="1083"/>
      <c r="AN8" s="1083"/>
      <c r="AO8" s="1083"/>
      <c r="AP8" s="1083" t="s">
        <v>547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2809</v>
      </c>
      <c r="R23" s="1065"/>
      <c r="S23" s="1065"/>
      <c r="T23" s="1065"/>
      <c r="U23" s="1065"/>
      <c r="V23" s="1065">
        <v>2625</v>
      </c>
      <c r="W23" s="1065"/>
      <c r="X23" s="1065"/>
      <c r="Y23" s="1065"/>
      <c r="Z23" s="1065"/>
      <c r="AA23" s="1065">
        <v>183</v>
      </c>
      <c r="AB23" s="1065"/>
      <c r="AC23" s="1065"/>
      <c r="AD23" s="1065"/>
      <c r="AE23" s="1066"/>
      <c r="AF23" s="1067">
        <v>173</v>
      </c>
      <c r="AG23" s="1065"/>
      <c r="AH23" s="1065"/>
      <c r="AI23" s="1065"/>
      <c r="AJ23" s="1068"/>
      <c r="AK23" s="1069"/>
      <c r="AL23" s="1070"/>
      <c r="AM23" s="1070"/>
      <c r="AN23" s="1070"/>
      <c r="AO23" s="1070"/>
      <c r="AP23" s="1065">
        <v>1595</v>
      </c>
      <c r="AQ23" s="1065"/>
      <c r="AR23" s="1065"/>
      <c r="AS23" s="1065"/>
      <c r="AT23" s="1065"/>
      <c r="AU23" s="1071"/>
      <c r="AV23" s="1071"/>
      <c r="AW23" s="1071"/>
      <c r="AX23" s="1071"/>
      <c r="AY23" s="1072"/>
      <c r="AZ23" s="1061" t="s">
        <v>550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1017</v>
      </c>
      <c r="R28" s="1050"/>
      <c r="S28" s="1050"/>
      <c r="T28" s="1050"/>
      <c r="U28" s="1050"/>
      <c r="V28" s="1050">
        <v>972</v>
      </c>
      <c r="W28" s="1050"/>
      <c r="X28" s="1050"/>
      <c r="Y28" s="1050"/>
      <c r="Z28" s="1050"/>
      <c r="AA28" s="1050">
        <v>45</v>
      </c>
      <c r="AB28" s="1050"/>
      <c r="AC28" s="1050"/>
      <c r="AD28" s="1050"/>
      <c r="AE28" s="1051"/>
      <c r="AF28" s="1052">
        <v>45</v>
      </c>
      <c r="AG28" s="1050"/>
      <c r="AH28" s="1050"/>
      <c r="AI28" s="1050"/>
      <c r="AJ28" s="1053"/>
      <c r="AK28" s="1054" t="s">
        <v>549</v>
      </c>
      <c r="AL28" s="1042"/>
      <c r="AM28" s="1042"/>
      <c r="AN28" s="1042"/>
      <c r="AO28" s="1042"/>
      <c r="AP28" s="1042" t="s">
        <v>549</v>
      </c>
      <c r="AQ28" s="1042"/>
      <c r="AR28" s="1042"/>
      <c r="AS28" s="1042"/>
      <c r="AT28" s="1042"/>
      <c r="AU28" s="1042" t="s">
        <v>549</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408</v>
      </c>
      <c r="R29" s="1040"/>
      <c r="S29" s="1040"/>
      <c r="T29" s="1040"/>
      <c r="U29" s="1040"/>
      <c r="V29" s="1040">
        <v>380</v>
      </c>
      <c r="W29" s="1040"/>
      <c r="X29" s="1040"/>
      <c r="Y29" s="1040"/>
      <c r="Z29" s="1040"/>
      <c r="AA29" s="1040">
        <v>28</v>
      </c>
      <c r="AB29" s="1040"/>
      <c r="AC29" s="1040"/>
      <c r="AD29" s="1040"/>
      <c r="AE29" s="1041"/>
      <c r="AF29" s="1015">
        <v>20</v>
      </c>
      <c r="AG29" s="1016"/>
      <c r="AH29" s="1016"/>
      <c r="AI29" s="1016"/>
      <c r="AJ29" s="1017"/>
      <c r="AK29" s="976" t="s">
        <v>549</v>
      </c>
      <c r="AL29" s="967"/>
      <c r="AM29" s="967"/>
      <c r="AN29" s="967"/>
      <c r="AO29" s="967"/>
      <c r="AP29" s="967" t="s">
        <v>549</v>
      </c>
      <c r="AQ29" s="967"/>
      <c r="AR29" s="967"/>
      <c r="AS29" s="967"/>
      <c r="AT29" s="967"/>
      <c r="AU29" s="967" t="s">
        <v>549</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104</v>
      </c>
      <c r="R30" s="1040"/>
      <c r="S30" s="1040"/>
      <c r="T30" s="1040"/>
      <c r="U30" s="1040"/>
      <c r="V30" s="1040">
        <v>103</v>
      </c>
      <c r="W30" s="1040"/>
      <c r="X30" s="1040"/>
      <c r="Y30" s="1040"/>
      <c r="Z30" s="1040"/>
      <c r="AA30" s="1040">
        <v>1</v>
      </c>
      <c r="AB30" s="1040"/>
      <c r="AC30" s="1040"/>
      <c r="AD30" s="1040"/>
      <c r="AE30" s="1041"/>
      <c r="AF30" s="1015">
        <v>1</v>
      </c>
      <c r="AG30" s="1016"/>
      <c r="AH30" s="1016"/>
      <c r="AI30" s="1016"/>
      <c r="AJ30" s="1017"/>
      <c r="AK30" s="976" t="s">
        <v>549</v>
      </c>
      <c r="AL30" s="967"/>
      <c r="AM30" s="967"/>
      <c r="AN30" s="967"/>
      <c r="AO30" s="967"/>
      <c r="AP30" s="967" t="s">
        <v>549</v>
      </c>
      <c r="AQ30" s="967"/>
      <c r="AR30" s="967"/>
      <c r="AS30" s="967"/>
      <c r="AT30" s="967"/>
      <c r="AU30" s="967" t="s">
        <v>549</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174</v>
      </c>
      <c r="R31" s="1040"/>
      <c r="S31" s="1040"/>
      <c r="T31" s="1040"/>
      <c r="U31" s="1040"/>
      <c r="V31" s="1040">
        <v>175</v>
      </c>
      <c r="W31" s="1040"/>
      <c r="X31" s="1040"/>
      <c r="Y31" s="1040"/>
      <c r="Z31" s="1040"/>
      <c r="AA31" s="1040">
        <v>-1</v>
      </c>
      <c r="AB31" s="1040"/>
      <c r="AC31" s="1040"/>
      <c r="AD31" s="1040"/>
      <c r="AE31" s="1041"/>
      <c r="AF31" s="1015">
        <v>899</v>
      </c>
      <c r="AG31" s="1016"/>
      <c r="AH31" s="1016"/>
      <c r="AI31" s="1016"/>
      <c r="AJ31" s="1017"/>
      <c r="AK31" s="976">
        <v>2</v>
      </c>
      <c r="AL31" s="967"/>
      <c r="AM31" s="967"/>
      <c r="AN31" s="967"/>
      <c r="AO31" s="967"/>
      <c r="AP31" s="967" t="s">
        <v>549</v>
      </c>
      <c r="AQ31" s="967"/>
      <c r="AR31" s="967"/>
      <c r="AS31" s="967"/>
      <c r="AT31" s="967"/>
      <c r="AU31" s="967" t="s">
        <v>549</v>
      </c>
      <c r="AV31" s="967"/>
      <c r="AW31" s="967"/>
      <c r="AX31" s="967"/>
      <c r="AY31" s="967"/>
      <c r="AZ31" s="1038"/>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285</v>
      </c>
      <c r="R32" s="1040"/>
      <c r="S32" s="1040"/>
      <c r="T32" s="1040"/>
      <c r="U32" s="1040"/>
      <c r="V32" s="1040">
        <v>280</v>
      </c>
      <c r="W32" s="1040"/>
      <c r="X32" s="1040"/>
      <c r="Y32" s="1040"/>
      <c r="Z32" s="1040"/>
      <c r="AA32" s="1040">
        <v>5</v>
      </c>
      <c r="AB32" s="1040"/>
      <c r="AC32" s="1040"/>
      <c r="AD32" s="1040"/>
      <c r="AE32" s="1041"/>
      <c r="AF32" s="1015">
        <v>5</v>
      </c>
      <c r="AG32" s="1016"/>
      <c r="AH32" s="1016"/>
      <c r="AI32" s="1016"/>
      <c r="AJ32" s="1017"/>
      <c r="AK32" s="976">
        <v>238</v>
      </c>
      <c r="AL32" s="967"/>
      <c r="AM32" s="967"/>
      <c r="AN32" s="967"/>
      <c r="AO32" s="967"/>
      <c r="AP32" s="967">
        <v>1201</v>
      </c>
      <c r="AQ32" s="967"/>
      <c r="AR32" s="967"/>
      <c r="AS32" s="967"/>
      <c r="AT32" s="967"/>
      <c r="AU32" s="967">
        <v>1201</v>
      </c>
      <c r="AV32" s="967"/>
      <c r="AW32" s="967"/>
      <c r="AX32" s="967"/>
      <c r="AY32" s="967"/>
      <c r="AZ32" s="1038"/>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110</v>
      </c>
      <c r="R33" s="1040"/>
      <c r="S33" s="1040"/>
      <c r="T33" s="1040"/>
      <c r="U33" s="1040"/>
      <c r="V33" s="1040">
        <v>106</v>
      </c>
      <c r="W33" s="1040"/>
      <c r="X33" s="1040"/>
      <c r="Y33" s="1040"/>
      <c r="Z33" s="1040"/>
      <c r="AA33" s="1040">
        <v>4</v>
      </c>
      <c r="AB33" s="1040"/>
      <c r="AC33" s="1040"/>
      <c r="AD33" s="1040"/>
      <c r="AE33" s="1041"/>
      <c r="AF33" s="1015">
        <v>4</v>
      </c>
      <c r="AG33" s="1016"/>
      <c r="AH33" s="1016"/>
      <c r="AI33" s="1016"/>
      <c r="AJ33" s="1017"/>
      <c r="AK33" s="976">
        <v>80</v>
      </c>
      <c r="AL33" s="967"/>
      <c r="AM33" s="967"/>
      <c r="AN33" s="967"/>
      <c r="AO33" s="967"/>
      <c r="AP33" s="967">
        <v>205</v>
      </c>
      <c r="AQ33" s="967"/>
      <c r="AR33" s="967"/>
      <c r="AS33" s="967"/>
      <c r="AT33" s="967"/>
      <c r="AU33" s="967">
        <v>205</v>
      </c>
      <c r="AV33" s="967"/>
      <c r="AW33" s="967"/>
      <c r="AX33" s="967"/>
      <c r="AY33" s="967"/>
      <c r="AZ33" s="1038"/>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974</v>
      </c>
      <c r="AG63" s="955"/>
      <c r="AH63" s="955"/>
      <c r="AI63" s="955"/>
      <c r="AJ63" s="1026"/>
      <c r="AK63" s="1027"/>
      <c r="AL63" s="959"/>
      <c r="AM63" s="959"/>
      <c r="AN63" s="959"/>
      <c r="AO63" s="959"/>
      <c r="AP63" s="955">
        <v>1406</v>
      </c>
      <c r="AQ63" s="955"/>
      <c r="AR63" s="955"/>
      <c r="AS63" s="955"/>
      <c r="AT63" s="955"/>
      <c r="AU63" s="955">
        <v>1406</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3303</v>
      </c>
      <c r="R68" s="978"/>
      <c r="S68" s="978"/>
      <c r="T68" s="978"/>
      <c r="U68" s="978"/>
      <c r="V68" s="978">
        <v>3120</v>
      </c>
      <c r="W68" s="978"/>
      <c r="X68" s="978"/>
      <c r="Y68" s="978"/>
      <c r="Z68" s="978"/>
      <c r="AA68" s="978">
        <v>180</v>
      </c>
      <c r="AB68" s="978"/>
      <c r="AC68" s="978"/>
      <c r="AD68" s="978"/>
      <c r="AE68" s="978"/>
      <c r="AF68" s="978">
        <v>180</v>
      </c>
      <c r="AG68" s="978"/>
      <c r="AH68" s="978"/>
      <c r="AI68" s="978"/>
      <c r="AJ68" s="978"/>
      <c r="AK68" s="978">
        <v>280</v>
      </c>
      <c r="AL68" s="978"/>
      <c r="AM68" s="978"/>
      <c r="AN68" s="978"/>
      <c r="AO68" s="978"/>
      <c r="AP68" s="978">
        <v>2982</v>
      </c>
      <c r="AQ68" s="978"/>
      <c r="AR68" s="978"/>
      <c r="AS68" s="978"/>
      <c r="AT68" s="978"/>
      <c r="AU68" s="978">
        <v>150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420</v>
      </c>
      <c r="R69" s="967"/>
      <c r="S69" s="967"/>
      <c r="T69" s="967"/>
      <c r="U69" s="967"/>
      <c r="V69" s="967">
        <v>405</v>
      </c>
      <c r="W69" s="967"/>
      <c r="X69" s="967"/>
      <c r="Y69" s="967"/>
      <c r="Z69" s="967"/>
      <c r="AA69" s="967">
        <v>14</v>
      </c>
      <c r="AB69" s="967"/>
      <c r="AC69" s="967"/>
      <c r="AD69" s="967"/>
      <c r="AE69" s="967"/>
      <c r="AF69" s="967">
        <v>14</v>
      </c>
      <c r="AG69" s="967"/>
      <c r="AH69" s="967"/>
      <c r="AI69" s="967"/>
      <c r="AJ69" s="967"/>
      <c r="AK69" s="967">
        <v>82</v>
      </c>
      <c r="AL69" s="967"/>
      <c r="AM69" s="967"/>
      <c r="AN69" s="967"/>
      <c r="AO69" s="967"/>
      <c r="AP69" s="967" t="s">
        <v>533</v>
      </c>
      <c r="AQ69" s="967"/>
      <c r="AR69" s="967"/>
      <c r="AS69" s="967"/>
      <c r="AT69" s="967"/>
      <c r="AU69" s="967" t="s">
        <v>533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64</v>
      </c>
      <c r="R70" s="967"/>
      <c r="S70" s="967"/>
      <c r="T70" s="967"/>
      <c r="U70" s="967"/>
      <c r="V70" s="967">
        <v>64</v>
      </c>
      <c r="W70" s="967"/>
      <c r="X70" s="967"/>
      <c r="Y70" s="967"/>
      <c r="Z70" s="967"/>
      <c r="AA70" s="967">
        <v>0.6</v>
      </c>
      <c r="AB70" s="967"/>
      <c r="AC70" s="967"/>
      <c r="AD70" s="967"/>
      <c r="AE70" s="967"/>
      <c r="AF70" s="967">
        <v>0.6</v>
      </c>
      <c r="AG70" s="967"/>
      <c r="AH70" s="967"/>
      <c r="AI70" s="967"/>
      <c r="AJ70" s="967"/>
      <c r="AK70" s="967" t="s">
        <v>533</v>
      </c>
      <c r="AL70" s="967"/>
      <c r="AM70" s="967"/>
      <c r="AN70" s="967"/>
      <c r="AO70" s="967"/>
      <c r="AP70" s="967" t="s">
        <v>533</v>
      </c>
      <c r="AQ70" s="967"/>
      <c r="AR70" s="967"/>
      <c r="AS70" s="967"/>
      <c r="AT70" s="967"/>
      <c r="AU70" s="967" t="s">
        <v>533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66</v>
      </c>
      <c r="R71" s="967"/>
      <c r="S71" s="967"/>
      <c r="T71" s="967"/>
      <c r="U71" s="967"/>
      <c r="V71" s="967">
        <v>65</v>
      </c>
      <c r="W71" s="967"/>
      <c r="X71" s="967"/>
      <c r="Y71" s="967"/>
      <c r="Z71" s="967"/>
      <c r="AA71" s="967">
        <v>1</v>
      </c>
      <c r="AB71" s="967"/>
      <c r="AC71" s="967"/>
      <c r="AD71" s="967"/>
      <c r="AE71" s="967"/>
      <c r="AF71" s="967">
        <v>1</v>
      </c>
      <c r="AG71" s="967"/>
      <c r="AH71" s="967"/>
      <c r="AI71" s="967"/>
      <c r="AJ71" s="967"/>
      <c r="AK71" s="967" t="s">
        <v>533</v>
      </c>
      <c r="AL71" s="967"/>
      <c r="AM71" s="967"/>
      <c r="AN71" s="967"/>
      <c r="AO71" s="967"/>
      <c r="AP71" s="967" t="s">
        <v>533</v>
      </c>
      <c r="AQ71" s="967"/>
      <c r="AR71" s="967"/>
      <c r="AS71" s="967"/>
      <c r="AT71" s="967"/>
      <c r="AU71" s="967" t="s">
        <v>533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7</v>
      </c>
      <c r="R72" s="967"/>
      <c r="S72" s="967"/>
      <c r="T72" s="967"/>
      <c r="U72" s="967"/>
      <c r="V72" s="967">
        <v>5</v>
      </c>
      <c r="W72" s="967"/>
      <c r="X72" s="967"/>
      <c r="Y72" s="967"/>
      <c r="Z72" s="967"/>
      <c r="AA72" s="967">
        <v>2</v>
      </c>
      <c r="AB72" s="967"/>
      <c r="AC72" s="967"/>
      <c r="AD72" s="967"/>
      <c r="AE72" s="967"/>
      <c r="AF72" s="967">
        <v>2</v>
      </c>
      <c r="AG72" s="967"/>
      <c r="AH72" s="967"/>
      <c r="AI72" s="967"/>
      <c r="AJ72" s="967"/>
      <c r="AK72" s="967" t="s">
        <v>533</v>
      </c>
      <c r="AL72" s="967"/>
      <c r="AM72" s="967"/>
      <c r="AN72" s="967"/>
      <c r="AO72" s="967"/>
      <c r="AP72" s="967" t="s">
        <v>533</v>
      </c>
      <c r="AQ72" s="967"/>
      <c r="AR72" s="967"/>
      <c r="AS72" s="967"/>
      <c r="AT72" s="967"/>
      <c r="AU72" s="967" t="s">
        <v>533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6565</v>
      </c>
      <c r="R73" s="967"/>
      <c r="S73" s="967"/>
      <c r="T73" s="967"/>
      <c r="U73" s="967"/>
      <c r="V73" s="967">
        <v>6261</v>
      </c>
      <c r="W73" s="967"/>
      <c r="X73" s="967"/>
      <c r="Y73" s="967"/>
      <c r="Z73" s="967"/>
      <c r="AA73" s="967">
        <v>304</v>
      </c>
      <c r="AB73" s="967"/>
      <c r="AC73" s="967"/>
      <c r="AD73" s="967"/>
      <c r="AE73" s="967"/>
      <c r="AF73" s="967">
        <v>304</v>
      </c>
      <c r="AG73" s="967"/>
      <c r="AH73" s="967"/>
      <c r="AI73" s="967"/>
      <c r="AJ73" s="967"/>
      <c r="AK73" s="967">
        <v>16</v>
      </c>
      <c r="AL73" s="967"/>
      <c r="AM73" s="967"/>
      <c r="AN73" s="967"/>
      <c r="AO73" s="967"/>
      <c r="AP73" s="967" t="s">
        <v>533</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907</v>
      </c>
      <c r="R74" s="967"/>
      <c r="S74" s="967"/>
      <c r="T74" s="967"/>
      <c r="U74" s="967"/>
      <c r="V74" s="967">
        <v>907</v>
      </c>
      <c r="W74" s="967"/>
      <c r="X74" s="967"/>
      <c r="Y74" s="967"/>
      <c r="Z74" s="967"/>
      <c r="AA74" s="967">
        <v>0.1</v>
      </c>
      <c r="AB74" s="967"/>
      <c r="AC74" s="967"/>
      <c r="AD74" s="967"/>
      <c r="AE74" s="967"/>
      <c r="AF74" s="967">
        <v>0.1</v>
      </c>
      <c r="AG74" s="967"/>
      <c r="AH74" s="967"/>
      <c r="AI74" s="967"/>
      <c r="AJ74" s="967"/>
      <c r="AK74" s="967" t="s">
        <v>547</v>
      </c>
      <c r="AL74" s="967"/>
      <c r="AM74" s="967"/>
      <c r="AN74" s="967"/>
      <c r="AO74" s="967"/>
      <c r="AP74" s="967">
        <v>1903</v>
      </c>
      <c r="AQ74" s="967"/>
      <c r="AR74" s="967"/>
      <c r="AS74" s="967"/>
      <c r="AT74" s="967"/>
      <c r="AU74" s="967">
        <v>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4.4000000000000004</v>
      </c>
      <c r="R75" s="975"/>
      <c r="S75" s="975"/>
      <c r="T75" s="975"/>
      <c r="U75" s="976"/>
      <c r="V75" s="977">
        <v>1.8</v>
      </c>
      <c r="W75" s="975"/>
      <c r="X75" s="975"/>
      <c r="Y75" s="975"/>
      <c r="Z75" s="976"/>
      <c r="AA75" s="977">
        <v>2.6</v>
      </c>
      <c r="AB75" s="975"/>
      <c r="AC75" s="975"/>
      <c r="AD75" s="975"/>
      <c r="AE75" s="976"/>
      <c r="AF75" s="977">
        <v>2.6</v>
      </c>
      <c r="AG75" s="975"/>
      <c r="AH75" s="975"/>
      <c r="AI75" s="975"/>
      <c r="AJ75" s="976"/>
      <c r="AK75" s="977">
        <v>0.02</v>
      </c>
      <c r="AL75" s="975"/>
      <c r="AM75" s="975"/>
      <c r="AN75" s="975"/>
      <c r="AO75" s="976"/>
      <c r="AP75" s="977" t="s">
        <v>542</v>
      </c>
      <c r="AQ75" s="975"/>
      <c r="AR75" s="975"/>
      <c r="AS75" s="975"/>
      <c r="AT75" s="976"/>
      <c r="AU75" s="977" t="s">
        <v>533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783</v>
      </c>
      <c r="R76" s="975"/>
      <c r="S76" s="975"/>
      <c r="T76" s="975"/>
      <c r="U76" s="976"/>
      <c r="V76" s="977">
        <v>737</v>
      </c>
      <c r="W76" s="975"/>
      <c r="X76" s="975"/>
      <c r="Y76" s="975"/>
      <c r="Z76" s="976"/>
      <c r="AA76" s="977">
        <v>46</v>
      </c>
      <c r="AB76" s="975"/>
      <c r="AC76" s="975"/>
      <c r="AD76" s="975"/>
      <c r="AE76" s="976"/>
      <c r="AF76" s="977">
        <v>46</v>
      </c>
      <c r="AG76" s="975"/>
      <c r="AH76" s="975"/>
      <c r="AI76" s="975"/>
      <c r="AJ76" s="976"/>
      <c r="AK76" s="977" t="s">
        <v>533</v>
      </c>
      <c r="AL76" s="975"/>
      <c r="AM76" s="975"/>
      <c r="AN76" s="975"/>
      <c r="AO76" s="976"/>
      <c r="AP76" s="977">
        <v>1207</v>
      </c>
      <c r="AQ76" s="975"/>
      <c r="AR76" s="975"/>
      <c r="AS76" s="975"/>
      <c r="AT76" s="976"/>
      <c r="AU76" s="977">
        <v>33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4">
        <v>300</v>
      </c>
      <c r="R77" s="975"/>
      <c r="S77" s="975"/>
      <c r="T77" s="975"/>
      <c r="U77" s="976"/>
      <c r="V77" s="977">
        <v>225</v>
      </c>
      <c r="W77" s="975"/>
      <c r="X77" s="975"/>
      <c r="Y77" s="975"/>
      <c r="Z77" s="976"/>
      <c r="AA77" s="977">
        <v>74</v>
      </c>
      <c r="AB77" s="975"/>
      <c r="AC77" s="975"/>
      <c r="AD77" s="975"/>
      <c r="AE77" s="976"/>
      <c r="AF77" s="977">
        <v>74</v>
      </c>
      <c r="AG77" s="975"/>
      <c r="AH77" s="975"/>
      <c r="AI77" s="975"/>
      <c r="AJ77" s="976"/>
      <c r="AK77" s="977" t="s">
        <v>533</v>
      </c>
      <c r="AL77" s="975"/>
      <c r="AM77" s="975"/>
      <c r="AN77" s="975"/>
      <c r="AO77" s="976"/>
      <c r="AP77" s="977" t="s">
        <v>533</v>
      </c>
      <c r="AQ77" s="975"/>
      <c r="AR77" s="975"/>
      <c r="AS77" s="975"/>
      <c r="AT77" s="976"/>
      <c r="AU77" s="977" t="s">
        <v>533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545</v>
      </c>
      <c r="C78" s="971"/>
      <c r="D78" s="971"/>
      <c r="E78" s="971"/>
      <c r="F78" s="971"/>
      <c r="G78" s="971"/>
      <c r="H78" s="971"/>
      <c r="I78" s="971"/>
      <c r="J78" s="971"/>
      <c r="K78" s="971"/>
      <c r="L78" s="971"/>
      <c r="M78" s="971"/>
      <c r="N78" s="971"/>
      <c r="O78" s="971"/>
      <c r="P78" s="972"/>
      <c r="Q78" s="973">
        <v>169</v>
      </c>
      <c r="R78" s="967"/>
      <c r="S78" s="967"/>
      <c r="T78" s="967"/>
      <c r="U78" s="967"/>
      <c r="V78" s="967">
        <v>168</v>
      </c>
      <c r="W78" s="967"/>
      <c r="X78" s="967"/>
      <c r="Y78" s="967"/>
      <c r="Z78" s="967"/>
      <c r="AA78" s="967">
        <v>0.8</v>
      </c>
      <c r="AB78" s="967"/>
      <c r="AC78" s="967"/>
      <c r="AD78" s="967"/>
      <c r="AE78" s="967"/>
      <c r="AF78" s="967">
        <v>0.8</v>
      </c>
      <c r="AG78" s="967"/>
      <c r="AH78" s="967"/>
      <c r="AI78" s="967"/>
      <c r="AJ78" s="967"/>
      <c r="AK78" s="967">
        <v>0.86</v>
      </c>
      <c r="AL78" s="967"/>
      <c r="AM78" s="967"/>
      <c r="AN78" s="967"/>
      <c r="AO78" s="967"/>
      <c r="AP78" s="967" t="s">
        <v>533</v>
      </c>
      <c r="AQ78" s="967"/>
      <c r="AR78" s="967"/>
      <c r="AS78" s="967"/>
      <c r="AT78" s="967"/>
      <c r="AU78" s="967" t="s">
        <v>533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546</v>
      </c>
      <c r="C79" s="971"/>
      <c r="D79" s="971"/>
      <c r="E79" s="971"/>
      <c r="F79" s="971"/>
      <c r="G79" s="971"/>
      <c r="H79" s="971"/>
      <c r="I79" s="971"/>
      <c r="J79" s="971"/>
      <c r="K79" s="971"/>
      <c r="L79" s="971"/>
      <c r="M79" s="971"/>
      <c r="N79" s="971"/>
      <c r="O79" s="971"/>
      <c r="P79" s="972"/>
      <c r="Q79" s="973">
        <v>199353</v>
      </c>
      <c r="R79" s="967"/>
      <c r="S79" s="967"/>
      <c r="T79" s="967"/>
      <c r="U79" s="967"/>
      <c r="V79" s="967">
        <v>190721</v>
      </c>
      <c r="W79" s="967"/>
      <c r="X79" s="967"/>
      <c r="Y79" s="967"/>
      <c r="Z79" s="967"/>
      <c r="AA79" s="967">
        <v>8632</v>
      </c>
      <c r="AB79" s="967"/>
      <c r="AC79" s="967"/>
      <c r="AD79" s="967"/>
      <c r="AE79" s="967"/>
      <c r="AF79" s="967">
        <v>8632</v>
      </c>
      <c r="AG79" s="967"/>
      <c r="AH79" s="967"/>
      <c r="AI79" s="967"/>
      <c r="AJ79" s="967"/>
      <c r="AK79" s="967">
        <v>1404</v>
      </c>
      <c r="AL79" s="967"/>
      <c r="AM79" s="967"/>
      <c r="AN79" s="967"/>
      <c r="AO79" s="967"/>
      <c r="AP79" s="967" t="s">
        <v>533</v>
      </c>
      <c r="AQ79" s="967"/>
      <c r="AR79" s="967"/>
      <c r="AS79" s="967"/>
      <c r="AT79" s="967"/>
      <c r="AU79" s="967" t="s">
        <v>533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9258</v>
      </c>
      <c r="AG88" s="955"/>
      <c r="AH88" s="955"/>
      <c r="AI88" s="955"/>
      <c r="AJ88" s="955"/>
      <c r="AK88" s="959"/>
      <c r="AL88" s="959"/>
      <c r="AM88" s="959"/>
      <c r="AN88" s="959"/>
      <c r="AO88" s="959"/>
      <c r="AP88" s="955">
        <f t="shared" ref="AP88" si="0">SUM(AP68:AT79)</f>
        <v>6092</v>
      </c>
      <c r="AQ88" s="955"/>
      <c r="AR88" s="955"/>
      <c r="AS88" s="955"/>
      <c r="AT88" s="955"/>
      <c r="AU88" s="955">
        <f t="shared" ref="AU88" si="1">SUM(AU68:AY79)</f>
        <v>187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549</v>
      </c>
      <c r="CX102" s="947"/>
      <c r="CY102" s="947"/>
      <c r="CZ102" s="947"/>
      <c r="DA102" s="948"/>
      <c r="DB102" s="946" t="s">
        <v>549</v>
      </c>
      <c r="DC102" s="947"/>
      <c r="DD102" s="947"/>
      <c r="DE102" s="947"/>
      <c r="DF102" s="948"/>
      <c r="DG102" s="946" t="s">
        <v>549</v>
      </c>
      <c r="DH102" s="947"/>
      <c r="DI102" s="947"/>
      <c r="DJ102" s="947"/>
      <c r="DK102" s="948"/>
      <c r="DL102" s="946" t="s">
        <v>551</v>
      </c>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196659</v>
      </c>
      <c r="AB110" s="873"/>
      <c r="AC110" s="873"/>
      <c r="AD110" s="873"/>
      <c r="AE110" s="874"/>
      <c r="AF110" s="875">
        <v>192339</v>
      </c>
      <c r="AG110" s="873"/>
      <c r="AH110" s="873"/>
      <c r="AI110" s="873"/>
      <c r="AJ110" s="874"/>
      <c r="AK110" s="875">
        <v>135821</v>
      </c>
      <c r="AL110" s="873"/>
      <c r="AM110" s="873"/>
      <c r="AN110" s="873"/>
      <c r="AO110" s="874"/>
      <c r="AP110" s="876">
        <v>7.9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1546014</v>
      </c>
      <c r="BR110" s="800"/>
      <c r="BS110" s="800"/>
      <c r="BT110" s="800"/>
      <c r="BU110" s="800"/>
      <c r="BV110" s="800">
        <v>1557880</v>
      </c>
      <c r="BW110" s="800"/>
      <c r="BX110" s="800"/>
      <c r="BY110" s="800"/>
      <c r="BZ110" s="800"/>
      <c r="CA110" s="800">
        <v>1595186</v>
      </c>
      <c r="CB110" s="800"/>
      <c r="CC110" s="800"/>
      <c r="CD110" s="800"/>
      <c r="CE110" s="800"/>
      <c r="CF110" s="861">
        <v>92.2</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1700444</v>
      </c>
      <c r="BR112" s="771"/>
      <c r="BS112" s="771"/>
      <c r="BT112" s="771"/>
      <c r="BU112" s="771"/>
      <c r="BV112" s="771">
        <v>1556052</v>
      </c>
      <c r="BW112" s="771"/>
      <c r="BX112" s="771"/>
      <c r="BY112" s="771"/>
      <c r="BZ112" s="771"/>
      <c r="CA112" s="771">
        <v>1405909</v>
      </c>
      <c r="CB112" s="771"/>
      <c r="CC112" s="771"/>
      <c r="CD112" s="771"/>
      <c r="CE112" s="771"/>
      <c r="CF112" s="848">
        <v>81.3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209372</v>
      </c>
      <c r="AB113" s="909"/>
      <c r="AC113" s="909"/>
      <c r="AD113" s="909"/>
      <c r="AE113" s="910"/>
      <c r="AF113" s="911">
        <v>208899</v>
      </c>
      <c r="AG113" s="909"/>
      <c r="AH113" s="909"/>
      <c r="AI113" s="909"/>
      <c r="AJ113" s="910"/>
      <c r="AK113" s="911">
        <v>208898</v>
      </c>
      <c r="AL113" s="909"/>
      <c r="AM113" s="909"/>
      <c r="AN113" s="909"/>
      <c r="AO113" s="910"/>
      <c r="AP113" s="912">
        <v>12.1</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301527</v>
      </c>
      <c r="BR113" s="771"/>
      <c r="BS113" s="771"/>
      <c r="BT113" s="771"/>
      <c r="BU113" s="771"/>
      <c r="BV113" s="771">
        <v>244204</v>
      </c>
      <c r="BW113" s="771"/>
      <c r="BX113" s="771"/>
      <c r="BY113" s="771"/>
      <c r="BZ113" s="771"/>
      <c r="CA113" s="771">
        <v>187419</v>
      </c>
      <c r="CB113" s="771"/>
      <c r="CC113" s="771"/>
      <c r="CD113" s="771"/>
      <c r="CE113" s="771"/>
      <c r="CF113" s="848">
        <v>10.8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47837</v>
      </c>
      <c r="AB114" s="784"/>
      <c r="AC114" s="784"/>
      <c r="AD114" s="784"/>
      <c r="AE114" s="785"/>
      <c r="AF114" s="786">
        <v>50185</v>
      </c>
      <c r="AG114" s="784"/>
      <c r="AH114" s="784"/>
      <c r="AI114" s="784"/>
      <c r="AJ114" s="785"/>
      <c r="AK114" s="786">
        <v>43103</v>
      </c>
      <c r="AL114" s="784"/>
      <c r="AM114" s="784"/>
      <c r="AN114" s="784"/>
      <c r="AO114" s="785"/>
      <c r="AP114" s="754">
        <v>2.5</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18896</v>
      </c>
      <c r="BR114" s="771"/>
      <c r="BS114" s="771"/>
      <c r="BT114" s="771"/>
      <c r="BU114" s="771"/>
      <c r="BV114" s="771">
        <v>41422</v>
      </c>
      <c r="BW114" s="771"/>
      <c r="BX114" s="771"/>
      <c r="BY114" s="771"/>
      <c r="BZ114" s="771"/>
      <c r="CA114" s="771" t="s">
        <v>112</v>
      </c>
      <c r="CB114" s="771"/>
      <c r="CC114" s="771"/>
      <c r="CD114" s="771"/>
      <c r="CE114" s="771"/>
      <c r="CF114" s="848" t="s">
        <v>112</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453868</v>
      </c>
      <c r="AB117" s="895"/>
      <c r="AC117" s="895"/>
      <c r="AD117" s="895"/>
      <c r="AE117" s="896"/>
      <c r="AF117" s="898">
        <v>451423</v>
      </c>
      <c r="AG117" s="895"/>
      <c r="AH117" s="895"/>
      <c r="AI117" s="895"/>
      <c r="AJ117" s="896"/>
      <c r="AK117" s="898">
        <v>387822</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432</v>
      </c>
      <c r="BP118" s="838"/>
      <c r="BQ118" s="857">
        <v>3566881</v>
      </c>
      <c r="BR118" s="858"/>
      <c r="BS118" s="858"/>
      <c r="BT118" s="858"/>
      <c r="BU118" s="858"/>
      <c r="BV118" s="858">
        <v>3399558</v>
      </c>
      <c r="BW118" s="858"/>
      <c r="BX118" s="858"/>
      <c r="BY118" s="858"/>
      <c r="BZ118" s="858"/>
      <c r="CA118" s="858">
        <v>3188514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3955997</v>
      </c>
      <c r="BR119" s="800"/>
      <c r="BS119" s="800"/>
      <c r="BT119" s="800"/>
      <c r="BU119" s="800"/>
      <c r="BV119" s="800">
        <v>3951179</v>
      </c>
      <c r="BW119" s="800"/>
      <c r="BX119" s="800"/>
      <c r="BY119" s="800"/>
      <c r="BZ119" s="800"/>
      <c r="CA119" s="800">
        <v>4081994</v>
      </c>
      <c r="CB119" s="800"/>
      <c r="CC119" s="800"/>
      <c r="CD119" s="800"/>
      <c r="CE119" s="800"/>
      <c r="CF119" s="861">
        <v>236</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1430695</v>
      </c>
      <c r="DH120" s="800"/>
      <c r="DI120" s="800"/>
      <c r="DJ120" s="800"/>
      <c r="DK120" s="800"/>
      <c r="DL120" s="800">
        <v>1317839</v>
      </c>
      <c r="DM120" s="800"/>
      <c r="DN120" s="800"/>
      <c r="DO120" s="800"/>
      <c r="DP120" s="800"/>
      <c r="DQ120" s="800">
        <v>1200964</v>
      </c>
      <c r="DR120" s="800"/>
      <c r="DS120" s="800"/>
      <c r="DT120" s="800"/>
      <c r="DU120" s="800"/>
      <c r="DV120" s="801">
        <v>69.400000000000006</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2332101</v>
      </c>
      <c r="BR121" s="858"/>
      <c r="BS121" s="858"/>
      <c r="BT121" s="858"/>
      <c r="BU121" s="858"/>
      <c r="BV121" s="858">
        <v>2993365</v>
      </c>
      <c r="BW121" s="858"/>
      <c r="BX121" s="858"/>
      <c r="BY121" s="858"/>
      <c r="BZ121" s="858"/>
      <c r="CA121" s="858">
        <v>2877129</v>
      </c>
      <c r="CB121" s="858"/>
      <c r="CC121" s="858"/>
      <c r="CD121" s="858"/>
      <c r="CE121" s="858"/>
      <c r="CF121" s="859">
        <v>166.3</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269749</v>
      </c>
      <c r="DH121" s="771"/>
      <c r="DI121" s="771"/>
      <c r="DJ121" s="771"/>
      <c r="DK121" s="771"/>
      <c r="DL121" s="771">
        <v>238213</v>
      </c>
      <c r="DM121" s="771"/>
      <c r="DN121" s="771"/>
      <c r="DO121" s="771"/>
      <c r="DP121" s="771"/>
      <c r="DQ121" s="771">
        <v>204945</v>
      </c>
      <c r="DR121" s="771"/>
      <c r="DS121" s="771"/>
      <c r="DT121" s="771"/>
      <c r="DU121" s="771"/>
      <c r="DV121" s="823">
        <v>11.8</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441</v>
      </c>
      <c r="BP122" s="838"/>
      <c r="BQ122" s="839">
        <v>6288098</v>
      </c>
      <c r="BR122" s="840"/>
      <c r="BS122" s="840"/>
      <c r="BT122" s="840"/>
      <c r="BU122" s="840"/>
      <c r="BV122" s="840">
        <v>6944544</v>
      </c>
      <c r="BW122" s="840"/>
      <c r="BX122" s="840"/>
      <c r="BY122" s="840"/>
      <c r="BZ122" s="840"/>
      <c r="CA122" s="840">
        <v>6959123</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2033910</v>
      </c>
      <c r="AB129" s="784"/>
      <c r="AC129" s="784"/>
      <c r="AD129" s="784"/>
      <c r="AE129" s="785"/>
      <c r="AF129" s="786">
        <v>2055557</v>
      </c>
      <c r="AG129" s="784"/>
      <c r="AH129" s="784"/>
      <c r="AI129" s="784"/>
      <c r="AJ129" s="785"/>
      <c r="AK129" s="786">
        <v>2031307</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296990</v>
      </c>
      <c r="AB130" s="784"/>
      <c r="AC130" s="784"/>
      <c r="AD130" s="784"/>
      <c r="AE130" s="785"/>
      <c r="AF130" s="786">
        <v>293151</v>
      </c>
      <c r="AG130" s="784"/>
      <c r="AH130" s="784"/>
      <c r="AI130" s="784"/>
      <c r="AJ130" s="785"/>
      <c r="AK130" s="786">
        <v>301720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1736920</v>
      </c>
      <c r="AB131" s="717"/>
      <c r="AC131" s="717"/>
      <c r="AD131" s="717"/>
      <c r="AE131" s="718"/>
      <c r="AF131" s="719">
        <v>1762406</v>
      </c>
      <c r="AG131" s="717"/>
      <c r="AH131" s="717"/>
      <c r="AI131" s="717"/>
      <c r="AJ131" s="718"/>
      <c r="AK131" s="719">
        <v>1729587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9.0319646270000007</v>
      </c>
      <c r="AB132" s="740"/>
      <c r="AC132" s="740"/>
      <c r="AD132" s="740"/>
      <c r="AE132" s="741"/>
      <c r="AF132" s="742">
        <v>8.9804505890000002</v>
      </c>
      <c r="AG132" s="740"/>
      <c r="AH132" s="740"/>
      <c r="AI132" s="740"/>
      <c r="AJ132" s="741"/>
      <c r="AK132" s="742">
        <v>4.9781826530000002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9.3000000000000007</v>
      </c>
      <c r="AB133" s="749"/>
      <c r="AC133" s="749"/>
      <c r="AD133" s="749"/>
      <c r="AE133" s="750"/>
      <c r="AF133" s="748">
        <v>9.1</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L72" sqref="L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61"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9" workbookViewId="0">
      <selection activeCell="I27" sqref="I2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601686</v>
      </c>
      <c r="L9" s="264">
        <v>92269</v>
      </c>
      <c r="M9" s="265">
        <v>107721</v>
      </c>
      <c r="N9" s="266">
        <v>-14.3</v>
      </c>
    </row>
    <row r="10" spans="1:16">
      <c r="A10" s="248"/>
      <c r="B10" s="244"/>
      <c r="C10" s="244"/>
      <c r="D10" s="244"/>
      <c r="E10" s="244"/>
      <c r="F10" s="244"/>
      <c r="G10" s="1133" t="s">
        <v>474</v>
      </c>
      <c r="H10" s="1134"/>
      <c r="I10" s="1134"/>
      <c r="J10" s="1135"/>
      <c r="K10" s="267">
        <v>42779</v>
      </c>
      <c r="L10" s="268">
        <v>6560</v>
      </c>
      <c r="M10" s="269">
        <v>11248</v>
      </c>
      <c r="N10" s="270">
        <v>-41.7</v>
      </c>
    </row>
    <row r="11" spans="1:16" ht="13.5" customHeight="1">
      <c r="A11" s="248"/>
      <c r="B11" s="244"/>
      <c r="C11" s="244"/>
      <c r="D11" s="244"/>
      <c r="E11" s="244"/>
      <c r="F11" s="244"/>
      <c r="G11" s="1133" t="s">
        <v>475</v>
      </c>
      <c r="H11" s="1134"/>
      <c r="I11" s="1134"/>
      <c r="J11" s="1135"/>
      <c r="K11" s="267">
        <v>8625</v>
      </c>
      <c r="L11" s="268">
        <v>1323</v>
      </c>
      <c r="M11" s="269">
        <v>13957</v>
      </c>
      <c r="N11" s="270">
        <v>-90.5</v>
      </c>
    </row>
    <row r="12" spans="1:16" ht="13.5" customHeight="1">
      <c r="A12" s="248"/>
      <c r="B12" s="244"/>
      <c r="C12" s="244"/>
      <c r="D12" s="244"/>
      <c r="E12" s="244"/>
      <c r="F12" s="244"/>
      <c r="G12" s="1133" t="s">
        <v>476</v>
      </c>
      <c r="H12" s="1134"/>
      <c r="I12" s="1134"/>
      <c r="J12" s="1135"/>
      <c r="K12" s="267" t="s">
        <v>477</v>
      </c>
      <c r="L12" s="268" t="s">
        <v>477</v>
      </c>
      <c r="M12" s="269">
        <v>971</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17566</v>
      </c>
      <c r="L14" s="268">
        <v>2694</v>
      </c>
      <c r="M14" s="269">
        <v>5742</v>
      </c>
      <c r="N14" s="270">
        <v>-53.1</v>
      </c>
    </row>
    <row r="15" spans="1:16" ht="13.5" customHeight="1">
      <c r="A15" s="248"/>
      <c r="B15" s="244"/>
      <c r="C15" s="244"/>
      <c r="D15" s="244"/>
      <c r="E15" s="244"/>
      <c r="F15" s="244"/>
      <c r="G15" s="1133" t="s">
        <v>480</v>
      </c>
      <c r="H15" s="1134"/>
      <c r="I15" s="1134"/>
      <c r="J15" s="1135"/>
      <c r="K15" s="267">
        <v>8214</v>
      </c>
      <c r="L15" s="268">
        <v>1260</v>
      </c>
      <c r="M15" s="269">
        <v>2506</v>
      </c>
      <c r="N15" s="270">
        <v>-49.7</v>
      </c>
    </row>
    <row r="16" spans="1:16">
      <c r="A16" s="248"/>
      <c r="B16" s="244"/>
      <c r="C16" s="244"/>
      <c r="D16" s="244"/>
      <c r="E16" s="244"/>
      <c r="F16" s="244"/>
      <c r="G16" s="1136" t="s">
        <v>481</v>
      </c>
      <c r="H16" s="1137"/>
      <c r="I16" s="1137"/>
      <c r="J16" s="1138"/>
      <c r="K16" s="268">
        <v>-46478</v>
      </c>
      <c r="L16" s="268">
        <v>-7127</v>
      </c>
      <c r="M16" s="269">
        <v>-10736</v>
      </c>
      <c r="N16" s="270">
        <v>-33.6</v>
      </c>
    </row>
    <row r="17" spans="1:16">
      <c r="A17" s="248"/>
      <c r="B17" s="244"/>
      <c r="C17" s="244"/>
      <c r="D17" s="244"/>
      <c r="E17" s="244"/>
      <c r="F17" s="244"/>
      <c r="G17" s="1136" t="s">
        <v>172</v>
      </c>
      <c r="H17" s="1137"/>
      <c r="I17" s="1137"/>
      <c r="J17" s="1138"/>
      <c r="K17" s="268">
        <v>632392</v>
      </c>
      <c r="L17" s="268">
        <v>96978</v>
      </c>
      <c r="M17" s="269">
        <v>131409</v>
      </c>
      <c r="N17" s="270">
        <v>-26.2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9.9700000000000006</v>
      </c>
      <c r="L21" s="281">
        <v>12.2</v>
      </c>
      <c r="M21" s="282">
        <v>-2.23</v>
      </c>
      <c r="N21" s="249"/>
      <c r="O21" s="283"/>
      <c r="P21" s="279"/>
    </row>
    <row r="22" spans="1:16" s="284" customFormat="1">
      <c r="A22" s="279"/>
      <c r="B22" s="249"/>
      <c r="C22" s="249"/>
      <c r="D22" s="249"/>
      <c r="E22" s="249"/>
      <c r="F22" s="249"/>
      <c r="G22" s="1130" t="s">
        <v>487</v>
      </c>
      <c r="H22" s="1131"/>
      <c r="I22" s="1131"/>
      <c r="J22" s="1132"/>
      <c r="K22" s="285">
        <v>97.4</v>
      </c>
      <c r="L22" s="286">
        <v>95.9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135821</v>
      </c>
      <c r="L32" s="294">
        <v>20828</v>
      </c>
      <c r="M32" s="295">
        <v>69791</v>
      </c>
      <c r="N32" s="296">
        <v>-70.2</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t="s">
        <v>477</v>
      </c>
      <c r="N34" s="296" t="s">
        <v>477</v>
      </c>
    </row>
    <row r="35" spans="1:16" ht="27" customHeight="1">
      <c r="A35" s="248"/>
      <c r="B35" s="244"/>
      <c r="C35" s="244"/>
      <c r="D35" s="244"/>
      <c r="E35" s="244"/>
      <c r="F35" s="244"/>
      <c r="G35" s="1121" t="s">
        <v>493</v>
      </c>
      <c r="H35" s="1122"/>
      <c r="I35" s="1122"/>
      <c r="J35" s="1123"/>
      <c r="K35" s="294">
        <v>208898</v>
      </c>
      <c r="L35" s="294">
        <v>32035</v>
      </c>
      <c r="M35" s="295">
        <v>23888</v>
      </c>
      <c r="N35" s="296">
        <v>34.1</v>
      </c>
    </row>
    <row r="36" spans="1:16" ht="27" customHeight="1">
      <c r="A36" s="248"/>
      <c r="B36" s="244"/>
      <c r="C36" s="244"/>
      <c r="D36" s="244"/>
      <c r="E36" s="244"/>
      <c r="F36" s="244"/>
      <c r="G36" s="1121" t="s">
        <v>494</v>
      </c>
      <c r="H36" s="1122"/>
      <c r="I36" s="1122"/>
      <c r="J36" s="1123"/>
      <c r="K36" s="294">
        <v>43103</v>
      </c>
      <c r="L36" s="294">
        <v>6610</v>
      </c>
      <c r="M36" s="295">
        <v>4171</v>
      </c>
      <c r="N36" s="296">
        <v>58.5</v>
      </c>
    </row>
    <row r="37" spans="1:16" ht="13.5" customHeight="1">
      <c r="A37" s="248"/>
      <c r="B37" s="244"/>
      <c r="C37" s="244"/>
      <c r="D37" s="244"/>
      <c r="E37" s="244"/>
      <c r="F37" s="244"/>
      <c r="G37" s="1121" t="s">
        <v>495</v>
      </c>
      <c r="H37" s="1122"/>
      <c r="I37" s="1122"/>
      <c r="J37" s="1123"/>
      <c r="K37" s="294" t="s">
        <v>477</v>
      </c>
      <c r="L37" s="294" t="s">
        <v>477</v>
      </c>
      <c r="M37" s="295">
        <v>1426</v>
      </c>
      <c r="N37" s="296" t="s">
        <v>477</v>
      </c>
    </row>
    <row r="38" spans="1:16" ht="27" customHeight="1">
      <c r="A38" s="248"/>
      <c r="B38" s="244"/>
      <c r="C38" s="244"/>
      <c r="D38" s="244"/>
      <c r="E38" s="244"/>
      <c r="F38" s="244"/>
      <c r="G38" s="1124" t="s">
        <v>496</v>
      </c>
      <c r="H38" s="1125"/>
      <c r="I38" s="1125"/>
      <c r="J38" s="1126"/>
      <c r="K38" s="297" t="s">
        <v>477</v>
      </c>
      <c r="L38" s="297" t="s">
        <v>477</v>
      </c>
      <c r="M38" s="298">
        <v>4</v>
      </c>
      <c r="N38" s="299" t="s">
        <v>477</v>
      </c>
      <c r="O38" s="293"/>
    </row>
    <row r="39" spans="1:16">
      <c r="A39" s="248"/>
      <c r="B39" s="244"/>
      <c r="C39" s="244"/>
      <c r="D39" s="244"/>
      <c r="E39" s="244"/>
      <c r="F39" s="244"/>
      <c r="G39" s="1124" t="s">
        <v>497</v>
      </c>
      <c r="H39" s="1125"/>
      <c r="I39" s="1125"/>
      <c r="J39" s="1126"/>
      <c r="K39" s="300" t="s">
        <v>477</v>
      </c>
      <c r="L39" s="300" t="s">
        <v>477</v>
      </c>
      <c r="M39" s="301">
        <v>-2824</v>
      </c>
      <c r="N39" s="302" t="s">
        <v>477</v>
      </c>
      <c r="O39" s="293"/>
    </row>
    <row r="40" spans="1:16" ht="27" customHeight="1">
      <c r="A40" s="248"/>
      <c r="B40" s="244"/>
      <c r="C40" s="244"/>
      <c r="D40" s="244"/>
      <c r="E40" s="244"/>
      <c r="F40" s="244"/>
      <c r="G40" s="1121" t="s">
        <v>498</v>
      </c>
      <c r="H40" s="1122"/>
      <c r="I40" s="1122"/>
      <c r="J40" s="1123"/>
      <c r="K40" s="300">
        <v>-301720</v>
      </c>
      <c r="L40" s="300">
        <v>-46269</v>
      </c>
      <c r="M40" s="301">
        <v>-68054</v>
      </c>
      <c r="N40" s="302">
        <v>-32</v>
      </c>
      <c r="O40" s="293"/>
    </row>
    <row r="41" spans="1:16">
      <c r="A41" s="248"/>
      <c r="B41" s="244"/>
      <c r="C41" s="244"/>
      <c r="D41" s="244"/>
      <c r="E41" s="244"/>
      <c r="F41" s="244"/>
      <c r="G41" s="1127" t="s">
        <v>283</v>
      </c>
      <c r="H41" s="1128"/>
      <c r="I41" s="1128"/>
      <c r="J41" s="1129"/>
      <c r="K41" s="294">
        <v>86102</v>
      </c>
      <c r="L41" s="300">
        <v>13204</v>
      </c>
      <c r="M41" s="301">
        <v>28401</v>
      </c>
      <c r="N41" s="302">
        <v>-53.5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342120</v>
      </c>
      <c r="J51" s="320">
        <v>51994</v>
      </c>
      <c r="K51" s="321">
        <v>9.8000000000000007</v>
      </c>
      <c r="L51" s="322">
        <v>133616</v>
      </c>
      <c r="M51" s="323">
        <v>21.6</v>
      </c>
      <c r="N51" s="324">
        <v>-11.8</v>
      </c>
    </row>
    <row r="52" spans="1:14">
      <c r="A52" s="248"/>
      <c r="B52" s="244"/>
      <c r="C52" s="244"/>
      <c r="D52" s="244"/>
      <c r="E52" s="244"/>
      <c r="F52" s="244"/>
      <c r="G52" s="325"/>
      <c r="H52" s="326" t="s">
        <v>509</v>
      </c>
      <c r="I52" s="327">
        <v>58531</v>
      </c>
      <c r="J52" s="328">
        <v>8895</v>
      </c>
      <c r="K52" s="329">
        <v>18.899999999999999</v>
      </c>
      <c r="L52" s="330">
        <v>57933</v>
      </c>
      <c r="M52" s="331">
        <v>-10.7</v>
      </c>
      <c r="N52" s="332">
        <v>29.6</v>
      </c>
    </row>
    <row r="53" spans="1:14">
      <c r="A53" s="248"/>
      <c r="B53" s="244"/>
      <c r="C53" s="244"/>
      <c r="D53" s="244"/>
      <c r="E53" s="244"/>
      <c r="F53" s="244"/>
      <c r="G53" s="310" t="s">
        <v>510</v>
      </c>
      <c r="H53" s="311"/>
      <c r="I53" s="319">
        <v>269330</v>
      </c>
      <c r="J53" s="320">
        <v>41621</v>
      </c>
      <c r="K53" s="321">
        <v>-20</v>
      </c>
      <c r="L53" s="322">
        <v>96333</v>
      </c>
      <c r="M53" s="323">
        <v>-27.9</v>
      </c>
      <c r="N53" s="324">
        <v>7.9</v>
      </c>
    </row>
    <row r="54" spans="1:14">
      <c r="A54" s="248"/>
      <c r="B54" s="244"/>
      <c r="C54" s="244"/>
      <c r="D54" s="244"/>
      <c r="E54" s="244"/>
      <c r="F54" s="244"/>
      <c r="G54" s="325"/>
      <c r="H54" s="326" t="s">
        <v>509</v>
      </c>
      <c r="I54" s="327">
        <v>152179</v>
      </c>
      <c r="J54" s="328">
        <v>23517</v>
      </c>
      <c r="K54" s="329">
        <v>164.4</v>
      </c>
      <c r="L54" s="330">
        <v>57060</v>
      </c>
      <c r="M54" s="331">
        <v>-1.5</v>
      </c>
      <c r="N54" s="332">
        <v>165.9</v>
      </c>
    </row>
    <row r="55" spans="1:14">
      <c r="A55" s="248"/>
      <c r="B55" s="244"/>
      <c r="C55" s="244"/>
      <c r="D55" s="244"/>
      <c r="E55" s="244"/>
      <c r="F55" s="244"/>
      <c r="G55" s="310" t="s">
        <v>511</v>
      </c>
      <c r="H55" s="311"/>
      <c r="I55" s="319">
        <v>195096</v>
      </c>
      <c r="J55" s="320">
        <v>29080</v>
      </c>
      <c r="K55" s="321">
        <v>-30.1</v>
      </c>
      <c r="L55" s="322">
        <v>117673</v>
      </c>
      <c r="M55" s="323">
        <v>22.2</v>
      </c>
      <c r="N55" s="324">
        <v>-52.3</v>
      </c>
    </row>
    <row r="56" spans="1:14">
      <c r="A56" s="248"/>
      <c r="B56" s="244"/>
      <c r="C56" s="244"/>
      <c r="D56" s="244"/>
      <c r="E56" s="244"/>
      <c r="F56" s="244"/>
      <c r="G56" s="325"/>
      <c r="H56" s="326" t="s">
        <v>509</v>
      </c>
      <c r="I56" s="327">
        <v>40478</v>
      </c>
      <c r="J56" s="328">
        <v>6033</v>
      </c>
      <c r="K56" s="329">
        <v>-74.3</v>
      </c>
      <c r="L56" s="330">
        <v>62359</v>
      </c>
      <c r="M56" s="331">
        <v>9.3000000000000007</v>
      </c>
      <c r="N56" s="332">
        <v>-83.6</v>
      </c>
    </row>
    <row r="57" spans="1:14">
      <c r="A57" s="248"/>
      <c r="B57" s="244"/>
      <c r="C57" s="244"/>
      <c r="D57" s="244"/>
      <c r="E57" s="244"/>
      <c r="F57" s="244"/>
      <c r="G57" s="310" t="s">
        <v>512</v>
      </c>
      <c r="H57" s="311"/>
      <c r="I57" s="319">
        <v>166895</v>
      </c>
      <c r="J57" s="320">
        <v>25406</v>
      </c>
      <c r="K57" s="321">
        <v>-12.6</v>
      </c>
      <c r="L57" s="322">
        <v>118223</v>
      </c>
      <c r="M57" s="323">
        <v>0.5</v>
      </c>
      <c r="N57" s="324">
        <v>-13.1</v>
      </c>
    </row>
    <row r="58" spans="1:14">
      <c r="A58" s="248"/>
      <c r="B58" s="244"/>
      <c r="C58" s="244"/>
      <c r="D58" s="244"/>
      <c r="E58" s="244"/>
      <c r="F58" s="244"/>
      <c r="G58" s="325"/>
      <c r="H58" s="326" t="s">
        <v>509</v>
      </c>
      <c r="I58" s="327">
        <v>54623</v>
      </c>
      <c r="J58" s="328">
        <v>8315</v>
      </c>
      <c r="K58" s="329">
        <v>37.799999999999997</v>
      </c>
      <c r="L58" s="330">
        <v>57106</v>
      </c>
      <c r="M58" s="331">
        <v>-8.4</v>
      </c>
      <c r="N58" s="332">
        <v>46.2</v>
      </c>
    </row>
    <row r="59" spans="1:14">
      <c r="A59" s="248"/>
      <c r="B59" s="244"/>
      <c r="C59" s="244"/>
      <c r="D59" s="244"/>
      <c r="E59" s="244"/>
      <c r="F59" s="244"/>
      <c r="G59" s="310" t="s">
        <v>513</v>
      </c>
      <c r="H59" s="311"/>
      <c r="I59" s="319">
        <v>171737</v>
      </c>
      <c r="J59" s="320">
        <v>26336</v>
      </c>
      <c r="K59" s="321">
        <v>3.7</v>
      </c>
      <c r="L59" s="322">
        <v>128485</v>
      </c>
      <c r="M59" s="323">
        <v>8.6999999999999993</v>
      </c>
      <c r="N59" s="324">
        <v>-5</v>
      </c>
    </row>
    <row r="60" spans="1:14">
      <c r="A60" s="248"/>
      <c r="B60" s="244"/>
      <c r="C60" s="244"/>
      <c r="D60" s="244"/>
      <c r="E60" s="244"/>
      <c r="F60" s="244"/>
      <c r="G60" s="325"/>
      <c r="H60" s="326" t="s">
        <v>509</v>
      </c>
      <c r="I60" s="333">
        <v>104504</v>
      </c>
      <c r="J60" s="328">
        <v>16026</v>
      </c>
      <c r="K60" s="329">
        <v>92.7</v>
      </c>
      <c r="L60" s="330">
        <v>62765</v>
      </c>
      <c r="M60" s="331">
        <v>9.9</v>
      </c>
      <c r="N60" s="332">
        <v>82.8</v>
      </c>
    </row>
    <row r="61" spans="1:14">
      <c r="A61" s="248"/>
      <c r="B61" s="244"/>
      <c r="C61" s="244"/>
      <c r="D61" s="244"/>
      <c r="E61" s="244"/>
      <c r="F61" s="244"/>
      <c r="G61" s="310" t="s">
        <v>514</v>
      </c>
      <c r="H61" s="334"/>
      <c r="I61" s="335">
        <v>229036</v>
      </c>
      <c r="J61" s="336">
        <v>34887</v>
      </c>
      <c r="K61" s="337">
        <v>-9.8000000000000007</v>
      </c>
      <c r="L61" s="338">
        <v>118866</v>
      </c>
      <c r="M61" s="339">
        <v>5</v>
      </c>
      <c r="N61" s="324">
        <v>-14.8</v>
      </c>
    </row>
    <row r="62" spans="1:14">
      <c r="A62" s="248"/>
      <c r="B62" s="244"/>
      <c r="C62" s="244"/>
      <c r="D62" s="244"/>
      <c r="E62" s="244"/>
      <c r="F62" s="244"/>
      <c r="G62" s="325"/>
      <c r="H62" s="326" t="s">
        <v>509</v>
      </c>
      <c r="I62" s="327">
        <v>82063</v>
      </c>
      <c r="J62" s="328">
        <v>12557</v>
      </c>
      <c r="K62" s="329">
        <v>47.9</v>
      </c>
      <c r="L62" s="330">
        <v>59445</v>
      </c>
      <c r="M62" s="331">
        <v>-0.3</v>
      </c>
      <c r="N62" s="332">
        <v>48.2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3"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72.180000000000007</v>
      </c>
      <c r="G47" s="12">
        <v>78.88</v>
      </c>
      <c r="H47" s="12">
        <v>89.09</v>
      </c>
      <c r="I47" s="12">
        <v>92.52</v>
      </c>
      <c r="J47" s="13">
        <v>99.4</v>
      </c>
    </row>
    <row r="48" spans="2:10" ht="57.75" customHeight="1">
      <c r="B48" s="14"/>
      <c r="C48" s="1141" t="s">
        <v>4</v>
      </c>
      <c r="D48" s="1141"/>
      <c r="E48" s="1142"/>
      <c r="F48" s="15">
        <v>9.09</v>
      </c>
      <c r="G48" s="16">
        <v>9.17</v>
      </c>
      <c r="H48" s="16">
        <v>7.69</v>
      </c>
      <c r="I48" s="16">
        <v>10.45</v>
      </c>
      <c r="J48" s="17">
        <v>8.5399999999999991</v>
      </c>
    </row>
    <row r="49" spans="2:10" ht="57.75" customHeight="1" thickBot="1">
      <c r="B49" s="18"/>
      <c r="C49" s="1143" t="s">
        <v>5</v>
      </c>
      <c r="D49" s="1143"/>
      <c r="E49" s="1144"/>
      <c r="F49" s="19">
        <v>9.9499999999999993</v>
      </c>
      <c r="G49" s="20">
        <v>0.06</v>
      </c>
      <c r="H49" s="20">
        <v>4.21</v>
      </c>
      <c r="I49" s="20">
        <v>3.07</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40.24</v>
      </c>
      <c r="G34" s="33">
        <v>41.83</v>
      </c>
      <c r="H34" s="33">
        <v>42.62</v>
      </c>
      <c r="I34" s="33">
        <v>43</v>
      </c>
      <c r="J34" s="34">
        <v>44.26</v>
      </c>
      <c r="K34" s="22"/>
      <c r="L34" s="22"/>
      <c r="M34" s="22"/>
      <c r="N34" s="22"/>
      <c r="O34" s="22"/>
      <c r="P34" s="22"/>
    </row>
    <row r="35" spans="1:16" ht="39" customHeight="1">
      <c r="A35" s="22"/>
      <c r="B35" s="35"/>
      <c r="C35" s="1145" t="s">
        <v>523</v>
      </c>
      <c r="D35" s="1146"/>
      <c r="E35" s="1147"/>
      <c r="F35" s="36">
        <v>9.08</v>
      </c>
      <c r="G35" s="37">
        <v>9.16</v>
      </c>
      <c r="H35" s="37">
        <v>7.67</v>
      </c>
      <c r="I35" s="37">
        <v>10.44</v>
      </c>
      <c r="J35" s="38">
        <v>8.5299999999999994</v>
      </c>
      <c r="K35" s="22"/>
      <c r="L35" s="22"/>
      <c r="M35" s="22"/>
      <c r="N35" s="22"/>
      <c r="O35" s="22"/>
      <c r="P35" s="22"/>
    </row>
    <row r="36" spans="1:16" ht="39" customHeight="1">
      <c r="A36" s="22"/>
      <c r="B36" s="35"/>
      <c r="C36" s="1145" t="s">
        <v>524</v>
      </c>
      <c r="D36" s="1146"/>
      <c r="E36" s="1147"/>
      <c r="F36" s="36">
        <v>2.14</v>
      </c>
      <c r="G36" s="37">
        <v>3.16</v>
      </c>
      <c r="H36" s="37">
        <v>2.65</v>
      </c>
      <c r="I36" s="37">
        <v>2.74</v>
      </c>
      <c r="J36" s="38">
        <v>2.21</v>
      </c>
      <c r="K36" s="22"/>
      <c r="L36" s="22"/>
      <c r="M36" s="22"/>
      <c r="N36" s="22"/>
      <c r="O36" s="22"/>
      <c r="P36" s="22"/>
    </row>
    <row r="37" spans="1:16" ht="39" customHeight="1">
      <c r="A37" s="22"/>
      <c r="B37" s="35"/>
      <c r="C37" s="1145" t="s">
        <v>525</v>
      </c>
      <c r="D37" s="1146"/>
      <c r="E37" s="1147"/>
      <c r="F37" s="36">
        <v>0.86</v>
      </c>
      <c r="G37" s="37">
        <v>0.92</v>
      </c>
      <c r="H37" s="37">
        <v>0.63</v>
      </c>
      <c r="I37" s="37">
        <v>0.56000000000000005</v>
      </c>
      <c r="J37" s="38">
        <v>0.96</v>
      </c>
      <c r="K37" s="22"/>
      <c r="L37" s="22"/>
      <c r="M37" s="22"/>
      <c r="N37" s="22"/>
      <c r="O37" s="22"/>
      <c r="P37" s="22"/>
    </row>
    <row r="38" spans="1:16" ht="39" customHeight="1">
      <c r="A38" s="22"/>
      <c r="B38" s="35"/>
      <c r="C38" s="1145" t="s">
        <v>526</v>
      </c>
      <c r="D38" s="1146"/>
      <c r="E38" s="1147"/>
      <c r="F38" s="36">
        <v>0.22</v>
      </c>
      <c r="G38" s="37">
        <v>0.16</v>
      </c>
      <c r="H38" s="37">
        <v>0.1</v>
      </c>
      <c r="I38" s="37">
        <v>0.21</v>
      </c>
      <c r="J38" s="38">
        <v>0.22</v>
      </c>
      <c r="K38" s="22"/>
      <c r="L38" s="22"/>
      <c r="M38" s="22"/>
      <c r="N38" s="22"/>
      <c r="O38" s="22"/>
      <c r="P38" s="22"/>
    </row>
    <row r="39" spans="1:16" ht="39" customHeight="1">
      <c r="A39" s="22"/>
      <c r="B39" s="35"/>
      <c r="C39" s="1145" t="s">
        <v>527</v>
      </c>
      <c r="D39" s="1146"/>
      <c r="E39" s="1147"/>
      <c r="F39" s="36">
        <v>0.11</v>
      </c>
      <c r="G39" s="37">
        <v>0.16</v>
      </c>
      <c r="H39" s="37">
        <v>0.18</v>
      </c>
      <c r="I39" s="37">
        <v>0.16</v>
      </c>
      <c r="J39" s="38">
        <v>0.21</v>
      </c>
      <c r="K39" s="22"/>
      <c r="L39" s="22"/>
      <c r="M39" s="22"/>
      <c r="N39" s="22"/>
      <c r="O39" s="22"/>
      <c r="P39" s="22"/>
    </row>
    <row r="40" spans="1:16" ht="39" customHeight="1">
      <c r="A40" s="22"/>
      <c r="B40" s="35"/>
      <c r="C40" s="1145" t="s">
        <v>528</v>
      </c>
      <c r="D40" s="1146"/>
      <c r="E40" s="1147"/>
      <c r="F40" s="36">
        <v>0.06</v>
      </c>
      <c r="G40" s="37">
        <v>0.06</v>
      </c>
      <c r="H40" s="37">
        <v>0.06</v>
      </c>
      <c r="I40" s="37">
        <v>0.03</v>
      </c>
      <c r="J40" s="38">
        <v>0.02</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203</v>
      </c>
      <c r="L45" s="60">
        <v>207</v>
      </c>
      <c r="M45" s="60">
        <v>197</v>
      </c>
      <c r="N45" s="60">
        <v>192</v>
      </c>
      <c r="O45" s="61">
        <v>136</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v>212</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213</v>
      </c>
      <c r="L48" s="64">
        <v>43</v>
      </c>
      <c r="M48" s="64">
        <v>209</v>
      </c>
      <c r="N48" s="64">
        <v>209</v>
      </c>
      <c r="O48" s="65">
        <v>209</v>
      </c>
      <c r="P48" s="48"/>
      <c r="Q48" s="48"/>
      <c r="R48" s="48"/>
      <c r="S48" s="48"/>
      <c r="T48" s="48"/>
      <c r="U48" s="48"/>
    </row>
    <row r="49" spans="1:21" ht="30.75" customHeight="1">
      <c r="A49" s="48"/>
      <c r="B49" s="1163"/>
      <c r="C49" s="1164"/>
      <c r="D49" s="62"/>
      <c r="E49" s="1155" t="s">
        <v>16</v>
      </c>
      <c r="F49" s="1155"/>
      <c r="G49" s="1155"/>
      <c r="H49" s="1155"/>
      <c r="I49" s="1155"/>
      <c r="J49" s="1156"/>
      <c r="K49" s="63">
        <v>41</v>
      </c>
      <c r="L49" s="64" t="s">
        <v>477</v>
      </c>
      <c r="M49" s="64">
        <v>48</v>
      </c>
      <c r="N49" s="64">
        <v>50</v>
      </c>
      <c r="O49" s="65">
        <v>43</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289</v>
      </c>
      <c r="L52" s="64">
        <v>297</v>
      </c>
      <c r="M52" s="64">
        <v>298</v>
      </c>
      <c r="N52" s="64">
        <v>294</v>
      </c>
      <c r="O52" s="65">
        <v>302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168</v>
      </c>
      <c r="L53" s="69">
        <v>165</v>
      </c>
      <c r="M53" s="69">
        <v>156</v>
      </c>
      <c r="N53" s="69">
        <v>157</v>
      </c>
      <c r="O53" s="70">
        <v>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mieken</cp:lastModifiedBy>
  <cp:lastPrinted>2016-05-02T08:52:31Z</cp:lastPrinted>
  <dcterms:created xsi:type="dcterms:W3CDTF">2016-02-15T01:38:55Z</dcterms:created>
  <dcterms:modified xsi:type="dcterms:W3CDTF">2016-05-02T08:53:44Z</dcterms:modified>
</cp:coreProperties>
</file>