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12675" tabRatio="599" activeTab="1"/>
  </bookViews>
  <sheets>
    <sheet name="簡水（経営）" sheetId="1" r:id="rId1"/>
    <sheet name="下水（法非適）" sheetId="2" r:id="rId2"/>
  </sheets>
  <definedNames>
    <definedName name="_xlnm.Print_Area" localSheetId="1">'下水（法非適）'!$B$1:$N$24</definedName>
    <definedName name="_xlnm.Print_Area" localSheetId="0">'簡水（経営）'!$B$1:$N$24</definedName>
  </definedNames>
  <calcPr fullCalcOnLoad="1"/>
</workbook>
</file>

<file path=xl/sharedStrings.xml><?xml version="1.0" encoding="utf-8"?>
<sst xmlns="http://schemas.openxmlformats.org/spreadsheetml/2006/main" count="143" uniqueCount="53">
  <si>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</si>
  <si>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</si>
  <si>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</si>
  <si>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</si>
  <si>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</si>
  <si>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</si>
  <si>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</si>
  <si>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</si>
  <si>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</si>
  <si>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</si>
  <si>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</si>
  <si>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</si>
  <si>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</si>
  <si>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</si>
  <si>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</si>
  <si>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</si>
  <si>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</si>
  <si>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</si>
  <si>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</si>
  <si>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</si>
  <si>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</si>
  <si>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</si>
  <si>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</si>
  <si>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</si>
  <si>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</si>
  <si>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</si>
  <si>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</si>
  <si>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</si>
  <si>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</si>
  <si>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</si>
  <si>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</si>
  <si>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</si>
  <si>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</si>
  <si>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</si>
  <si>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</si>
  <si>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</si>
  <si>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</si>
  <si>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</si>
  <si>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</si>
  <si>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</si>
  <si>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</si>
  <si>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B-A  (C)</t>
  </si>
  <si>
    <t>C/A</t>
  </si>
  <si>
    <t>21年度</t>
  </si>
  <si>
    <t>20年度</t>
  </si>
  <si>
    <t>22年度</t>
  </si>
  <si>
    <t>23年度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</si>
  <si>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</si>
  <si>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t>24年度</t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</si>
  <si>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</si>
  <si>
    <t>25年度</t>
  </si>
  <si>
    <t>26年度</t>
  </si>
  <si>
    <t>27年度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</si>
</sst>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&quot;△ &quot;#,##0.00"/>
  </numFmts>
  <fonts count="4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6">
    <xf numFmtId="37" fontId="0" fillId="0" borderId="0" xfId="0" applyAlignment="1">
      <alignment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4" fontId="0" fillId="0" borderId="15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184" fontId="0" fillId="0" borderId="17" xfId="0" applyNumberFormat="1" applyBorder="1" applyAlignment="1" applyProtection="1">
      <alignment/>
      <protection/>
    </xf>
    <xf numFmtId="184" fontId="0" fillId="0" borderId="18" xfId="0" applyNumberFormat="1" applyBorder="1" applyAlignment="1" applyProtection="1">
      <alignment/>
      <protection/>
    </xf>
    <xf numFmtId="184" fontId="0" fillId="0" borderId="19" xfId="0" applyNumberFormat="1" applyBorder="1" applyAlignment="1" applyProtection="1">
      <alignment/>
      <protection/>
    </xf>
    <xf numFmtId="181" fontId="0" fillId="0" borderId="15" xfId="0" applyNumberFormat="1" applyFont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4" fontId="0" fillId="0" borderId="16" xfId="0" applyNumberFormat="1" applyFont="1" applyBorder="1" applyAlignment="1" applyProtection="1">
      <alignment/>
      <protection/>
    </xf>
    <xf numFmtId="184" fontId="0" fillId="0" borderId="16" xfId="0" applyNumberFormat="1" applyFont="1" applyFill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Fill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4" fontId="0" fillId="0" borderId="15" xfId="0" applyNumberFormat="1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right"/>
      <protection/>
    </xf>
    <xf numFmtId="184" fontId="0" fillId="0" borderId="18" xfId="0" applyNumberFormat="1" applyFont="1" applyBorder="1" applyAlignment="1" applyProtection="1">
      <alignment horizontal="right"/>
      <protection/>
    </xf>
    <xf numFmtId="184" fontId="0" fillId="0" borderId="19" xfId="0" applyNumberFormat="1" applyFont="1" applyBorder="1" applyAlignment="1" applyProtection="1">
      <alignment horizontal="right"/>
      <protection/>
    </xf>
    <xf numFmtId="184" fontId="0" fillId="0" borderId="16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14" xfId="0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81" fontId="0" fillId="0" borderId="17" xfId="0" applyNumberFormat="1" applyFont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81" fontId="0" fillId="0" borderId="20" xfId="0" applyNumberFormat="1" applyFont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22" xfId="0" applyBorder="1" applyAlignment="1" applyProtection="1" quotePrefix="1">
      <alignment horizontal="left"/>
      <protection/>
    </xf>
    <xf numFmtId="181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181" fontId="2" fillId="0" borderId="15" xfId="0" applyNumberFormat="1" applyFont="1" applyBorder="1" applyAlignment="1" applyProtection="1">
      <alignment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16" xfId="0" applyNumberFormat="1" applyFont="1" applyBorder="1" applyAlignment="1" applyProtection="1">
      <alignment/>
      <protection/>
    </xf>
    <xf numFmtId="181" fontId="2" fillId="0" borderId="16" xfId="0" applyNumberFormat="1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6" xfId="0" applyFont="1" applyBorder="1" applyAlignment="1" applyProtection="1" quotePrefix="1">
      <alignment horizontal="left"/>
      <protection/>
    </xf>
    <xf numFmtId="37" fontId="0" fillId="0" borderId="28" xfId="0" applyFont="1" applyBorder="1" applyAlignment="1" applyProtection="1">
      <alignment/>
      <protection/>
    </xf>
    <xf numFmtId="37" fontId="0" fillId="0" borderId="25" xfId="0" applyFont="1" applyBorder="1" applyAlignment="1" applyProtection="1" quotePrefix="1">
      <alignment horizontal="left"/>
      <protection/>
    </xf>
    <xf numFmtId="37" fontId="0" fillId="0" borderId="27" xfId="0" applyFont="1" applyBorder="1" applyAlignment="1" applyProtection="1" quotePrefix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 quotePrefix="1">
      <alignment horizontal="left"/>
      <protection/>
    </xf>
    <xf numFmtId="37" fontId="0" fillId="0" borderId="14" xfId="0" applyFont="1" applyBorder="1" applyAlignment="1" applyProtection="1" quotePrefix="1">
      <alignment horizontal="left"/>
      <protection/>
    </xf>
    <xf numFmtId="37" fontId="0" fillId="0" borderId="3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83" fontId="0" fillId="0" borderId="1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Border="1" applyAlignment="1" applyProtection="1">
      <alignment horizontal="center"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39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4" fontId="0" fillId="0" borderId="41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/>
      <protection/>
    </xf>
    <xf numFmtId="181" fontId="2" fillId="0" borderId="41" xfId="0" applyNumberFormat="1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7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17" xfId="0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181" fontId="0" fillId="0" borderId="24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4" fontId="0" fillId="0" borderId="22" xfId="0" applyNumberFormat="1" applyFont="1" applyFill="1" applyBorder="1" applyAlignment="1" applyProtection="1">
      <alignment/>
      <protection/>
    </xf>
    <xf numFmtId="181" fontId="2" fillId="0" borderId="24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181" fontId="0" fillId="0" borderId="47" xfId="0" applyNumberFormat="1" applyFont="1" applyFill="1" applyBorder="1" applyAlignment="1" applyProtection="1">
      <alignment/>
      <protection/>
    </xf>
    <xf numFmtId="181" fontId="0" fillId="0" borderId="45" xfId="0" applyNumberFormat="1" applyFont="1" applyFill="1" applyBorder="1" applyAlignment="1" applyProtection="1">
      <alignment/>
      <protection/>
    </xf>
    <xf numFmtId="181" fontId="0" fillId="0" borderId="48" xfId="0" applyNumberFormat="1" applyFont="1" applyFill="1" applyBorder="1" applyAlignment="1" applyProtection="1">
      <alignment/>
      <protection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46" xfId="0" applyNumberFormat="1" applyFont="1" applyFill="1" applyBorder="1" applyAlignment="1" applyProtection="1">
      <alignment/>
      <protection/>
    </xf>
    <xf numFmtId="184" fontId="0" fillId="0" borderId="46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22" xfId="0" applyFont="1" applyFill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5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24"/>
  <sheetViews>
    <sheetView showGridLines="0" showZeros="0" zoomScale="75" zoomScaleNormal="75" zoomScalePageLayoutView="0" workbookViewId="0" topLeftCell="A1">
      <pane xSplit="3" ySplit="5" topLeftCell="G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7" sqref="K17"/>
    </sheetView>
  </sheetViews>
  <sheetFormatPr defaultColWidth="10.66015625" defaultRowHeight="18"/>
  <cols>
    <col min="1" max="1" width="2.16015625" style="39" customWidth="1"/>
    <col min="2" max="2" width="4.66015625" style="39" customWidth="1"/>
    <col min="3" max="3" width="23.58203125" style="39" customWidth="1"/>
    <col min="4" max="12" width="12.66015625" style="39" customWidth="1"/>
    <col min="13" max="13" width="9.66015625" style="39" customWidth="1"/>
    <col min="14" max="14" width="2.83203125" style="39" customWidth="1"/>
    <col min="15" max="15" width="10.66015625" style="39" customWidth="1"/>
    <col min="16" max="16" width="4.66015625" style="39" customWidth="1"/>
    <col min="17" max="17" width="21.66015625" style="39" customWidth="1"/>
    <col min="18" max="21" width="11.66015625" style="39" customWidth="1"/>
    <col min="22" max="22" width="2" style="39" customWidth="1"/>
    <col min="23" max="23" width="12.66015625" style="39" customWidth="1"/>
    <col min="24" max="24" width="10.66015625" style="39" customWidth="1"/>
    <col min="25" max="25" width="12.66015625" style="39" customWidth="1"/>
    <col min="26" max="16384" width="10.66015625" style="39" customWidth="1"/>
  </cols>
  <sheetData>
    <row r="1" ht="19.5" customHeight="1">
      <c r="B1" s="38" t="s">
        <v>39</v>
      </c>
    </row>
    <row r="2" spans="2:13" ht="19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11</v>
      </c>
      <c r="M2" s="40"/>
    </row>
    <row r="3" spans="2:14" ht="19.5" customHeight="1">
      <c r="B3" s="41"/>
      <c r="D3" s="42"/>
      <c r="E3" s="42"/>
      <c r="F3" s="42"/>
      <c r="G3" s="42"/>
      <c r="H3" s="110"/>
      <c r="I3" s="126"/>
      <c r="J3" s="140"/>
      <c r="K3" s="130"/>
      <c r="L3" s="41"/>
      <c r="N3" s="41"/>
    </row>
    <row r="4" spans="2:14" ht="19.5" customHeight="1">
      <c r="B4" s="41"/>
      <c r="C4" s="43" t="s">
        <v>7</v>
      </c>
      <c r="D4" s="15" t="s">
        <v>44</v>
      </c>
      <c r="E4" s="15" t="s">
        <v>43</v>
      </c>
      <c r="F4" s="16" t="s">
        <v>45</v>
      </c>
      <c r="G4" s="70" t="s">
        <v>46</v>
      </c>
      <c r="H4" s="111" t="s">
        <v>48</v>
      </c>
      <c r="I4" s="127" t="s">
        <v>50</v>
      </c>
      <c r="J4" s="141" t="s">
        <v>51</v>
      </c>
      <c r="K4" s="131" t="s">
        <v>52</v>
      </c>
      <c r="L4" s="162" t="s">
        <v>8</v>
      </c>
      <c r="M4" s="163"/>
      <c r="N4" s="41"/>
    </row>
    <row r="5" spans="2:14" ht="19.5" customHeight="1" thickBot="1">
      <c r="B5" s="44"/>
      <c r="C5" s="40" t="s">
        <v>9</v>
      </c>
      <c r="D5" s="17"/>
      <c r="E5" s="17"/>
      <c r="F5" s="17"/>
      <c r="G5" s="17"/>
      <c r="H5" s="17"/>
      <c r="I5" s="17"/>
      <c r="J5" s="17" t="s">
        <v>5</v>
      </c>
      <c r="K5" s="142" t="s">
        <v>6</v>
      </c>
      <c r="L5" s="18" t="s">
        <v>41</v>
      </c>
      <c r="M5" s="45" t="s">
        <v>42</v>
      </c>
      <c r="N5" s="41"/>
    </row>
    <row r="6" spans="2:14" ht="19.5" customHeight="1">
      <c r="B6" s="46" t="s">
        <v>14</v>
      </c>
      <c r="C6" s="47" t="s">
        <v>10</v>
      </c>
      <c r="D6" s="11">
        <v>1477088</v>
      </c>
      <c r="E6" s="11">
        <v>2291563</v>
      </c>
      <c r="F6" s="12">
        <v>1025684</v>
      </c>
      <c r="G6" s="12">
        <v>1020498</v>
      </c>
      <c r="H6" s="112">
        <v>1007573</v>
      </c>
      <c r="I6" s="12">
        <v>979970</v>
      </c>
      <c r="J6" s="143">
        <v>1013829</v>
      </c>
      <c r="K6" s="132">
        <v>1097511</v>
      </c>
      <c r="L6" s="1">
        <f>K6-J6</f>
        <v>83682</v>
      </c>
      <c r="M6" s="6">
        <f>IF(AND(J6=0,K6=0),"",IF(AND(J6&gt;0,K6=0),"皆減",IF(AND(J6=0,K6&gt;0),"皆増",ROUND(L6/J6*100,1))))</f>
        <v>8.3</v>
      </c>
      <c r="N6" s="41"/>
    </row>
    <row r="7" spans="2:14" ht="19.5" customHeight="1">
      <c r="B7" s="46" t="s">
        <v>15</v>
      </c>
      <c r="C7" s="41" t="s">
        <v>16</v>
      </c>
      <c r="D7" s="48">
        <v>1138187</v>
      </c>
      <c r="E7" s="48">
        <v>1944303</v>
      </c>
      <c r="F7" s="49">
        <v>723581</v>
      </c>
      <c r="G7" s="49">
        <v>686294</v>
      </c>
      <c r="H7" s="113">
        <v>664885</v>
      </c>
      <c r="I7" s="49">
        <v>667560</v>
      </c>
      <c r="J7" s="144">
        <v>669103</v>
      </c>
      <c r="K7" s="133">
        <v>700312</v>
      </c>
      <c r="L7" s="2">
        <f aca="true" t="shared" si="0" ref="L7:L22">K7-J7</f>
        <v>31209</v>
      </c>
      <c r="M7" s="8">
        <f aca="true" t="shared" si="1" ref="M7:M22">IF(AND(J7=0,K7=0),"",IF(AND(J7&gt;0,K7=0),"皆減",IF(AND(J7=0,K7&gt;0),"皆増",ROUND(L7/J7*100,1))))</f>
        <v>4.7</v>
      </c>
      <c r="N7" s="41"/>
    </row>
    <row r="8" spans="2:14" ht="19.5" customHeight="1">
      <c r="B8" s="46" t="s">
        <v>17</v>
      </c>
      <c r="C8" s="50" t="s">
        <v>18</v>
      </c>
      <c r="D8" s="51">
        <v>1207248</v>
      </c>
      <c r="E8" s="51">
        <v>2011681</v>
      </c>
      <c r="F8" s="52">
        <v>837004</v>
      </c>
      <c r="G8" s="52">
        <v>832565</v>
      </c>
      <c r="H8" s="114">
        <v>856275</v>
      </c>
      <c r="I8" s="52">
        <v>806240</v>
      </c>
      <c r="J8" s="145">
        <v>887143</v>
      </c>
      <c r="K8" s="134">
        <v>918169</v>
      </c>
      <c r="L8" s="3">
        <f t="shared" si="0"/>
        <v>31026</v>
      </c>
      <c r="M8" s="9">
        <f t="shared" si="1"/>
        <v>3.5</v>
      </c>
      <c r="N8" s="41"/>
    </row>
    <row r="9" spans="2:14" ht="19.5" customHeight="1" thickBot="1">
      <c r="B9" s="46" t="s">
        <v>14</v>
      </c>
      <c r="C9" s="53" t="s">
        <v>19</v>
      </c>
      <c r="D9" s="48">
        <v>825612</v>
      </c>
      <c r="E9" s="48">
        <v>1684217</v>
      </c>
      <c r="F9" s="49">
        <v>607155</v>
      </c>
      <c r="G9" s="49">
        <v>608598</v>
      </c>
      <c r="H9" s="113">
        <v>636905</v>
      </c>
      <c r="I9" s="49">
        <v>588571</v>
      </c>
      <c r="J9" s="144">
        <v>663188</v>
      </c>
      <c r="K9" s="133">
        <v>697015</v>
      </c>
      <c r="L9" s="2">
        <f t="shared" si="0"/>
        <v>33827</v>
      </c>
      <c r="M9" s="8">
        <f t="shared" si="1"/>
        <v>5.1</v>
      </c>
      <c r="N9" s="41"/>
    </row>
    <row r="10" spans="2:14" ht="19.5" customHeight="1" thickBot="1">
      <c r="B10" s="54" t="s">
        <v>20</v>
      </c>
      <c r="C10" s="55" t="s">
        <v>21</v>
      </c>
      <c r="D10" s="56">
        <v>269840</v>
      </c>
      <c r="E10" s="56">
        <v>279882</v>
      </c>
      <c r="F10" s="57">
        <v>188680</v>
      </c>
      <c r="G10" s="57">
        <v>187933</v>
      </c>
      <c r="H10" s="115">
        <v>151298</v>
      </c>
      <c r="I10" s="57">
        <v>173730</v>
      </c>
      <c r="J10" s="146">
        <v>126686</v>
      </c>
      <c r="K10" s="135">
        <f>K6-K8</f>
        <v>179342</v>
      </c>
      <c r="L10" s="4">
        <f t="shared" si="0"/>
        <v>52656</v>
      </c>
      <c r="M10" s="10">
        <f t="shared" si="1"/>
        <v>41.6</v>
      </c>
      <c r="N10" s="41"/>
    </row>
    <row r="11" spans="2:14" ht="19.5" customHeight="1">
      <c r="B11" s="46" t="s">
        <v>22</v>
      </c>
      <c r="C11" s="58" t="s">
        <v>23</v>
      </c>
      <c r="D11" s="11">
        <v>2216220</v>
      </c>
      <c r="E11" s="11">
        <v>1798322</v>
      </c>
      <c r="F11" s="12">
        <v>2045197</v>
      </c>
      <c r="G11" s="12">
        <v>2948105</v>
      </c>
      <c r="H11" s="112">
        <v>3885796</v>
      </c>
      <c r="I11" s="12">
        <v>3309663</v>
      </c>
      <c r="J11" s="143">
        <v>3585360</v>
      </c>
      <c r="K11" s="132">
        <v>3933545</v>
      </c>
      <c r="L11" s="1">
        <f t="shared" si="0"/>
        <v>348185</v>
      </c>
      <c r="M11" s="6">
        <f t="shared" si="1"/>
        <v>9.7</v>
      </c>
      <c r="N11" s="41"/>
    </row>
    <row r="12" spans="2:14" ht="19.5" customHeight="1">
      <c r="B12" s="46" t="s">
        <v>24</v>
      </c>
      <c r="C12" s="41" t="s">
        <v>25</v>
      </c>
      <c r="D12" s="48">
        <v>978600</v>
      </c>
      <c r="E12" s="48">
        <v>692300</v>
      </c>
      <c r="F12" s="49">
        <v>813400</v>
      </c>
      <c r="G12" s="49">
        <v>1292800</v>
      </c>
      <c r="H12" s="113">
        <v>1203800</v>
      </c>
      <c r="I12" s="49">
        <v>1381200</v>
      </c>
      <c r="J12" s="144">
        <v>1509400</v>
      </c>
      <c r="K12" s="133">
        <v>1986000</v>
      </c>
      <c r="L12" s="2">
        <f t="shared" si="0"/>
        <v>476600</v>
      </c>
      <c r="M12" s="8">
        <f t="shared" si="1"/>
        <v>31.6</v>
      </c>
      <c r="N12" s="41"/>
    </row>
    <row r="13" spans="2:14" ht="19.5" customHeight="1">
      <c r="B13" s="46" t="s">
        <v>17</v>
      </c>
      <c r="C13" s="59" t="s">
        <v>26</v>
      </c>
      <c r="D13" s="51">
        <v>2399974</v>
      </c>
      <c r="E13" s="51">
        <v>2017242</v>
      </c>
      <c r="F13" s="52">
        <v>2169644</v>
      </c>
      <c r="G13" s="52">
        <v>3068885</v>
      </c>
      <c r="H13" s="114">
        <v>4069471</v>
      </c>
      <c r="I13" s="52">
        <v>3452684</v>
      </c>
      <c r="J13" s="145">
        <v>3693982</v>
      </c>
      <c r="K13" s="134">
        <v>4146887</v>
      </c>
      <c r="L13" s="3">
        <f t="shared" si="0"/>
        <v>452905</v>
      </c>
      <c r="M13" s="9">
        <f t="shared" si="1"/>
        <v>12.3</v>
      </c>
      <c r="N13" s="41"/>
    </row>
    <row r="14" spans="2:14" ht="19.5" customHeight="1" thickBot="1">
      <c r="B14" s="46" t="s">
        <v>14</v>
      </c>
      <c r="C14" s="53" t="s">
        <v>27</v>
      </c>
      <c r="D14" s="48">
        <v>1530372</v>
      </c>
      <c r="E14" s="48">
        <v>1204388</v>
      </c>
      <c r="F14" s="49">
        <v>1432598</v>
      </c>
      <c r="G14" s="49">
        <v>2265341</v>
      </c>
      <c r="H14" s="113">
        <v>3242072</v>
      </c>
      <c r="I14" s="49">
        <v>2614184</v>
      </c>
      <c r="J14" s="144">
        <v>2869978</v>
      </c>
      <c r="K14" s="133">
        <v>3334360</v>
      </c>
      <c r="L14" s="2">
        <f t="shared" si="0"/>
        <v>464382</v>
      </c>
      <c r="M14" s="8">
        <f t="shared" si="1"/>
        <v>16.2</v>
      </c>
      <c r="N14" s="41"/>
    </row>
    <row r="15" spans="2:14" ht="19.5" customHeight="1" thickBot="1">
      <c r="B15" s="54" t="s">
        <v>20</v>
      </c>
      <c r="C15" s="55" t="s">
        <v>21</v>
      </c>
      <c r="D15" s="56">
        <v>-183754</v>
      </c>
      <c r="E15" s="56">
        <v>-218920</v>
      </c>
      <c r="F15" s="57">
        <v>-124447</v>
      </c>
      <c r="G15" s="57">
        <v>-120780</v>
      </c>
      <c r="H15" s="115">
        <v>-183675</v>
      </c>
      <c r="I15" s="57">
        <v>-143021</v>
      </c>
      <c r="J15" s="146">
        <v>-108622</v>
      </c>
      <c r="K15" s="135">
        <f>K11-K13</f>
        <v>-213342</v>
      </c>
      <c r="L15" s="4">
        <f t="shared" si="0"/>
        <v>-104720</v>
      </c>
      <c r="M15" s="10">
        <f t="shared" si="1"/>
        <v>96.4</v>
      </c>
      <c r="N15" s="41"/>
    </row>
    <row r="16" spans="2:14" ht="19.5" customHeight="1">
      <c r="B16" s="47"/>
      <c r="C16" s="60" t="s">
        <v>28</v>
      </c>
      <c r="D16" s="11">
        <v>179657</v>
      </c>
      <c r="E16" s="11">
        <v>134850</v>
      </c>
      <c r="F16" s="12">
        <v>80620</v>
      </c>
      <c r="G16" s="12">
        <v>44803</v>
      </c>
      <c r="H16" s="112">
        <v>48996</v>
      </c>
      <c r="I16" s="12">
        <v>92348</v>
      </c>
      <c r="J16" s="143">
        <v>98772</v>
      </c>
      <c r="K16" s="132">
        <f>K17+K18</f>
        <v>46795</v>
      </c>
      <c r="L16" s="1">
        <f t="shared" si="0"/>
        <v>-51977</v>
      </c>
      <c r="M16" s="6">
        <f t="shared" si="1"/>
        <v>-52.6</v>
      </c>
      <c r="N16" s="41"/>
    </row>
    <row r="17" spans="2:14" ht="19.5" customHeight="1">
      <c r="B17" s="47"/>
      <c r="C17" s="60" t="s">
        <v>29</v>
      </c>
      <c r="D17" s="11">
        <v>179657</v>
      </c>
      <c r="E17" s="11">
        <v>134850</v>
      </c>
      <c r="F17" s="12">
        <v>80620</v>
      </c>
      <c r="G17" s="12">
        <v>44803</v>
      </c>
      <c r="H17" s="112">
        <v>48996</v>
      </c>
      <c r="I17" s="12">
        <v>92348</v>
      </c>
      <c r="J17" s="143">
        <v>98772</v>
      </c>
      <c r="K17" s="132">
        <v>46795</v>
      </c>
      <c r="L17" s="1">
        <f t="shared" si="0"/>
        <v>-51977</v>
      </c>
      <c r="M17" s="6">
        <f t="shared" si="1"/>
        <v>-52.6</v>
      </c>
      <c r="N17" s="41"/>
    </row>
    <row r="18" spans="2:14" ht="19.5" customHeight="1" thickBot="1">
      <c r="B18" s="44"/>
      <c r="C18" s="61" t="s">
        <v>30</v>
      </c>
      <c r="D18" s="62">
        <v>0</v>
      </c>
      <c r="E18" s="62">
        <v>0</v>
      </c>
      <c r="F18" s="63">
        <v>0</v>
      </c>
      <c r="G18" s="63"/>
      <c r="H18" s="116">
        <v>0</v>
      </c>
      <c r="I18" s="63"/>
      <c r="J18" s="147"/>
      <c r="K18" s="136"/>
      <c r="L18" s="5">
        <f t="shared" si="0"/>
        <v>0</v>
      </c>
      <c r="M18" s="7">
        <f t="shared" si="1"/>
      </c>
      <c r="N18" s="41"/>
    </row>
    <row r="19" spans="2:14" ht="19.5" customHeight="1" thickBot="1">
      <c r="B19" s="64" t="s">
        <v>31</v>
      </c>
      <c r="C19" s="40"/>
      <c r="D19" s="13">
        <v>0</v>
      </c>
      <c r="E19" s="13">
        <v>0</v>
      </c>
      <c r="F19" s="14">
        <v>0</v>
      </c>
      <c r="G19" s="14">
        <v>0</v>
      </c>
      <c r="H19" s="117"/>
      <c r="I19" s="14">
        <v>0</v>
      </c>
      <c r="J19" s="148"/>
      <c r="K19" s="137"/>
      <c r="L19" s="5">
        <f t="shared" si="0"/>
        <v>0</v>
      </c>
      <c r="M19" s="7">
        <f t="shared" si="1"/>
      </c>
      <c r="N19" s="41"/>
    </row>
    <row r="20" spans="2:14" ht="19.5" customHeight="1">
      <c r="B20" s="47" t="s">
        <v>32</v>
      </c>
      <c r="C20" s="60"/>
      <c r="D20" s="11">
        <v>9</v>
      </c>
      <c r="E20" s="11">
        <v>9</v>
      </c>
      <c r="F20" s="12">
        <v>7</v>
      </c>
      <c r="G20" s="12">
        <v>7</v>
      </c>
      <c r="H20" s="112">
        <v>7</v>
      </c>
      <c r="I20" s="12">
        <v>7</v>
      </c>
      <c r="J20" s="143">
        <v>7</v>
      </c>
      <c r="K20" s="132">
        <v>7</v>
      </c>
      <c r="L20" s="1">
        <f t="shared" si="0"/>
        <v>0</v>
      </c>
      <c r="M20" s="6">
        <f t="shared" si="1"/>
        <v>0</v>
      </c>
      <c r="N20" s="41"/>
    </row>
    <row r="21" spans="2:14" ht="19.5" customHeight="1">
      <c r="B21" s="47" t="s">
        <v>33</v>
      </c>
      <c r="C21" s="60"/>
      <c r="D21" s="65">
        <v>0</v>
      </c>
      <c r="E21" s="65">
        <v>0</v>
      </c>
      <c r="F21" s="66">
        <v>0</v>
      </c>
      <c r="G21" s="66">
        <v>0</v>
      </c>
      <c r="H21" s="118"/>
      <c r="I21" s="66">
        <v>0</v>
      </c>
      <c r="J21" s="149"/>
      <c r="K21" s="138"/>
      <c r="L21" s="1">
        <f t="shared" si="0"/>
        <v>0</v>
      </c>
      <c r="M21" s="6">
        <f t="shared" si="1"/>
      </c>
      <c r="N21" s="41"/>
    </row>
    <row r="22" spans="2:14" ht="19.5" customHeight="1" thickBot="1">
      <c r="B22" s="44" t="s">
        <v>34</v>
      </c>
      <c r="C22" s="40"/>
      <c r="D22" s="67">
        <v>0</v>
      </c>
      <c r="E22" s="67">
        <v>0</v>
      </c>
      <c r="F22" s="68">
        <v>0</v>
      </c>
      <c r="G22" s="68">
        <v>0</v>
      </c>
      <c r="H22" s="119"/>
      <c r="I22" s="68">
        <v>0</v>
      </c>
      <c r="J22" s="150"/>
      <c r="K22" s="139"/>
      <c r="L22" s="5">
        <f t="shared" si="0"/>
        <v>0</v>
      </c>
      <c r="M22" s="7">
        <f t="shared" si="1"/>
      </c>
      <c r="N22" s="41"/>
    </row>
    <row r="23" ht="19.5" customHeight="1">
      <c r="C23" s="39" t="s">
        <v>35</v>
      </c>
    </row>
    <row r="24" ht="19.5" customHeight="1">
      <c r="C24" s="39" t="s">
        <v>36</v>
      </c>
    </row>
    <row r="25" ht="19.5" customHeight="1"/>
  </sheetData>
  <sheetProtection/>
  <mergeCells count="1">
    <mergeCell ref="L4:M4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2"/>
  <sheetViews>
    <sheetView showGridLines="0" showZeros="0"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2" sqref="K12"/>
    </sheetView>
  </sheetViews>
  <sheetFormatPr defaultColWidth="10.66015625" defaultRowHeight="18"/>
  <cols>
    <col min="1" max="1" width="2.16015625" style="69" customWidth="1"/>
    <col min="2" max="2" width="4.66015625" style="69" customWidth="1"/>
    <col min="3" max="3" width="23.58203125" style="69" customWidth="1"/>
    <col min="4" max="11" width="12.66015625" style="69" customWidth="1"/>
    <col min="12" max="12" width="14.41015625" style="69" customWidth="1"/>
    <col min="13" max="13" width="9.66015625" style="69" customWidth="1"/>
    <col min="14" max="14" width="2.83203125" style="69" customWidth="1"/>
    <col min="15" max="15" width="10.66015625" style="69" customWidth="1"/>
    <col min="16" max="16" width="4.66015625" style="69" customWidth="1"/>
    <col min="17" max="17" width="21.66015625" style="69" customWidth="1"/>
    <col min="18" max="27" width="11.66015625" style="69" customWidth="1"/>
    <col min="28" max="28" width="2" style="69" customWidth="1"/>
    <col min="29" max="29" width="12.66015625" style="69" customWidth="1"/>
    <col min="30" max="30" width="10.66015625" style="69" customWidth="1"/>
    <col min="31" max="31" width="12.66015625" style="69" customWidth="1"/>
    <col min="32" max="16384" width="10.66015625" style="69" customWidth="1"/>
  </cols>
  <sheetData>
    <row r="1" ht="19.5" customHeight="1">
      <c r="B1" s="71" t="s">
        <v>40</v>
      </c>
    </row>
    <row r="2" spans="2:13" ht="19.5" customHeight="1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 t="s">
        <v>11</v>
      </c>
      <c r="M2" s="72"/>
    </row>
    <row r="3" spans="2:14" ht="19.5" customHeight="1">
      <c r="B3" s="73"/>
      <c r="D3" s="22"/>
      <c r="E3" s="22"/>
      <c r="F3" s="22"/>
      <c r="G3" s="22"/>
      <c r="H3" s="120"/>
      <c r="I3" s="128"/>
      <c r="J3" s="156"/>
      <c r="K3" s="89"/>
      <c r="L3" s="73"/>
      <c r="N3" s="73"/>
    </row>
    <row r="4" spans="2:14" ht="19.5" customHeight="1">
      <c r="B4" s="73"/>
      <c r="C4" s="74" t="s">
        <v>7</v>
      </c>
      <c r="D4" s="15" t="s">
        <v>44</v>
      </c>
      <c r="E4" s="15" t="s">
        <v>43</v>
      </c>
      <c r="F4" s="16" t="s">
        <v>45</v>
      </c>
      <c r="G4" s="16" t="s">
        <v>47</v>
      </c>
      <c r="H4" s="121" t="s">
        <v>49</v>
      </c>
      <c r="I4" s="129" t="s">
        <v>50</v>
      </c>
      <c r="J4" s="157" t="s">
        <v>51</v>
      </c>
      <c r="K4" s="151" t="s">
        <v>52</v>
      </c>
      <c r="L4" s="164" t="s">
        <v>8</v>
      </c>
      <c r="M4" s="165"/>
      <c r="N4" s="73"/>
    </row>
    <row r="5" spans="2:14" ht="19.5" customHeight="1" thickBot="1">
      <c r="B5" s="75"/>
      <c r="C5" s="72" t="s">
        <v>9</v>
      </c>
      <c r="D5" s="17"/>
      <c r="E5" s="17"/>
      <c r="F5" s="17"/>
      <c r="G5" s="17"/>
      <c r="H5" s="17"/>
      <c r="I5" s="17"/>
      <c r="J5" s="17" t="s">
        <v>5</v>
      </c>
      <c r="K5" s="142" t="s">
        <v>6</v>
      </c>
      <c r="L5" s="18" t="s">
        <v>12</v>
      </c>
      <c r="M5" s="17" t="s">
        <v>13</v>
      </c>
      <c r="N5" s="73"/>
    </row>
    <row r="6" spans="2:14" ht="19.5" customHeight="1">
      <c r="B6" s="76" t="s">
        <v>14</v>
      </c>
      <c r="C6" s="77" t="s">
        <v>10</v>
      </c>
      <c r="D6" s="19">
        <v>22011549</v>
      </c>
      <c r="E6" s="19">
        <v>21466249</v>
      </c>
      <c r="F6" s="20">
        <v>19833202</v>
      </c>
      <c r="G6" s="20">
        <v>20010162</v>
      </c>
      <c r="H6" s="122">
        <v>15744671</v>
      </c>
      <c r="I6" s="20">
        <v>15857802</v>
      </c>
      <c r="J6" s="158">
        <v>16153721</v>
      </c>
      <c r="K6" s="152">
        <v>10610624</v>
      </c>
      <c r="L6" s="21">
        <f>K6-J6</f>
        <v>-5543097</v>
      </c>
      <c r="M6" s="33">
        <f>IF(AND(J6=0,K6=0),"",IF(AND(J6&gt;0,K6=0),"皆減　",IF(AND(J6=0,K6&gt;0),"皆増　",ROUND(L6/J6*100,1))))</f>
        <v>-34.3</v>
      </c>
      <c r="N6" s="73"/>
    </row>
    <row r="7" spans="2:14" ht="19.5" customHeight="1">
      <c r="B7" s="76" t="s">
        <v>15</v>
      </c>
      <c r="C7" s="78" t="s">
        <v>16</v>
      </c>
      <c r="D7" s="22">
        <v>10106762</v>
      </c>
      <c r="E7" s="22">
        <v>9797341</v>
      </c>
      <c r="F7" s="23">
        <v>8530228</v>
      </c>
      <c r="G7" s="23">
        <v>8369374</v>
      </c>
      <c r="H7" s="123">
        <v>7109546</v>
      </c>
      <c r="I7" s="23">
        <v>7289313</v>
      </c>
      <c r="J7" s="159">
        <v>7266342</v>
      </c>
      <c r="K7" s="153">
        <v>4731872</v>
      </c>
      <c r="L7" s="24">
        <f aca="true" t="shared" si="0" ref="L7:L22">K7-J7</f>
        <v>-2534470</v>
      </c>
      <c r="M7" s="34">
        <f aca="true" t="shared" si="1" ref="M7:M22">IF(AND(J7=0,K7=0),"",IF(AND(J7&gt;0,K7=0),"皆減　",IF(AND(J7=0,K7&gt;0),"皆増　",ROUND(L7/J7*100,1))))</f>
        <v>-34.9</v>
      </c>
      <c r="N7" s="73"/>
    </row>
    <row r="8" spans="2:14" ht="19.5" customHeight="1">
      <c r="B8" s="76" t="s">
        <v>17</v>
      </c>
      <c r="C8" s="79" t="s">
        <v>18</v>
      </c>
      <c r="D8" s="25">
        <v>15230346</v>
      </c>
      <c r="E8" s="25">
        <v>14493228</v>
      </c>
      <c r="F8" s="26">
        <v>12632444</v>
      </c>
      <c r="G8" s="26">
        <v>12682230</v>
      </c>
      <c r="H8" s="124">
        <v>10050831</v>
      </c>
      <c r="I8" s="26">
        <v>10131138</v>
      </c>
      <c r="J8" s="160">
        <v>10068752</v>
      </c>
      <c r="K8" s="154">
        <v>6913422</v>
      </c>
      <c r="L8" s="27">
        <f t="shared" si="0"/>
        <v>-3155330</v>
      </c>
      <c r="M8" s="35">
        <f t="shared" si="1"/>
        <v>-31.3</v>
      </c>
      <c r="N8" s="73"/>
    </row>
    <row r="9" spans="2:14" ht="19.5" customHeight="1" thickBot="1">
      <c r="B9" s="76" t="s">
        <v>14</v>
      </c>
      <c r="C9" s="80" t="s">
        <v>19</v>
      </c>
      <c r="D9" s="17">
        <v>8240110</v>
      </c>
      <c r="E9" s="17">
        <v>7844216</v>
      </c>
      <c r="F9" s="28">
        <v>7068638</v>
      </c>
      <c r="G9" s="28">
        <v>7274143</v>
      </c>
      <c r="H9" s="123">
        <v>6001750</v>
      </c>
      <c r="I9" s="23">
        <v>6210830</v>
      </c>
      <c r="J9" s="159">
        <v>6310961</v>
      </c>
      <c r="K9" s="153">
        <v>4816612</v>
      </c>
      <c r="L9" s="24">
        <f t="shared" si="0"/>
        <v>-1494349</v>
      </c>
      <c r="M9" s="34">
        <f t="shared" si="1"/>
        <v>-23.7</v>
      </c>
      <c r="N9" s="73"/>
    </row>
    <row r="10" spans="2:14" ht="19.5" customHeight="1" thickBot="1">
      <c r="B10" s="18" t="s">
        <v>20</v>
      </c>
      <c r="C10" s="81" t="s">
        <v>21</v>
      </c>
      <c r="D10" s="56">
        <v>6781203</v>
      </c>
      <c r="E10" s="56">
        <v>6973021</v>
      </c>
      <c r="F10" s="57">
        <v>7200758</v>
      </c>
      <c r="G10" s="57">
        <v>7327932</v>
      </c>
      <c r="H10" s="115">
        <v>5693740</v>
      </c>
      <c r="I10" s="57">
        <v>5726664</v>
      </c>
      <c r="J10" s="146">
        <v>6084969</v>
      </c>
      <c r="K10" s="135">
        <v>3697202</v>
      </c>
      <c r="L10" s="29">
        <f t="shared" si="0"/>
        <v>-2387767</v>
      </c>
      <c r="M10" s="36">
        <f t="shared" si="1"/>
        <v>-39.2</v>
      </c>
      <c r="N10" s="73"/>
    </row>
    <row r="11" spans="2:14" ht="19.5" customHeight="1">
      <c r="B11" s="76" t="s">
        <v>22</v>
      </c>
      <c r="C11" s="82" t="s">
        <v>23</v>
      </c>
      <c r="D11" s="19">
        <v>28706551</v>
      </c>
      <c r="E11" s="19">
        <v>26739626</v>
      </c>
      <c r="F11" s="20">
        <v>18370344</v>
      </c>
      <c r="G11" s="20">
        <v>17271319</v>
      </c>
      <c r="H11" s="122">
        <v>13988105</v>
      </c>
      <c r="I11" s="20">
        <v>14788375</v>
      </c>
      <c r="J11" s="158">
        <v>12483825</v>
      </c>
      <c r="K11" s="152">
        <v>6226047</v>
      </c>
      <c r="L11" s="21">
        <f t="shared" si="0"/>
        <v>-6257778</v>
      </c>
      <c r="M11" s="33">
        <f t="shared" si="1"/>
        <v>-50.1</v>
      </c>
      <c r="N11" s="73"/>
    </row>
    <row r="12" spans="2:14" ht="19.5" customHeight="1">
      <c r="B12" s="76" t="s">
        <v>24</v>
      </c>
      <c r="C12" s="78" t="s">
        <v>25</v>
      </c>
      <c r="D12" s="25">
        <v>14948100</v>
      </c>
      <c r="E12" s="25">
        <v>13610700</v>
      </c>
      <c r="F12" s="26">
        <v>7995700</v>
      </c>
      <c r="G12" s="26">
        <v>7783000</v>
      </c>
      <c r="H12" s="123">
        <v>6174700</v>
      </c>
      <c r="I12" s="23">
        <v>6480160</v>
      </c>
      <c r="J12" s="159">
        <v>5277310</v>
      </c>
      <c r="K12" s="153">
        <v>2263000</v>
      </c>
      <c r="L12" s="24">
        <f t="shared" si="0"/>
        <v>-3014310</v>
      </c>
      <c r="M12" s="34">
        <f t="shared" si="1"/>
        <v>-57.1</v>
      </c>
      <c r="N12" s="73"/>
    </row>
    <row r="13" spans="2:14" ht="19.5" customHeight="1">
      <c r="B13" s="76" t="s">
        <v>17</v>
      </c>
      <c r="C13" s="83" t="s">
        <v>26</v>
      </c>
      <c r="D13" s="25">
        <v>34905676</v>
      </c>
      <c r="E13" s="25">
        <v>33099677</v>
      </c>
      <c r="F13" s="26">
        <v>24778913</v>
      </c>
      <c r="G13" s="26">
        <v>23669171</v>
      </c>
      <c r="H13" s="124">
        <v>19483584</v>
      </c>
      <c r="I13" s="26">
        <v>20219680</v>
      </c>
      <c r="J13" s="160">
        <v>18110027</v>
      </c>
      <c r="K13" s="154">
        <v>9397471</v>
      </c>
      <c r="L13" s="27">
        <f t="shared" si="0"/>
        <v>-8712556</v>
      </c>
      <c r="M13" s="35">
        <f t="shared" si="1"/>
        <v>-48.1</v>
      </c>
      <c r="N13" s="73"/>
    </row>
    <row r="14" spans="2:14" ht="19.5" customHeight="1" thickBot="1">
      <c r="B14" s="76" t="s">
        <v>14</v>
      </c>
      <c r="C14" s="80" t="s">
        <v>27</v>
      </c>
      <c r="D14" s="30">
        <v>18320360</v>
      </c>
      <c r="E14" s="30">
        <v>17305700</v>
      </c>
      <c r="F14" s="31">
        <v>13831912</v>
      </c>
      <c r="G14" s="31">
        <v>12816724</v>
      </c>
      <c r="H14" s="123">
        <v>10618339</v>
      </c>
      <c r="I14" s="23">
        <v>11054347</v>
      </c>
      <c r="J14" s="159">
        <v>8604951</v>
      </c>
      <c r="K14" s="153">
        <v>4232950</v>
      </c>
      <c r="L14" s="24">
        <f t="shared" si="0"/>
        <v>-4372001</v>
      </c>
      <c r="M14" s="34">
        <f t="shared" si="1"/>
        <v>-50.8</v>
      </c>
      <c r="N14" s="73"/>
    </row>
    <row r="15" spans="2:14" ht="19.5" customHeight="1" thickBot="1">
      <c r="B15" s="18" t="s">
        <v>20</v>
      </c>
      <c r="C15" s="81" t="s">
        <v>21</v>
      </c>
      <c r="D15" s="56">
        <v>-6199125</v>
      </c>
      <c r="E15" s="56">
        <v>-6360051</v>
      </c>
      <c r="F15" s="57">
        <v>-6408569</v>
      </c>
      <c r="G15" s="57">
        <v>-6397852</v>
      </c>
      <c r="H15" s="115">
        <v>-5495479</v>
      </c>
      <c r="I15" s="57">
        <v>-5431305</v>
      </c>
      <c r="J15" s="146">
        <v>-5626202</v>
      </c>
      <c r="K15" s="135">
        <v>-3171424</v>
      </c>
      <c r="L15" s="29">
        <f t="shared" si="0"/>
        <v>2454778</v>
      </c>
      <c r="M15" s="36">
        <f t="shared" si="1"/>
        <v>-43.6</v>
      </c>
      <c r="N15" s="73"/>
    </row>
    <row r="16" spans="2:14" ht="19.5" customHeight="1">
      <c r="B16" s="84"/>
      <c r="C16" s="85" t="s">
        <v>28</v>
      </c>
      <c r="D16" s="19">
        <v>1137211</v>
      </c>
      <c r="E16" s="19">
        <v>925462</v>
      </c>
      <c r="F16" s="20">
        <v>873259</v>
      </c>
      <c r="G16" s="20">
        <v>1561200</v>
      </c>
      <c r="H16" s="122">
        <v>198261</v>
      </c>
      <c r="I16" s="20">
        <v>685617</v>
      </c>
      <c r="J16" s="158">
        <v>750395</v>
      </c>
      <c r="K16" s="152">
        <v>712609</v>
      </c>
      <c r="L16" s="21">
        <f t="shared" si="0"/>
        <v>-37786</v>
      </c>
      <c r="M16" s="33">
        <f t="shared" si="1"/>
        <v>-5</v>
      </c>
      <c r="N16" s="73"/>
    </row>
    <row r="17" spans="2:14" ht="19.5" customHeight="1">
      <c r="B17" s="84"/>
      <c r="C17" s="85" t="s">
        <v>29</v>
      </c>
      <c r="D17" s="19">
        <v>1137211</v>
      </c>
      <c r="E17" s="19">
        <v>925462</v>
      </c>
      <c r="F17" s="20">
        <v>873259</v>
      </c>
      <c r="G17" s="20">
        <v>1561200</v>
      </c>
      <c r="H17" s="122">
        <v>198261</v>
      </c>
      <c r="I17" s="20">
        <v>709003</v>
      </c>
      <c r="J17" s="158">
        <v>814760</v>
      </c>
      <c r="K17" s="152">
        <v>722800</v>
      </c>
      <c r="L17" s="21">
        <f t="shared" si="0"/>
        <v>-91960</v>
      </c>
      <c r="M17" s="33">
        <f t="shared" si="1"/>
        <v>-11.3</v>
      </c>
      <c r="N17" s="73"/>
    </row>
    <row r="18" spans="2:14" ht="19.5" customHeight="1" thickBot="1">
      <c r="B18" s="75"/>
      <c r="C18" s="86" t="s">
        <v>30</v>
      </c>
      <c r="D18" s="17">
        <v>0</v>
      </c>
      <c r="E18" s="17">
        <v>0</v>
      </c>
      <c r="F18" s="28"/>
      <c r="G18" s="28"/>
      <c r="H18" s="125"/>
      <c r="I18" s="28">
        <v>23386</v>
      </c>
      <c r="J18" s="161">
        <v>64365</v>
      </c>
      <c r="K18" s="155">
        <v>10191</v>
      </c>
      <c r="L18" s="32">
        <f t="shared" si="0"/>
        <v>-54174</v>
      </c>
      <c r="M18" s="37">
        <f t="shared" si="1"/>
        <v>-84.2</v>
      </c>
      <c r="N18" s="73"/>
    </row>
    <row r="19" spans="2:14" ht="19.5" customHeight="1" thickBot="1">
      <c r="B19" s="87" t="s">
        <v>31</v>
      </c>
      <c r="C19" s="88"/>
      <c r="D19" s="13">
        <v>0</v>
      </c>
      <c r="E19" s="13">
        <v>0</v>
      </c>
      <c r="F19" s="14">
        <v>0</v>
      </c>
      <c r="G19" s="14">
        <v>0</v>
      </c>
      <c r="H19" s="117">
        <v>0</v>
      </c>
      <c r="I19" s="14">
        <f>I18/I7*100</f>
        <v>0.3208258446303513</v>
      </c>
      <c r="J19" s="148">
        <f>J18/J7*100</f>
        <v>0.8857964571444613</v>
      </c>
      <c r="K19" s="137">
        <f>K18/K7*100</f>
        <v>0.21536930838365873</v>
      </c>
      <c r="L19" s="32">
        <f t="shared" si="0"/>
        <v>-0.6704271487608026</v>
      </c>
      <c r="M19" s="37">
        <f t="shared" si="1"/>
        <v>-75.7</v>
      </c>
      <c r="N19" s="73"/>
    </row>
    <row r="20" spans="2:14" ht="19.5" customHeight="1">
      <c r="B20" s="84" t="s">
        <v>32</v>
      </c>
      <c r="C20" s="85"/>
      <c r="D20" s="19">
        <v>52</v>
      </c>
      <c r="E20" s="19">
        <v>51</v>
      </c>
      <c r="F20" s="20">
        <v>51</v>
      </c>
      <c r="G20" s="20">
        <v>51</v>
      </c>
      <c r="H20" s="122">
        <v>49</v>
      </c>
      <c r="I20" s="20">
        <v>49</v>
      </c>
      <c r="J20" s="158">
        <v>48</v>
      </c>
      <c r="K20" s="152">
        <v>46</v>
      </c>
      <c r="L20" s="21">
        <f t="shared" si="0"/>
        <v>-2</v>
      </c>
      <c r="M20" s="33">
        <f t="shared" si="1"/>
        <v>-4.2</v>
      </c>
      <c r="N20" s="73"/>
    </row>
    <row r="21" spans="2:14" ht="19.5" customHeight="1">
      <c r="B21" s="84" t="s">
        <v>33</v>
      </c>
      <c r="C21" s="85"/>
      <c r="D21" s="19">
        <v>0</v>
      </c>
      <c r="E21" s="19">
        <v>0</v>
      </c>
      <c r="F21" s="20"/>
      <c r="G21" s="20"/>
      <c r="H21" s="122"/>
      <c r="I21" s="20"/>
      <c r="J21" s="158"/>
      <c r="K21" s="152">
        <v>0</v>
      </c>
      <c r="L21" s="21">
        <f t="shared" si="0"/>
        <v>0</v>
      </c>
      <c r="M21" s="33">
        <f t="shared" si="1"/>
      </c>
      <c r="N21" s="73"/>
    </row>
    <row r="22" spans="2:14" ht="19.5" customHeight="1" thickBot="1">
      <c r="B22" s="75" t="s">
        <v>34</v>
      </c>
      <c r="C22" s="88"/>
      <c r="D22" s="17">
        <v>0</v>
      </c>
      <c r="E22" s="17">
        <v>0</v>
      </c>
      <c r="F22" s="28">
        <v>0</v>
      </c>
      <c r="G22" s="28">
        <v>0</v>
      </c>
      <c r="H22" s="125">
        <v>0</v>
      </c>
      <c r="I22" s="28">
        <v>1</v>
      </c>
      <c r="J22" s="161">
        <v>1</v>
      </c>
      <c r="K22" s="155">
        <v>1</v>
      </c>
      <c r="L22" s="32">
        <f t="shared" si="0"/>
        <v>0</v>
      </c>
      <c r="M22" s="37">
        <f t="shared" si="1"/>
        <v>0</v>
      </c>
      <c r="N22" s="73"/>
    </row>
    <row r="23" spans="3:8" ht="19.5" customHeight="1">
      <c r="C23" s="69" t="s">
        <v>35</v>
      </c>
      <c r="H23" s="69">
        <v>0</v>
      </c>
    </row>
    <row r="24" spans="3:8" ht="19.5" customHeight="1">
      <c r="C24" s="69" t="s">
        <v>36</v>
      </c>
      <c r="H24" s="69">
        <v>0</v>
      </c>
    </row>
    <row r="25" ht="19.5" customHeight="1"/>
    <row r="26" ht="19.5" customHeight="1"/>
    <row r="28" ht="17.25" hidden="1"/>
    <row r="29" ht="17.25" hidden="1">
      <c r="B29" s="69" t="s">
        <v>37</v>
      </c>
    </row>
    <row r="30" spans="2:13" ht="18" hidden="1" thickBo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 t="s">
        <v>11</v>
      </c>
      <c r="M30" s="72"/>
    </row>
    <row r="31" spans="2:14" ht="17.25" hidden="1">
      <c r="B31" s="73"/>
      <c r="D31" s="22"/>
      <c r="E31" s="22"/>
      <c r="F31" s="22"/>
      <c r="G31" s="22"/>
      <c r="H31" s="22"/>
      <c r="I31" s="89"/>
      <c r="J31" s="89"/>
      <c r="K31" s="89"/>
      <c r="L31" s="73"/>
      <c r="N31" s="73"/>
    </row>
    <row r="32" spans="2:14" ht="17.25" hidden="1">
      <c r="B32" s="73"/>
      <c r="C32" s="74" t="s">
        <v>7</v>
      </c>
      <c r="D32" s="15" t="s">
        <v>38</v>
      </c>
      <c r="E32" s="15" t="s">
        <v>3</v>
      </c>
      <c r="F32" s="15" t="s">
        <v>0</v>
      </c>
      <c r="G32" s="15" t="s">
        <v>1</v>
      </c>
      <c r="H32" s="16" t="s">
        <v>2</v>
      </c>
      <c r="I32" s="90"/>
      <c r="J32" s="90"/>
      <c r="K32" s="90"/>
      <c r="L32" s="164" t="s">
        <v>8</v>
      </c>
      <c r="M32" s="165"/>
      <c r="N32" s="73"/>
    </row>
    <row r="33" spans="2:14" ht="18" hidden="1" thickBot="1">
      <c r="B33" s="75"/>
      <c r="C33" s="72" t="s">
        <v>9</v>
      </c>
      <c r="D33" s="17"/>
      <c r="E33" s="17"/>
      <c r="F33" s="17"/>
      <c r="G33" s="17" t="s">
        <v>5</v>
      </c>
      <c r="H33" s="17" t="s">
        <v>6</v>
      </c>
      <c r="I33" s="72"/>
      <c r="J33" s="72"/>
      <c r="K33" s="72"/>
      <c r="L33" s="18" t="s">
        <v>12</v>
      </c>
      <c r="M33" s="17" t="s">
        <v>13</v>
      </c>
      <c r="N33" s="73"/>
    </row>
    <row r="34" spans="2:14" ht="17.25" hidden="1">
      <c r="B34" s="76" t="s">
        <v>14</v>
      </c>
      <c r="C34" s="77" t="s">
        <v>10</v>
      </c>
      <c r="D34" s="19"/>
      <c r="E34" s="19"/>
      <c r="F34" s="19">
        <v>666</v>
      </c>
      <c r="G34" s="19">
        <v>1725</v>
      </c>
      <c r="H34" s="19">
        <v>1819</v>
      </c>
      <c r="I34" s="91"/>
      <c r="J34" s="91"/>
      <c r="K34" s="91"/>
      <c r="L34" s="92">
        <v>94</v>
      </c>
      <c r="M34" s="93">
        <v>5.4</v>
      </c>
      <c r="N34" s="73"/>
    </row>
    <row r="35" spans="2:14" ht="17.25" hidden="1">
      <c r="B35" s="76" t="s">
        <v>15</v>
      </c>
      <c r="C35" s="78" t="s">
        <v>16</v>
      </c>
      <c r="D35" s="22"/>
      <c r="E35" s="22"/>
      <c r="F35" s="22">
        <v>390</v>
      </c>
      <c r="G35" s="22">
        <v>779</v>
      </c>
      <c r="H35" s="22">
        <v>786</v>
      </c>
      <c r="I35" s="89"/>
      <c r="J35" s="89"/>
      <c r="K35" s="89"/>
      <c r="L35" s="94">
        <v>7</v>
      </c>
      <c r="M35" s="95">
        <v>0.9</v>
      </c>
      <c r="N35" s="73"/>
    </row>
    <row r="36" spans="2:14" ht="17.25" hidden="1">
      <c r="B36" s="76" t="s">
        <v>17</v>
      </c>
      <c r="C36" s="79" t="s">
        <v>18</v>
      </c>
      <c r="D36" s="25"/>
      <c r="E36" s="25"/>
      <c r="F36" s="25">
        <v>635</v>
      </c>
      <c r="G36" s="25">
        <v>1790</v>
      </c>
      <c r="H36" s="25">
        <v>1824</v>
      </c>
      <c r="I36" s="96"/>
      <c r="J36" s="96"/>
      <c r="K36" s="96"/>
      <c r="L36" s="97">
        <v>34</v>
      </c>
      <c r="M36" s="98">
        <v>1.9</v>
      </c>
      <c r="N36" s="73"/>
    </row>
    <row r="37" spans="2:14" ht="18" hidden="1" thickBot="1">
      <c r="B37" s="76" t="s">
        <v>14</v>
      </c>
      <c r="C37" s="80" t="s">
        <v>19</v>
      </c>
      <c r="D37" s="17"/>
      <c r="E37" s="17"/>
      <c r="F37" s="17">
        <v>491</v>
      </c>
      <c r="G37" s="17">
        <v>1570</v>
      </c>
      <c r="H37" s="17">
        <v>1604</v>
      </c>
      <c r="I37" s="72"/>
      <c r="J37" s="72"/>
      <c r="K37" s="72"/>
      <c r="L37" s="99">
        <v>34</v>
      </c>
      <c r="M37" s="100">
        <v>2.2</v>
      </c>
      <c r="N37" s="73"/>
    </row>
    <row r="38" spans="2:14" ht="18" hidden="1" thickBot="1">
      <c r="B38" s="18" t="s">
        <v>20</v>
      </c>
      <c r="C38" s="81" t="s">
        <v>21</v>
      </c>
      <c r="D38" s="17"/>
      <c r="E38" s="17"/>
      <c r="F38" s="17">
        <v>31</v>
      </c>
      <c r="G38" s="17">
        <v>-65</v>
      </c>
      <c r="H38" s="17">
        <v>-5</v>
      </c>
      <c r="I38" s="72"/>
      <c r="J38" s="72"/>
      <c r="K38" s="72"/>
      <c r="L38" s="99">
        <v>60</v>
      </c>
      <c r="M38" s="101">
        <v>-92.3</v>
      </c>
      <c r="N38" s="73"/>
    </row>
    <row r="39" spans="2:14" ht="17.25" hidden="1">
      <c r="B39" s="76" t="s">
        <v>22</v>
      </c>
      <c r="C39" s="82" t="s">
        <v>23</v>
      </c>
      <c r="D39" s="19"/>
      <c r="E39" s="19">
        <v>16318</v>
      </c>
      <c r="F39" s="19">
        <v>42632</v>
      </c>
      <c r="G39" s="19"/>
      <c r="H39" s="19"/>
      <c r="I39" s="91"/>
      <c r="J39" s="91"/>
      <c r="K39" s="91"/>
      <c r="L39" s="92">
        <v>0</v>
      </c>
      <c r="M39" s="102" t="s">
        <v>4</v>
      </c>
      <c r="N39" s="73"/>
    </row>
    <row r="40" spans="2:14" ht="17.25" hidden="1">
      <c r="B40" s="76" t="s">
        <v>24</v>
      </c>
      <c r="C40" s="78" t="s">
        <v>25</v>
      </c>
      <c r="D40" s="25"/>
      <c r="E40" s="25"/>
      <c r="F40" s="25">
        <v>12200</v>
      </c>
      <c r="G40" s="25"/>
      <c r="H40" s="25"/>
      <c r="I40" s="96"/>
      <c r="J40" s="96"/>
      <c r="K40" s="96"/>
      <c r="L40" s="97">
        <v>0</v>
      </c>
      <c r="M40" s="103" t="s">
        <v>4</v>
      </c>
      <c r="N40" s="73"/>
    </row>
    <row r="41" spans="2:14" ht="17.25" hidden="1">
      <c r="B41" s="76" t="s">
        <v>17</v>
      </c>
      <c r="C41" s="83" t="s">
        <v>26</v>
      </c>
      <c r="D41" s="25"/>
      <c r="E41" s="25">
        <v>7368</v>
      </c>
      <c r="F41" s="25">
        <v>42540</v>
      </c>
      <c r="G41" s="25"/>
      <c r="H41" s="25"/>
      <c r="I41" s="96"/>
      <c r="J41" s="96"/>
      <c r="K41" s="96"/>
      <c r="L41" s="97">
        <v>0</v>
      </c>
      <c r="M41" s="103" t="s">
        <v>4</v>
      </c>
      <c r="N41" s="73"/>
    </row>
    <row r="42" spans="2:14" ht="18" hidden="1" thickBot="1">
      <c r="B42" s="76" t="s">
        <v>14</v>
      </c>
      <c r="C42" s="80" t="s">
        <v>27</v>
      </c>
      <c r="D42" s="30"/>
      <c r="E42" s="30">
        <v>7368</v>
      </c>
      <c r="F42" s="30">
        <v>42540</v>
      </c>
      <c r="G42" s="30"/>
      <c r="H42" s="30"/>
      <c r="I42" s="104"/>
      <c r="J42" s="104"/>
      <c r="K42" s="104"/>
      <c r="L42" s="105">
        <v>0</v>
      </c>
      <c r="M42" s="106" t="s">
        <v>4</v>
      </c>
      <c r="N42" s="73"/>
    </row>
    <row r="43" spans="2:14" ht="18" hidden="1" thickBot="1">
      <c r="B43" s="18" t="s">
        <v>20</v>
      </c>
      <c r="C43" s="81" t="s">
        <v>21</v>
      </c>
      <c r="D43" s="17"/>
      <c r="E43" s="17"/>
      <c r="F43" s="17">
        <v>92</v>
      </c>
      <c r="G43" s="17">
        <v>0</v>
      </c>
      <c r="H43" s="17">
        <v>0</v>
      </c>
      <c r="I43" s="72"/>
      <c r="J43" s="72"/>
      <c r="K43" s="72"/>
      <c r="L43" s="99">
        <v>0</v>
      </c>
      <c r="M43" s="107" t="s">
        <v>4</v>
      </c>
      <c r="N43" s="73"/>
    </row>
    <row r="44" spans="2:14" ht="17.25" hidden="1">
      <c r="B44" s="84"/>
      <c r="C44" s="85" t="s">
        <v>28</v>
      </c>
      <c r="D44" s="19">
        <v>0</v>
      </c>
      <c r="E44" s="19">
        <v>0</v>
      </c>
      <c r="F44" s="19">
        <v>123</v>
      </c>
      <c r="G44" s="19">
        <v>19</v>
      </c>
      <c r="H44" s="19">
        <v>14</v>
      </c>
      <c r="I44" s="91"/>
      <c r="J44" s="91"/>
      <c r="K44" s="91"/>
      <c r="L44" s="92">
        <v>-5</v>
      </c>
      <c r="M44" s="93">
        <v>-26.3</v>
      </c>
      <c r="N44" s="73"/>
    </row>
    <row r="45" spans="2:14" ht="17.25" hidden="1">
      <c r="B45" s="84"/>
      <c r="C45" s="85" t="s">
        <v>29</v>
      </c>
      <c r="D45" s="19"/>
      <c r="E45" s="19"/>
      <c r="F45" s="19">
        <v>123</v>
      </c>
      <c r="G45" s="19">
        <v>19</v>
      </c>
      <c r="H45" s="19">
        <v>14</v>
      </c>
      <c r="I45" s="91"/>
      <c r="J45" s="91"/>
      <c r="K45" s="91"/>
      <c r="L45" s="92">
        <v>-5</v>
      </c>
      <c r="M45" s="93">
        <v>-26.3</v>
      </c>
      <c r="N45" s="73"/>
    </row>
    <row r="46" spans="2:14" ht="18" hidden="1" thickBot="1">
      <c r="B46" s="75"/>
      <c r="C46" s="86" t="s">
        <v>30</v>
      </c>
      <c r="D46" s="17"/>
      <c r="E46" s="17"/>
      <c r="F46" s="17"/>
      <c r="G46" s="17"/>
      <c r="H46" s="17"/>
      <c r="I46" s="72"/>
      <c r="J46" s="72"/>
      <c r="K46" s="72"/>
      <c r="L46" s="99">
        <v>0</v>
      </c>
      <c r="M46" s="101" t="s">
        <v>4</v>
      </c>
      <c r="N46" s="73"/>
    </row>
    <row r="47" spans="2:14" ht="18" hidden="1" thickBot="1">
      <c r="B47" s="87" t="s">
        <v>31</v>
      </c>
      <c r="C47" s="88"/>
      <c r="D47" s="108" t="e">
        <v>#DIV/0!</v>
      </c>
      <c r="E47" s="108" t="e">
        <v>#DIV/0!</v>
      </c>
      <c r="F47" s="101">
        <v>0</v>
      </c>
      <c r="G47" s="101">
        <v>0</v>
      </c>
      <c r="H47" s="101">
        <v>0</v>
      </c>
      <c r="I47" s="109"/>
      <c r="J47" s="109"/>
      <c r="K47" s="109"/>
      <c r="L47" s="99">
        <v>0</v>
      </c>
      <c r="M47" s="101"/>
      <c r="N47" s="73"/>
    </row>
    <row r="48" spans="2:14" ht="17.25" hidden="1">
      <c r="B48" s="84" t="s">
        <v>32</v>
      </c>
      <c r="C48" s="85"/>
      <c r="D48" s="19"/>
      <c r="E48" s="19">
        <v>1</v>
      </c>
      <c r="F48" s="19">
        <v>1</v>
      </c>
      <c r="G48" s="19">
        <v>1</v>
      </c>
      <c r="H48" s="19">
        <v>1</v>
      </c>
      <c r="I48" s="91"/>
      <c r="J48" s="91"/>
      <c r="K48" s="91"/>
      <c r="L48" s="92">
        <v>0</v>
      </c>
      <c r="M48" s="93">
        <v>0</v>
      </c>
      <c r="N48" s="73"/>
    </row>
    <row r="49" spans="2:14" ht="17.25" hidden="1">
      <c r="B49" s="84" t="s">
        <v>33</v>
      </c>
      <c r="C49" s="85"/>
      <c r="D49" s="19"/>
      <c r="E49" s="19">
        <v>1</v>
      </c>
      <c r="F49" s="19"/>
      <c r="G49" s="19"/>
      <c r="H49" s="19"/>
      <c r="I49" s="91"/>
      <c r="J49" s="91"/>
      <c r="K49" s="91"/>
      <c r="L49" s="92">
        <v>0</v>
      </c>
      <c r="M49" s="93" t="s">
        <v>4</v>
      </c>
      <c r="N49" s="73"/>
    </row>
    <row r="50" spans="2:14" ht="18" hidden="1" thickBot="1">
      <c r="B50" s="75" t="s">
        <v>34</v>
      </c>
      <c r="C50" s="88"/>
      <c r="D50" s="17"/>
      <c r="E50" s="17"/>
      <c r="F50" s="17"/>
      <c r="G50" s="17"/>
      <c r="H50" s="17"/>
      <c r="I50" s="72"/>
      <c r="J50" s="72"/>
      <c r="K50" s="72"/>
      <c r="L50" s="99">
        <v>0</v>
      </c>
      <c r="M50" s="101" t="s">
        <v>4</v>
      </c>
      <c r="N50" s="73"/>
    </row>
    <row r="51" ht="17.25" hidden="1">
      <c r="C51" s="69" t="s">
        <v>35</v>
      </c>
    </row>
    <row r="52" ht="17.25" hidden="1">
      <c r="C52" s="69" t="s">
        <v>36</v>
      </c>
    </row>
    <row r="53" ht="17.25" hidden="1"/>
    <row r="54" ht="17.25" hidden="1"/>
  </sheetData>
  <sheetProtection/>
  <mergeCells count="2">
    <mergeCell ref="L4:M4"/>
    <mergeCell ref="L32:M32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2013-10-30T06:40:46Z</cp:lastPrinted>
  <dcterms:created xsi:type="dcterms:W3CDTF">2000-10-18T04:07:18Z</dcterms:created>
  <dcterms:modified xsi:type="dcterms:W3CDTF">2016-11-16T06:16:17Z</dcterms:modified>
  <cp:category/>
  <cp:version/>
  <cp:contentType/>
  <cp:contentStatus/>
</cp:coreProperties>
</file>