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8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<sst xmlns="http://schemas.openxmlformats.org/spreadsheetml/2006/main" count="184" uniqueCount="50">
  <si>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</si>
  <si>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</si>
  <si>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</si>
  <si>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</si>
  <si>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</si>
  <si>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</si>
  <si>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</si>
  <si>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</si>
  <si>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</si>
  <si>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</si>
  <si>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</si>
  <si>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</si>
  <si>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</si>
  <si>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</si>
  <si>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</si>
  <si>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</si>
  <si>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</si>
  <si>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</si>
  <si>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</si>
  <si>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</si>
  <si>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</si>
  <si>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</si>
  <si>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</si>
  <si>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</si>
  <si>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</si>
  <si>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</si>
  <si>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</si>
  <si>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</si>
  <si>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</si>
  <si>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</si>
  <si>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</si>
  <si>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</si>
  <si>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</si>
  <si>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</si>
  <si>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</si>
  <si>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</si>
  <si>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</si>
  <si>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</si>
  <si>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</si>
  <si>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</si>
  <si>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</si>
  <si>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</si>
  <si>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</si>
  <si>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</si>
  <si>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</si>
  <si>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</si>
  <si>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</si>
  <si>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普通建設事業費の状況（前年度）</t>
  </si>
  <si>
    <t>普通建設事業費の状況（増減額）</t>
  </si>
  <si>
    <t>普通建設事業費の状況（増減率）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</si>
</sst>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179" fontId="0" fillId="0" borderId="15" xfId="0" applyNumberFormat="1" applyBorder="1" applyAlignment="1">
      <alignment shrinkToFit="1"/>
    </xf>
    <xf numFmtId="179" fontId="0" fillId="0" borderId="16" xfId="0" applyNumberFormat="1" applyBorder="1" applyAlignment="1">
      <alignment shrinkToFit="1"/>
    </xf>
    <xf numFmtId="179" fontId="0" fillId="0" borderId="17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2" xfId="0" applyNumberFormat="1" applyBorder="1" applyAlignment="1" applyProtection="1">
      <alignment horizontal="right" shrinkToFit="1"/>
      <protection/>
    </xf>
    <xf numFmtId="37" fontId="0" fillId="0" borderId="0" xfId="0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179" fontId="0" fillId="0" borderId="13" xfId="0" applyNumberForma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624877</v>
      </c>
      <c r="E6" s="22">
        <v>368701</v>
      </c>
      <c r="F6" s="22">
        <v>7483774</v>
      </c>
      <c r="G6" s="22">
        <v>0</v>
      </c>
      <c r="H6" s="22">
        <v>1123696</v>
      </c>
      <c r="I6" s="22">
        <v>329846</v>
      </c>
      <c r="J6" s="22">
        <v>4768078</v>
      </c>
      <c r="K6" s="22">
        <v>918319</v>
      </c>
      <c r="L6" s="22">
        <v>4043540</v>
      </c>
      <c r="M6" s="22">
        <f>N6-SUM(C6:L6)</f>
        <v>0</v>
      </c>
      <c r="N6" s="22">
        <v>19660831</v>
      </c>
    </row>
    <row r="7" spans="2:14" ht="21" customHeight="1">
      <c r="B7" s="14" t="s">
        <v>14</v>
      </c>
      <c r="C7" s="23">
        <v>0</v>
      </c>
      <c r="D7" s="23">
        <v>678501</v>
      </c>
      <c r="E7" s="23">
        <v>375745</v>
      </c>
      <c r="F7" s="23">
        <v>12566864</v>
      </c>
      <c r="G7" s="23">
        <v>0</v>
      </c>
      <c r="H7" s="23">
        <v>199289</v>
      </c>
      <c r="I7" s="23">
        <v>418969</v>
      </c>
      <c r="J7" s="23">
        <v>4619857</v>
      </c>
      <c r="K7" s="23">
        <v>1910937</v>
      </c>
      <c r="L7" s="23">
        <v>1689258</v>
      </c>
      <c r="M7" s="23">
        <f aca="true" t="shared" si="0" ref="M7:M34">N7-SUM(C7:L7)</f>
        <v>0</v>
      </c>
      <c r="N7" s="23">
        <v>22459420</v>
      </c>
    </row>
    <row r="8" spans="2:14" ht="21" customHeight="1">
      <c r="B8" s="14" t="s">
        <v>15</v>
      </c>
      <c r="C8" s="23">
        <v>0</v>
      </c>
      <c r="D8" s="23">
        <v>204231</v>
      </c>
      <c r="E8" s="23">
        <v>304827</v>
      </c>
      <c r="F8" s="23">
        <v>117471</v>
      </c>
      <c r="G8" s="23">
        <v>5955</v>
      </c>
      <c r="H8" s="23">
        <v>283109</v>
      </c>
      <c r="I8" s="23">
        <v>124833</v>
      </c>
      <c r="J8" s="23">
        <v>1984950</v>
      </c>
      <c r="K8" s="23">
        <v>3297803</v>
      </c>
      <c r="L8" s="23">
        <v>1572394</v>
      </c>
      <c r="M8" s="23">
        <f t="shared" si="0"/>
        <v>0</v>
      </c>
      <c r="N8" s="23">
        <v>7895573</v>
      </c>
    </row>
    <row r="9" spans="2:14" ht="21" customHeight="1">
      <c r="B9" s="15" t="s">
        <v>16</v>
      </c>
      <c r="C9" s="24">
        <v>2180</v>
      </c>
      <c r="D9" s="24">
        <v>181809</v>
      </c>
      <c r="E9" s="24">
        <v>1078038</v>
      </c>
      <c r="F9" s="24">
        <v>497029</v>
      </c>
      <c r="G9" s="24">
        <v>2091</v>
      </c>
      <c r="H9" s="24">
        <v>237636</v>
      </c>
      <c r="I9" s="24">
        <v>130726</v>
      </c>
      <c r="J9" s="24">
        <v>1399848</v>
      </c>
      <c r="K9" s="24">
        <v>108245</v>
      </c>
      <c r="L9" s="24">
        <v>730710</v>
      </c>
      <c r="M9" s="24">
        <f t="shared" si="0"/>
        <v>0</v>
      </c>
      <c r="N9" s="24">
        <v>4368312</v>
      </c>
    </row>
    <row r="10" spans="2:14" ht="21" customHeight="1">
      <c r="B10" s="15" t="s">
        <v>17</v>
      </c>
      <c r="C10" s="24">
        <v>0</v>
      </c>
      <c r="D10" s="24">
        <v>97851</v>
      </c>
      <c r="E10" s="24">
        <v>204171</v>
      </c>
      <c r="F10" s="24">
        <v>416672</v>
      </c>
      <c r="G10" s="24">
        <v>0</v>
      </c>
      <c r="H10" s="24">
        <v>84138</v>
      </c>
      <c r="I10" s="24">
        <v>56911</v>
      </c>
      <c r="J10" s="24">
        <v>1681927</v>
      </c>
      <c r="K10" s="24">
        <v>2569679</v>
      </c>
      <c r="L10" s="24">
        <v>267823</v>
      </c>
      <c r="M10" s="24">
        <f t="shared" si="0"/>
        <v>0</v>
      </c>
      <c r="N10" s="24">
        <v>5379172</v>
      </c>
    </row>
    <row r="11" spans="2:14" ht="21" customHeight="1">
      <c r="B11" s="15" t="s">
        <v>18</v>
      </c>
      <c r="C11" s="24">
        <v>0</v>
      </c>
      <c r="D11" s="24">
        <v>84155</v>
      </c>
      <c r="E11" s="24">
        <v>45470</v>
      </c>
      <c r="F11" s="24">
        <v>600503</v>
      </c>
      <c r="G11" s="24">
        <v>0</v>
      </c>
      <c r="H11" s="24">
        <v>154269</v>
      </c>
      <c r="I11" s="24">
        <v>83897</v>
      </c>
      <c r="J11" s="24">
        <v>1821786</v>
      </c>
      <c r="K11" s="24">
        <v>973582</v>
      </c>
      <c r="L11" s="24">
        <v>1328092</v>
      </c>
      <c r="M11" s="24">
        <f t="shared" si="0"/>
        <v>150000</v>
      </c>
      <c r="N11" s="24">
        <v>5241754</v>
      </c>
    </row>
    <row r="12" spans="2:14" ht="21" customHeight="1">
      <c r="B12" s="15" t="s">
        <v>19</v>
      </c>
      <c r="C12" s="24">
        <v>0</v>
      </c>
      <c r="D12" s="24">
        <v>41435</v>
      </c>
      <c r="E12" s="24">
        <v>804833</v>
      </c>
      <c r="F12" s="24">
        <v>51285</v>
      </c>
      <c r="G12" s="24">
        <v>0</v>
      </c>
      <c r="H12" s="24">
        <v>79544</v>
      </c>
      <c r="I12" s="24">
        <v>0</v>
      </c>
      <c r="J12" s="24">
        <v>565590</v>
      </c>
      <c r="K12" s="24">
        <v>170619</v>
      </c>
      <c r="L12" s="24">
        <v>2159222</v>
      </c>
      <c r="M12" s="24">
        <f t="shared" si="0"/>
        <v>0</v>
      </c>
      <c r="N12" s="24">
        <v>3872528</v>
      </c>
    </row>
    <row r="13" spans="2:14" ht="21" customHeight="1">
      <c r="B13" s="15" t="s">
        <v>20</v>
      </c>
      <c r="C13" s="24">
        <v>3569</v>
      </c>
      <c r="D13" s="24">
        <v>288173</v>
      </c>
      <c r="E13" s="24">
        <v>343133</v>
      </c>
      <c r="F13" s="24">
        <v>130458</v>
      </c>
      <c r="G13" s="24">
        <v>0</v>
      </c>
      <c r="H13" s="24">
        <v>208788</v>
      </c>
      <c r="I13" s="24">
        <v>4037</v>
      </c>
      <c r="J13" s="24">
        <v>144899</v>
      </c>
      <c r="K13" s="24">
        <v>10983</v>
      </c>
      <c r="L13" s="24">
        <v>54702</v>
      </c>
      <c r="M13" s="24">
        <f t="shared" si="0"/>
        <v>0</v>
      </c>
      <c r="N13" s="24">
        <v>1188742</v>
      </c>
    </row>
    <row r="14" spans="2:14" ht="21" customHeight="1">
      <c r="B14" s="15" t="s">
        <v>21</v>
      </c>
      <c r="C14" s="24">
        <v>23296</v>
      </c>
      <c r="D14" s="24">
        <v>130791</v>
      </c>
      <c r="E14" s="24">
        <v>14160</v>
      </c>
      <c r="F14" s="24">
        <v>510526</v>
      </c>
      <c r="G14" s="24">
        <v>0</v>
      </c>
      <c r="H14" s="24">
        <v>39969</v>
      </c>
      <c r="I14" s="24">
        <v>1570</v>
      </c>
      <c r="J14" s="24">
        <v>967988</v>
      </c>
      <c r="K14" s="24">
        <v>71636</v>
      </c>
      <c r="L14" s="24">
        <v>423305</v>
      </c>
      <c r="M14" s="24">
        <f t="shared" si="0"/>
        <v>74284</v>
      </c>
      <c r="N14" s="24">
        <v>2257525</v>
      </c>
    </row>
    <row r="15" spans="2:14" ht="21" customHeight="1">
      <c r="B15" s="15" t="s">
        <v>22</v>
      </c>
      <c r="C15" s="24">
        <v>2707</v>
      </c>
      <c r="D15" s="24">
        <v>98485</v>
      </c>
      <c r="E15" s="24">
        <v>8691</v>
      </c>
      <c r="F15" s="24">
        <v>69314</v>
      </c>
      <c r="G15" s="24">
        <v>0</v>
      </c>
      <c r="H15" s="24">
        <v>168184</v>
      </c>
      <c r="I15" s="24">
        <v>14658</v>
      </c>
      <c r="J15" s="24">
        <v>210635</v>
      </c>
      <c r="K15" s="24">
        <v>247818</v>
      </c>
      <c r="L15" s="24">
        <v>383114</v>
      </c>
      <c r="M15" s="24">
        <f t="shared" si="0"/>
        <v>0</v>
      </c>
      <c r="N15" s="24">
        <v>1203606</v>
      </c>
    </row>
    <row r="16" spans="2:14" ht="21" customHeight="1">
      <c r="B16" s="14" t="s">
        <v>23</v>
      </c>
      <c r="C16" s="23">
        <v>0</v>
      </c>
      <c r="D16" s="23">
        <v>181671</v>
      </c>
      <c r="E16" s="23">
        <v>23221</v>
      </c>
      <c r="F16" s="23">
        <v>767760</v>
      </c>
      <c r="G16" s="23">
        <v>0</v>
      </c>
      <c r="H16" s="23">
        <v>315842</v>
      </c>
      <c r="I16" s="23">
        <v>306134</v>
      </c>
      <c r="J16" s="23">
        <v>834341</v>
      </c>
      <c r="K16" s="23">
        <v>66384</v>
      </c>
      <c r="L16" s="23">
        <v>222069</v>
      </c>
      <c r="M16" s="23">
        <f t="shared" si="0"/>
        <v>0</v>
      </c>
      <c r="N16" s="23">
        <v>2717422</v>
      </c>
    </row>
    <row r="17" spans="2:14" ht="21" customHeight="1">
      <c r="B17" s="15" t="s">
        <v>38</v>
      </c>
      <c r="C17" s="24">
        <v>0</v>
      </c>
      <c r="D17" s="24">
        <v>101507</v>
      </c>
      <c r="E17" s="24">
        <v>743860</v>
      </c>
      <c r="F17" s="24">
        <v>373</v>
      </c>
      <c r="G17" s="24">
        <v>0</v>
      </c>
      <c r="H17" s="24">
        <v>37358</v>
      </c>
      <c r="I17" s="24">
        <v>17</v>
      </c>
      <c r="J17" s="24">
        <v>553429</v>
      </c>
      <c r="K17" s="24">
        <v>1093865</v>
      </c>
      <c r="L17" s="24">
        <v>921050</v>
      </c>
      <c r="M17" s="24">
        <f t="shared" si="0"/>
        <v>0</v>
      </c>
      <c r="N17" s="24">
        <v>3451459</v>
      </c>
    </row>
    <row r="18" spans="2:14" ht="21" customHeight="1">
      <c r="B18" s="15" t="s">
        <v>39</v>
      </c>
      <c r="C18" s="24">
        <v>0</v>
      </c>
      <c r="D18" s="24">
        <v>47698</v>
      </c>
      <c r="E18" s="24">
        <v>646268</v>
      </c>
      <c r="F18" s="24">
        <v>80988</v>
      </c>
      <c r="G18" s="24">
        <v>0</v>
      </c>
      <c r="H18" s="24">
        <v>108369</v>
      </c>
      <c r="I18" s="24">
        <v>6091</v>
      </c>
      <c r="J18" s="24">
        <v>588892</v>
      </c>
      <c r="K18" s="24">
        <v>48829</v>
      </c>
      <c r="L18" s="24">
        <v>538816</v>
      </c>
      <c r="M18" s="24">
        <f t="shared" si="0"/>
        <v>0</v>
      </c>
      <c r="N18" s="24">
        <v>2065951</v>
      </c>
    </row>
    <row r="19" spans="2:14" ht="21" customHeight="1">
      <c r="B19" s="16" t="s">
        <v>40</v>
      </c>
      <c r="C19" s="25">
        <v>0</v>
      </c>
      <c r="D19" s="25">
        <v>197604</v>
      </c>
      <c r="E19" s="25">
        <v>117847</v>
      </c>
      <c r="F19" s="25">
        <v>267172</v>
      </c>
      <c r="G19" s="25">
        <v>0</v>
      </c>
      <c r="H19" s="25">
        <v>141108</v>
      </c>
      <c r="I19" s="25">
        <v>764</v>
      </c>
      <c r="J19" s="25">
        <v>1390376</v>
      </c>
      <c r="K19" s="25">
        <v>1273186</v>
      </c>
      <c r="L19" s="25">
        <v>647785</v>
      </c>
      <c r="M19" s="25">
        <f t="shared" si="0"/>
        <v>0</v>
      </c>
      <c r="N19" s="25">
        <v>4035842</v>
      </c>
    </row>
    <row r="20" spans="2:14" ht="21" customHeight="1">
      <c r="B20" s="15" t="s">
        <v>24</v>
      </c>
      <c r="C20" s="24">
        <v>0</v>
      </c>
      <c r="D20" s="24">
        <v>220483</v>
      </c>
      <c r="E20" s="24">
        <v>995</v>
      </c>
      <c r="F20" s="24">
        <v>0</v>
      </c>
      <c r="G20" s="24">
        <v>0</v>
      </c>
      <c r="H20" s="24">
        <v>20240</v>
      </c>
      <c r="I20" s="24">
        <v>3040</v>
      </c>
      <c r="J20" s="24">
        <v>119378</v>
      </c>
      <c r="K20" s="24">
        <v>82188</v>
      </c>
      <c r="L20" s="24">
        <v>9540</v>
      </c>
      <c r="M20" s="24">
        <f t="shared" si="0"/>
        <v>0</v>
      </c>
      <c r="N20" s="24">
        <v>455864</v>
      </c>
    </row>
    <row r="21" spans="2:14" ht="21" customHeight="1">
      <c r="B21" s="15" t="s">
        <v>25</v>
      </c>
      <c r="C21" s="24">
        <v>0</v>
      </c>
      <c r="D21" s="24">
        <v>24074</v>
      </c>
      <c r="E21" s="24">
        <v>77763</v>
      </c>
      <c r="F21" s="24">
        <v>14430</v>
      </c>
      <c r="G21" s="24">
        <v>0</v>
      </c>
      <c r="H21" s="24">
        <v>51454</v>
      </c>
      <c r="I21" s="24">
        <v>0</v>
      </c>
      <c r="J21" s="24">
        <v>145538</v>
      </c>
      <c r="K21" s="24">
        <v>81084</v>
      </c>
      <c r="L21" s="24">
        <v>148986</v>
      </c>
      <c r="M21" s="24">
        <f t="shared" si="0"/>
        <v>0</v>
      </c>
      <c r="N21" s="24">
        <v>543329</v>
      </c>
    </row>
    <row r="22" spans="2:14" ht="21" customHeight="1">
      <c r="B22" s="15" t="s">
        <v>26</v>
      </c>
      <c r="C22" s="24">
        <v>0</v>
      </c>
      <c r="D22" s="24">
        <v>29468</v>
      </c>
      <c r="E22" s="24">
        <v>28997</v>
      </c>
      <c r="F22" s="24">
        <v>24077</v>
      </c>
      <c r="G22" s="24">
        <v>0</v>
      </c>
      <c r="H22" s="24">
        <v>43446</v>
      </c>
      <c r="I22" s="24">
        <v>5837</v>
      </c>
      <c r="J22" s="24">
        <v>452705</v>
      </c>
      <c r="K22" s="24">
        <v>220465</v>
      </c>
      <c r="L22" s="24">
        <v>423847</v>
      </c>
      <c r="M22" s="24">
        <f t="shared" si="0"/>
        <v>0</v>
      </c>
      <c r="N22" s="24">
        <v>1228842</v>
      </c>
    </row>
    <row r="23" spans="2:14" ht="21" customHeight="1">
      <c r="B23" s="15" t="s">
        <v>27</v>
      </c>
      <c r="C23" s="24">
        <v>0</v>
      </c>
      <c r="D23" s="24">
        <v>21749</v>
      </c>
      <c r="E23" s="24">
        <v>7466</v>
      </c>
      <c r="F23" s="24">
        <v>233880</v>
      </c>
      <c r="G23" s="24">
        <v>0</v>
      </c>
      <c r="H23" s="24">
        <v>0</v>
      </c>
      <c r="I23" s="24">
        <v>0</v>
      </c>
      <c r="J23" s="24">
        <v>112795</v>
      </c>
      <c r="K23" s="24">
        <v>21609</v>
      </c>
      <c r="L23" s="24">
        <v>53321</v>
      </c>
      <c r="M23" s="24">
        <f t="shared" si="0"/>
        <v>0</v>
      </c>
      <c r="N23" s="24">
        <v>450820</v>
      </c>
    </row>
    <row r="24" spans="2:14" ht="21" customHeight="1">
      <c r="B24" s="15" t="s">
        <v>28</v>
      </c>
      <c r="C24" s="24">
        <v>0</v>
      </c>
      <c r="D24" s="24">
        <v>67117</v>
      </c>
      <c r="E24" s="24">
        <v>0</v>
      </c>
      <c r="F24" s="24">
        <v>292170</v>
      </c>
      <c r="G24" s="24">
        <v>0</v>
      </c>
      <c r="H24" s="24">
        <v>20039</v>
      </c>
      <c r="I24" s="24">
        <v>0</v>
      </c>
      <c r="J24" s="24">
        <v>142837</v>
      </c>
      <c r="K24" s="24">
        <v>9177</v>
      </c>
      <c r="L24" s="24">
        <v>258779</v>
      </c>
      <c r="M24" s="24">
        <f t="shared" si="0"/>
        <v>0</v>
      </c>
      <c r="N24" s="24">
        <v>790119</v>
      </c>
    </row>
    <row r="25" spans="2:14" ht="21" customHeight="1">
      <c r="B25" s="14" t="s">
        <v>29</v>
      </c>
      <c r="C25" s="23">
        <v>0</v>
      </c>
      <c r="D25" s="23">
        <v>40829</v>
      </c>
      <c r="E25" s="23">
        <v>110397</v>
      </c>
      <c r="F25" s="23">
        <v>36160</v>
      </c>
      <c r="G25" s="23">
        <v>0</v>
      </c>
      <c r="H25" s="23">
        <v>115377</v>
      </c>
      <c r="I25" s="23">
        <v>58703</v>
      </c>
      <c r="J25" s="23">
        <v>214906</v>
      </c>
      <c r="K25" s="23">
        <v>28770</v>
      </c>
      <c r="L25" s="23">
        <v>12194</v>
      </c>
      <c r="M25" s="23">
        <f t="shared" si="0"/>
        <v>0</v>
      </c>
      <c r="N25" s="23">
        <v>617336</v>
      </c>
    </row>
    <row r="26" spans="2:14" ht="21" customHeight="1">
      <c r="B26" s="15" t="s">
        <v>30</v>
      </c>
      <c r="C26" s="24">
        <v>0</v>
      </c>
      <c r="D26" s="24">
        <v>169902</v>
      </c>
      <c r="E26" s="24">
        <v>63372</v>
      </c>
      <c r="F26" s="24">
        <v>30331</v>
      </c>
      <c r="G26" s="24">
        <v>0</v>
      </c>
      <c r="H26" s="24">
        <v>140268</v>
      </c>
      <c r="I26" s="24">
        <v>2173</v>
      </c>
      <c r="J26" s="24">
        <v>465067</v>
      </c>
      <c r="K26" s="24">
        <v>715</v>
      </c>
      <c r="L26" s="24">
        <v>1020304</v>
      </c>
      <c r="M26" s="24">
        <f t="shared" si="0"/>
        <v>0</v>
      </c>
      <c r="N26" s="24">
        <v>1892132</v>
      </c>
    </row>
    <row r="27" spans="2:14" ht="21" customHeight="1">
      <c r="B27" s="14" t="s">
        <v>31</v>
      </c>
      <c r="C27" s="23">
        <v>0</v>
      </c>
      <c r="D27" s="23">
        <v>4264</v>
      </c>
      <c r="E27" s="23">
        <v>16791</v>
      </c>
      <c r="F27" s="23">
        <v>4378</v>
      </c>
      <c r="G27" s="23">
        <v>0</v>
      </c>
      <c r="H27" s="23">
        <v>301330</v>
      </c>
      <c r="I27" s="23">
        <v>127956</v>
      </c>
      <c r="J27" s="23">
        <v>491650</v>
      </c>
      <c r="K27" s="23">
        <v>174965</v>
      </c>
      <c r="L27" s="23">
        <v>49368</v>
      </c>
      <c r="M27" s="23">
        <f t="shared" si="0"/>
        <v>0</v>
      </c>
      <c r="N27" s="23">
        <v>1170702</v>
      </c>
    </row>
    <row r="28" spans="2:14" ht="21" customHeight="1">
      <c r="B28" s="15" t="s">
        <v>32</v>
      </c>
      <c r="C28" s="24">
        <v>0</v>
      </c>
      <c r="D28" s="24">
        <v>74719</v>
      </c>
      <c r="E28" s="24">
        <v>23216</v>
      </c>
      <c r="F28" s="24">
        <v>19227</v>
      </c>
      <c r="G28" s="24">
        <v>0</v>
      </c>
      <c r="H28" s="24">
        <v>62068</v>
      </c>
      <c r="I28" s="24">
        <v>0</v>
      </c>
      <c r="J28" s="24">
        <v>304508</v>
      </c>
      <c r="K28" s="24">
        <v>69737</v>
      </c>
      <c r="L28" s="24">
        <v>116478</v>
      </c>
      <c r="M28" s="24">
        <f t="shared" si="0"/>
        <v>0</v>
      </c>
      <c r="N28" s="24">
        <v>669953</v>
      </c>
    </row>
    <row r="29" spans="2:14" ht="21" customHeight="1">
      <c r="B29" s="15" t="s">
        <v>33</v>
      </c>
      <c r="C29" s="24">
        <v>0</v>
      </c>
      <c r="D29" s="24">
        <v>16075</v>
      </c>
      <c r="E29" s="24">
        <v>0</v>
      </c>
      <c r="F29" s="24">
        <v>17548</v>
      </c>
      <c r="G29" s="24">
        <v>0</v>
      </c>
      <c r="H29" s="24">
        <v>44638</v>
      </c>
      <c r="I29" s="24">
        <v>972</v>
      </c>
      <c r="J29" s="24">
        <v>230244</v>
      </c>
      <c r="K29" s="24">
        <v>43430</v>
      </c>
      <c r="L29" s="24">
        <v>47160</v>
      </c>
      <c r="M29" s="24">
        <f t="shared" si="0"/>
        <v>0</v>
      </c>
      <c r="N29" s="24">
        <v>400067</v>
      </c>
    </row>
    <row r="30" spans="2:14" ht="21" customHeight="1">
      <c r="B30" s="15" t="s">
        <v>41</v>
      </c>
      <c r="C30" s="24">
        <v>0</v>
      </c>
      <c r="D30" s="24">
        <v>131113</v>
      </c>
      <c r="E30" s="24">
        <v>4320</v>
      </c>
      <c r="F30" s="24">
        <v>13574</v>
      </c>
      <c r="G30" s="24">
        <v>0</v>
      </c>
      <c r="H30" s="24">
        <v>231620</v>
      </c>
      <c r="I30" s="24">
        <v>13199</v>
      </c>
      <c r="J30" s="24">
        <v>693062</v>
      </c>
      <c r="K30" s="24">
        <v>278578</v>
      </c>
      <c r="L30" s="24">
        <v>4737</v>
      </c>
      <c r="M30" s="24">
        <f t="shared" si="0"/>
        <v>0</v>
      </c>
      <c r="N30" s="24">
        <v>1370203</v>
      </c>
    </row>
    <row r="31" spans="2:14" ht="21" customHeight="1">
      <c r="B31" s="14" t="s">
        <v>42</v>
      </c>
      <c r="C31" s="23">
        <v>0</v>
      </c>
      <c r="D31" s="23">
        <v>25980</v>
      </c>
      <c r="E31" s="23">
        <v>41058</v>
      </c>
      <c r="F31" s="23">
        <v>212940</v>
      </c>
      <c r="G31" s="23">
        <v>0</v>
      </c>
      <c r="H31" s="23">
        <v>114505</v>
      </c>
      <c r="I31" s="23">
        <v>4670</v>
      </c>
      <c r="J31" s="23">
        <v>239111</v>
      </c>
      <c r="K31" s="23">
        <v>229756</v>
      </c>
      <c r="L31" s="23">
        <v>89059</v>
      </c>
      <c r="M31" s="23">
        <f t="shared" si="0"/>
        <v>0</v>
      </c>
      <c r="N31" s="23">
        <v>957079</v>
      </c>
    </row>
    <row r="32" spans="2:14" ht="21" customHeight="1">
      <c r="B32" s="14" t="s">
        <v>43</v>
      </c>
      <c r="C32" s="23">
        <v>0</v>
      </c>
      <c r="D32" s="23">
        <v>9303</v>
      </c>
      <c r="E32" s="23">
        <v>120</v>
      </c>
      <c r="F32" s="23">
        <v>121288</v>
      </c>
      <c r="G32" s="23">
        <v>0</v>
      </c>
      <c r="H32" s="23">
        <v>281711</v>
      </c>
      <c r="I32" s="23">
        <v>7638</v>
      </c>
      <c r="J32" s="23">
        <v>225423</v>
      </c>
      <c r="K32" s="23">
        <v>126423</v>
      </c>
      <c r="L32" s="23">
        <v>159966</v>
      </c>
      <c r="M32" s="23">
        <f t="shared" si="0"/>
        <v>0</v>
      </c>
      <c r="N32" s="23">
        <v>931872</v>
      </c>
    </row>
    <row r="33" spans="2:14" ht="21" customHeight="1">
      <c r="B33" s="15" t="s">
        <v>34</v>
      </c>
      <c r="C33" s="24">
        <v>0</v>
      </c>
      <c r="D33" s="24">
        <v>2242</v>
      </c>
      <c r="E33" s="24">
        <v>3901</v>
      </c>
      <c r="F33" s="24">
        <v>2039</v>
      </c>
      <c r="G33" s="24">
        <v>0</v>
      </c>
      <c r="H33" s="24">
        <v>52922</v>
      </c>
      <c r="I33" s="24">
        <v>0</v>
      </c>
      <c r="J33" s="24">
        <v>153279</v>
      </c>
      <c r="K33" s="24">
        <v>372831</v>
      </c>
      <c r="L33" s="24">
        <v>53055</v>
      </c>
      <c r="M33" s="24">
        <f t="shared" si="0"/>
        <v>0</v>
      </c>
      <c r="N33" s="24">
        <v>640269</v>
      </c>
    </row>
    <row r="34" spans="2:14" ht="21" customHeight="1">
      <c r="B34" s="14" t="s">
        <v>35</v>
      </c>
      <c r="C34" s="23">
        <v>0</v>
      </c>
      <c r="D34" s="23">
        <v>9673</v>
      </c>
      <c r="E34" s="23">
        <v>1246</v>
      </c>
      <c r="F34" s="23">
        <v>2120</v>
      </c>
      <c r="G34" s="23">
        <v>0</v>
      </c>
      <c r="H34" s="23">
        <v>69457</v>
      </c>
      <c r="I34" s="23">
        <v>0</v>
      </c>
      <c r="J34" s="23">
        <v>332019</v>
      </c>
      <c r="K34" s="23">
        <v>104445</v>
      </c>
      <c r="L34" s="23">
        <v>54790</v>
      </c>
      <c r="M34" s="23">
        <f t="shared" si="0"/>
        <v>0</v>
      </c>
      <c r="N34" s="23">
        <v>573750</v>
      </c>
    </row>
    <row r="35" spans="2:14" ht="24.75" customHeight="1">
      <c r="B35" s="17" t="s">
        <v>36</v>
      </c>
      <c r="C35" s="26">
        <f>SUM(C6:C19)</f>
        <v>31752</v>
      </c>
      <c r="D35" s="26">
        <f aca="true" t="shared" si="1" ref="D35:N35">SUM(D6:D19)</f>
        <v>2958788</v>
      </c>
      <c r="E35" s="26">
        <f t="shared" si="1"/>
        <v>5078965</v>
      </c>
      <c r="F35" s="26">
        <f t="shared" si="1"/>
        <v>23560189</v>
      </c>
      <c r="G35" s="26">
        <f t="shared" si="1"/>
        <v>8046</v>
      </c>
      <c r="H35" s="26">
        <f t="shared" si="1"/>
        <v>3181299</v>
      </c>
      <c r="I35" s="26">
        <f t="shared" si="1"/>
        <v>1478453</v>
      </c>
      <c r="J35" s="26">
        <f t="shared" si="1"/>
        <v>21532596</v>
      </c>
      <c r="K35" s="26">
        <f t="shared" si="1"/>
        <v>12761885</v>
      </c>
      <c r="L35" s="26">
        <f t="shared" si="1"/>
        <v>14981880</v>
      </c>
      <c r="M35" s="26">
        <f>SUM(M6:M19)</f>
        <v>224284</v>
      </c>
      <c r="N35" s="26">
        <f t="shared" si="1"/>
        <v>85798137</v>
      </c>
    </row>
    <row r="36" spans="2:14" ht="24.75" customHeight="1">
      <c r="B36" s="17" t="s">
        <v>45</v>
      </c>
      <c r="C36" s="26">
        <f aca="true" t="shared" si="2" ref="C36:N36">SUM(C20:C34)</f>
        <v>0</v>
      </c>
      <c r="D36" s="26">
        <f t="shared" si="2"/>
        <v>846991</v>
      </c>
      <c r="E36" s="26">
        <f t="shared" si="2"/>
        <v>379642</v>
      </c>
      <c r="F36" s="26">
        <f t="shared" si="2"/>
        <v>1024162</v>
      </c>
      <c r="G36" s="26">
        <f t="shared" si="2"/>
        <v>0</v>
      </c>
      <c r="H36" s="26">
        <f t="shared" si="2"/>
        <v>1549075</v>
      </c>
      <c r="I36" s="26">
        <f t="shared" si="2"/>
        <v>224188</v>
      </c>
      <c r="J36" s="26">
        <f t="shared" si="2"/>
        <v>4322522</v>
      </c>
      <c r="K36" s="26">
        <f t="shared" si="2"/>
        <v>1844173</v>
      </c>
      <c r="L36" s="26">
        <f t="shared" si="2"/>
        <v>2501584</v>
      </c>
      <c r="M36" s="26">
        <f>SUM(M20:M34)</f>
        <v>0</v>
      </c>
      <c r="N36" s="26">
        <f t="shared" si="2"/>
        <v>12692337</v>
      </c>
    </row>
    <row r="37" spans="2:14" ht="24.75" customHeight="1">
      <c r="B37" s="17" t="s">
        <v>37</v>
      </c>
      <c r="C37" s="26">
        <f aca="true" t="shared" si="3" ref="C37:N37">SUM(C6:C34)</f>
        <v>31752</v>
      </c>
      <c r="D37" s="26">
        <f t="shared" si="3"/>
        <v>3805779</v>
      </c>
      <c r="E37" s="26">
        <f t="shared" si="3"/>
        <v>5458607</v>
      </c>
      <c r="F37" s="26">
        <f t="shared" si="3"/>
        <v>24584351</v>
      </c>
      <c r="G37" s="26">
        <f t="shared" si="3"/>
        <v>8046</v>
      </c>
      <c r="H37" s="26">
        <f t="shared" si="3"/>
        <v>4730374</v>
      </c>
      <c r="I37" s="26">
        <f t="shared" si="3"/>
        <v>1702641</v>
      </c>
      <c r="J37" s="26">
        <f t="shared" si="3"/>
        <v>25855118</v>
      </c>
      <c r="K37" s="26">
        <f t="shared" si="3"/>
        <v>14606058</v>
      </c>
      <c r="L37" s="26">
        <f t="shared" si="3"/>
        <v>17483464</v>
      </c>
      <c r="M37" s="26">
        <f>SUM(M6:M34)</f>
        <v>224284</v>
      </c>
      <c r="N37" s="26">
        <f t="shared" si="3"/>
        <v>98490474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13" width="12.66015625" style="0" customWidth="1"/>
    <col min="14" max="14" width="13.66015625" style="0" customWidth="1"/>
    <col min="15" max="15" width="1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6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P4" s="36"/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765223</v>
      </c>
      <c r="E6" s="22">
        <v>828872</v>
      </c>
      <c r="F6" s="22">
        <v>6541748</v>
      </c>
      <c r="G6" s="22">
        <v>0</v>
      </c>
      <c r="H6" s="22">
        <v>708965</v>
      </c>
      <c r="I6" s="22">
        <v>45215</v>
      </c>
      <c r="J6" s="22">
        <v>5176325</v>
      </c>
      <c r="K6" s="22">
        <v>1514937</v>
      </c>
      <c r="L6" s="22">
        <v>2633996</v>
      </c>
      <c r="M6" s="38">
        <v>0</v>
      </c>
      <c r="N6" s="22">
        <v>18215281</v>
      </c>
    </row>
    <row r="7" spans="2:14" ht="21" customHeight="1">
      <c r="B7" s="14" t="s">
        <v>14</v>
      </c>
      <c r="C7" s="23">
        <v>0</v>
      </c>
      <c r="D7" s="23">
        <v>227191</v>
      </c>
      <c r="E7" s="23">
        <v>707014</v>
      </c>
      <c r="F7" s="23">
        <v>4786715</v>
      </c>
      <c r="G7" s="23">
        <v>24992</v>
      </c>
      <c r="H7" s="23">
        <v>244662</v>
      </c>
      <c r="I7" s="23">
        <v>536809</v>
      </c>
      <c r="J7" s="23">
        <v>3860196</v>
      </c>
      <c r="K7" s="23">
        <v>577743</v>
      </c>
      <c r="L7" s="23">
        <v>3200497</v>
      </c>
      <c r="M7" s="24">
        <v>0</v>
      </c>
      <c r="N7" s="23">
        <v>14165819</v>
      </c>
    </row>
    <row r="8" spans="2:14" ht="21" customHeight="1">
      <c r="B8" s="14" t="s">
        <v>15</v>
      </c>
      <c r="C8" s="23">
        <v>0</v>
      </c>
      <c r="D8" s="23">
        <v>66572</v>
      </c>
      <c r="E8" s="23">
        <v>129682</v>
      </c>
      <c r="F8" s="23">
        <v>121783</v>
      </c>
      <c r="G8" s="23">
        <v>15420</v>
      </c>
      <c r="H8" s="23">
        <v>440517</v>
      </c>
      <c r="I8" s="23">
        <v>43608</v>
      </c>
      <c r="J8" s="23">
        <v>1890637</v>
      </c>
      <c r="K8" s="23">
        <v>1106597</v>
      </c>
      <c r="L8" s="23">
        <v>1186203</v>
      </c>
      <c r="M8" s="24">
        <v>0</v>
      </c>
      <c r="N8" s="23">
        <v>5001019</v>
      </c>
    </row>
    <row r="9" spans="2:14" ht="21" customHeight="1">
      <c r="B9" s="15" t="s">
        <v>16</v>
      </c>
      <c r="C9" s="24">
        <v>0</v>
      </c>
      <c r="D9" s="24">
        <v>156735</v>
      </c>
      <c r="E9" s="24">
        <v>113599</v>
      </c>
      <c r="F9" s="24">
        <v>6508536</v>
      </c>
      <c r="G9" s="24">
        <v>5464</v>
      </c>
      <c r="H9" s="24">
        <v>216088</v>
      </c>
      <c r="I9" s="24">
        <v>50581</v>
      </c>
      <c r="J9" s="24">
        <v>1486193</v>
      </c>
      <c r="K9" s="24">
        <v>75694</v>
      </c>
      <c r="L9" s="24">
        <v>1264481</v>
      </c>
      <c r="M9" s="24">
        <v>0</v>
      </c>
      <c r="N9" s="24">
        <v>9877371</v>
      </c>
    </row>
    <row r="10" spans="2:14" ht="21" customHeight="1">
      <c r="B10" s="15" t="s">
        <v>17</v>
      </c>
      <c r="C10" s="24">
        <v>3531</v>
      </c>
      <c r="D10" s="24">
        <v>1004912</v>
      </c>
      <c r="E10" s="24">
        <v>156646</v>
      </c>
      <c r="F10" s="24">
        <v>181636</v>
      </c>
      <c r="G10" s="24">
        <v>6628</v>
      </c>
      <c r="H10" s="24">
        <v>160348</v>
      </c>
      <c r="I10" s="24">
        <v>19960</v>
      </c>
      <c r="J10" s="24">
        <v>1940399</v>
      </c>
      <c r="K10" s="24">
        <v>114373</v>
      </c>
      <c r="L10" s="24">
        <v>405571</v>
      </c>
      <c r="M10" s="24">
        <v>0</v>
      </c>
      <c r="N10" s="24">
        <v>3994004</v>
      </c>
    </row>
    <row r="11" spans="2:14" ht="21" customHeight="1">
      <c r="B11" s="15" t="s">
        <v>18</v>
      </c>
      <c r="C11" s="24">
        <v>11000</v>
      </c>
      <c r="D11" s="24">
        <v>76698</v>
      </c>
      <c r="E11" s="24">
        <v>364182</v>
      </c>
      <c r="F11" s="24">
        <v>555389</v>
      </c>
      <c r="G11" s="24">
        <v>0</v>
      </c>
      <c r="H11" s="24">
        <v>306640</v>
      </c>
      <c r="I11" s="24">
        <v>74159</v>
      </c>
      <c r="J11" s="24">
        <v>2405931</v>
      </c>
      <c r="K11" s="24">
        <v>622306</v>
      </c>
      <c r="L11" s="24">
        <v>3656963</v>
      </c>
      <c r="M11" s="24">
        <v>1322475</v>
      </c>
      <c r="N11" s="24">
        <v>9395743</v>
      </c>
    </row>
    <row r="12" spans="2:14" ht="21" customHeight="1">
      <c r="B12" s="15" t="s">
        <v>19</v>
      </c>
      <c r="C12" s="24">
        <v>0</v>
      </c>
      <c r="D12" s="24">
        <v>76862</v>
      </c>
      <c r="E12" s="24">
        <v>327214</v>
      </c>
      <c r="F12" s="24">
        <v>12037</v>
      </c>
      <c r="G12" s="24">
        <v>0</v>
      </c>
      <c r="H12" s="24">
        <v>145910</v>
      </c>
      <c r="I12" s="24">
        <v>86000</v>
      </c>
      <c r="J12" s="24">
        <v>624182</v>
      </c>
      <c r="K12" s="24">
        <v>143710</v>
      </c>
      <c r="L12" s="24">
        <v>1360607</v>
      </c>
      <c r="M12" s="24">
        <v>0</v>
      </c>
      <c r="N12" s="24">
        <v>2776522</v>
      </c>
    </row>
    <row r="13" spans="2:14" ht="21" customHeight="1">
      <c r="B13" s="15" t="s">
        <v>20</v>
      </c>
      <c r="C13" s="24">
        <v>5651</v>
      </c>
      <c r="D13" s="24">
        <v>207665</v>
      </c>
      <c r="E13" s="24">
        <v>174568</v>
      </c>
      <c r="F13" s="24">
        <v>123731</v>
      </c>
      <c r="G13" s="24">
        <v>0</v>
      </c>
      <c r="H13" s="24">
        <v>290197</v>
      </c>
      <c r="I13" s="24">
        <v>5167</v>
      </c>
      <c r="J13" s="24">
        <v>153520</v>
      </c>
      <c r="K13" s="24">
        <v>0</v>
      </c>
      <c r="L13" s="24">
        <v>547937</v>
      </c>
      <c r="M13" s="24">
        <v>0</v>
      </c>
      <c r="N13" s="24">
        <v>1508436</v>
      </c>
    </row>
    <row r="14" spans="2:14" ht="21" customHeight="1">
      <c r="B14" s="15" t="s">
        <v>21</v>
      </c>
      <c r="C14" s="24">
        <v>80</v>
      </c>
      <c r="D14" s="24">
        <v>114602</v>
      </c>
      <c r="E14" s="24">
        <v>28354</v>
      </c>
      <c r="F14" s="24">
        <v>485956</v>
      </c>
      <c r="G14" s="24">
        <v>0</v>
      </c>
      <c r="H14" s="24">
        <v>125329</v>
      </c>
      <c r="I14" s="24">
        <v>8593</v>
      </c>
      <c r="J14" s="24">
        <v>569789</v>
      </c>
      <c r="K14" s="24">
        <v>921020</v>
      </c>
      <c r="L14" s="24">
        <v>287504</v>
      </c>
      <c r="M14" s="24">
        <v>0</v>
      </c>
      <c r="N14" s="24">
        <v>2541227</v>
      </c>
    </row>
    <row r="15" spans="2:14" ht="21" customHeight="1">
      <c r="B15" s="15" t="s">
        <v>22</v>
      </c>
      <c r="C15" s="24">
        <v>0</v>
      </c>
      <c r="D15" s="24">
        <v>19791</v>
      </c>
      <c r="E15" s="24">
        <v>316056</v>
      </c>
      <c r="F15" s="24">
        <v>143378</v>
      </c>
      <c r="G15" s="24">
        <v>0</v>
      </c>
      <c r="H15" s="24">
        <v>766829</v>
      </c>
      <c r="I15" s="24">
        <v>5512</v>
      </c>
      <c r="J15" s="24">
        <v>348525</v>
      </c>
      <c r="K15" s="24">
        <v>101705</v>
      </c>
      <c r="L15" s="24">
        <v>167618</v>
      </c>
      <c r="M15" s="24">
        <v>0</v>
      </c>
      <c r="N15" s="24">
        <v>1869414</v>
      </c>
    </row>
    <row r="16" spans="2:14" ht="21" customHeight="1">
      <c r="B16" s="14" t="s">
        <v>23</v>
      </c>
      <c r="C16" s="23">
        <v>0</v>
      </c>
      <c r="D16" s="23">
        <v>74525</v>
      </c>
      <c r="E16" s="23">
        <v>228388</v>
      </c>
      <c r="F16" s="23">
        <v>754762</v>
      </c>
      <c r="G16" s="23">
        <v>0</v>
      </c>
      <c r="H16" s="23">
        <v>436094</v>
      </c>
      <c r="I16" s="23">
        <v>313806</v>
      </c>
      <c r="J16" s="23">
        <v>579902</v>
      </c>
      <c r="K16" s="23">
        <v>442471</v>
      </c>
      <c r="L16" s="23">
        <v>82228</v>
      </c>
      <c r="M16" s="24">
        <v>0</v>
      </c>
      <c r="N16" s="23">
        <v>2912176</v>
      </c>
    </row>
    <row r="17" spans="2:14" ht="21" customHeight="1">
      <c r="B17" s="15" t="s">
        <v>38</v>
      </c>
      <c r="C17" s="24">
        <v>0</v>
      </c>
      <c r="D17" s="24">
        <v>114914</v>
      </c>
      <c r="E17" s="24">
        <v>455936</v>
      </c>
      <c r="F17" s="24">
        <v>7992</v>
      </c>
      <c r="G17" s="24">
        <v>0</v>
      </c>
      <c r="H17" s="24">
        <v>83618</v>
      </c>
      <c r="I17" s="24">
        <v>38824</v>
      </c>
      <c r="J17" s="24">
        <v>538177</v>
      </c>
      <c r="K17" s="24">
        <v>171921</v>
      </c>
      <c r="L17" s="24">
        <v>904166</v>
      </c>
      <c r="M17" s="24">
        <v>0</v>
      </c>
      <c r="N17" s="24">
        <v>2315548</v>
      </c>
    </row>
    <row r="18" spans="2:14" ht="21" customHeight="1">
      <c r="B18" s="15" t="s">
        <v>39</v>
      </c>
      <c r="C18" s="24">
        <v>0</v>
      </c>
      <c r="D18" s="24">
        <v>17885</v>
      </c>
      <c r="E18" s="24">
        <v>611383</v>
      </c>
      <c r="F18" s="24">
        <v>122601</v>
      </c>
      <c r="G18" s="24">
        <v>0</v>
      </c>
      <c r="H18" s="24">
        <v>39980</v>
      </c>
      <c r="I18" s="24">
        <v>0</v>
      </c>
      <c r="J18" s="24">
        <v>459327</v>
      </c>
      <c r="K18" s="24">
        <v>43611</v>
      </c>
      <c r="L18" s="24">
        <v>635929</v>
      </c>
      <c r="M18" s="24">
        <v>0</v>
      </c>
      <c r="N18" s="24">
        <v>1930716</v>
      </c>
    </row>
    <row r="19" spans="2:14" ht="21" customHeight="1">
      <c r="B19" s="16" t="s">
        <v>40</v>
      </c>
      <c r="C19" s="25">
        <v>0</v>
      </c>
      <c r="D19" s="25">
        <v>1846079</v>
      </c>
      <c r="E19" s="25">
        <v>479064</v>
      </c>
      <c r="F19" s="25">
        <v>300763</v>
      </c>
      <c r="G19" s="25">
        <v>0</v>
      </c>
      <c r="H19" s="25">
        <v>148369</v>
      </c>
      <c r="I19" s="25">
        <v>38776</v>
      </c>
      <c r="J19" s="25">
        <v>1478812</v>
      </c>
      <c r="K19" s="25">
        <v>418301</v>
      </c>
      <c r="L19" s="25">
        <v>1277072</v>
      </c>
      <c r="M19" s="23">
        <v>0</v>
      </c>
      <c r="N19" s="25">
        <v>5987236</v>
      </c>
    </row>
    <row r="20" spans="2:14" ht="21" customHeight="1">
      <c r="B20" s="15" t="s">
        <v>24</v>
      </c>
      <c r="C20" s="24">
        <v>0</v>
      </c>
      <c r="D20" s="24">
        <v>6699</v>
      </c>
      <c r="E20" s="24">
        <v>2826</v>
      </c>
      <c r="F20" s="24">
        <v>0</v>
      </c>
      <c r="G20" s="24">
        <v>0</v>
      </c>
      <c r="H20" s="24">
        <v>8349</v>
      </c>
      <c r="I20" s="24">
        <v>2394</v>
      </c>
      <c r="J20" s="24">
        <v>104035</v>
      </c>
      <c r="K20" s="24">
        <v>45349</v>
      </c>
      <c r="L20" s="24">
        <v>2085</v>
      </c>
      <c r="M20" s="38">
        <v>0</v>
      </c>
      <c r="N20" s="24">
        <v>171737</v>
      </c>
    </row>
    <row r="21" spans="2:14" ht="21" customHeight="1">
      <c r="B21" s="15" t="s">
        <v>25</v>
      </c>
      <c r="C21" s="24">
        <v>0</v>
      </c>
      <c r="D21" s="24">
        <v>65410</v>
      </c>
      <c r="E21" s="24">
        <v>37418</v>
      </c>
      <c r="F21" s="24">
        <v>2013</v>
      </c>
      <c r="G21" s="24">
        <v>0</v>
      </c>
      <c r="H21" s="24">
        <v>66279</v>
      </c>
      <c r="I21" s="24">
        <v>0</v>
      </c>
      <c r="J21" s="24">
        <v>151196</v>
      </c>
      <c r="K21" s="24">
        <v>31869</v>
      </c>
      <c r="L21" s="24">
        <v>182036</v>
      </c>
      <c r="M21" s="24">
        <v>0</v>
      </c>
      <c r="N21" s="24">
        <v>536221</v>
      </c>
    </row>
    <row r="22" spans="2:14" ht="21" customHeight="1">
      <c r="B22" s="15" t="s">
        <v>26</v>
      </c>
      <c r="C22" s="24">
        <v>0</v>
      </c>
      <c r="D22" s="24">
        <v>14957</v>
      </c>
      <c r="E22" s="24">
        <v>280485</v>
      </c>
      <c r="F22" s="24">
        <v>71577</v>
      </c>
      <c r="G22" s="24">
        <v>0</v>
      </c>
      <c r="H22" s="24">
        <v>44846</v>
      </c>
      <c r="I22" s="24">
        <v>9390</v>
      </c>
      <c r="J22" s="24">
        <v>599519</v>
      </c>
      <c r="K22" s="24">
        <v>72772</v>
      </c>
      <c r="L22" s="24">
        <v>267025</v>
      </c>
      <c r="M22" s="24">
        <v>0</v>
      </c>
      <c r="N22" s="24">
        <v>1360571</v>
      </c>
    </row>
    <row r="23" spans="2:14" ht="21" customHeight="1">
      <c r="B23" s="15" t="s">
        <v>27</v>
      </c>
      <c r="C23" s="24">
        <v>0</v>
      </c>
      <c r="D23" s="24">
        <v>8613</v>
      </c>
      <c r="E23" s="24">
        <v>1693</v>
      </c>
      <c r="F23" s="24">
        <v>82678</v>
      </c>
      <c r="G23" s="24">
        <v>0</v>
      </c>
      <c r="H23" s="24">
        <v>0</v>
      </c>
      <c r="I23" s="24">
        <v>0</v>
      </c>
      <c r="J23" s="24">
        <v>110705</v>
      </c>
      <c r="K23" s="24">
        <v>5090</v>
      </c>
      <c r="L23" s="24">
        <v>591144</v>
      </c>
      <c r="M23" s="24">
        <v>0</v>
      </c>
      <c r="N23" s="24">
        <v>799923</v>
      </c>
    </row>
    <row r="24" spans="2:14" ht="21" customHeight="1">
      <c r="B24" s="15" t="s">
        <v>28</v>
      </c>
      <c r="C24" s="24">
        <v>0</v>
      </c>
      <c r="D24" s="24">
        <v>25540</v>
      </c>
      <c r="E24" s="24">
        <v>2820</v>
      </c>
      <c r="F24" s="24">
        <v>191290</v>
      </c>
      <c r="G24" s="24">
        <v>0</v>
      </c>
      <c r="H24" s="24">
        <v>18469</v>
      </c>
      <c r="I24" s="24">
        <v>0</v>
      </c>
      <c r="J24" s="24">
        <v>268437</v>
      </c>
      <c r="K24" s="24">
        <v>11669</v>
      </c>
      <c r="L24" s="24">
        <v>277128</v>
      </c>
      <c r="M24" s="24">
        <v>0</v>
      </c>
      <c r="N24" s="24">
        <v>795353</v>
      </c>
    </row>
    <row r="25" spans="2:14" ht="21" customHeight="1">
      <c r="B25" s="14" t="s">
        <v>29</v>
      </c>
      <c r="C25" s="23">
        <v>0</v>
      </c>
      <c r="D25" s="23">
        <v>23344</v>
      </c>
      <c r="E25" s="23">
        <v>2600</v>
      </c>
      <c r="F25" s="23">
        <v>306551</v>
      </c>
      <c r="G25" s="23">
        <v>0</v>
      </c>
      <c r="H25" s="23">
        <v>105542</v>
      </c>
      <c r="I25" s="23">
        <v>74131</v>
      </c>
      <c r="J25" s="23">
        <v>202285</v>
      </c>
      <c r="K25" s="23">
        <v>5928</v>
      </c>
      <c r="L25" s="23">
        <v>19043</v>
      </c>
      <c r="M25" s="24">
        <v>0</v>
      </c>
      <c r="N25" s="23">
        <v>739424</v>
      </c>
    </row>
    <row r="26" spans="2:14" ht="21" customHeight="1">
      <c r="B26" s="15" t="s">
        <v>30</v>
      </c>
      <c r="C26" s="24">
        <v>0</v>
      </c>
      <c r="D26" s="24">
        <v>11359</v>
      </c>
      <c r="E26" s="24">
        <v>40987</v>
      </c>
      <c r="F26" s="24">
        <v>25301</v>
      </c>
      <c r="G26" s="24">
        <v>0</v>
      </c>
      <c r="H26" s="24">
        <v>159358</v>
      </c>
      <c r="I26" s="24">
        <v>2452</v>
      </c>
      <c r="J26" s="24">
        <v>584134</v>
      </c>
      <c r="K26" s="24">
        <v>1827</v>
      </c>
      <c r="L26" s="24">
        <v>1183131</v>
      </c>
      <c r="M26" s="24">
        <v>0</v>
      </c>
      <c r="N26" s="24">
        <v>2008549</v>
      </c>
    </row>
    <row r="27" spans="2:14" ht="21" customHeight="1">
      <c r="B27" s="14" t="s">
        <v>31</v>
      </c>
      <c r="C27" s="23">
        <v>2371</v>
      </c>
      <c r="D27" s="23">
        <v>126723</v>
      </c>
      <c r="E27" s="23">
        <v>12940</v>
      </c>
      <c r="F27" s="23">
        <v>1422302</v>
      </c>
      <c r="G27" s="23">
        <v>0</v>
      </c>
      <c r="H27" s="23">
        <v>300207</v>
      </c>
      <c r="I27" s="23">
        <v>54779</v>
      </c>
      <c r="J27" s="23">
        <v>448648</v>
      </c>
      <c r="K27" s="23">
        <v>86544</v>
      </c>
      <c r="L27" s="23">
        <v>369737</v>
      </c>
      <c r="M27" s="24">
        <v>0</v>
      </c>
      <c r="N27" s="23">
        <v>2824251</v>
      </c>
    </row>
    <row r="28" spans="2:14" ht="21" customHeight="1">
      <c r="B28" s="15" t="s">
        <v>32</v>
      </c>
      <c r="C28" s="24">
        <v>0</v>
      </c>
      <c r="D28" s="24">
        <v>11031</v>
      </c>
      <c r="E28" s="24">
        <v>59934</v>
      </c>
      <c r="F28" s="24">
        <v>13548</v>
      </c>
      <c r="G28" s="24">
        <v>0</v>
      </c>
      <c r="H28" s="24">
        <v>39781</v>
      </c>
      <c r="I28" s="24">
        <v>0</v>
      </c>
      <c r="J28" s="24">
        <v>279948</v>
      </c>
      <c r="K28" s="24">
        <v>55660</v>
      </c>
      <c r="L28" s="24">
        <v>131615</v>
      </c>
      <c r="M28" s="24">
        <v>0</v>
      </c>
      <c r="N28" s="24">
        <v>591517</v>
      </c>
    </row>
    <row r="29" spans="2:14" ht="21" customHeight="1">
      <c r="B29" s="15" t="s">
        <v>33</v>
      </c>
      <c r="C29" s="24">
        <v>0</v>
      </c>
      <c r="D29" s="24">
        <v>25993</v>
      </c>
      <c r="E29" s="24">
        <v>5270</v>
      </c>
      <c r="F29" s="24">
        <v>26171</v>
      </c>
      <c r="G29" s="24">
        <v>0</v>
      </c>
      <c r="H29" s="24">
        <v>107990</v>
      </c>
      <c r="I29" s="24">
        <v>0</v>
      </c>
      <c r="J29" s="24">
        <v>237466</v>
      </c>
      <c r="K29" s="24">
        <v>95358</v>
      </c>
      <c r="L29" s="24">
        <v>77948</v>
      </c>
      <c r="M29" s="24">
        <v>0</v>
      </c>
      <c r="N29" s="24">
        <v>576196</v>
      </c>
    </row>
    <row r="30" spans="2:14" ht="21" customHeight="1">
      <c r="B30" s="15" t="s">
        <v>41</v>
      </c>
      <c r="C30" s="24">
        <v>0</v>
      </c>
      <c r="D30" s="24">
        <v>29756</v>
      </c>
      <c r="E30" s="24">
        <v>5555</v>
      </c>
      <c r="F30" s="24">
        <v>717770</v>
      </c>
      <c r="G30" s="24">
        <v>0</v>
      </c>
      <c r="H30" s="24">
        <v>204966</v>
      </c>
      <c r="I30" s="24">
        <v>12487</v>
      </c>
      <c r="J30" s="24">
        <v>477853</v>
      </c>
      <c r="K30" s="24">
        <v>214583</v>
      </c>
      <c r="L30" s="24">
        <v>44287</v>
      </c>
      <c r="M30" s="24">
        <v>0</v>
      </c>
      <c r="N30" s="24">
        <v>1707257</v>
      </c>
    </row>
    <row r="31" spans="2:14" ht="21" customHeight="1">
      <c r="B31" s="14" t="s">
        <v>42</v>
      </c>
      <c r="C31" s="23">
        <v>0</v>
      </c>
      <c r="D31" s="23">
        <v>123662</v>
      </c>
      <c r="E31" s="23">
        <v>542550</v>
      </c>
      <c r="F31" s="23">
        <v>77377</v>
      </c>
      <c r="G31" s="23">
        <v>0</v>
      </c>
      <c r="H31" s="23">
        <v>98971</v>
      </c>
      <c r="I31" s="23">
        <v>3181</v>
      </c>
      <c r="J31" s="23">
        <v>349187</v>
      </c>
      <c r="K31" s="23">
        <v>115886</v>
      </c>
      <c r="L31" s="23">
        <v>128238</v>
      </c>
      <c r="M31" s="24">
        <v>0</v>
      </c>
      <c r="N31" s="23">
        <v>1439052</v>
      </c>
    </row>
    <row r="32" spans="2:14" ht="21" customHeight="1">
      <c r="B32" s="14" t="s">
        <v>43</v>
      </c>
      <c r="C32" s="23">
        <v>0</v>
      </c>
      <c r="D32" s="23">
        <v>442111</v>
      </c>
      <c r="E32" s="23">
        <v>3582</v>
      </c>
      <c r="F32" s="23">
        <v>122224</v>
      </c>
      <c r="G32" s="23">
        <v>0</v>
      </c>
      <c r="H32" s="23">
        <v>232138</v>
      </c>
      <c r="I32" s="23">
        <v>38852</v>
      </c>
      <c r="J32" s="23">
        <v>233484</v>
      </c>
      <c r="K32" s="23">
        <v>42543</v>
      </c>
      <c r="L32" s="23">
        <v>71513</v>
      </c>
      <c r="M32" s="24">
        <v>0</v>
      </c>
      <c r="N32" s="23">
        <v>1186447</v>
      </c>
    </row>
    <row r="33" spans="2:14" ht="21" customHeight="1">
      <c r="B33" s="15" t="s">
        <v>34</v>
      </c>
      <c r="C33" s="24">
        <v>0</v>
      </c>
      <c r="D33" s="24">
        <v>4042</v>
      </c>
      <c r="E33" s="24">
        <v>2180</v>
      </c>
      <c r="F33" s="24">
        <v>41633</v>
      </c>
      <c r="G33" s="24">
        <v>0</v>
      </c>
      <c r="H33" s="24">
        <v>77688</v>
      </c>
      <c r="I33" s="24">
        <v>3402</v>
      </c>
      <c r="J33" s="24">
        <v>279339</v>
      </c>
      <c r="K33" s="24">
        <v>98293</v>
      </c>
      <c r="L33" s="24">
        <v>393544</v>
      </c>
      <c r="M33" s="24">
        <v>0</v>
      </c>
      <c r="N33" s="24">
        <v>900121</v>
      </c>
    </row>
    <row r="34" spans="2:14" ht="21" customHeight="1">
      <c r="B34" s="14" t="s">
        <v>35</v>
      </c>
      <c r="C34" s="23">
        <v>0</v>
      </c>
      <c r="D34" s="23">
        <v>20160</v>
      </c>
      <c r="E34" s="23">
        <v>66287</v>
      </c>
      <c r="F34" s="23">
        <v>9947</v>
      </c>
      <c r="G34" s="23">
        <v>0</v>
      </c>
      <c r="H34" s="23">
        <v>139764</v>
      </c>
      <c r="I34" s="23">
        <v>0</v>
      </c>
      <c r="J34" s="23">
        <v>457811</v>
      </c>
      <c r="K34" s="23">
        <v>164970</v>
      </c>
      <c r="L34" s="23">
        <v>265207</v>
      </c>
      <c r="M34" s="23">
        <v>0</v>
      </c>
      <c r="N34" s="23">
        <v>1124146</v>
      </c>
    </row>
    <row r="35" spans="2:14" ht="24.75" customHeight="1">
      <c r="B35" s="17" t="s">
        <v>36</v>
      </c>
      <c r="C35" s="26">
        <f>SUM(C6:C19)</f>
        <v>20262</v>
      </c>
      <c r="D35" s="26">
        <f aca="true" t="shared" si="0" ref="D35:N35">SUM(D6:D19)</f>
        <v>4769654</v>
      </c>
      <c r="E35" s="26">
        <f t="shared" si="0"/>
        <v>4920958</v>
      </c>
      <c r="F35" s="26">
        <f t="shared" si="0"/>
        <v>20647027</v>
      </c>
      <c r="G35" s="26">
        <f t="shared" si="0"/>
        <v>52504</v>
      </c>
      <c r="H35" s="26">
        <f t="shared" si="0"/>
        <v>4113546</v>
      </c>
      <c r="I35" s="26">
        <f t="shared" si="0"/>
        <v>1267010</v>
      </c>
      <c r="J35" s="26">
        <f t="shared" si="0"/>
        <v>21511915</v>
      </c>
      <c r="K35" s="26">
        <f t="shared" si="0"/>
        <v>6254389</v>
      </c>
      <c r="L35" s="26">
        <f t="shared" si="0"/>
        <v>17610772</v>
      </c>
      <c r="M35" s="26">
        <f>SUM(M6:M19)</f>
        <v>1322475</v>
      </c>
      <c r="N35" s="26">
        <f t="shared" si="0"/>
        <v>82490512</v>
      </c>
    </row>
    <row r="36" spans="2:14" ht="24.75" customHeight="1">
      <c r="B36" s="17" t="s">
        <v>45</v>
      </c>
      <c r="C36" s="26">
        <f>SUM(C20:C34)</f>
        <v>2371</v>
      </c>
      <c r="D36" s="26">
        <f aca="true" t="shared" si="1" ref="D36:N36">SUM(D20:D34)</f>
        <v>939400</v>
      </c>
      <c r="E36" s="26">
        <f t="shared" si="1"/>
        <v>1067127</v>
      </c>
      <c r="F36" s="26">
        <f t="shared" si="1"/>
        <v>3110382</v>
      </c>
      <c r="G36" s="26">
        <f t="shared" si="1"/>
        <v>0</v>
      </c>
      <c r="H36" s="26">
        <f t="shared" si="1"/>
        <v>1604348</v>
      </c>
      <c r="I36" s="26">
        <f t="shared" si="1"/>
        <v>201068</v>
      </c>
      <c r="J36" s="26">
        <f t="shared" si="1"/>
        <v>4784047</v>
      </c>
      <c r="K36" s="26">
        <f t="shared" si="1"/>
        <v>1048341</v>
      </c>
      <c r="L36" s="26">
        <f t="shared" si="1"/>
        <v>4003681</v>
      </c>
      <c r="M36" s="26">
        <f>SUM(M20:M34)</f>
        <v>0</v>
      </c>
      <c r="N36" s="26">
        <f t="shared" si="1"/>
        <v>16760765</v>
      </c>
    </row>
    <row r="37" spans="2:14" ht="24.75" customHeight="1">
      <c r="B37" s="17" t="s">
        <v>37</v>
      </c>
      <c r="C37" s="26">
        <f>SUM(C6:C34)</f>
        <v>22633</v>
      </c>
      <c r="D37" s="26">
        <f aca="true" t="shared" si="2" ref="D37:N37">SUM(D6:D34)</f>
        <v>5709054</v>
      </c>
      <c r="E37" s="26">
        <f t="shared" si="2"/>
        <v>5988085</v>
      </c>
      <c r="F37" s="26">
        <f t="shared" si="2"/>
        <v>23757409</v>
      </c>
      <c r="G37" s="26">
        <f t="shared" si="2"/>
        <v>52504</v>
      </c>
      <c r="H37" s="26">
        <f t="shared" si="2"/>
        <v>5717894</v>
      </c>
      <c r="I37" s="26">
        <f t="shared" si="2"/>
        <v>1468078</v>
      </c>
      <c r="J37" s="26">
        <f t="shared" si="2"/>
        <v>26295962</v>
      </c>
      <c r="K37" s="26">
        <f t="shared" si="2"/>
        <v>7302730</v>
      </c>
      <c r="L37" s="26">
        <f t="shared" si="2"/>
        <v>21614453</v>
      </c>
      <c r="M37" s="26">
        <f>SUM(M6:M34)</f>
        <v>1322475</v>
      </c>
      <c r="N37" s="26">
        <f t="shared" si="2"/>
        <v>99251277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普通建設事業費の状況（２６年度決算額）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0</v>
      </c>
      <c r="D6" s="27">
        <f>+'当年度'!D6-'前年度'!D6</f>
        <v>-140346</v>
      </c>
      <c r="E6" s="27">
        <f>+'当年度'!E6-'前年度'!E6</f>
        <v>-460171</v>
      </c>
      <c r="F6" s="27">
        <f>+'当年度'!F6-'前年度'!F6</f>
        <v>942026</v>
      </c>
      <c r="G6" s="27">
        <f>+'当年度'!G6-'前年度'!G6</f>
        <v>0</v>
      </c>
      <c r="H6" s="27">
        <f>+'当年度'!H6-'前年度'!H6</f>
        <v>414731</v>
      </c>
      <c r="I6" s="27">
        <f>+'当年度'!I6-'前年度'!I6</f>
        <v>284631</v>
      </c>
      <c r="J6" s="27">
        <f>+'当年度'!J6-'前年度'!J6</f>
        <v>-408247</v>
      </c>
      <c r="K6" s="27">
        <f>+'当年度'!K6-'前年度'!K6</f>
        <v>-596618</v>
      </c>
      <c r="L6" s="27">
        <f>+'当年度'!L6-'前年度'!L6</f>
        <v>1409544</v>
      </c>
      <c r="M6" s="27">
        <f>+'当年度'!M6-'前年度'!M6</f>
        <v>0</v>
      </c>
      <c r="N6" s="27">
        <f>+'当年度'!N6-'前年度'!N6</f>
        <v>1445550</v>
      </c>
    </row>
    <row r="7" spans="1:14" ht="21" customHeight="1">
      <c r="A7" s="19"/>
      <c r="B7" s="14" t="s">
        <v>14</v>
      </c>
      <c r="C7" s="27">
        <f>+'当年度'!C7-'前年度'!C7</f>
        <v>0</v>
      </c>
      <c r="D7" s="27">
        <f>+'当年度'!D7-'前年度'!D7</f>
        <v>451310</v>
      </c>
      <c r="E7" s="27">
        <f>+'当年度'!E7-'前年度'!E7</f>
        <v>-331269</v>
      </c>
      <c r="F7" s="27">
        <f>+'当年度'!F7-'前年度'!F7</f>
        <v>7780149</v>
      </c>
      <c r="G7" s="27">
        <f>+'当年度'!G7-'前年度'!G7</f>
        <v>-24992</v>
      </c>
      <c r="H7" s="27">
        <f>+'当年度'!H7-'前年度'!H7</f>
        <v>-45373</v>
      </c>
      <c r="I7" s="27">
        <f>+'当年度'!I7-'前年度'!I7</f>
        <v>-117840</v>
      </c>
      <c r="J7" s="27">
        <f>+'当年度'!J7-'前年度'!J7</f>
        <v>759661</v>
      </c>
      <c r="K7" s="27">
        <f>+'当年度'!K7-'前年度'!K7</f>
        <v>1333194</v>
      </c>
      <c r="L7" s="27">
        <f>+'当年度'!L7-'前年度'!L7</f>
        <v>-1511239</v>
      </c>
      <c r="M7" s="27">
        <f>+'当年度'!M7-'前年度'!M7</f>
        <v>0</v>
      </c>
      <c r="N7" s="27">
        <f>+'当年度'!N7-'前年度'!N7</f>
        <v>8293601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137659</v>
      </c>
      <c r="E8" s="27">
        <f>+'当年度'!E8-'前年度'!E8</f>
        <v>175145</v>
      </c>
      <c r="F8" s="27">
        <f>+'当年度'!F8-'前年度'!F8</f>
        <v>-4312</v>
      </c>
      <c r="G8" s="27">
        <f>+'当年度'!G8-'前年度'!G8</f>
        <v>-9465</v>
      </c>
      <c r="H8" s="27">
        <f>+'当年度'!H8-'前年度'!H8</f>
        <v>-157408</v>
      </c>
      <c r="I8" s="27">
        <f>+'当年度'!I8-'前年度'!I8</f>
        <v>81225</v>
      </c>
      <c r="J8" s="27">
        <f>+'当年度'!J8-'前年度'!J8</f>
        <v>94313</v>
      </c>
      <c r="K8" s="27">
        <f>+'当年度'!K8-'前年度'!K8</f>
        <v>2191206</v>
      </c>
      <c r="L8" s="27">
        <f>+'当年度'!L8-'前年度'!L8</f>
        <v>386191</v>
      </c>
      <c r="M8" s="27">
        <f>+'当年度'!M8-'前年度'!M8</f>
        <v>0</v>
      </c>
      <c r="N8" s="27">
        <f>+'当年度'!N8-'前年度'!N8</f>
        <v>2894554</v>
      </c>
    </row>
    <row r="9" spans="1:14" ht="21" customHeight="1">
      <c r="A9" s="19"/>
      <c r="B9" s="15" t="s">
        <v>16</v>
      </c>
      <c r="C9" s="28">
        <f>+'当年度'!C9-'前年度'!C9</f>
        <v>2180</v>
      </c>
      <c r="D9" s="28">
        <f>+'当年度'!D9-'前年度'!D9</f>
        <v>25074</v>
      </c>
      <c r="E9" s="28">
        <f>+'当年度'!E9-'前年度'!E9</f>
        <v>964439</v>
      </c>
      <c r="F9" s="28">
        <f>+'当年度'!F9-'前年度'!F9</f>
        <v>-6011507</v>
      </c>
      <c r="G9" s="28">
        <f>+'当年度'!G9-'前年度'!G9</f>
        <v>-3373</v>
      </c>
      <c r="H9" s="28">
        <f>+'当年度'!H9-'前年度'!H9</f>
        <v>21548</v>
      </c>
      <c r="I9" s="28">
        <f>+'当年度'!I9-'前年度'!I9</f>
        <v>80145</v>
      </c>
      <c r="J9" s="28">
        <f>+'当年度'!J9-'前年度'!J9</f>
        <v>-86345</v>
      </c>
      <c r="K9" s="28">
        <f>+'当年度'!K9-'前年度'!K9</f>
        <v>32551</v>
      </c>
      <c r="L9" s="28">
        <f>+'当年度'!L9-'前年度'!L9</f>
        <v>-533771</v>
      </c>
      <c r="M9" s="28">
        <f>+'当年度'!M9-'前年度'!M9</f>
        <v>0</v>
      </c>
      <c r="N9" s="28">
        <f>+'当年度'!N9-'前年度'!N9</f>
        <v>-5509059</v>
      </c>
    </row>
    <row r="10" spans="1:14" ht="21" customHeight="1">
      <c r="A10" s="19"/>
      <c r="B10" s="15" t="s">
        <v>17</v>
      </c>
      <c r="C10" s="28">
        <f>+'当年度'!C10-'前年度'!C10</f>
        <v>-3531</v>
      </c>
      <c r="D10" s="28">
        <f>+'当年度'!D10-'前年度'!D10</f>
        <v>-907061</v>
      </c>
      <c r="E10" s="28">
        <f>+'当年度'!E10-'前年度'!E10</f>
        <v>47525</v>
      </c>
      <c r="F10" s="28">
        <f>+'当年度'!F10-'前年度'!F10</f>
        <v>235036</v>
      </c>
      <c r="G10" s="28">
        <f>+'当年度'!G10-'前年度'!G10</f>
        <v>-6628</v>
      </c>
      <c r="H10" s="28">
        <f>+'当年度'!H10-'前年度'!H10</f>
        <v>-76210</v>
      </c>
      <c r="I10" s="28">
        <f>+'当年度'!I10-'前年度'!I10</f>
        <v>36951</v>
      </c>
      <c r="J10" s="28">
        <f>+'当年度'!J10-'前年度'!J10</f>
        <v>-258472</v>
      </c>
      <c r="K10" s="28">
        <f>+'当年度'!K10-'前年度'!K10</f>
        <v>2455306</v>
      </c>
      <c r="L10" s="28">
        <f>+'当年度'!L10-'前年度'!L10</f>
        <v>-137748</v>
      </c>
      <c r="M10" s="28">
        <f>+'当年度'!M10-'前年度'!M10</f>
        <v>0</v>
      </c>
      <c r="N10" s="28">
        <f>+'当年度'!N10-'前年度'!N10</f>
        <v>1385168</v>
      </c>
    </row>
    <row r="11" spans="1:14" ht="21" customHeight="1">
      <c r="A11" s="19"/>
      <c r="B11" s="15" t="s">
        <v>18</v>
      </c>
      <c r="C11" s="28">
        <f>+'当年度'!C11-'前年度'!C11</f>
        <v>-11000</v>
      </c>
      <c r="D11" s="28">
        <f>+'当年度'!D11-'前年度'!D11</f>
        <v>7457</v>
      </c>
      <c r="E11" s="28">
        <f>+'当年度'!E11-'前年度'!E11</f>
        <v>-318712</v>
      </c>
      <c r="F11" s="28">
        <f>+'当年度'!F11-'前年度'!F11</f>
        <v>45114</v>
      </c>
      <c r="G11" s="28">
        <f>+'当年度'!G11-'前年度'!G11</f>
        <v>0</v>
      </c>
      <c r="H11" s="28">
        <f>+'当年度'!H11-'前年度'!H11</f>
        <v>-152371</v>
      </c>
      <c r="I11" s="28">
        <f>+'当年度'!I11-'前年度'!I11</f>
        <v>9738</v>
      </c>
      <c r="J11" s="28">
        <f>+'当年度'!J11-'前年度'!J11</f>
        <v>-584145</v>
      </c>
      <c r="K11" s="28">
        <f>+'当年度'!K11-'前年度'!K11</f>
        <v>351276</v>
      </c>
      <c r="L11" s="28">
        <f>+'当年度'!L11-'前年度'!L11</f>
        <v>-2328871</v>
      </c>
      <c r="M11" s="28">
        <f>+'当年度'!M11-'前年度'!M11</f>
        <v>-1172475</v>
      </c>
      <c r="N11" s="28">
        <f>+'当年度'!N11-'前年度'!N11</f>
        <v>-4153989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-35427</v>
      </c>
      <c r="E12" s="28">
        <f>+'当年度'!E12-'前年度'!E12</f>
        <v>477619</v>
      </c>
      <c r="F12" s="28">
        <f>+'当年度'!F12-'前年度'!F12</f>
        <v>39248</v>
      </c>
      <c r="G12" s="28">
        <f>+'当年度'!G12-'前年度'!G12</f>
        <v>0</v>
      </c>
      <c r="H12" s="28">
        <f>+'当年度'!H12-'前年度'!H12</f>
        <v>-66366</v>
      </c>
      <c r="I12" s="28">
        <f>+'当年度'!I12-'前年度'!I12</f>
        <v>-86000</v>
      </c>
      <c r="J12" s="28">
        <f>+'当年度'!J12-'前年度'!J12</f>
        <v>-58592</v>
      </c>
      <c r="K12" s="28">
        <f>+'当年度'!K12-'前年度'!K12</f>
        <v>26909</v>
      </c>
      <c r="L12" s="28">
        <f>+'当年度'!L12-'前年度'!L12</f>
        <v>798615</v>
      </c>
      <c r="M12" s="28">
        <f>+'当年度'!M12-'前年度'!M12</f>
        <v>0</v>
      </c>
      <c r="N12" s="28">
        <f>+'当年度'!N12-'前年度'!N12</f>
        <v>1096006</v>
      </c>
    </row>
    <row r="13" spans="1:14" ht="21" customHeight="1">
      <c r="A13" s="19"/>
      <c r="B13" s="15" t="s">
        <v>20</v>
      </c>
      <c r="C13" s="28">
        <f>+'当年度'!C13-'前年度'!C13</f>
        <v>-2082</v>
      </c>
      <c r="D13" s="28">
        <f>+'当年度'!D13-'前年度'!D13</f>
        <v>80508</v>
      </c>
      <c r="E13" s="28">
        <f>+'当年度'!E13-'前年度'!E13</f>
        <v>168565</v>
      </c>
      <c r="F13" s="28">
        <f>+'当年度'!F13-'前年度'!F13</f>
        <v>6727</v>
      </c>
      <c r="G13" s="28">
        <f>+'当年度'!G13-'前年度'!G13</f>
        <v>0</v>
      </c>
      <c r="H13" s="28">
        <f>+'当年度'!H13-'前年度'!H13</f>
        <v>-81409</v>
      </c>
      <c r="I13" s="28">
        <f>+'当年度'!I13-'前年度'!I13</f>
        <v>-1130</v>
      </c>
      <c r="J13" s="28">
        <f>+'当年度'!J13-'前年度'!J13</f>
        <v>-8621</v>
      </c>
      <c r="K13" s="28">
        <f>+'当年度'!K13-'前年度'!K13</f>
        <v>10983</v>
      </c>
      <c r="L13" s="28">
        <f>+'当年度'!L13-'前年度'!L13</f>
        <v>-493235</v>
      </c>
      <c r="M13" s="28">
        <f>+'当年度'!M13-'前年度'!M13</f>
        <v>0</v>
      </c>
      <c r="N13" s="28">
        <f>+'当年度'!N13-'前年度'!N13</f>
        <v>-319694</v>
      </c>
    </row>
    <row r="14" spans="1:14" ht="21" customHeight="1">
      <c r="A14" s="19"/>
      <c r="B14" s="15" t="s">
        <v>21</v>
      </c>
      <c r="C14" s="28">
        <f>+'当年度'!C14-'前年度'!C14</f>
        <v>23216</v>
      </c>
      <c r="D14" s="28">
        <f>+'当年度'!D14-'前年度'!D14</f>
        <v>16189</v>
      </c>
      <c r="E14" s="28">
        <f>+'当年度'!E14-'前年度'!E14</f>
        <v>-14194</v>
      </c>
      <c r="F14" s="28">
        <f>+'当年度'!F14-'前年度'!F14</f>
        <v>24570</v>
      </c>
      <c r="G14" s="28">
        <f>+'当年度'!G14-'前年度'!G14</f>
        <v>0</v>
      </c>
      <c r="H14" s="28">
        <f>+'当年度'!H14-'前年度'!H14</f>
        <v>-85360</v>
      </c>
      <c r="I14" s="28">
        <f>+'当年度'!I14-'前年度'!I14</f>
        <v>-7023</v>
      </c>
      <c r="J14" s="28">
        <f>+'当年度'!J14-'前年度'!J14</f>
        <v>398199</v>
      </c>
      <c r="K14" s="28">
        <f>+'当年度'!K14-'前年度'!K14</f>
        <v>-849384</v>
      </c>
      <c r="L14" s="28">
        <f>+'当年度'!L14-'前年度'!L14</f>
        <v>135801</v>
      </c>
      <c r="M14" s="28">
        <f>+'当年度'!M14-'前年度'!M14</f>
        <v>74284</v>
      </c>
      <c r="N14" s="28">
        <f>+'当年度'!N14-'前年度'!N14</f>
        <v>-283702</v>
      </c>
    </row>
    <row r="15" spans="1:14" ht="21" customHeight="1">
      <c r="A15" s="19"/>
      <c r="B15" s="15" t="s">
        <v>22</v>
      </c>
      <c r="C15" s="28">
        <f>+'当年度'!C15-'前年度'!C15</f>
        <v>2707</v>
      </c>
      <c r="D15" s="28">
        <f>+'当年度'!D15-'前年度'!D15</f>
        <v>78694</v>
      </c>
      <c r="E15" s="28">
        <f>+'当年度'!E15-'前年度'!E15</f>
        <v>-307365</v>
      </c>
      <c r="F15" s="28">
        <f>+'当年度'!F15-'前年度'!F15</f>
        <v>-74064</v>
      </c>
      <c r="G15" s="28">
        <f>+'当年度'!G15-'前年度'!G15</f>
        <v>0</v>
      </c>
      <c r="H15" s="28">
        <f>+'当年度'!H15-'前年度'!H15</f>
        <v>-598645</v>
      </c>
      <c r="I15" s="28">
        <f>+'当年度'!I15-'前年度'!I15</f>
        <v>9146</v>
      </c>
      <c r="J15" s="28">
        <f>+'当年度'!J15-'前年度'!J15</f>
        <v>-137890</v>
      </c>
      <c r="K15" s="28">
        <f>+'当年度'!K15-'前年度'!K15</f>
        <v>146113</v>
      </c>
      <c r="L15" s="28">
        <f>+'当年度'!L15-'前年度'!L15</f>
        <v>215496</v>
      </c>
      <c r="M15" s="28">
        <f>+'当年度'!M15-'前年度'!M15</f>
        <v>0</v>
      </c>
      <c r="N15" s="28">
        <f>+'当年度'!N15-'前年度'!N15</f>
        <v>-665808</v>
      </c>
    </row>
    <row r="16" spans="1:14" ht="21" customHeight="1">
      <c r="A16" s="19"/>
      <c r="B16" s="14" t="s">
        <v>23</v>
      </c>
      <c r="C16" s="28">
        <f>+'当年度'!C16-'前年度'!C16</f>
        <v>0</v>
      </c>
      <c r="D16" s="28">
        <f>+'当年度'!D16-'前年度'!D16</f>
        <v>107146</v>
      </c>
      <c r="E16" s="28">
        <f>+'当年度'!E16-'前年度'!E16</f>
        <v>-205167</v>
      </c>
      <c r="F16" s="28">
        <f>+'当年度'!F16-'前年度'!F16</f>
        <v>12998</v>
      </c>
      <c r="G16" s="28">
        <f>+'当年度'!G16-'前年度'!G16</f>
        <v>0</v>
      </c>
      <c r="H16" s="28">
        <f>+'当年度'!H16-'前年度'!H16</f>
        <v>-120252</v>
      </c>
      <c r="I16" s="28">
        <f>+'当年度'!I16-'前年度'!I16</f>
        <v>-7672</v>
      </c>
      <c r="J16" s="28">
        <f>+'当年度'!J16-'前年度'!J16</f>
        <v>254439</v>
      </c>
      <c r="K16" s="28">
        <f>+'当年度'!K16-'前年度'!K16</f>
        <v>-376087</v>
      </c>
      <c r="L16" s="28">
        <f>+'当年度'!L16-'前年度'!L16</f>
        <v>139841</v>
      </c>
      <c r="M16" s="28">
        <f>+'当年度'!M16-'前年度'!M16</f>
        <v>0</v>
      </c>
      <c r="N16" s="28">
        <f>+'当年度'!N16-'前年度'!N16</f>
        <v>-194754</v>
      </c>
    </row>
    <row r="17" spans="1:14" ht="21" customHeight="1">
      <c r="A17" s="19"/>
      <c r="B17" s="15" t="s">
        <v>38</v>
      </c>
      <c r="C17" s="28">
        <f>+'当年度'!C17-'前年度'!C17</f>
        <v>0</v>
      </c>
      <c r="D17" s="28">
        <f>+'当年度'!D17-'前年度'!D17</f>
        <v>-13407</v>
      </c>
      <c r="E17" s="28">
        <f>+'当年度'!E17-'前年度'!E17</f>
        <v>287924</v>
      </c>
      <c r="F17" s="28">
        <f>+'当年度'!F17-'前年度'!F17</f>
        <v>-7619</v>
      </c>
      <c r="G17" s="28">
        <f>+'当年度'!G17-'前年度'!G17</f>
        <v>0</v>
      </c>
      <c r="H17" s="28">
        <f>+'当年度'!H17-'前年度'!H17</f>
        <v>-46260</v>
      </c>
      <c r="I17" s="28">
        <f>+'当年度'!I17-'前年度'!I17</f>
        <v>-38807</v>
      </c>
      <c r="J17" s="28">
        <f>+'当年度'!J17-'前年度'!J17</f>
        <v>15252</v>
      </c>
      <c r="K17" s="28">
        <f>+'当年度'!K17-'前年度'!K17</f>
        <v>921944</v>
      </c>
      <c r="L17" s="28">
        <f>+'当年度'!L17-'前年度'!L17</f>
        <v>16884</v>
      </c>
      <c r="M17" s="28">
        <f>+'当年度'!M17-'前年度'!M17</f>
        <v>0</v>
      </c>
      <c r="N17" s="28">
        <f>+'当年度'!N17-'前年度'!N17</f>
        <v>1135911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29813</v>
      </c>
      <c r="E18" s="28">
        <f>+'当年度'!E18-'前年度'!E18</f>
        <v>34885</v>
      </c>
      <c r="F18" s="28">
        <f>+'当年度'!F18-'前年度'!F18</f>
        <v>-41613</v>
      </c>
      <c r="G18" s="28">
        <f>+'当年度'!G18-'前年度'!G18</f>
        <v>0</v>
      </c>
      <c r="H18" s="28">
        <f>+'当年度'!H18-'前年度'!H18</f>
        <v>68389</v>
      </c>
      <c r="I18" s="28">
        <f>+'当年度'!I18-'前年度'!I18</f>
        <v>6091</v>
      </c>
      <c r="J18" s="28">
        <f>+'当年度'!J18-'前年度'!J18</f>
        <v>129565</v>
      </c>
      <c r="K18" s="28">
        <f>+'当年度'!K18-'前年度'!K18</f>
        <v>5218</v>
      </c>
      <c r="L18" s="28">
        <f>+'当年度'!L18-'前年度'!L18</f>
        <v>-97113</v>
      </c>
      <c r="M18" s="28">
        <f>+'当年度'!M18-'前年度'!M18</f>
        <v>0</v>
      </c>
      <c r="N18" s="28">
        <f>+'当年度'!N18-'前年度'!N18</f>
        <v>135235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-1648475</v>
      </c>
      <c r="E19" s="29">
        <f>+'当年度'!E19-'前年度'!E19</f>
        <v>-361217</v>
      </c>
      <c r="F19" s="29">
        <f>+'当年度'!F19-'前年度'!F19</f>
        <v>-33591</v>
      </c>
      <c r="G19" s="29">
        <f>+'当年度'!G19-'前年度'!G19</f>
        <v>0</v>
      </c>
      <c r="H19" s="29">
        <f>+'当年度'!H19-'前年度'!H19</f>
        <v>-7261</v>
      </c>
      <c r="I19" s="29">
        <f>+'当年度'!I19-'前年度'!I19</f>
        <v>-38012</v>
      </c>
      <c r="J19" s="29">
        <f>+'当年度'!J19-'前年度'!J19</f>
        <v>-88436</v>
      </c>
      <c r="K19" s="29">
        <f>+'当年度'!K19-'前年度'!K19</f>
        <v>854885</v>
      </c>
      <c r="L19" s="29">
        <f>+'当年度'!L19-'前年度'!L19</f>
        <v>-629287</v>
      </c>
      <c r="M19" s="29">
        <f>+'当年度'!M19-'前年度'!M19</f>
        <v>0</v>
      </c>
      <c r="N19" s="29">
        <f>+'当年度'!N19-'前年度'!N19</f>
        <v>-1951394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213784</v>
      </c>
      <c r="E20" s="28">
        <f>+'当年度'!E20-'前年度'!E20</f>
        <v>-1831</v>
      </c>
      <c r="F20" s="28">
        <f>+'当年度'!F20-'前年度'!F20</f>
        <v>0</v>
      </c>
      <c r="G20" s="28">
        <f>+'当年度'!G20-'前年度'!G20</f>
        <v>0</v>
      </c>
      <c r="H20" s="28">
        <f>+'当年度'!H20-'前年度'!H20</f>
        <v>11891</v>
      </c>
      <c r="I20" s="28">
        <f>+'当年度'!I20-'前年度'!I20</f>
        <v>646</v>
      </c>
      <c r="J20" s="28">
        <f>+'当年度'!J20-'前年度'!J20</f>
        <v>15343</v>
      </c>
      <c r="K20" s="28">
        <f>+'当年度'!K20-'前年度'!K20</f>
        <v>36839</v>
      </c>
      <c r="L20" s="28">
        <f>+'当年度'!L20-'前年度'!L20</f>
        <v>7455</v>
      </c>
      <c r="M20" s="28">
        <f>+'当年度'!M20-'前年度'!M20</f>
        <v>0</v>
      </c>
      <c r="N20" s="28">
        <f>+'当年度'!N20-'前年度'!N20</f>
        <v>284127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-41336</v>
      </c>
      <c r="E21" s="28">
        <f>+'当年度'!E21-'前年度'!E21</f>
        <v>40345</v>
      </c>
      <c r="F21" s="28">
        <f>+'当年度'!F21-'前年度'!F21</f>
        <v>12417</v>
      </c>
      <c r="G21" s="28">
        <f>+'当年度'!G21-'前年度'!G21</f>
        <v>0</v>
      </c>
      <c r="H21" s="28">
        <f>+'当年度'!H21-'前年度'!H21</f>
        <v>-14825</v>
      </c>
      <c r="I21" s="28">
        <f>+'当年度'!I21-'前年度'!I21</f>
        <v>0</v>
      </c>
      <c r="J21" s="28">
        <f>+'当年度'!J21-'前年度'!J21</f>
        <v>-5658</v>
      </c>
      <c r="K21" s="28">
        <f>+'当年度'!K21-'前年度'!K21</f>
        <v>49215</v>
      </c>
      <c r="L21" s="28">
        <f>+'当年度'!L21-'前年度'!L21</f>
        <v>-33050</v>
      </c>
      <c r="M21" s="28">
        <f>+'当年度'!M21-'前年度'!M21</f>
        <v>0</v>
      </c>
      <c r="N21" s="28">
        <f>+'当年度'!N21-'前年度'!N21</f>
        <v>7108</v>
      </c>
    </row>
    <row r="22" spans="1:14" ht="21" customHeight="1">
      <c r="A22" s="19"/>
      <c r="B22" s="15" t="s">
        <v>26</v>
      </c>
      <c r="C22" s="28">
        <f>+'当年度'!C22-'前年度'!C22</f>
        <v>0</v>
      </c>
      <c r="D22" s="28">
        <f>+'当年度'!D22-'前年度'!D22</f>
        <v>14511</v>
      </c>
      <c r="E22" s="28">
        <f>+'当年度'!E22-'前年度'!E22</f>
        <v>-251488</v>
      </c>
      <c r="F22" s="28">
        <f>+'当年度'!F22-'前年度'!F22</f>
        <v>-47500</v>
      </c>
      <c r="G22" s="28">
        <f>+'当年度'!G22-'前年度'!G22</f>
        <v>0</v>
      </c>
      <c r="H22" s="28">
        <f>+'当年度'!H22-'前年度'!H22</f>
        <v>-1400</v>
      </c>
      <c r="I22" s="28">
        <f>+'当年度'!I22-'前年度'!I22</f>
        <v>-3553</v>
      </c>
      <c r="J22" s="28">
        <f>+'当年度'!J22-'前年度'!J22</f>
        <v>-146814</v>
      </c>
      <c r="K22" s="28">
        <f>+'当年度'!K22-'前年度'!K22</f>
        <v>147693</v>
      </c>
      <c r="L22" s="28">
        <f>+'当年度'!L22-'前年度'!L22</f>
        <v>156822</v>
      </c>
      <c r="M22" s="28">
        <f>+'当年度'!M22-'前年度'!M22</f>
        <v>0</v>
      </c>
      <c r="N22" s="28">
        <f>+'当年度'!N22-'前年度'!N22</f>
        <v>-131729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13136</v>
      </c>
      <c r="E23" s="28">
        <f>+'当年度'!E23-'前年度'!E23</f>
        <v>5773</v>
      </c>
      <c r="F23" s="28">
        <f>+'当年度'!F23-'前年度'!F23</f>
        <v>151202</v>
      </c>
      <c r="G23" s="28">
        <f>+'当年度'!G23-'前年度'!G23</f>
        <v>0</v>
      </c>
      <c r="H23" s="28">
        <f>+'当年度'!H23-'前年度'!H23</f>
        <v>0</v>
      </c>
      <c r="I23" s="28">
        <f>+'当年度'!I23-'前年度'!I23</f>
        <v>0</v>
      </c>
      <c r="J23" s="28">
        <f>+'当年度'!J23-'前年度'!J23</f>
        <v>2090</v>
      </c>
      <c r="K23" s="28">
        <f>+'当年度'!K23-'前年度'!K23</f>
        <v>16519</v>
      </c>
      <c r="L23" s="28">
        <f>+'当年度'!L23-'前年度'!L23</f>
        <v>-537823</v>
      </c>
      <c r="M23" s="28">
        <f>+'当年度'!M23-'前年度'!M23</f>
        <v>0</v>
      </c>
      <c r="N23" s="28">
        <f>+'当年度'!N23-'前年度'!N23</f>
        <v>-349103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41577</v>
      </c>
      <c r="E24" s="28">
        <f>+'当年度'!E24-'前年度'!E24</f>
        <v>-2820</v>
      </c>
      <c r="F24" s="28">
        <f>+'当年度'!F24-'前年度'!F24</f>
        <v>100880</v>
      </c>
      <c r="G24" s="28">
        <f>+'当年度'!G24-'前年度'!G24</f>
        <v>0</v>
      </c>
      <c r="H24" s="28">
        <f>+'当年度'!H24-'前年度'!H24</f>
        <v>1570</v>
      </c>
      <c r="I24" s="28">
        <f>+'当年度'!I24-'前年度'!I24</f>
        <v>0</v>
      </c>
      <c r="J24" s="28">
        <f>+'当年度'!J24-'前年度'!J24</f>
        <v>-125600</v>
      </c>
      <c r="K24" s="28">
        <f>+'当年度'!K24-'前年度'!K24</f>
        <v>-2492</v>
      </c>
      <c r="L24" s="28">
        <f>+'当年度'!L24-'前年度'!L24</f>
        <v>-18349</v>
      </c>
      <c r="M24" s="28">
        <f>+'当年度'!M24-'前年度'!M24</f>
        <v>0</v>
      </c>
      <c r="N24" s="28">
        <f>+'当年度'!N24-'前年度'!N24</f>
        <v>-5234</v>
      </c>
    </row>
    <row r="25" spans="1:14" ht="21" customHeight="1">
      <c r="A25" s="19"/>
      <c r="B25" s="14" t="s">
        <v>29</v>
      </c>
      <c r="C25" s="28">
        <f>+'当年度'!C25-'前年度'!C25</f>
        <v>0</v>
      </c>
      <c r="D25" s="28">
        <f>+'当年度'!D25-'前年度'!D25</f>
        <v>17485</v>
      </c>
      <c r="E25" s="28">
        <f>+'当年度'!E25-'前年度'!E25</f>
        <v>107797</v>
      </c>
      <c r="F25" s="28">
        <f>+'当年度'!F25-'前年度'!F25</f>
        <v>-270391</v>
      </c>
      <c r="G25" s="28">
        <f>+'当年度'!G25-'前年度'!G25</f>
        <v>0</v>
      </c>
      <c r="H25" s="28">
        <f>+'当年度'!H25-'前年度'!H25</f>
        <v>9835</v>
      </c>
      <c r="I25" s="28">
        <f>+'当年度'!I25-'前年度'!I25</f>
        <v>-15428</v>
      </c>
      <c r="J25" s="28">
        <f>+'当年度'!J25-'前年度'!J25</f>
        <v>12621</v>
      </c>
      <c r="K25" s="28">
        <f>+'当年度'!K25-'前年度'!K25</f>
        <v>22842</v>
      </c>
      <c r="L25" s="28">
        <f>+'当年度'!L25-'前年度'!L25</f>
        <v>-6849</v>
      </c>
      <c r="M25" s="28">
        <f>+'当年度'!M25-'前年度'!M25</f>
        <v>0</v>
      </c>
      <c r="N25" s="28">
        <f>+'当年度'!N25-'前年度'!N25</f>
        <v>-122088</v>
      </c>
    </row>
    <row r="26" spans="1:14" ht="21" customHeight="1">
      <c r="A26" s="19"/>
      <c r="B26" s="15" t="s">
        <v>30</v>
      </c>
      <c r="C26" s="28">
        <f>+'当年度'!C26-'前年度'!C26</f>
        <v>0</v>
      </c>
      <c r="D26" s="28">
        <f>+'当年度'!D26-'前年度'!D26</f>
        <v>158543</v>
      </c>
      <c r="E26" s="28">
        <f>+'当年度'!E26-'前年度'!E26</f>
        <v>22385</v>
      </c>
      <c r="F26" s="28">
        <f>+'当年度'!F26-'前年度'!F26</f>
        <v>5030</v>
      </c>
      <c r="G26" s="28">
        <f>+'当年度'!G26-'前年度'!G26</f>
        <v>0</v>
      </c>
      <c r="H26" s="28">
        <f>+'当年度'!H26-'前年度'!H26</f>
        <v>-19090</v>
      </c>
      <c r="I26" s="28">
        <f>+'当年度'!I26-'前年度'!I26</f>
        <v>-279</v>
      </c>
      <c r="J26" s="28">
        <f>+'当年度'!J26-'前年度'!J26</f>
        <v>-119067</v>
      </c>
      <c r="K26" s="28">
        <f>+'当年度'!K26-'前年度'!K26</f>
        <v>-1112</v>
      </c>
      <c r="L26" s="28">
        <f>+'当年度'!L26-'前年度'!L26</f>
        <v>-162827</v>
      </c>
      <c r="M26" s="28">
        <f>+'当年度'!M26-'前年度'!M26</f>
        <v>0</v>
      </c>
      <c r="N26" s="28">
        <f>+'当年度'!N26-'前年度'!N26</f>
        <v>-116417</v>
      </c>
    </row>
    <row r="27" spans="1:14" ht="21" customHeight="1">
      <c r="A27" s="19"/>
      <c r="B27" s="14" t="s">
        <v>31</v>
      </c>
      <c r="C27" s="28">
        <f>+'当年度'!C27-'前年度'!C27</f>
        <v>-2371</v>
      </c>
      <c r="D27" s="28">
        <f>+'当年度'!D27-'前年度'!D27</f>
        <v>-122459</v>
      </c>
      <c r="E27" s="28">
        <f>+'当年度'!E27-'前年度'!E27</f>
        <v>3851</v>
      </c>
      <c r="F27" s="28">
        <f>+'当年度'!F27-'前年度'!F27</f>
        <v>-1417924</v>
      </c>
      <c r="G27" s="28">
        <f>+'当年度'!G27-'前年度'!G27</f>
        <v>0</v>
      </c>
      <c r="H27" s="28">
        <f>+'当年度'!H27-'前年度'!H27</f>
        <v>1123</v>
      </c>
      <c r="I27" s="28">
        <f>+'当年度'!I27-'前年度'!I27</f>
        <v>73177</v>
      </c>
      <c r="J27" s="28">
        <f>+'当年度'!J27-'前年度'!J27</f>
        <v>43002</v>
      </c>
      <c r="K27" s="28">
        <f>+'当年度'!K27-'前年度'!K27</f>
        <v>88421</v>
      </c>
      <c r="L27" s="28">
        <f>+'当年度'!L27-'前年度'!L27</f>
        <v>-320369</v>
      </c>
      <c r="M27" s="28">
        <f>+'当年度'!M27-'前年度'!M27</f>
        <v>0</v>
      </c>
      <c r="N27" s="28">
        <f>+'当年度'!N27-'前年度'!N27</f>
        <v>-1653549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63688</v>
      </c>
      <c r="E28" s="28">
        <f>+'当年度'!E28-'前年度'!E28</f>
        <v>-36718</v>
      </c>
      <c r="F28" s="28">
        <f>+'当年度'!F28-'前年度'!F28</f>
        <v>5679</v>
      </c>
      <c r="G28" s="28">
        <f>+'当年度'!G28-'前年度'!G28</f>
        <v>0</v>
      </c>
      <c r="H28" s="28">
        <f>+'当年度'!H28-'前年度'!H28</f>
        <v>22287</v>
      </c>
      <c r="I28" s="28">
        <f>+'当年度'!I28-'前年度'!I28</f>
        <v>0</v>
      </c>
      <c r="J28" s="28">
        <f>+'当年度'!J28-'前年度'!J28</f>
        <v>24560</v>
      </c>
      <c r="K28" s="28">
        <f>+'当年度'!K28-'前年度'!K28</f>
        <v>14077</v>
      </c>
      <c r="L28" s="28">
        <f>+'当年度'!L28-'前年度'!L28</f>
        <v>-15137</v>
      </c>
      <c r="M28" s="28">
        <f>+'当年度'!M28-'前年度'!M28</f>
        <v>0</v>
      </c>
      <c r="N28" s="28">
        <f>+'当年度'!N28-'前年度'!N28</f>
        <v>78436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-9918</v>
      </c>
      <c r="E29" s="28">
        <f>+'当年度'!E29-'前年度'!E29</f>
        <v>-5270</v>
      </c>
      <c r="F29" s="28">
        <f>+'当年度'!F29-'前年度'!F29</f>
        <v>-8623</v>
      </c>
      <c r="G29" s="28">
        <f>+'当年度'!G29-'前年度'!G29</f>
        <v>0</v>
      </c>
      <c r="H29" s="28">
        <f>+'当年度'!H29-'前年度'!H29</f>
        <v>-63352</v>
      </c>
      <c r="I29" s="28">
        <f>+'当年度'!I29-'前年度'!I29</f>
        <v>972</v>
      </c>
      <c r="J29" s="28">
        <f>+'当年度'!J29-'前年度'!J29</f>
        <v>-7222</v>
      </c>
      <c r="K29" s="28">
        <f>+'当年度'!K29-'前年度'!K29</f>
        <v>-51928</v>
      </c>
      <c r="L29" s="28">
        <f>+'当年度'!L29-'前年度'!L29</f>
        <v>-30788</v>
      </c>
      <c r="M29" s="28">
        <f>+'当年度'!M29-'前年度'!M29</f>
        <v>0</v>
      </c>
      <c r="N29" s="28">
        <f>+'当年度'!N29-'前年度'!N29</f>
        <v>-176129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101357</v>
      </c>
      <c r="E30" s="28">
        <f>+'当年度'!E30-'前年度'!E30</f>
        <v>-1235</v>
      </c>
      <c r="F30" s="28">
        <f>+'当年度'!F30-'前年度'!F30</f>
        <v>-704196</v>
      </c>
      <c r="G30" s="28">
        <f>+'当年度'!G30-'前年度'!G30</f>
        <v>0</v>
      </c>
      <c r="H30" s="28">
        <f>+'当年度'!H30-'前年度'!H30</f>
        <v>26654</v>
      </c>
      <c r="I30" s="28">
        <f>+'当年度'!I30-'前年度'!I30</f>
        <v>712</v>
      </c>
      <c r="J30" s="28">
        <f>+'当年度'!J30-'前年度'!J30</f>
        <v>215209</v>
      </c>
      <c r="K30" s="28">
        <f>+'当年度'!K30-'前年度'!K30</f>
        <v>63995</v>
      </c>
      <c r="L30" s="28">
        <f>+'当年度'!L30-'前年度'!L30</f>
        <v>-39550</v>
      </c>
      <c r="M30" s="28">
        <f>+'当年度'!M30-'前年度'!M30</f>
        <v>0</v>
      </c>
      <c r="N30" s="28">
        <f>+'当年度'!N30-'前年度'!N30</f>
        <v>-337054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-97682</v>
      </c>
      <c r="E31" s="27">
        <f>+'当年度'!E31-'前年度'!E31</f>
        <v>-501492</v>
      </c>
      <c r="F31" s="27">
        <f>+'当年度'!F31-'前年度'!F31</f>
        <v>135563</v>
      </c>
      <c r="G31" s="27">
        <f>+'当年度'!G31-'前年度'!G31</f>
        <v>0</v>
      </c>
      <c r="H31" s="27">
        <f>+'当年度'!H31-'前年度'!H31</f>
        <v>15534</v>
      </c>
      <c r="I31" s="27">
        <f>+'当年度'!I31-'前年度'!I31</f>
        <v>1489</v>
      </c>
      <c r="J31" s="27">
        <f>+'当年度'!J31-'前年度'!J31</f>
        <v>-110076</v>
      </c>
      <c r="K31" s="27">
        <f>+'当年度'!K31-'前年度'!K31</f>
        <v>113870</v>
      </c>
      <c r="L31" s="27">
        <f>+'当年度'!L31-'前年度'!L31</f>
        <v>-39179</v>
      </c>
      <c r="M31" s="27">
        <f>+'当年度'!M31-'前年度'!M31</f>
        <v>0</v>
      </c>
      <c r="N31" s="27">
        <f>+'当年度'!N31-'前年度'!N31</f>
        <v>-481973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-432808</v>
      </c>
      <c r="E32" s="27">
        <f>+'当年度'!E32-'前年度'!E32</f>
        <v>-3462</v>
      </c>
      <c r="F32" s="27">
        <f>+'当年度'!F32-'前年度'!F32</f>
        <v>-936</v>
      </c>
      <c r="G32" s="27">
        <f>+'当年度'!G32-'前年度'!G32</f>
        <v>0</v>
      </c>
      <c r="H32" s="27">
        <f>+'当年度'!H32-'前年度'!H32</f>
        <v>49573</v>
      </c>
      <c r="I32" s="27">
        <f>+'当年度'!I32-'前年度'!I32</f>
        <v>-31214</v>
      </c>
      <c r="J32" s="27">
        <f>+'当年度'!J32-'前年度'!J32</f>
        <v>-8061</v>
      </c>
      <c r="K32" s="27">
        <f>+'当年度'!K32-'前年度'!K32</f>
        <v>83880</v>
      </c>
      <c r="L32" s="27">
        <f>+'当年度'!L32-'前年度'!L32</f>
        <v>88453</v>
      </c>
      <c r="M32" s="27">
        <f>+'当年度'!M32-'前年度'!M32</f>
        <v>0</v>
      </c>
      <c r="N32" s="27">
        <f>+'当年度'!N32-'前年度'!N32</f>
        <v>-254575</v>
      </c>
    </row>
    <row r="33" spans="1:14" ht="21" customHeight="1">
      <c r="A33" s="19"/>
      <c r="B33" s="15" t="s">
        <v>34</v>
      </c>
      <c r="C33" s="28">
        <f>+'当年度'!C33-'前年度'!C33</f>
        <v>0</v>
      </c>
      <c r="D33" s="28">
        <f>+'当年度'!D33-'前年度'!D33</f>
        <v>-1800</v>
      </c>
      <c r="E33" s="28">
        <f>+'当年度'!E33-'前年度'!E33</f>
        <v>1721</v>
      </c>
      <c r="F33" s="28">
        <f>+'当年度'!F33-'前年度'!F33</f>
        <v>-39594</v>
      </c>
      <c r="G33" s="28">
        <f>+'当年度'!G33-'前年度'!G33</f>
        <v>0</v>
      </c>
      <c r="H33" s="28">
        <f>+'当年度'!H33-'前年度'!H33</f>
        <v>-24766</v>
      </c>
      <c r="I33" s="28">
        <f>+'当年度'!I33-'前年度'!I33</f>
        <v>-3402</v>
      </c>
      <c r="J33" s="28">
        <f>+'当年度'!J33-'前年度'!J33</f>
        <v>-126060</v>
      </c>
      <c r="K33" s="28">
        <f>+'当年度'!K33-'前年度'!K33</f>
        <v>274538</v>
      </c>
      <c r="L33" s="28">
        <f>+'当年度'!L33-'前年度'!L33</f>
        <v>-340489</v>
      </c>
      <c r="M33" s="28">
        <f>+'当年度'!M33-'前年度'!M33</f>
        <v>0</v>
      </c>
      <c r="N33" s="28">
        <f>+'当年度'!N33-'前年度'!N33</f>
        <v>-259852</v>
      </c>
    </row>
    <row r="34" spans="1:14" ht="21" customHeight="1">
      <c r="A34" s="19"/>
      <c r="B34" s="14" t="s">
        <v>35</v>
      </c>
      <c r="C34" s="28">
        <f>+'当年度'!C34-'前年度'!C34</f>
        <v>0</v>
      </c>
      <c r="D34" s="28">
        <f>+'当年度'!D34-'前年度'!D34</f>
        <v>-10487</v>
      </c>
      <c r="E34" s="28">
        <f>+'当年度'!E34-'前年度'!E34</f>
        <v>-65041</v>
      </c>
      <c r="F34" s="28">
        <f>+'当年度'!F34-'前年度'!F34</f>
        <v>-7827</v>
      </c>
      <c r="G34" s="28">
        <f>+'当年度'!G34-'前年度'!G34</f>
        <v>0</v>
      </c>
      <c r="H34" s="28">
        <f>+'当年度'!H34-'前年度'!H34</f>
        <v>-70307</v>
      </c>
      <c r="I34" s="28">
        <f>+'当年度'!I34-'前年度'!I34</f>
        <v>0</v>
      </c>
      <c r="J34" s="28">
        <f>+'当年度'!J34-'前年度'!J34</f>
        <v>-125792</v>
      </c>
      <c r="K34" s="28">
        <f>+'当年度'!K34-'前年度'!K34</f>
        <v>-60525</v>
      </c>
      <c r="L34" s="28">
        <f>+'当年度'!L34-'前年度'!L34</f>
        <v>-210417</v>
      </c>
      <c r="M34" s="28">
        <f>+'当年度'!M34-'前年度'!M34</f>
        <v>0</v>
      </c>
      <c r="N34" s="28">
        <f>+'当年度'!N34-'前年度'!N34</f>
        <v>-550396</v>
      </c>
    </row>
    <row r="35" spans="1:14" ht="24.75" customHeight="1">
      <c r="A35" s="19"/>
      <c r="B35" s="17" t="s">
        <v>36</v>
      </c>
      <c r="C35" s="26">
        <f>+'当年度'!C35-'前年度'!C35</f>
        <v>11490</v>
      </c>
      <c r="D35" s="26">
        <f>+'当年度'!D35-'前年度'!D35</f>
        <v>-1810866</v>
      </c>
      <c r="E35" s="26">
        <f>+'当年度'!E35-'前年度'!E35</f>
        <v>158007</v>
      </c>
      <c r="F35" s="26">
        <f>+'当年度'!F35-'前年度'!F35</f>
        <v>2913162</v>
      </c>
      <c r="G35" s="26">
        <f>+'当年度'!G35-'前年度'!G35</f>
        <v>-44458</v>
      </c>
      <c r="H35" s="26">
        <f>+'当年度'!H35-'前年度'!H35</f>
        <v>-932247</v>
      </c>
      <c r="I35" s="26">
        <f>+'当年度'!I35-'前年度'!I35</f>
        <v>211443</v>
      </c>
      <c r="J35" s="26">
        <f>+'当年度'!J35-'前年度'!J35</f>
        <v>20681</v>
      </c>
      <c r="K35" s="26">
        <f>+'当年度'!K35-'前年度'!K35</f>
        <v>6507496</v>
      </c>
      <c r="L35" s="26">
        <f>+'当年度'!L35-'前年度'!L35</f>
        <v>-2628892</v>
      </c>
      <c r="M35" s="26">
        <f>+'当年度'!M35-'前年度'!M35</f>
        <v>-1098191</v>
      </c>
      <c r="N35" s="26">
        <f>+'当年度'!N35-'前年度'!N35</f>
        <v>3307625</v>
      </c>
    </row>
    <row r="36" spans="1:14" ht="24.75" customHeight="1">
      <c r="A36" s="19"/>
      <c r="B36" s="17" t="s">
        <v>45</v>
      </c>
      <c r="C36" s="26">
        <f>+'当年度'!C36-'前年度'!C36</f>
        <v>-2371</v>
      </c>
      <c r="D36" s="26">
        <f>+'当年度'!D36-'前年度'!D36</f>
        <v>-92409</v>
      </c>
      <c r="E36" s="26">
        <f>+'当年度'!E36-'前年度'!E36</f>
        <v>-687485</v>
      </c>
      <c r="F36" s="26">
        <f>+'当年度'!F36-'前年度'!F36</f>
        <v>-2086220</v>
      </c>
      <c r="G36" s="26">
        <f>+'当年度'!G36-'前年度'!G36</f>
        <v>0</v>
      </c>
      <c r="H36" s="26">
        <f>+'当年度'!H36-'前年度'!H36</f>
        <v>-55273</v>
      </c>
      <c r="I36" s="26">
        <f>+'当年度'!I36-'前年度'!I36</f>
        <v>23120</v>
      </c>
      <c r="J36" s="26">
        <f>+'当年度'!J36-'前年度'!J36</f>
        <v>-461525</v>
      </c>
      <c r="K36" s="26">
        <f>+'当年度'!K36-'前年度'!K36</f>
        <v>795832</v>
      </c>
      <c r="L36" s="26">
        <f>+'当年度'!L36-'前年度'!L36</f>
        <v>-1502097</v>
      </c>
      <c r="M36" s="26">
        <f>+'当年度'!M36-'前年度'!M36</f>
        <v>0</v>
      </c>
      <c r="N36" s="26">
        <f>+'当年度'!N36-'前年度'!N36</f>
        <v>-4068428</v>
      </c>
    </row>
    <row r="37" spans="1:14" ht="24.75" customHeight="1">
      <c r="A37" s="19"/>
      <c r="B37" s="17" t="s">
        <v>37</v>
      </c>
      <c r="C37" s="26">
        <f>+'当年度'!C37-'前年度'!C37</f>
        <v>9119</v>
      </c>
      <c r="D37" s="26">
        <f>+'当年度'!D37-'前年度'!D37</f>
        <v>-1903275</v>
      </c>
      <c r="E37" s="26">
        <f>+'当年度'!E37-'前年度'!E37</f>
        <v>-529478</v>
      </c>
      <c r="F37" s="26">
        <f>+'当年度'!F37-'前年度'!F37</f>
        <v>826942</v>
      </c>
      <c r="G37" s="26">
        <f>+'当年度'!G37-'前年度'!G37</f>
        <v>-44458</v>
      </c>
      <c r="H37" s="26">
        <f>+'当年度'!H37-'前年度'!H37</f>
        <v>-987520</v>
      </c>
      <c r="I37" s="26">
        <f>+'当年度'!I37-'前年度'!I37</f>
        <v>234563</v>
      </c>
      <c r="J37" s="26">
        <f>+'当年度'!J37-'前年度'!J37</f>
        <v>-440844</v>
      </c>
      <c r="K37" s="26">
        <f>+'当年度'!K37-'前年度'!K37</f>
        <v>7303328</v>
      </c>
      <c r="L37" s="26">
        <f>+'当年度'!L37-'前年度'!L37</f>
        <v>-4130989</v>
      </c>
      <c r="M37" s="26">
        <f>+'当年度'!M37-'前年度'!M37</f>
        <v>-1098191</v>
      </c>
      <c r="N37" s="26">
        <f>+'当年度'!N37-'前年度'!N37</f>
        <v>-760803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>
        <f>IF(AND('当年度'!C6=0,'前年度'!C6=0),"",IF('前年度'!C6=0,"皆増 ",IF('当年度'!C6=0,"皆減 ",ROUND('増減額'!C6/'前年度'!C6*100,1))))</f>
      </c>
      <c r="D6" s="30">
        <f>IF(AND('当年度'!D6=0,'前年度'!D6=0),"",IF('前年度'!D6=0,"皆増 ",IF('当年度'!D6=0,"皆減 ",ROUND('増減額'!D6/'前年度'!D6*100,1))))</f>
        <v>-18.3</v>
      </c>
      <c r="E6" s="30">
        <f>IF(AND('当年度'!E6=0,'前年度'!E6=0),"",IF('前年度'!E6=0,"皆増 ",IF('当年度'!E6=0,"皆減 ",ROUND('増減額'!E6/'前年度'!E6*100,1))))</f>
        <v>-55.5</v>
      </c>
      <c r="F6" s="30">
        <f>IF(AND('当年度'!F6=0,'前年度'!F6=0),"",IF('前年度'!F6=0,"皆増 ",IF('当年度'!F6=0,"皆減 ",ROUND('増減額'!F6/'前年度'!F6*100,1))))</f>
        <v>14.4</v>
      </c>
      <c r="G6" s="30">
        <f>IF(AND('当年度'!G6=0,'前年度'!G6=0),"",IF('前年度'!G6=0,"皆増 ",IF('当年度'!G6=0,"皆減 ",ROUND('増減額'!G6/'前年度'!G6*100,1))))</f>
      </c>
      <c r="H6" s="30">
        <f>IF(AND('当年度'!H6=0,'前年度'!H6=0),"",IF('前年度'!H6=0,"皆増 ",IF('当年度'!H6=0,"皆減 ",ROUND('増減額'!H6/'前年度'!H6*100,1))))</f>
        <v>58.5</v>
      </c>
      <c r="I6" s="30">
        <f>IF(AND('当年度'!I6=0,'前年度'!I6=0),"",IF('前年度'!I6=0,"皆増 ",IF('当年度'!I6=0,"皆減 ",ROUND('増減額'!I6/'前年度'!I6*100,1))))</f>
        <v>629.5</v>
      </c>
      <c r="J6" s="30">
        <f>IF(AND('当年度'!J6=0,'前年度'!J6=0),"",IF('前年度'!J6=0,"皆増 ",IF('当年度'!J6=0,"皆減 ",ROUND('増減額'!J6/'前年度'!J6*100,1))))</f>
        <v>-7.9</v>
      </c>
      <c r="K6" s="30">
        <f>IF(AND('当年度'!K6=0,'前年度'!K6=0),"",IF('前年度'!K6=0,"皆増 ",IF('当年度'!K6=0,"皆減 ",ROUND('増減額'!K6/'前年度'!K6*100,1))))</f>
        <v>-39.4</v>
      </c>
      <c r="L6" s="30">
        <f>IF(AND('当年度'!L6=0,'前年度'!L6=0),"",IF('前年度'!L6=0,"皆増 ",IF('当年度'!L6=0,"皆減 ",ROUND('増減額'!L6/'前年度'!L6*100,1))))</f>
        <v>53.5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7.9</v>
      </c>
      <c r="O6" s="1"/>
    </row>
    <row r="7" spans="2:15" ht="21" customHeight="1">
      <c r="B7" s="14" t="s">
        <v>14</v>
      </c>
      <c r="C7" s="30">
        <f>IF(AND('当年度'!C7=0,'前年度'!C7=0),"",IF('前年度'!C7=0,"皆増 ",IF('当年度'!C7=0,"皆減 ",ROUND('増減額'!C7/'前年度'!C7*100,1))))</f>
      </c>
      <c r="D7" s="30">
        <f>IF(AND('当年度'!D7=0,'前年度'!D7=0),"",IF('前年度'!D7=0,"皆増 ",IF('当年度'!D7=0,"皆減 ",ROUND('増減額'!D7/'前年度'!D7*100,1))))</f>
        <v>198.6</v>
      </c>
      <c r="E7" s="30">
        <f>IF(AND('当年度'!E7=0,'前年度'!E7=0),"",IF('前年度'!E7=0,"皆増 ",IF('当年度'!E7=0,"皆減 ",ROUND('増減額'!E7/'前年度'!E7*100,1))))</f>
        <v>-46.9</v>
      </c>
      <c r="F7" s="30">
        <f>IF(AND('当年度'!F7=0,'前年度'!F7=0),"",IF('前年度'!F7=0,"皆増 ",IF('当年度'!F7=0,"皆減 ",ROUND('増減額'!F7/'前年度'!F7*100,1))))</f>
        <v>162.5</v>
      </c>
      <c r="G7" s="30" t="str">
        <f>IF(AND('当年度'!G7=0,'前年度'!G7=0),"",IF('前年度'!G7=0,"皆増 ",IF('当年度'!G7=0,"皆減 ",ROUND('増減額'!G7/'前年度'!G7*100,1))))</f>
        <v>皆減 </v>
      </c>
      <c r="H7" s="30">
        <f>IF(AND('当年度'!H7=0,'前年度'!H7=0),"",IF('前年度'!H7=0,"皆増 ",IF('当年度'!H7=0,"皆減 ",ROUND('増減額'!H7/'前年度'!H7*100,1))))</f>
        <v>-18.5</v>
      </c>
      <c r="I7" s="30">
        <f>IF(AND('当年度'!I7=0,'前年度'!I7=0),"",IF('前年度'!I7=0,"皆増 ",IF('当年度'!I7=0,"皆減 ",ROUND('増減額'!I7/'前年度'!I7*100,1))))</f>
        <v>-22</v>
      </c>
      <c r="J7" s="30">
        <f>IF(AND('当年度'!J7=0,'前年度'!J7=0),"",IF('前年度'!J7=0,"皆増 ",IF('当年度'!J7=0,"皆減 ",ROUND('増減額'!J7/'前年度'!J7*100,1))))</f>
        <v>19.7</v>
      </c>
      <c r="K7" s="30">
        <f>IF(AND('当年度'!K7=0,'前年度'!K7=0),"",IF('前年度'!K7=0,"皆増 ",IF('当年度'!K7=0,"皆減 ",ROUND('増減額'!K7/'前年度'!K7*100,1))))</f>
        <v>230.8</v>
      </c>
      <c r="L7" s="30">
        <f>IF(AND('当年度'!L7=0,'前年度'!L7=0),"",IF('前年度'!L7=0,"皆増 ",IF('当年度'!L7=0,"皆減 ",ROUND('増減額'!L7/'前年度'!L7*100,1))))</f>
        <v>-47.2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58.5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206.8</v>
      </c>
      <c r="E8" s="30">
        <f>IF(AND('当年度'!E8=0,'前年度'!E8=0),"",IF('前年度'!E8=0,"皆増 ",IF('当年度'!E8=0,"皆減 ",ROUND('増減額'!E8/'前年度'!E8*100,1))))</f>
        <v>135.1</v>
      </c>
      <c r="F8" s="30">
        <f>IF(AND('当年度'!F8=0,'前年度'!F8=0),"",IF('前年度'!F8=0,"皆増 ",IF('当年度'!F8=0,"皆減 ",ROUND('増減額'!F8/'前年度'!F8*100,1))))</f>
        <v>-3.5</v>
      </c>
      <c r="G8" s="30">
        <f>IF(AND('当年度'!G8=0,'前年度'!G8=0),"",IF('前年度'!G8=0,"皆増 ",IF('当年度'!G8=0,"皆減 ",ROUND('増減額'!G8/'前年度'!G8*100,1))))</f>
        <v>-61.4</v>
      </c>
      <c r="H8" s="30">
        <f>IF(AND('当年度'!H8=0,'前年度'!H8=0),"",IF('前年度'!H8=0,"皆増 ",IF('当年度'!H8=0,"皆減 ",ROUND('増減額'!H8/'前年度'!H8*100,1))))</f>
        <v>-35.7</v>
      </c>
      <c r="I8" s="30">
        <f>IF(AND('当年度'!I8=0,'前年度'!I8=0),"",IF('前年度'!I8=0,"皆増 ",IF('当年度'!I8=0,"皆減 ",ROUND('増減額'!I8/'前年度'!I8*100,1))))</f>
        <v>186.3</v>
      </c>
      <c r="J8" s="30">
        <f>IF(AND('当年度'!J8=0,'前年度'!J8=0),"",IF('前年度'!J8=0,"皆増 ",IF('当年度'!J8=0,"皆減 ",ROUND('増減額'!J8/'前年度'!J8*100,1))))</f>
        <v>5</v>
      </c>
      <c r="K8" s="30">
        <f>IF(AND('当年度'!K8=0,'前年度'!K8=0),"",IF('前年度'!K8=0,"皆増 ",IF('当年度'!K8=0,"皆減 ",ROUND('増減額'!K8/'前年度'!K8*100,1))))</f>
        <v>198</v>
      </c>
      <c r="L8" s="30">
        <f>IF(AND('当年度'!L8=0,'前年度'!L8=0),"",IF('前年度'!L8=0,"皆増 ",IF('当年度'!L8=0,"皆減 ",ROUND('増減額'!L8/'前年度'!L8*100,1))))</f>
        <v>32.6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57.9</v>
      </c>
      <c r="O8" s="1"/>
    </row>
    <row r="9" spans="2:15" ht="21" customHeight="1">
      <c r="B9" s="14" t="s">
        <v>16</v>
      </c>
      <c r="C9" s="30" t="str">
        <f>IF(AND('当年度'!C9=0,'前年度'!C9=0),"",IF('前年度'!C9=0,"皆増 ",IF('当年度'!C9=0,"皆減 ",ROUND('増減額'!C9/'前年度'!C9*100,1))))</f>
        <v>皆増 </v>
      </c>
      <c r="D9" s="30">
        <f>IF(AND('当年度'!D9=0,'前年度'!D9=0),"",IF('前年度'!D9=0,"皆増 ",IF('当年度'!D9=0,"皆減 ",ROUND('増減額'!D9/'前年度'!D9*100,1))))</f>
        <v>16</v>
      </c>
      <c r="E9" s="30">
        <f>IF(AND('当年度'!E9=0,'前年度'!E9=0),"",IF('前年度'!E9=0,"皆増 ",IF('当年度'!E9=0,"皆減 ",ROUND('増減額'!E9/'前年度'!E9*100,1))))</f>
        <v>849</v>
      </c>
      <c r="F9" s="30">
        <f>IF(AND('当年度'!F9=0,'前年度'!F9=0),"",IF('前年度'!F9=0,"皆増 ",IF('当年度'!F9=0,"皆減 ",ROUND('増減額'!F9/'前年度'!F9*100,1))))</f>
        <v>-92.4</v>
      </c>
      <c r="G9" s="30">
        <f>IF(AND('当年度'!G9=0,'前年度'!G9=0),"",IF('前年度'!G9=0,"皆増 ",IF('当年度'!G9=0,"皆減 ",ROUND('増減額'!G9/'前年度'!G9*100,1))))</f>
        <v>-61.7</v>
      </c>
      <c r="H9" s="30">
        <f>IF(AND('当年度'!H9=0,'前年度'!H9=0),"",IF('前年度'!H9=0,"皆増 ",IF('当年度'!H9=0,"皆減 ",ROUND('増減額'!H9/'前年度'!H9*100,1))))</f>
        <v>10</v>
      </c>
      <c r="I9" s="30">
        <f>IF(AND('当年度'!I9=0,'前年度'!I9=0),"",IF('前年度'!I9=0,"皆増 ",IF('当年度'!I9=0,"皆減 ",ROUND('増減額'!I9/'前年度'!I9*100,1))))</f>
        <v>158.4</v>
      </c>
      <c r="J9" s="30">
        <f>IF(AND('当年度'!J9=0,'前年度'!J9=0),"",IF('前年度'!J9=0,"皆増 ",IF('当年度'!J9=0,"皆減 ",ROUND('増減額'!J9/'前年度'!J9*100,1))))</f>
        <v>-5.8</v>
      </c>
      <c r="K9" s="30">
        <f>IF(AND('当年度'!K9=0,'前年度'!K9=0),"",IF('前年度'!K9=0,"皆増 ",IF('当年度'!K9=0,"皆減 ",ROUND('増減額'!K9/'前年度'!K9*100,1))))</f>
        <v>43</v>
      </c>
      <c r="L9" s="30">
        <f>IF(AND('当年度'!L9=0,'前年度'!L9=0),"",IF('前年度'!L9=0,"皆増 ",IF('当年度'!L9=0,"皆減 ",ROUND('増減額'!L9/'前年度'!L9*100,1))))</f>
        <v>-42.2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-55.8</v>
      </c>
      <c r="O9" s="1"/>
    </row>
    <row r="10" spans="2:15" ht="21" customHeight="1">
      <c r="B10" s="14" t="s">
        <v>17</v>
      </c>
      <c r="C10" s="30" t="str">
        <f>IF(AND('当年度'!C10=0,'前年度'!C10=0),"",IF('前年度'!C10=0,"皆増 ",IF('当年度'!C10=0,"皆減 ",ROUND('増減額'!C10/'前年度'!C10*100,1))))</f>
        <v>皆減 </v>
      </c>
      <c r="D10" s="30">
        <f>IF(AND('当年度'!D10=0,'前年度'!D10=0),"",IF('前年度'!D10=0,"皆増 ",IF('当年度'!D10=0,"皆減 ",ROUND('増減額'!D10/'前年度'!D10*100,1))))</f>
        <v>-90.3</v>
      </c>
      <c r="E10" s="30">
        <f>IF(AND('当年度'!E10=0,'前年度'!E10=0),"",IF('前年度'!E10=0,"皆増 ",IF('当年度'!E10=0,"皆減 ",ROUND('増減額'!E10/'前年度'!E10*100,1))))</f>
        <v>30.3</v>
      </c>
      <c r="F10" s="30">
        <f>IF(AND('当年度'!F10=0,'前年度'!F10=0),"",IF('前年度'!F10=0,"皆増 ",IF('当年度'!F10=0,"皆減 ",ROUND('増減額'!F10/'前年度'!F10*100,1))))</f>
        <v>129.4</v>
      </c>
      <c r="G10" s="30" t="str">
        <f>IF(AND('当年度'!G10=0,'前年度'!G10=0),"",IF('前年度'!G10=0,"皆増 ",IF('当年度'!G10=0,"皆減 ",ROUND('増減額'!G10/'前年度'!G10*100,1))))</f>
        <v>皆減 </v>
      </c>
      <c r="H10" s="30">
        <f>IF(AND('当年度'!H10=0,'前年度'!H10=0),"",IF('前年度'!H10=0,"皆増 ",IF('当年度'!H10=0,"皆減 ",ROUND('増減額'!H10/'前年度'!H10*100,1))))</f>
        <v>-47.5</v>
      </c>
      <c r="I10" s="30">
        <f>IF(AND('当年度'!I10=0,'前年度'!I10=0),"",IF('前年度'!I10=0,"皆増 ",IF('当年度'!I10=0,"皆減 ",ROUND('増減額'!I10/'前年度'!I10*100,1))))</f>
        <v>185.1</v>
      </c>
      <c r="J10" s="30">
        <f>IF(AND('当年度'!J10=0,'前年度'!J10=0),"",IF('前年度'!J10=0,"皆増 ",IF('当年度'!J10=0,"皆減 ",ROUND('増減額'!J10/'前年度'!J10*100,1))))</f>
        <v>-13.3</v>
      </c>
      <c r="K10" s="30">
        <f>IF(AND('当年度'!K10=0,'前年度'!K10=0),"",IF('前年度'!K10=0,"皆増 ",IF('当年度'!K10=0,"皆減 ",ROUND('増減額'!K10/'前年度'!K10*100,1))))</f>
        <v>2146.8</v>
      </c>
      <c r="L10" s="30">
        <f>IF(AND('当年度'!L10=0,'前年度'!L10=0),"",IF('前年度'!L10=0,"皆増 ",IF('当年度'!L10=0,"皆減 ",ROUND('増減額'!L10/'前年度'!L10*100,1))))</f>
        <v>-34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34.7</v>
      </c>
      <c r="O10" s="1"/>
    </row>
    <row r="11" spans="2:15" ht="21" customHeight="1">
      <c r="B11" s="14" t="s">
        <v>18</v>
      </c>
      <c r="C11" s="30" t="str">
        <f>IF(AND('当年度'!C11=0,'前年度'!C11=0),"",IF('前年度'!C11=0,"皆増 ",IF('当年度'!C11=0,"皆減 ",ROUND('増減額'!C11/'前年度'!C11*100,1))))</f>
        <v>皆減 </v>
      </c>
      <c r="D11" s="30">
        <f>IF(AND('当年度'!D11=0,'前年度'!D11=0),"",IF('前年度'!D11=0,"皆増 ",IF('当年度'!D11=0,"皆減 ",ROUND('増減額'!D11/'前年度'!D11*100,1))))</f>
        <v>9.7</v>
      </c>
      <c r="E11" s="30">
        <f>IF(AND('当年度'!E11=0,'前年度'!E11=0),"",IF('前年度'!E11=0,"皆増 ",IF('当年度'!E11=0,"皆減 ",ROUND('増減額'!E11/'前年度'!E11*100,1))))</f>
        <v>-87.5</v>
      </c>
      <c r="F11" s="30">
        <f>IF(AND('当年度'!F11=0,'前年度'!F11=0),"",IF('前年度'!F11=0,"皆増 ",IF('当年度'!F11=0,"皆減 ",ROUND('増減額'!F11/'前年度'!F11*100,1))))</f>
        <v>8.1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-49.7</v>
      </c>
      <c r="I11" s="30">
        <f>IF(AND('当年度'!I11=0,'前年度'!I11=0),"",IF('前年度'!I11=0,"皆増 ",IF('当年度'!I11=0,"皆減 ",ROUND('増減額'!I11/'前年度'!I11*100,1))))</f>
        <v>13.1</v>
      </c>
      <c r="J11" s="30">
        <f>IF(AND('当年度'!J11=0,'前年度'!J11=0),"",IF('前年度'!J11=0,"皆増 ",IF('当年度'!J11=0,"皆減 ",ROUND('増減額'!J11/'前年度'!J11*100,1))))</f>
        <v>-24.3</v>
      </c>
      <c r="K11" s="30">
        <f>IF(AND('当年度'!K11=0,'前年度'!K11=0),"",IF('前年度'!K11=0,"皆増 ",IF('当年度'!K11=0,"皆減 ",ROUND('増減額'!K11/'前年度'!K11*100,1))))</f>
        <v>56.4</v>
      </c>
      <c r="L11" s="30">
        <f>IF(AND('当年度'!L11=0,'前年度'!L11=0),"",IF('前年度'!L11=0,"皆増 ",IF('当年度'!L11=0,"皆減 ",ROUND('増減額'!L11/'前年度'!L11*100,1))))</f>
        <v>-63.7</v>
      </c>
      <c r="M11" s="30">
        <f>IF(AND('当年度'!M11=0,'前年度'!M11=0),"",IF('前年度'!M11=0,"皆増 ",IF('当年度'!M11=0,"皆減 ",ROUND('増減額'!M11/'前年度'!M11*100,1))))</f>
        <v>-88.7</v>
      </c>
      <c r="N11" s="30">
        <f>IF(AND('当年度'!N11=0,'前年度'!N11=0),"",IF('前年度'!N11=0,"皆増 ",IF('当年度'!N11=0,"皆減 ",ROUND('増減額'!N11/'前年度'!N11*100,1))))</f>
        <v>-44.2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-46.1</v>
      </c>
      <c r="E12" s="30">
        <f>IF(AND('当年度'!E12=0,'前年度'!E12=0),"",IF('前年度'!E12=0,"皆増 ",IF('当年度'!E12=0,"皆減 ",ROUND('増減額'!E12/'前年度'!E12*100,1))))</f>
        <v>146</v>
      </c>
      <c r="F12" s="30">
        <f>IF(AND('当年度'!F12=0,'前年度'!F12=0),"",IF('前年度'!F12=0,"皆増 ",IF('当年度'!F12=0,"皆減 ",ROUND('増減額'!F12/'前年度'!F12*100,1))))</f>
        <v>326.1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-45.5</v>
      </c>
      <c r="I12" s="30" t="str">
        <f>IF(AND('当年度'!I12=0,'前年度'!I12=0),"",IF('前年度'!I12=0,"皆増 ",IF('当年度'!I12=0,"皆減 ",ROUND('増減額'!I12/'前年度'!I12*100,1))))</f>
        <v>皆減 </v>
      </c>
      <c r="J12" s="30">
        <f>IF(AND('当年度'!J12=0,'前年度'!J12=0),"",IF('前年度'!J12=0,"皆増 ",IF('当年度'!J12=0,"皆減 ",ROUND('増減額'!J12/'前年度'!J12*100,1))))</f>
        <v>-9.4</v>
      </c>
      <c r="K12" s="30">
        <f>IF(AND('当年度'!K12=0,'前年度'!K12=0),"",IF('前年度'!K12=0,"皆増 ",IF('当年度'!K12=0,"皆減 ",ROUND('増減額'!K12/'前年度'!K12*100,1))))</f>
        <v>18.7</v>
      </c>
      <c r="L12" s="30">
        <f>IF(AND('当年度'!L12=0,'前年度'!L12=0),"",IF('前年度'!L12=0,"皆増 ",IF('当年度'!L12=0,"皆減 ",ROUND('増減額'!L12/'前年度'!L12*100,1))))</f>
        <v>58.7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39.5</v>
      </c>
      <c r="O12" s="1"/>
    </row>
    <row r="13" spans="2:15" ht="21" customHeight="1">
      <c r="B13" s="14" t="s">
        <v>20</v>
      </c>
      <c r="C13" s="30">
        <f>IF(AND('当年度'!C13=0,'前年度'!C13=0),"",IF('前年度'!C13=0,"皆増 ",IF('当年度'!C13=0,"皆減 ",ROUND('増減額'!C13/'前年度'!C13*100,1))))</f>
        <v>-36.8</v>
      </c>
      <c r="D13" s="30">
        <f>IF(AND('当年度'!D13=0,'前年度'!D13=0),"",IF('前年度'!D13=0,"皆増 ",IF('当年度'!D13=0,"皆減 ",ROUND('増減額'!D13/'前年度'!D13*100,1))))</f>
        <v>38.8</v>
      </c>
      <c r="E13" s="30">
        <f>IF(AND('当年度'!E13=0,'前年度'!E13=0),"",IF('前年度'!E13=0,"皆増 ",IF('当年度'!E13=0,"皆減 ",ROUND('増減額'!E13/'前年度'!E13*100,1))))</f>
        <v>96.6</v>
      </c>
      <c r="F13" s="30">
        <f>IF(AND('当年度'!F13=0,'前年度'!F13=0),"",IF('前年度'!F13=0,"皆増 ",IF('当年度'!F13=0,"皆減 ",ROUND('増減額'!F13/'前年度'!F13*100,1))))</f>
        <v>5.4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-28.1</v>
      </c>
      <c r="I13" s="30">
        <f>IF(AND('当年度'!I13=0,'前年度'!I13=0),"",IF('前年度'!I13=0,"皆増 ",IF('当年度'!I13=0,"皆減 ",ROUND('増減額'!I13/'前年度'!I13*100,1))))</f>
        <v>-21.9</v>
      </c>
      <c r="J13" s="30">
        <f>IF(AND('当年度'!J13=0,'前年度'!J13=0),"",IF('前年度'!J13=0,"皆増 ",IF('当年度'!J13=0,"皆減 ",ROUND('増減額'!J13/'前年度'!J13*100,1))))</f>
        <v>-5.6</v>
      </c>
      <c r="K13" s="30" t="str">
        <f>IF(AND('当年度'!K13=0,'前年度'!K13=0),"",IF('前年度'!K13=0,"皆増 ",IF('当年度'!K13=0,"皆減 ",ROUND('増減額'!K13/'前年度'!K13*100,1))))</f>
        <v>皆増 </v>
      </c>
      <c r="L13" s="30">
        <f>IF(AND('当年度'!L13=0,'前年度'!L13=0),"",IF('前年度'!L13=0,"皆増 ",IF('当年度'!L13=0,"皆減 ",ROUND('増減額'!L13/'前年度'!L13*100,1))))</f>
        <v>-90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-21.2</v>
      </c>
      <c r="O13" s="1"/>
    </row>
    <row r="14" spans="2:15" ht="21" customHeight="1">
      <c r="B14" s="14" t="s">
        <v>21</v>
      </c>
      <c r="C14" s="30">
        <f>IF(AND('当年度'!C14=0,'前年度'!C14=0),"",IF('前年度'!C14=0,"皆増 ",IF('当年度'!C14=0,"皆減 ",ROUND('増減額'!C14/'前年度'!C14*100,1))))</f>
        <v>29020</v>
      </c>
      <c r="D14" s="30">
        <f>IF(AND('当年度'!D14=0,'前年度'!D14=0),"",IF('前年度'!D14=0,"皆増 ",IF('当年度'!D14=0,"皆減 ",ROUND('増減額'!D14/'前年度'!D14*100,1))))</f>
        <v>14.1</v>
      </c>
      <c r="E14" s="30">
        <f>IF(AND('当年度'!E14=0,'前年度'!E14=0),"",IF('前年度'!E14=0,"皆増 ",IF('当年度'!E14=0,"皆減 ",ROUND('増減額'!E14/'前年度'!E14*100,1))))</f>
        <v>-50.1</v>
      </c>
      <c r="F14" s="30">
        <f>IF(AND('当年度'!F14=0,'前年度'!F14=0),"",IF('前年度'!F14=0,"皆増 ",IF('当年度'!F14=0,"皆減 ",ROUND('増減額'!F14/'前年度'!F14*100,1))))</f>
        <v>5.1</v>
      </c>
      <c r="G14" s="30">
        <f>IF(AND('当年度'!G14=0,'前年度'!G14=0),"",IF('前年度'!G14=0,"皆増 ",IF('当年度'!G14=0,"皆減 ",ROUND('増減額'!G14/'前年度'!G14*100,1))))</f>
      </c>
      <c r="H14" s="30">
        <f>IF(AND('当年度'!H14=0,'前年度'!H14=0),"",IF('前年度'!H14=0,"皆増 ",IF('当年度'!H14=0,"皆減 ",ROUND('増減額'!H14/'前年度'!H14*100,1))))</f>
        <v>-68.1</v>
      </c>
      <c r="I14" s="30">
        <f>IF(AND('当年度'!I14=0,'前年度'!I14=0),"",IF('前年度'!I14=0,"皆増 ",IF('当年度'!I14=0,"皆減 ",ROUND('増減額'!I14/'前年度'!I14*100,1))))</f>
        <v>-81.7</v>
      </c>
      <c r="J14" s="30">
        <f>IF(AND('当年度'!J14=0,'前年度'!J14=0),"",IF('前年度'!J14=0,"皆増 ",IF('当年度'!J14=0,"皆減 ",ROUND('増減額'!J14/'前年度'!J14*100,1))))</f>
        <v>69.9</v>
      </c>
      <c r="K14" s="30">
        <f>IF(AND('当年度'!K14=0,'前年度'!K14=0),"",IF('前年度'!K14=0,"皆増 ",IF('当年度'!K14=0,"皆減 ",ROUND('増減額'!K14/'前年度'!K14*100,1))))</f>
        <v>-92.2</v>
      </c>
      <c r="L14" s="30">
        <f>IF(AND('当年度'!L14=0,'前年度'!L14=0),"",IF('前年度'!L14=0,"皆増 ",IF('当年度'!L14=0,"皆減 ",ROUND('増減額'!L14/'前年度'!L14*100,1))))</f>
        <v>47.2</v>
      </c>
      <c r="M14" s="30" t="str">
        <f>IF(AND('当年度'!M14=0,'前年度'!M14=0),"",IF('前年度'!M14=0,"皆増 ",IF('当年度'!M14=0,"皆減 ",ROUND('増減額'!M14/'前年度'!M14*100,1))))</f>
        <v>皆増 </v>
      </c>
      <c r="N14" s="30">
        <f>IF(AND('当年度'!N14=0,'前年度'!N14=0),"",IF('前年度'!N14=0,"皆増 ",IF('当年度'!N14=0,"皆減 ",ROUND('増減額'!N14/'前年度'!N14*100,1))))</f>
        <v>-11.2</v>
      </c>
      <c r="O14" s="1"/>
    </row>
    <row r="15" spans="2:15" ht="21" customHeight="1">
      <c r="B15" s="14" t="s">
        <v>22</v>
      </c>
      <c r="C15" s="30" t="str">
        <f>IF(AND('当年度'!C15=0,'前年度'!C15=0),"",IF('前年度'!C15=0,"皆増 ",IF('当年度'!C15=0,"皆減 ",ROUND('増減額'!C15/'前年度'!C15*100,1))))</f>
        <v>皆増 </v>
      </c>
      <c r="D15" s="30">
        <f>IF(AND('当年度'!D15=0,'前年度'!D15=0),"",IF('前年度'!D15=0,"皆増 ",IF('当年度'!D15=0,"皆減 ",ROUND('増減額'!D15/'前年度'!D15*100,1))))</f>
        <v>397.6</v>
      </c>
      <c r="E15" s="30">
        <f>IF(AND('当年度'!E15=0,'前年度'!E15=0),"",IF('前年度'!E15=0,"皆増 ",IF('当年度'!E15=0,"皆減 ",ROUND('増減額'!E15/'前年度'!E15*100,1))))</f>
        <v>-97.3</v>
      </c>
      <c r="F15" s="30">
        <f>IF(AND('当年度'!F15=0,'前年度'!F15=0),"",IF('前年度'!F15=0,"皆増 ",IF('当年度'!F15=0,"皆減 ",ROUND('増減額'!F15/'前年度'!F15*100,1))))</f>
        <v>-51.7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-78.1</v>
      </c>
      <c r="I15" s="30">
        <f>IF(AND('当年度'!I15=0,'前年度'!I15=0),"",IF('前年度'!I15=0,"皆増 ",IF('当年度'!I15=0,"皆減 ",ROUND('増減額'!I15/'前年度'!I15*100,1))))</f>
        <v>165.9</v>
      </c>
      <c r="J15" s="30">
        <f>IF(AND('当年度'!J15=0,'前年度'!J15=0),"",IF('前年度'!J15=0,"皆増 ",IF('当年度'!J15=0,"皆減 ",ROUND('増減額'!J15/'前年度'!J15*100,1))))</f>
        <v>-39.6</v>
      </c>
      <c r="K15" s="30">
        <f>IF(AND('当年度'!K15=0,'前年度'!K15=0),"",IF('前年度'!K15=0,"皆増 ",IF('当年度'!K15=0,"皆減 ",ROUND('増減額'!K15/'前年度'!K15*100,1))))</f>
        <v>143.7</v>
      </c>
      <c r="L15" s="30">
        <f>IF(AND('当年度'!L15=0,'前年度'!L15=0),"",IF('前年度'!L15=0,"皆増 ",IF('当年度'!L15=0,"皆減 ",ROUND('増減額'!L15/'前年度'!L15*100,1))))</f>
        <v>128.6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-35.6</v>
      </c>
      <c r="O15" s="1"/>
    </row>
    <row r="16" spans="2:15" ht="21" customHeight="1">
      <c r="B16" s="14" t="s">
        <v>23</v>
      </c>
      <c r="C16" s="30">
        <f>IF(AND('当年度'!C16=0,'前年度'!C16=0),"",IF('前年度'!C16=0,"皆増 ",IF('当年度'!C16=0,"皆減 ",ROUND('増減額'!C16/'前年度'!C16*100,1))))</f>
      </c>
      <c r="D16" s="30">
        <f>IF(AND('当年度'!D16=0,'前年度'!D16=0),"",IF('前年度'!D16=0,"皆増 ",IF('当年度'!D16=0,"皆減 ",ROUND('増減額'!D16/'前年度'!D16*100,1))))</f>
        <v>143.8</v>
      </c>
      <c r="E16" s="30">
        <f>IF(AND('当年度'!E16=0,'前年度'!E16=0),"",IF('前年度'!E16=0,"皆増 ",IF('当年度'!E16=0,"皆減 ",ROUND('増減額'!E16/'前年度'!E16*100,1))))</f>
        <v>-89.8</v>
      </c>
      <c r="F16" s="30">
        <f>IF(AND('当年度'!F16=0,'前年度'!F16=0),"",IF('前年度'!F16=0,"皆増 ",IF('当年度'!F16=0,"皆減 ",ROUND('増減額'!F16/'前年度'!F16*100,1))))</f>
        <v>1.7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-27.6</v>
      </c>
      <c r="I16" s="30">
        <f>IF(AND('当年度'!I16=0,'前年度'!I16=0),"",IF('前年度'!I16=0,"皆増 ",IF('当年度'!I16=0,"皆減 ",ROUND('増減額'!I16/'前年度'!I16*100,1))))</f>
        <v>-2.4</v>
      </c>
      <c r="J16" s="30">
        <f>IF(AND('当年度'!J16=0,'前年度'!J16=0),"",IF('前年度'!J16=0,"皆増 ",IF('当年度'!J16=0,"皆減 ",ROUND('増減額'!J16/'前年度'!J16*100,1))))</f>
        <v>43.9</v>
      </c>
      <c r="K16" s="30">
        <f>IF(AND('当年度'!K16=0,'前年度'!K16=0),"",IF('前年度'!K16=0,"皆増 ",IF('当年度'!K16=0,"皆減 ",ROUND('増減額'!K16/'前年度'!K16*100,1))))</f>
        <v>-85</v>
      </c>
      <c r="L16" s="30">
        <f>IF(AND('当年度'!L16=0,'前年度'!L16=0),"",IF('前年度'!L16=0,"皆増 ",IF('当年度'!L16=0,"皆減 ",ROUND('増減額'!L16/'前年度'!L16*100,1))))</f>
        <v>170.1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-6.7</v>
      </c>
      <c r="O16" s="1"/>
    </row>
    <row r="17" spans="2:15" ht="21" customHeight="1">
      <c r="B17" s="15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-11.7</v>
      </c>
      <c r="E17" s="31">
        <f>IF(AND('当年度'!E17=0,'前年度'!E17=0),"",IF('前年度'!E17=0,"皆増 ",IF('当年度'!E17=0,"皆減 ",ROUND('増減額'!E17/'前年度'!E17*100,1))))</f>
        <v>63.2</v>
      </c>
      <c r="F17" s="31">
        <f>IF(AND('当年度'!F17=0,'前年度'!F17=0),"",IF('前年度'!F17=0,"皆増 ",IF('当年度'!F17=0,"皆減 ",ROUND('増減額'!F17/'前年度'!F17*100,1))))</f>
        <v>-95.3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-55.3</v>
      </c>
      <c r="I17" s="31">
        <f>IF(AND('当年度'!I17=0,'前年度'!I17=0),"",IF('前年度'!I17=0,"皆増 ",IF('当年度'!I17=0,"皆減 ",ROUND('増減額'!I17/'前年度'!I17*100,1))))</f>
        <v>-100</v>
      </c>
      <c r="J17" s="31">
        <f>IF(AND('当年度'!J17=0,'前年度'!J17=0),"",IF('前年度'!J17=0,"皆増 ",IF('当年度'!J17=0,"皆減 ",ROUND('増減額'!J17/'前年度'!J17*100,1))))</f>
        <v>2.8</v>
      </c>
      <c r="K17" s="31">
        <f>IF(AND('当年度'!K17=0,'前年度'!K17=0),"",IF('前年度'!K17=0,"皆増 ",IF('当年度'!K17=0,"皆減 ",ROUND('増減額'!K17/'前年度'!K17*100,1))))</f>
        <v>536.3</v>
      </c>
      <c r="L17" s="31">
        <f>IF(AND('当年度'!L17=0,'前年度'!L17=0),"",IF('前年度'!L17=0,"皆増 ",IF('当年度'!L17=0,"皆減 ",ROUND('増減額'!L17/'前年度'!L17*100,1))))</f>
        <v>1.9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49.1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166.7</v>
      </c>
      <c r="E18" s="31">
        <f>IF(AND('当年度'!E18=0,'前年度'!E18=0),"",IF('前年度'!E18=0,"皆増 ",IF('当年度'!E18=0,"皆減 ",ROUND('増減額'!E18/'前年度'!E18*100,1))))</f>
        <v>5.7</v>
      </c>
      <c r="F18" s="31">
        <f>IF(AND('当年度'!F18=0,'前年度'!F18=0),"",IF('前年度'!F18=0,"皆増 ",IF('当年度'!F18=0,"皆減 ",ROUND('増減額'!F18/'前年度'!F18*100,1))))</f>
        <v>-33.9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171.1</v>
      </c>
      <c r="I18" s="31" t="str">
        <f>IF(AND('当年度'!I18=0,'前年度'!I18=0),"",IF('前年度'!I18=0,"皆増 ",IF('当年度'!I18=0,"皆減 ",ROUND('増減額'!I18/'前年度'!I18*100,1))))</f>
        <v>皆増 </v>
      </c>
      <c r="J18" s="31">
        <f>IF(AND('当年度'!J18=0,'前年度'!J18=0),"",IF('前年度'!J18=0,"皆増 ",IF('当年度'!J18=0,"皆減 ",ROUND('増減額'!J18/'前年度'!J18*100,1))))</f>
        <v>28.2</v>
      </c>
      <c r="K18" s="31">
        <f>IF(AND('当年度'!K18=0,'前年度'!K18=0),"",IF('前年度'!K18=0,"皆増 ",IF('当年度'!K18=0,"皆減 ",ROUND('増減額'!K18/'前年度'!K18*100,1))))</f>
        <v>12</v>
      </c>
      <c r="L18" s="31">
        <f>IF(AND('当年度'!L18=0,'前年度'!L18=0),"",IF('前年度'!L18=0,"皆増 ",IF('当年度'!L18=0,"皆減 ",ROUND('増減額'!L18/'前年度'!L18*100,1))))</f>
        <v>-15.3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7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-89.3</v>
      </c>
      <c r="E19" s="32">
        <f>IF(AND('当年度'!E19=0,'前年度'!E19=0),"",IF('前年度'!E19=0,"皆増 ",IF('当年度'!E19=0,"皆減 ",ROUND('増減額'!E19/'前年度'!E19*100,1))))</f>
        <v>-75.4</v>
      </c>
      <c r="F19" s="32">
        <f>IF(AND('当年度'!F19=0,'前年度'!F19=0),"",IF('前年度'!F19=0,"皆増 ",IF('当年度'!F19=0,"皆減 ",ROUND('増減額'!F19/'前年度'!F19*100,1))))</f>
        <v>-11.2</v>
      </c>
      <c r="G19" s="32">
        <f>IF(AND('当年度'!G19=0,'前年度'!G19=0),"",IF('前年度'!G19=0,"皆増 ",IF('当年度'!G19=0,"皆減 ",ROUND('増減額'!G19/'前年度'!G19*100,1))))</f>
      </c>
      <c r="H19" s="32">
        <f>IF(AND('当年度'!H19=0,'前年度'!H19=0),"",IF('前年度'!H19=0,"皆増 ",IF('当年度'!H19=0,"皆減 ",ROUND('増減額'!H19/'前年度'!H19*100,1))))</f>
        <v>-4.9</v>
      </c>
      <c r="I19" s="32">
        <f>IF(AND('当年度'!I19=0,'前年度'!I19=0),"",IF('前年度'!I19=0,"皆増 ",IF('当年度'!I19=0,"皆減 ",ROUND('増減額'!I19/'前年度'!I19*100,1))))</f>
        <v>-98</v>
      </c>
      <c r="J19" s="32">
        <f>IF(AND('当年度'!J19=0,'前年度'!J19=0),"",IF('前年度'!J19=0,"皆増 ",IF('当年度'!J19=0,"皆減 ",ROUND('増減額'!J19/'前年度'!J19*100,1))))</f>
        <v>-6</v>
      </c>
      <c r="K19" s="32">
        <f>IF(AND('当年度'!K19=0,'前年度'!K19=0),"",IF('前年度'!K19=0,"皆増 ",IF('当年度'!K19=0,"皆減 ",ROUND('増減額'!K19/'前年度'!K19*100,1))))</f>
        <v>204.4</v>
      </c>
      <c r="L19" s="32">
        <f>IF(AND('当年度'!L19=0,'前年度'!L19=0),"",IF('前年度'!L19=0,"皆増 ",IF('当年度'!L19=0,"皆減 ",ROUND('増減額'!L19/'前年度'!L19*100,1))))</f>
        <v>-49.3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-32.6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>
        <f>IF(AND('当年度'!D20=0,'前年度'!D20=0),"",IF('前年度'!D20=0,"皆増 ",IF('当年度'!D20=0,"皆減 ",ROUND('増減額'!D20/'前年度'!D20*100,1))))</f>
        <v>3191.3</v>
      </c>
      <c r="E20" s="30">
        <f>IF(AND('当年度'!E20=0,'前年度'!E20=0),"",IF('前年度'!E20=0,"皆増 ",IF('当年度'!E20=0,"皆減 ",ROUND('増減額'!E20/'前年度'!E20*100,1))))</f>
        <v>-64.8</v>
      </c>
      <c r="F20" s="30">
        <f>IF(AND('当年度'!F20=0,'前年度'!F20=0),"",IF('前年度'!F20=0,"皆増 ",IF('当年度'!F20=0,"皆減 ",ROUND('増減額'!F20/'前年度'!F20*100,1))))</f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142.4</v>
      </c>
      <c r="I20" s="30">
        <f>IF(AND('当年度'!I20=0,'前年度'!I20=0),"",IF('前年度'!I20=0,"皆増 ",IF('当年度'!I20=0,"皆減 ",ROUND('増減額'!I20/'前年度'!I20*100,1))))</f>
        <v>27</v>
      </c>
      <c r="J20" s="30">
        <f>IF(AND('当年度'!J20=0,'前年度'!J20=0),"",IF('前年度'!J20=0,"皆増 ",IF('当年度'!J20=0,"皆減 ",ROUND('増減額'!J20/'前年度'!J20*100,1))))</f>
        <v>14.7</v>
      </c>
      <c r="K20" s="30">
        <f>IF(AND('当年度'!K20=0,'前年度'!K20=0),"",IF('前年度'!K20=0,"皆増 ",IF('当年度'!K20=0,"皆減 ",ROUND('増減額'!K20/'前年度'!K20*100,1))))</f>
        <v>81.2</v>
      </c>
      <c r="L20" s="30">
        <f>IF(AND('当年度'!L20=0,'前年度'!L20=0),"",IF('前年度'!L20=0,"皆増 ",IF('当年度'!L20=0,"皆減 ",ROUND('増減額'!L20/'前年度'!L20*100,1))))</f>
        <v>357.6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165.4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-63.2</v>
      </c>
      <c r="E21" s="30">
        <f>IF(AND('当年度'!E21=0,'前年度'!E21=0),"",IF('前年度'!E21=0,"皆増 ",IF('当年度'!E21=0,"皆減 ",ROUND('増減額'!E21/'前年度'!E21*100,1))))</f>
        <v>107.8</v>
      </c>
      <c r="F21" s="30">
        <f>IF(AND('当年度'!F21=0,'前年度'!F21=0),"",IF('前年度'!F21=0,"皆増 ",IF('当年度'!F21=0,"皆減 ",ROUND('増減額'!F21/'前年度'!F21*100,1))))</f>
        <v>616.8</v>
      </c>
      <c r="G21" s="30">
        <f>IF(AND('当年度'!G21=0,'前年度'!G21=0),"",IF('前年度'!G21=0,"皆増 ",IF('当年度'!G21=0,"皆減 ",ROUND('増減額'!G21/'前年度'!G21*100,1))))</f>
      </c>
      <c r="H21" s="30">
        <f>IF(AND('当年度'!H21=0,'前年度'!H21=0),"",IF('前年度'!H21=0,"皆増 ",IF('当年度'!H21=0,"皆減 ",ROUND('増減額'!H21/'前年度'!H21*100,1))))</f>
        <v>-22.4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-3.7</v>
      </c>
      <c r="K21" s="30">
        <f>IF(AND('当年度'!K21=0,'前年度'!K21=0),"",IF('前年度'!K21=0,"皆増 ",IF('当年度'!K21=0,"皆減 ",ROUND('増減額'!K21/'前年度'!K21*100,1))))</f>
        <v>154.4</v>
      </c>
      <c r="L21" s="30">
        <f>IF(AND('当年度'!L21=0,'前年度'!L21=0),"",IF('前年度'!L21=0,"皆増 ",IF('当年度'!L21=0,"皆減 ",ROUND('増減額'!L21/'前年度'!L21*100,1))))</f>
        <v>-18.2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1.3</v>
      </c>
      <c r="O21" s="1"/>
    </row>
    <row r="22" spans="2:15" ht="21" customHeight="1">
      <c r="B22" s="14" t="s">
        <v>26</v>
      </c>
      <c r="C22" s="30">
        <f>IF(AND('当年度'!C22=0,'前年度'!C22=0),"",IF('前年度'!C22=0,"皆増 ",IF('当年度'!C22=0,"皆減 ",ROUND('増減額'!C22/'前年度'!C22*100,1))))</f>
      </c>
      <c r="D22" s="30">
        <f>IF(AND('当年度'!D22=0,'前年度'!D22=0),"",IF('前年度'!D22=0,"皆増 ",IF('当年度'!D22=0,"皆減 ",ROUND('増減額'!D22/'前年度'!D22*100,1))))</f>
        <v>97</v>
      </c>
      <c r="E22" s="30">
        <f>IF(AND('当年度'!E22=0,'前年度'!E22=0),"",IF('前年度'!E22=0,"皆増 ",IF('当年度'!E22=0,"皆減 ",ROUND('増減額'!E22/'前年度'!E22*100,1))))</f>
        <v>-89.7</v>
      </c>
      <c r="F22" s="30">
        <f>IF(AND('当年度'!F22=0,'前年度'!F22=0),"",IF('前年度'!F22=0,"皆増 ",IF('当年度'!F22=0,"皆減 ",ROUND('増減額'!F22/'前年度'!F22*100,1))))</f>
        <v>-66.4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-3.1</v>
      </c>
      <c r="I22" s="30">
        <f>IF(AND('当年度'!I22=0,'前年度'!I22=0),"",IF('前年度'!I22=0,"皆増 ",IF('当年度'!I22=0,"皆減 ",ROUND('増減額'!I22/'前年度'!I22*100,1))))</f>
        <v>-37.8</v>
      </c>
      <c r="J22" s="30">
        <f>IF(AND('当年度'!J22=0,'前年度'!J22=0),"",IF('前年度'!J22=0,"皆増 ",IF('当年度'!J22=0,"皆減 ",ROUND('増減額'!J22/'前年度'!J22*100,1))))</f>
        <v>-24.5</v>
      </c>
      <c r="K22" s="30">
        <f>IF(AND('当年度'!K22=0,'前年度'!K22=0),"",IF('前年度'!K22=0,"皆増 ",IF('当年度'!K22=0,"皆減 ",ROUND('増減額'!K22/'前年度'!K22*100,1))))</f>
        <v>203</v>
      </c>
      <c r="L22" s="30">
        <f>IF(AND('当年度'!L22=0,'前年度'!L22=0),"",IF('前年度'!L22=0,"皆増 ",IF('当年度'!L22=0,"皆減 ",ROUND('増減額'!L22/'前年度'!L22*100,1))))</f>
        <v>58.7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-9.7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>
        <f>IF(AND('当年度'!D23=0,'前年度'!D23=0),"",IF('前年度'!D23=0,"皆増 ",IF('当年度'!D23=0,"皆減 ",ROUND('増減額'!D23/'前年度'!D23*100,1))))</f>
        <v>152.5</v>
      </c>
      <c r="E23" s="30">
        <f>IF(AND('当年度'!E23=0,'前年度'!E23=0),"",IF('前年度'!E23=0,"皆増 ",IF('当年度'!E23=0,"皆減 ",ROUND('増減額'!E23/'前年度'!E23*100,1))))</f>
        <v>341</v>
      </c>
      <c r="F23" s="30">
        <f>IF(AND('当年度'!F23=0,'前年度'!F23=0),"",IF('前年度'!F23=0,"皆増 ",IF('当年度'!F23=0,"皆減 ",ROUND('増減額'!F23/'前年度'!F23*100,1))))</f>
        <v>182.9</v>
      </c>
      <c r="G23" s="30">
        <f>IF(AND('当年度'!G23=0,'前年度'!G23=0),"",IF('前年度'!G23=0,"皆増 ",IF('当年度'!G23=0,"皆減 ",ROUND('増減額'!G23/'前年度'!G23*100,1))))</f>
      </c>
      <c r="H23" s="30">
        <f>IF(AND('当年度'!H23=0,'前年度'!H23=0),"",IF('前年度'!H23=0,"皆増 ",IF('当年度'!H23=0,"皆減 ",ROUND('増減額'!H23/'前年度'!H23*100,1))))</f>
      </c>
      <c r="I23" s="30">
        <f>IF(AND('当年度'!I23=0,'前年度'!I23=0),"",IF('前年度'!I23=0,"皆増 ",IF('当年度'!I23=0,"皆減 ",ROUND('増減額'!I23/'前年度'!I23*100,1))))</f>
      </c>
      <c r="J23" s="30">
        <f>IF(AND('当年度'!J23=0,'前年度'!J23=0),"",IF('前年度'!J23=0,"皆増 ",IF('当年度'!J23=0,"皆減 ",ROUND('増減額'!J23/'前年度'!J23*100,1))))</f>
        <v>1.9</v>
      </c>
      <c r="K23" s="30">
        <f>IF(AND('当年度'!K23=0,'前年度'!K23=0),"",IF('前年度'!K23=0,"皆増 ",IF('当年度'!K23=0,"皆減 ",ROUND('増減額'!K23/'前年度'!K23*100,1))))</f>
        <v>324.5</v>
      </c>
      <c r="L23" s="30">
        <f>IF(AND('当年度'!L23=0,'前年度'!L23=0),"",IF('前年度'!L23=0,"皆増 ",IF('当年度'!L23=0,"皆減 ",ROUND('増減額'!L23/'前年度'!L23*100,1))))</f>
        <v>-91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-43.6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162.8</v>
      </c>
      <c r="E24" s="30" t="str">
        <f>IF(AND('当年度'!E24=0,'前年度'!E24=0),"",IF('前年度'!E24=0,"皆増 ",IF('当年度'!E24=0,"皆減 ",ROUND('増減額'!E24/'前年度'!E24*100,1))))</f>
        <v>皆減 </v>
      </c>
      <c r="F24" s="30">
        <f>IF(AND('当年度'!F24=0,'前年度'!F24=0),"",IF('前年度'!F24=0,"皆増 ",IF('当年度'!F24=0,"皆減 ",ROUND('増減額'!F24/'前年度'!F24*100,1))))</f>
        <v>52.7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8.5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-46.8</v>
      </c>
      <c r="K24" s="30">
        <f>IF(AND('当年度'!K24=0,'前年度'!K24=0),"",IF('前年度'!K24=0,"皆増 ",IF('当年度'!K24=0,"皆減 ",ROUND('増減額'!K24/'前年度'!K24*100,1))))</f>
        <v>-21.4</v>
      </c>
      <c r="L24" s="30">
        <f>IF(AND('当年度'!L24=0,'前年度'!L24=0),"",IF('前年度'!L24=0,"皆増 ",IF('当年度'!L24=0,"皆減 ",ROUND('増減額'!L24/'前年度'!L24*100,1))))</f>
        <v>-6.6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-0.7</v>
      </c>
      <c r="O24" s="1"/>
    </row>
    <row r="25" spans="2:15" ht="21" customHeight="1">
      <c r="B25" s="14" t="s">
        <v>29</v>
      </c>
      <c r="C25" s="30">
        <f>IF(AND('当年度'!C25=0,'前年度'!C25=0),"",IF('前年度'!C25=0,"皆増 ",IF('当年度'!C25=0,"皆減 ",ROUND('増減額'!C25/'前年度'!C25*100,1))))</f>
      </c>
      <c r="D25" s="30">
        <f>IF(AND('当年度'!D25=0,'前年度'!D25=0),"",IF('前年度'!D25=0,"皆増 ",IF('当年度'!D25=0,"皆減 ",ROUND('増減額'!D25/'前年度'!D25*100,1))))</f>
        <v>74.9</v>
      </c>
      <c r="E25" s="30">
        <f>IF(AND('当年度'!E25=0,'前年度'!E25=0),"",IF('前年度'!E25=0,"皆増 ",IF('当年度'!E25=0,"皆減 ",ROUND('増減額'!E25/'前年度'!E25*100,1))))</f>
        <v>4146</v>
      </c>
      <c r="F25" s="30">
        <f>IF(AND('当年度'!F25=0,'前年度'!F25=0),"",IF('前年度'!F25=0,"皆増 ",IF('当年度'!F25=0,"皆減 ",ROUND('増減額'!F25/'前年度'!F25*100,1))))</f>
        <v>-88.2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9.3</v>
      </c>
      <c r="I25" s="30">
        <f>IF(AND('当年度'!I25=0,'前年度'!I25=0),"",IF('前年度'!I25=0,"皆増 ",IF('当年度'!I25=0,"皆減 ",ROUND('増減額'!I25/'前年度'!I25*100,1))))</f>
        <v>-20.8</v>
      </c>
      <c r="J25" s="30">
        <f>IF(AND('当年度'!J25=0,'前年度'!J25=0),"",IF('前年度'!J25=0,"皆増 ",IF('当年度'!J25=0,"皆減 ",ROUND('増減額'!J25/'前年度'!J25*100,1))))</f>
        <v>6.2</v>
      </c>
      <c r="K25" s="30">
        <f>IF(AND('当年度'!K25=0,'前年度'!K25=0),"",IF('前年度'!K25=0,"皆増 ",IF('当年度'!K25=0,"皆減 ",ROUND('増減額'!K25/'前年度'!K25*100,1))))</f>
        <v>385.3</v>
      </c>
      <c r="L25" s="30">
        <f>IF(AND('当年度'!L25=0,'前年度'!L25=0),"",IF('前年度'!L25=0,"皆増 ",IF('当年度'!L25=0,"皆減 ",ROUND('増減額'!L25/'前年度'!L25*100,1))))</f>
        <v>-36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-16.5</v>
      </c>
      <c r="O25" s="1"/>
    </row>
    <row r="26" spans="2:15" ht="21" customHeight="1">
      <c r="B26" s="14" t="s">
        <v>30</v>
      </c>
      <c r="C26" s="30">
        <f>IF(AND('当年度'!C26=0,'前年度'!C26=0),"",IF('前年度'!C26=0,"皆増 ",IF('当年度'!C26=0,"皆減 ",ROUND('増減額'!C26/'前年度'!C26*100,1))))</f>
      </c>
      <c r="D26" s="30">
        <f>IF(AND('当年度'!D26=0,'前年度'!D26=0),"",IF('前年度'!D26=0,"皆増 ",IF('当年度'!D26=0,"皆減 ",ROUND('増減額'!D26/'前年度'!D26*100,1))))</f>
        <v>1395.7</v>
      </c>
      <c r="E26" s="30">
        <f>IF(AND('当年度'!E26=0,'前年度'!E26=0),"",IF('前年度'!E26=0,"皆増 ",IF('当年度'!E26=0,"皆減 ",ROUND('増減額'!E26/'前年度'!E26*100,1))))</f>
        <v>54.6</v>
      </c>
      <c r="F26" s="30">
        <f>IF(AND('当年度'!F26=0,'前年度'!F26=0),"",IF('前年度'!F26=0,"皆増 ",IF('当年度'!F26=0,"皆減 ",ROUND('増減額'!F26/'前年度'!F26*100,1))))</f>
        <v>19.9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-12</v>
      </c>
      <c r="I26" s="30">
        <f>IF(AND('当年度'!I26=0,'前年度'!I26=0),"",IF('前年度'!I26=0,"皆増 ",IF('当年度'!I26=0,"皆減 ",ROUND('増減額'!I26/'前年度'!I26*100,1))))</f>
        <v>-11.4</v>
      </c>
      <c r="J26" s="30">
        <f>IF(AND('当年度'!J26=0,'前年度'!J26=0),"",IF('前年度'!J26=0,"皆増 ",IF('当年度'!J26=0,"皆減 ",ROUND('増減額'!J26/'前年度'!J26*100,1))))</f>
        <v>-20.4</v>
      </c>
      <c r="K26" s="30">
        <f>IF(AND('当年度'!K26=0,'前年度'!K26=0),"",IF('前年度'!K26=0,"皆増 ",IF('当年度'!K26=0,"皆減 ",ROUND('増減額'!K26/'前年度'!K26*100,1))))</f>
        <v>-60.9</v>
      </c>
      <c r="L26" s="30">
        <f>IF(AND('当年度'!L26=0,'前年度'!L26=0),"",IF('前年度'!L26=0,"皆増 ",IF('当年度'!L26=0,"皆減 ",ROUND('増減額'!L26/'前年度'!L26*100,1))))</f>
        <v>-13.8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-5.8</v>
      </c>
      <c r="O26" s="1"/>
    </row>
    <row r="27" spans="2:15" ht="21" customHeight="1">
      <c r="B27" s="14" t="s">
        <v>31</v>
      </c>
      <c r="C27" s="30" t="str">
        <f>IF(AND('当年度'!C27=0,'前年度'!C27=0),"",IF('前年度'!C27=0,"皆増 ",IF('当年度'!C27=0,"皆減 ",ROUND('増減額'!C27/'前年度'!C27*100,1))))</f>
        <v>皆減 </v>
      </c>
      <c r="D27" s="30">
        <f>IF(AND('当年度'!D27=0,'前年度'!D27=0),"",IF('前年度'!D27=0,"皆増 ",IF('当年度'!D27=0,"皆減 ",ROUND('増減額'!D27/'前年度'!D27*100,1))))</f>
        <v>-96.6</v>
      </c>
      <c r="E27" s="30">
        <f>IF(AND('当年度'!E27=0,'前年度'!E27=0),"",IF('前年度'!E27=0,"皆増 ",IF('当年度'!E27=0,"皆減 ",ROUND('増減額'!E27/'前年度'!E27*100,1))))</f>
        <v>29.8</v>
      </c>
      <c r="F27" s="30">
        <f>IF(AND('当年度'!F27=0,'前年度'!F27=0),"",IF('前年度'!F27=0,"皆増 ",IF('当年度'!F27=0,"皆減 ",ROUND('増減額'!F27/'前年度'!F27*100,1))))</f>
        <v>-99.7</v>
      </c>
      <c r="G27" s="30">
        <f>IF(AND('当年度'!G27=0,'前年度'!G27=0),"",IF('前年度'!G27=0,"皆増 ",IF('当年度'!G27=0,"皆減 ",ROUND('増減額'!G27/'前年度'!G27*100,1))))</f>
      </c>
      <c r="H27" s="30">
        <f>IF(AND('当年度'!H27=0,'前年度'!H27=0),"",IF('前年度'!H27=0,"皆増 ",IF('当年度'!H27=0,"皆減 ",ROUND('増減額'!H27/'前年度'!H27*100,1))))</f>
        <v>0.4</v>
      </c>
      <c r="I27" s="30">
        <f>IF(AND('当年度'!I27=0,'前年度'!I27=0),"",IF('前年度'!I27=0,"皆増 ",IF('当年度'!I27=0,"皆減 ",ROUND('増減額'!I27/'前年度'!I27*100,1))))</f>
        <v>133.6</v>
      </c>
      <c r="J27" s="30">
        <f>IF(AND('当年度'!J27=0,'前年度'!J27=0),"",IF('前年度'!J27=0,"皆増 ",IF('当年度'!J27=0,"皆減 ",ROUND('増減額'!J27/'前年度'!J27*100,1))))</f>
        <v>9.6</v>
      </c>
      <c r="K27" s="30">
        <f>IF(AND('当年度'!K27=0,'前年度'!K27=0),"",IF('前年度'!K27=0,"皆増 ",IF('当年度'!K27=0,"皆減 ",ROUND('増減額'!K27/'前年度'!K27*100,1))))</f>
        <v>102.2</v>
      </c>
      <c r="L27" s="30">
        <f>IF(AND('当年度'!L27=0,'前年度'!L27=0),"",IF('前年度'!L27=0,"皆増 ",IF('当年度'!L27=0,"皆減 ",ROUND('増減額'!L27/'前年度'!L27*100,1))))</f>
        <v>-86.6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-58.5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577.4</v>
      </c>
      <c r="E28" s="30">
        <f>IF(AND('当年度'!E28=0,'前年度'!E28=0),"",IF('前年度'!E28=0,"皆増 ",IF('当年度'!E28=0,"皆減 ",ROUND('増減額'!E28/'前年度'!E28*100,1))))</f>
        <v>-61.3</v>
      </c>
      <c r="F28" s="30">
        <f>IF(AND('当年度'!F28=0,'前年度'!F28=0),"",IF('前年度'!F28=0,"皆増 ",IF('当年度'!F28=0,"皆減 ",ROUND('増減額'!F28/'前年度'!F28*100,1))))</f>
        <v>41.9</v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56</v>
      </c>
      <c r="I28" s="30">
        <f>IF(AND('当年度'!I28=0,'前年度'!I28=0),"",IF('前年度'!I28=0,"皆増 ",IF('当年度'!I28=0,"皆減 ",ROUND('増減額'!I28/'前年度'!I28*100,1))))</f>
      </c>
      <c r="J28" s="30">
        <f>IF(AND('当年度'!J28=0,'前年度'!J28=0),"",IF('前年度'!J28=0,"皆増 ",IF('当年度'!J28=0,"皆減 ",ROUND('増減額'!J28/'前年度'!J28*100,1))))</f>
        <v>8.8</v>
      </c>
      <c r="K28" s="30">
        <f>IF(AND('当年度'!K28=0,'前年度'!K28=0),"",IF('前年度'!K28=0,"皆増 ",IF('当年度'!K28=0,"皆減 ",ROUND('増減額'!K28/'前年度'!K28*100,1))))</f>
        <v>25.3</v>
      </c>
      <c r="L28" s="30">
        <f>IF(AND('当年度'!L28=0,'前年度'!L28=0),"",IF('前年度'!L28=0,"皆増 ",IF('当年度'!L28=0,"皆減 ",ROUND('増減額'!L28/'前年度'!L28*100,1))))</f>
        <v>-11.5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13.3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-38.2</v>
      </c>
      <c r="E29" s="30" t="str">
        <f>IF(AND('当年度'!E29=0,'前年度'!E29=0),"",IF('前年度'!E29=0,"皆増 ",IF('当年度'!E29=0,"皆減 ",ROUND('増減額'!E29/'前年度'!E29*100,1))))</f>
        <v>皆減 </v>
      </c>
      <c r="F29" s="30">
        <f>IF(AND('当年度'!F29=0,'前年度'!F29=0),"",IF('前年度'!F29=0,"皆増 ",IF('当年度'!F29=0,"皆減 ",ROUND('増減額'!F29/'前年度'!F29*100,1))))</f>
        <v>-32.9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-58.7</v>
      </c>
      <c r="I29" s="30" t="str">
        <f>IF(AND('当年度'!I29=0,'前年度'!I29=0),"",IF('前年度'!I29=0,"皆増 ",IF('当年度'!I29=0,"皆減 ",ROUND('増減額'!I29/'前年度'!I29*100,1))))</f>
        <v>皆増 </v>
      </c>
      <c r="J29" s="30">
        <f>IF(AND('当年度'!J29=0,'前年度'!J29=0),"",IF('前年度'!J29=0,"皆増 ",IF('当年度'!J29=0,"皆減 ",ROUND('増減額'!J29/'前年度'!J29*100,1))))</f>
        <v>-3</v>
      </c>
      <c r="K29" s="30">
        <f>IF(AND('当年度'!K29=0,'前年度'!K29=0),"",IF('前年度'!K29=0,"皆増 ",IF('当年度'!K29=0,"皆減 ",ROUND('増減額'!K29/'前年度'!K29*100,1))))</f>
        <v>-54.5</v>
      </c>
      <c r="L29" s="30">
        <f>IF(AND('当年度'!L29=0,'前年度'!L29=0),"",IF('前年度'!L29=0,"皆増 ",IF('当年度'!L29=0,"皆減 ",ROUND('増減額'!L29/'前年度'!L29*100,1))))</f>
        <v>-39.5</v>
      </c>
      <c r="M29" s="30">
        <f>IF(AND('当年度'!M29=0,'前年度'!M29=0),"",IF('前年度'!M29=0,"皆増 ",IF('当年度'!M29=0,"皆減 ",ROUND('増減額'!M29/'前年度'!M29*100,1))))</f>
      </c>
      <c r="N29" s="30">
        <f>IF(AND('当年度'!N29=0,'前年度'!N29=0),"",IF('前年度'!N29=0,"皆増 ",IF('当年度'!N29=0,"皆減 ",ROUND('増減額'!N29/'前年度'!N29*100,1))))</f>
        <v>-30.6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340.6</v>
      </c>
      <c r="E30" s="30">
        <f>IF(AND('当年度'!E30=0,'前年度'!E30=0),"",IF('前年度'!E30=0,"皆増 ",IF('当年度'!E30=0,"皆減 ",ROUND('増減額'!E30/'前年度'!E30*100,1))))</f>
        <v>-22.2</v>
      </c>
      <c r="F30" s="30">
        <f>IF(AND('当年度'!F30=0,'前年度'!F30=0),"",IF('前年度'!F30=0,"皆増 ",IF('当年度'!F30=0,"皆減 ",ROUND('増減額'!F30/'前年度'!F30*100,1))))</f>
        <v>-98.1</v>
      </c>
      <c r="G30" s="30">
        <f>IF(AND('当年度'!G30=0,'前年度'!G30=0),"",IF('前年度'!G30=0,"皆増 ",IF('当年度'!G30=0,"皆減 ",ROUND('増減額'!G30/'前年度'!G30*100,1))))</f>
      </c>
      <c r="H30" s="30">
        <f>IF(AND('当年度'!H30=0,'前年度'!H30=0),"",IF('前年度'!H30=0,"皆増 ",IF('当年度'!H30=0,"皆減 ",ROUND('増減額'!H30/'前年度'!H30*100,1))))</f>
        <v>13</v>
      </c>
      <c r="I30" s="30">
        <f>IF(AND('当年度'!I30=0,'前年度'!I30=0),"",IF('前年度'!I30=0,"皆増 ",IF('当年度'!I30=0,"皆減 ",ROUND('増減額'!I30/'前年度'!I30*100,1))))</f>
        <v>5.7</v>
      </c>
      <c r="J30" s="30">
        <f>IF(AND('当年度'!J30=0,'前年度'!J30=0),"",IF('前年度'!J30=0,"皆増 ",IF('当年度'!J30=0,"皆減 ",ROUND('増減額'!J30/'前年度'!J30*100,1))))</f>
        <v>45</v>
      </c>
      <c r="K30" s="30">
        <f>IF(AND('当年度'!K30=0,'前年度'!K30=0),"",IF('前年度'!K30=0,"皆増 ",IF('当年度'!K30=0,"皆減 ",ROUND('増減額'!K30/'前年度'!K30*100,1))))</f>
        <v>29.8</v>
      </c>
      <c r="L30" s="30">
        <f>IF(AND('当年度'!L30=0,'前年度'!L30=0),"",IF('前年度'!L30=0,"皆増 ",IF('当年度'!L30=0,"皆減 ",ROUND('増減額'!L30/'前年度'!L30*100,1))))</f>
        <v>-89.3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-19.7</v>
      </c>
      <c r="O30" s="1"/>
    </row>
    <row r="31" spans="2:15" ht="21" customHeight="1">
      <c r="B31" s="14" t="s">
        <v>42</v>
      </c>
      <c r="C31" s="30">
        <f>IF(AND('当年度'!C31=0,'前年度'!C31=0),"",IF('前年度'!C31=0,"皆増 ",IF('当年度'!C31=0,"皆減 ",ROUND('増減額'!C31/'前年度'!C31*100,1))))</f>
      </c>
      <c r="D31" s="30">
        <f>IF(AND('当年度'!D31=0,'前年度'!D31=0),"",IF('前年度'!D31=0,"皆増 ",IF('当年度'!D31=0,"皆減 ",ROUND('増減額'!D31/'前年度'!D31*100,1))))</f>
        <v>-79</v>
      </c>
      <c r="E31" s="30">
        <f>IF(AND('当年度'!E31=0,'前年度'!E31=0),"",IF('前年度'!E31=0,"皆増 ",IF('当年度'!E31=0,"皆減 ",ROUND('増減額'!E31/'前年度'!E31*100,1))))</f>
        <v>-92.4</v>
      </c>
      <c r="F31" s="30">
        <f>IF(AND('当年度'!F31=0,'前年度'!F31=0),"",IF('前年度'!F31=0,"皆増 ",IF('当年度'!F31=0,"皆減 ",ROUND('増減額'!F31/'前年度'!F31*100,1))))</f>
        <v>175.2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15.7</v>
      </c>
      <c r="I31" s="30">
        <f>IF(AND('当年度'!I31=0,'前年度'!I31=0),"",IF('前年度'!I31=0,"皆増 ",IF('当年度'!I31=0,"皆減 ",ROUND('増減額'!I31/'前年度'!I31*100,1))))</f>
        <v>46.8</v>
      </c>
      <c r="J31" s="30">
        <f>IF(AND('当年度'!J31=0,'前年度'!J31=0),"",IF('前年度'!J31=0,"皆増 ",IF('当年度'!J31=0,"皆減 ",ROUND('増減額'!J31/'前年度'!J31*100,1))))</f>
        <v>-31.5</v>
      </c>
      <c r="K31" s="30">
        <f>IF(AND('当年度'!K31=0,'前年度'!K31=0),"",IF('前年度'!K31=0,"皆増 ",IF('当年度'!K31=0,"皆減 ",ROUND('増減額'!K31/'前年度'!K31*100,1))))</f>
        <v>98.3</v>
      </c>
      <c r="L31" s="30">
        <f>IF(AND('当年度'!L31=0,'前年度'!L31=0),"",IF('前年度'!L31=0,"皆増 ",IF('当年度'!L31=0,"皆減 ",ROUND('増減額'!L31/'前年度'!L31*100,1))))</f>
        <v>-30.6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-33.5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-97.9</v>
      </c>
      <c r="E32" s="30">
        <f>IF(AND('当年度'!E32=0,'前年度'!E32=0),"",IF('前年度'!E32=0,"皆増 ",IF('当年度'!E32=0,"皆減 ",ROUND('増減額'!E32/'前年度'!E32*100,1))))</f>
        <v>-96.6</v>
      </c>
      <c r="F32" s="30">
        <f>IF(AND('当年度'!F32=0,'前年度'!F32=0),"",IF('前年度'!F32=0,"皆増 ",IF('当年度'!F32=0,"皆減 ",ROUND('増減額'!F32/'前年度'!F32*100,1))))</f>
        <v>-0.8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21.4</v>
      </c>
      <c r="I32" s="30">
        <f>IF(AND('当年度'!I32=0,'前年度'!I32=0),"",IF('前年度'!I32=0,"皆増 ",IF('当年度'!I32=0,"皆減 ",ROUND('増減額'!I32/'前年度'!I32*100,1))))</f>
        <v>-80.3</v>
      </c>
      <c r="J32" s="30">
        <f>IF(AND('当年度'!J32=0,'前年度'!J32=0),"",IF('前年度'!J32=0,"皆増 ",IF('当年度'!J32=0,"皆減 ",ROUND('増減額'!J32/'前年度'!J32*100,1))))</f>
        <v>-3.5</v>
      </c>
      <c r="K32" s="30">
        <f>IF(AND('当年度'!K32=0,'前年度'!K32=0),"",IF('前年度'!K32=0,"皆増 ",IF('当年度'!K32=0,"皆減 ",ROUND('増減額'!K32/'前年度'!K32*100,1))))</f>
        <v>197.2</v>
      </c>
      <c r="L32" s="30">
        <f>IF(AND('当年度'!L32=0,'前年度'!L32=0),"",IF('前年度'!L32=0,"皆増 ",IF('当年度'!L32=0,"皆減 ",ROUND('増減額'!L32/'前年度'!L32*100,1))))</f>
        <v>123.7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-21.5</v>
      </c>
      <c r="O32" s="1"/>
    </row>
    <row r="33" spans="2:15" ht="21" customHeight="1">
      <c r="B33" s="14" t="s">
        <v>34</v>
      </c>
      <c r="C33" s="30">
        <f>IF(AND('当年度'!C33=0,'前年度'!C33=0),"",IF('前年度'!C33=0,"皆増 ",IF('当年度'!C33=0,"皆減 ",ROUND('増減額'!C33/'前年度'!C33*100,1))))</f>
      </c>
      <c r="D33" s="30">
        <f>IF(AND('当年度'!D33=0,'前年度'!D33=0),"",IF('前年度'!D33=0,"皆増 ",IF('当年度'!D33=0,"皆減 ",ROUND('増減額'!D33/'前年度'!D33*100,1))))</f>
        <v>-44.5</v>
      </c>
      <c r="E33" s="30">
        <f>IF(AND('当年度'!E33=0,'前年度'!E33=0),"",IF('前年度'!E33=0,"皆増 ",IF('当年度'!E33=0,"皆減 ",ROUND('増減額'!E33/'前年度'!E33*100,1))))</f>
        <v>78.9</v>
      </c>
      <c r="F33" s="30">
        <f>IF(AND('当年度'!F33=0,'前年度'!F33=0),"",IF('前年度'!F33=0,"皆増 ",IF('当年度'!F33=0,"皆減 ",ROUND('増減額'!F33/'前年度'!F33*100,1))))</f>
        <v>-95.1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-31.9</v>
      </c>
      <c r="I33" s="30" t="str">
        <f>IF(AND('当年度'!I33=0,'前年度'!I33=0),"",IF('前年度'!I33=0,"皆増 ",IF('当年度'!I33=0,"皆減 ",ROUND('増減額'!I33/'前年度'!I33*100,1))))</f>
        <v>皆減 </v>
      </c>
      <c r="J33" s="30">
        <f>IF(AND('当年度'!J33=0,'前年度'!J33=0),"",IF('前年度'!J33=0,"皆増 ",IF('当年度'!J33=0,"皆減 ",ROUND('増減額'!J33/'前年度'!J33*100,1))))</f>
        <v>-45.1</v>
      </c>
      <c r="K33" s="30">
        <f>IF(AND('当年度'!K33=0,'前年度'!K33=0),"",IF('前年度'!K33=0,"皆増 ",IF('当年度'!K33=0,"皆減 ",ROUND('増減額'!K33/'前年度'!K33*100,1))))</f>
        <v>279.3</v>
      </c>
      <c r="L33" s="30">
        <f>IF(AND('当年度'!L33=0,'前年度'!L33=0),"",IF('前年度'!L33=0,"皆増 ",IF('当年度'!L33=0,"皆減 ",ROUND('増減額'!L33/'前年度'!L33*100,1))))</f>
        <v>-86.5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-28.9</v>
      </c>
      <c r="O33" s="1"/>
    </row>
    <row r="34" spans="2:15" ht="21" customHeight="1">
      <c r="B34" s="20" t="s">
        <v>35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  <v>-52</v>
      </c>
      <c r="E34" s="33">
        <f>IF(AND('当年度'!E34=0,'前年度'!E34=0),"",IF('前年度'!E34=0,"皆増 ",IF('当年度'!E34=0,"皆減 ",ROUND('増減額'!E34/'前年度'!E34*100,1))))</f>
        <v>-98.1</v>
      </c>
      <c r="F34" s="33">
        <f>IF(AND('当年度'!F34=0,'前年度'!F34=0),"",IF('前年度'!F34=0,"皆増 ",IF('当年度'!F34=0,"皆減 ",ROUND('増減額'!F34/'前年度'!F34*100,1))))</f>
        <v>-78.7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-50.3</v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  <v>-27.5</v>
      </c>
      <c r="K34" s="33">
        <f>IF(AND('当年度'!K34=0,'前年度'!K34=0),"",IF('前年度'!K34=0,"皆増 ",IF('当年度'!K34=0,"皆減 ",ROUND('増減額'!K34/'前年度'!K34*100,1))))</f>
        <v>-36.7</v>
      </c>
      <c r="L34" s="33">
        <f>IF(AND('当年度'!L34=0,'前年度'!L34=0),"",IF('前年度'!L34=0,"皆増 ",IF('当年度'!L34=0,"皆減 ",ROUND('増減額'!L34/'前年度'!L34*100,1))))</f>
        <v>-79.3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-49</v>
      </c>
      <c r="O34" s="1"/>
    </row>
    <row r="35" spans="2:15" ht="24.75" customHeight="1">
      <c r="B35" s="17" t="s">
        <v>36</v>
      </c>
      <c r="C35" s="34">
        <f>IF(AND('当年度'!C35=0,'前年度'!C35=0),"",IF('前年度'!C35=0,"皆増 ",IF('当年度'!C35=0,"皆減 ",ROUND('増減額'!C35/'前年度'!C35*100,1))))</f>
        <v>56.7</v>
      </c>
      <c r="D35" s="34">
        <f>IF(AND('当年度'!D35=0,'前年度'!D35=0),"",IF('前年度'!D35=0,"皆増 ",IF('当年度'!D35=0,"皆減 ",ROUND('増減額'!D35/'前年度'!D35*100,1))))</f>
        <v>-38</v>
      </c>
      <c r="E35" s="34">
        <f>IF(AND('当年度'!E35=0,'前年度'!E35=0),"",IF('前年度'!E35=0,"皆増 ",IF('当年度'!E35=0,"皆減 ",ROUND('増減額'!E35/'前年度'!E35*100,1))))</f>
        <v>3.2</v>
      </c>
      <c r="F35" s="34">
        <f>IF(AND('当年度'!F35=0,'前年度'!F35=0),"",IF('前年度'!F35=0,"皆増 ",IF('当年度'!F35=0,"皆減 ",ROUND('増減額'!F35/'前年度'!F35*100,1))))</f>
        <v>14.1</v>
      </c>
      <c r="G35" s="34">
        <f>IF(AND('当年度'!G35=0,'前年度'!G35=0),"",IF('前年度'!G35=0,"皆増 ",IF('当年度'!G35=0,"皆減 ",ROUND('増減額'!G35/'前年度'!G35*100,1))))</f>
        <v>-84.7</v>
      </c>
      <c r="H35" s="34">
        <f>IF(AND('当年度'!H35=0,'前年度'!H35=0),"",IF('前年度'!H35=0,"皆増 ",IF('当年度'!H35=0,"皆減 ",ROUND('増減額'!H35/'前年度'!H35*100,1))))</f>
        <v>-22.7</v>
      </c>
      <c r="I35" s="34">
        <f>IF(AND('当年度'!I35=0,'前年度'!I35=0),"",IF('前年度'!I35=0,"皆増 ",IF('当年度'!I35=0,"皆減 ",ROUND('増減額'!I35/'前年度'!I35*100,1))))</f>
        <v>16.7</v>
      </c>
      <c r="J35" s="34">
        <f>IF(AND('当年度'!J35=0,'前年度'!J35=0),"",IF('前年度'!J35=0,"皆増 ",IF('当年度'!J35=0,"皆減 ",ROUND('増減額'!J35/'前年度'!J35*100,1))))</f>
        <v>0.1</v>
      </c>
      <c r="K35" s="34">
        <f>IF(AND('当年度'!K35=0,'前年度'!K35=0),"",IF('前年度'!K35=0,"皆増 ",IF('当年度'!K35=0,"皆減 ",ROUND('増減額'!K35/'前年度'!K35*100,1))))</f>
        <v>104</v>
      </c>
      <c r="L35" s="34">
        <f>IF(AND('当年度'!L35=0,'前年度'!L35=0),"",IF('前年度'!L35=0,"皆増 ",IF('当年度'!L35=0,"皆減 ",ROUND('増減額'!L35/'前年度'!L35*100,1))))</f>
        <v>-14.9</v>
      </c>
      <c r="M35" s="34">
        <f>IF(AND('当年度'!M35=0,'前年度'!M35=0),"",IF('前年度'!M35=0,"皆増 ",IF('当年度'!M35=0,"皆減 ",ROUND('増減額'!M35/'前年度'!M35*100,1))))</f>
        <v>-83</v>
      </c>
      <c r="N35" s="34">
        <f>IF(AND('当年度'!N35=0,'前年度'!N35=0),"",IF('前年度'!N35=0,"皆増 ",IF('当年度'!N35=0,"皆減 ",ROUND('増減額'!N35/'前年度'!N35*100,1))))</f>
        <v>4</v>
      </c>
      <c r="O35" s="1"/>
    </row>
    <row r="36" spans="2:15" ht="24.75" customHeight="1">
      <c r="B36" s="21" t="s">
        <v>45</v>
      </c>
      <c r="C36" s="35" t="str">
        <f>IF(AND('当年度'!C36=0,'前年度'!C36=0),"",IF('前年度'!C36=0,"皆増 ",IF('当年度'!C36=0,"皆減 ",ROUND('増減額'!C36/'前年度'!C36*100,1))))</f>
        <v>皆減 </v>
      </c>
      <c r="D36" s="35">
        <f>IF(AND('当年度'!D36=0,'前年度'!D36=0),"",IF('前年度'!D36=0,"皆増 ",IF('当年度'!D36=0,"皆減 ",ROUND('増減額'!D36/'前年度'!D36*100,1))))</f>
        <v>-9.8</v>
      </c>
      <c r="E36" s="35">
        <f>IF(AND('当年度'!E36=0,'前年度'!E36=0),"",IF('前年度'!E36=0,"皆増 ",IF('当年度'!E36=0,"皆減 ",ROUND('増減額'!E36/'前年度'!E36*100,1))))</f>
        <v>-64.4</v>
      </c>
      <c r="F36" s="35">
        <f>IF(AND('当年度'!F36=0,'前年度'!F36=0),"",IF('前年度'!F36=0,"皆増 ",IF('当年度'!F36=0,"皆減 ",ROUND('増減額'!F36/'前年度'!F36*100,1))))</f>
        <v>-67.1</v>
      </c>
      <c r="G36" s="35">
        <f>IF(AND('当年度'!G36=0,'前年度'!G36=0),"",IF('前年度'!G36=0,"皆増 ",IF('当年度'!G36=0,"皆減 ",ROUND('増減額'!G36/'前年度'!G36*100,1))))</f>
      </c>
      <c r="H36" s="35">
        <f>IF(AND('当年度'!H36=0,'前年度'!H36=0),"",IF('前年度'!H36=0,"皆増 ",IF('当年度'!H36=0,"皆減 ",ROUND('増減額'!H36/'前年度'!H36*100,1))))</f>
        <v>-3.4</v>
      </c>
      <c r="I36" s="35">
        <f>IF(AND('当年度'!I36=0,'前年度'!I36=0),"",IF('前年度'!I36=0,"皆増 ",IF('当年度'!I36=0,"皆減 ",ROUND('増減額'!I36/'前年度'!I36*100,1))))</f>
        <v>11.5</v>
      </c>
      <c r="J36" s="35">
        <f>IF(AND('当年度'!J36=0,'前年度'!J36=0),"",IF('前年度'!J36=0,"皆増 ",IF('当年度'!J36=0,"皆減 ",ROUND('増減額'!J36/'前年度'!J36*100,1))))</f>
        <v>-9.6</v>
      </c>
      <c r="K36" s="35">
        <f>IF(AND('当年度'!K36=0,'前年度'!K36=0),"",IF('前年度'!K36=0,"皆増 ",IF('当年度'!K36=0,"皆減 ",ROUND('増減額'!K36/'前年度'!K36*100,1))))</f>
        <v>75.9</v>
      </c>
      <c r="L36" s="35">
        <f>IF(AND('当年度'!L36=0,'前年度'!L36=0),"",IF('前年度'!L36=0,"皆増 ",IF('当年度'!L36=0,"皆減 ",ROUND('増減額'!L36/'前年度'!L36*100,1))))</f>
        <v>-37.5</v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-24.3</v>
      </c>
      <c r="O36" s="1"/>
    </row>
    <row r="37" spans="2:15" ht="24.75" customHeight="1">
      <c r="B37" s="21" t="s">
        <v>37</v>
      </c>
      <c r="C37" s="35">
        <f>IF(AND('当年度'!C37=0,'前年度'!C37=0),"",IF('前年度'!C37=0,"皆増 ",IF('当年度'!C37=0,"皆減 ",ROUND('増減額'!C37/'前年度'!C37*100,1))))</f>
        <v>40.3</v>
      </c>
      <c r="D37" s="35">
        <f>IF(AND('当年度'!D37=0,'前年度'!D37=0),"",IF('前年度'!D37=0,"皆増 ",IF('当年度'!D37=0,"皆減 ",ROUND('増減額'!D37/'前年度'!D37*100,1))))</f>
        <v>-33.3</v>
      </c>
      <c r="E37" s="35">
        <f>IF(AND('当年度'!E37=0,'前年度'!E37=0),"",IF('前年度'!E37=0,"皆増 ",IF('当年度'!E37=0,"皆減 ",ROUND('増減額'!E37/'前年度'!E37*100,1))))</f>
        <v>-8.8</v>
      </c>
      <c r="F37" s="35">
        <f>IF(AND('当年度'!F37=0,'前年度'!F37=0),"",IF('前年度'!F37=0,"皆増 ",IF('当年度'!F37=0,"皆減 ",ROUND('増減額'!F37/'前年度'!F37*100,1))))</f>
        <v>3.5</v>
      </c>
      <c r="G37" s="35">
        <f>IF(AND('当年度'!G37=0,'前年度'!G37=0),"",IF('前年度'!G37=0,"皆増 ",IF('当年度'!G37=0,"皆減 ",ROUND('増減額'!G37/'前年度'!G37*100,1))))</f>
        <v>-84.7</v>
      </c>
      <c r="H37" s="35">
        <f>IF(AND('当年度'!H37=0,'前年度'!H37=0),"",IF('前年度'!H37=0,"皆増 ",IF('当年度'!H37=0,"皆減 ",ROUND('増減額'!H37/'前年度'!H37*100,1))))</f>
        <v>-17.3</v>
      </c>
      <c r="I37" s="35">
        <f>IF(AND('当年度'!I37=0,'前年度'!I37=0),"",IF('前年度'!I37=0,"皆増 ",IF('当年度'!I37=0,"皆減 ",ROUND('増減額'!I37/'前年度'!I37*100,1))))</f>
        <v>16</v>
      </c>
      <c r="J37" s="35">
        <f>IF(AND('当年度'!J37=0,'前年度'!J37=0),"",IF('前年度'!J37=0,"皆増 ",IF('当年度'!J37=0,"皆減 ",ROUND('増減額'!J37/'前年度'!J37*100,1))))</f>
        <v>-1.7</v>
      </c>
      <c r="K37" s="35">
        <f>IF(AND('当年度'!K37=0,'前年度'!K37=0),"",IF('前年度'!K37=0,"皆増 ",IF('当年度'!K37=0,"皆減 ",ROUND('増減額'!K37/'前年度'!K37*100,1))))</f>
        <v>100</v>
      </c>
      <c r="L37" s="35">
        <f>IF(AND('当年度'!L37=0,'前年度'!L37=0),"",IF('前年度'!L37=0,"皆増 ",IF('当年度'!L37=0,"皆減 ",ROUND('増減額'!L37/'前年度'!L37*100,1))))</f>
        <v>-19.1</v>
      </c>
      <c r="M37" s="35">
        <f>IF(AND('当年度'!M37=0,'前年度'!M37=0),"",IF('前年度'!M37=0,"皆増 ",IF('当年度'!M37=0,"皆減 ",ROUND('増減額'!M37/'前年度'!M37*100,1))))</f>
        <v>-83</v>
      </c>
      <c r="N37" s="35">
        <f>IF(AND('当年度'!N37=0,'前年度'!N37=0),"",IF('前年度'!N37=0,"皆増 ",IF('当年度'!N37=0,"皆減 ",ROUND('増減額'!N37/'前年度'!N37*100,1))))</f>
        <v>-0.8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2015-08-18T05:47:21Z</cp:lastPrinted>
  <dcterms:created xsi:type="dcterms:W3CDTF">1999-09-10T06:44:12Z</dcterms:created>
  <dcterms:modified xsi:type="dcterms:W3CDTF">2016-11-16T10:51:09Z</dcterms:modified>
  <cp:category/>
  <cp:version/>
  <cp:contentType/>
  <cp:contentStatus/>
</cp:coreProperties>
</file>