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0230" yWindow="-15" windowWidth="10275" windowHeight="828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B10" i="4" s="1"/>
  <c r="L6" i="5"/>
  <c r="K6" i="5"/>
  <c r="P8" i="4" s="1"/>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AL8" i="4"/>
  <c r="W8" i="4"/>
  <c r="I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<sst xmlns="http://schemas.openxmlformats.org/spreadsheetml/2006/main" count="221" uniqueCount="111">
  <si>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</si>
  <si>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</si>
  <si>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</si>
  <si>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</si>
  <si>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</si>
  <si>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</si>
  <si>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</si>
  <si>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</si>
  <si>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</si>
  <si>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</si>
  <si>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</si>
  <si>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</si>
  <si>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</si>
  <si>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</si>
  <si>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</si>
  <si>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</si>
  <si>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</si>
  <si>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</si>
  <si>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</si>
  <si>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</si>
  <si>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</si>
  <si>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</si>
  <si>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</si>
  <si>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</si>
  <si>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</si>
  <si>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</si>
  <si>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</si>
  <si>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</si>
  <si>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</si>
  <si>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</si>
  <si>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</si>
  <si>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</si>
  <si>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</si>
  <si>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</si>
  <si>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</si>
  <si>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</si>
  <si>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</si>
  <si>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</si>
  <si>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</si>
  <si>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</si>
  <si>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</si>
  <si>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</si>
  <si>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</si>
  <si>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</si>
  <si>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</si>
  <si>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</si>
  <si>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</si>
  <si>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</si>
  <si>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</si>
  <si>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</si>
  <si>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</si>
  <si>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</si>
  <si>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</si>
  <si>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</si>
  <si>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</si>
  <si>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</si>
  <si>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</si>
  <si>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</si>
  <si>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</si>
  <si>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</si>
  <si>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</si>
  <si>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</si>
  <si>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</si>
  <si>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</si>
  <si>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</si>
  <si>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</si>
  <si>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</si>
  <si>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</si>
  <si>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</si>
  <si>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</si>
  <si>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</si>
  <si>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</si>
  <si>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</si>
  <si>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</si>
  <si>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</si>
  <si>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</si>
  <si>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</si>
  <si>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</si>
  <si>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</si>
  <si>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</si>
  <si>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</si>
  <si>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</si>
  <si>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</si>
  <si>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</si>
  <si>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</si>
  <si>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</si>
  <si>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</si>
  <si>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</si>
  <si>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</si>
  <si>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</si>
  <si>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</si>
  <si>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</si>
  <si>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</si>
  <si>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</si>
  <si>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</si>
  <si>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</si>
  <si>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三重県</t>
  </si>
  <si>
    <t>法非適用</t>
  </si>
  <si>
    <t>下水道事業</t>
  </si>
  <si>
    <t>流域下水道</t>
  </si>
  <si>
    <t>E2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</si>
  <si>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</si>
  <si>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</si>
  <si>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</si>
  <si>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</si>
  <si>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</si>
  <si>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</si>
  <si>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</si>
  <si>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【収益的収支比率】単価改定（４処理区）や流入水量の増加により総収益の大半を占める維持管理負担金収入が増加したことにより前年度から5.47ポイント上昇した。
 なお、当該指標が100％に至らない理由は、地方債償還金の財源として、維持管理負担金と一般会計からの繰入金があり、これは、維持管理負担金は資本費も対象としているが、資本費のうち県・関連市町間での協議で県（公費）負担とする部分があること、また、資本費の回収を事業の進捗状況に合わせて行っていることが要因となっている。
【企業債残高対事業規模比率】前年度から18.52ポイント減少し、過去５年の最高値から21.72ポイント減少した。また、類似団体平均値を過去５年間下回っている。
【汚水処理原価】コスト縮減に対する取組や流入水量の増加により前年度から2.9円減少した。また、当該指標については類似団体平均値を過去５年間下回っている。
【施設利用率】流域関連市町での下水道処理区域の整備と各戸接続が進んだことにより、前年度から0.89ポイント上昇した。類似団体平均値と比較すると下回っているが、過去５年間当該指標は着実に上昇している。
【水洗化率】過去４年間は着実に上昇していたが、前年度から0.33ポイント減少した。これは、水洗便所設置人口は前年度から増加しているが、処理区域内人口の増加の割合が大きかったことによるものである。なお、類似団体平均値と比較すると過去５年間下回っている状況となっている。
  県、関連市町の負担が適切となるよう、引き続き経営計画を定期的に見直し、健全な経営に努めていく。
  また、流域関連市町と連携し、生活排水処理アクションプログラムに基づき施設整備を進めるとともに、水洗化率及び施設利用率の向上を図り、効率的な経営に努めていく。
</t>
    <phoneticPr fontId="4"/>
  </si>
  <si>
    <t>　当県では、昭和62年度に供用した施設が最古の施設であり、法定耐用年数を経過した管渠施設はないが、カメラ調査等により劣化の状況等現状把握に努めている。
　調査結果に基づき更新財源の確保を考慮し、長寿命化計画を定め施設の改築更新を行っていく。</t>
    <phoneticPr fontId="4"/>
  </si>
  <si>
    <t>　流域下水道事業の経営計画は関連市町と定期的に見直し、収支均衡となる負担金単価を設定している。
　財務諸表の作成により資産と負債及び資本の関係を明らかにし、地方債の償還を見極めながら施設の耐用年数を考慮した改築更新計画を作成する等、投資計画や資金計画の最適化をより的確に取り組むため、平成32年度から企業会計を導入す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</si>
</sst>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9.5"/>
      <color theme="1"/>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7359872"/>
        <c:axId val="67361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0.02</c:v>
                </c:pt>
                <c:pt idx="2">
                  <c:v>0.05</c:v>
                </c:pt>
                <c:pt idx="3">
                  <c:v>0.06</c:v>
                </c:pt>
                <c:pt idx="4">
                  <c:v>0.06</c:v>
                </c:pt>
              </c:numCache>
            </c:numRef>
          </c:val>
          <c:smooth val="0"/>
        </c:ser>
        <c:dLbls>
          <c:showLegendKey val="0"/>
          <c:showVal val="0"/>
          <c:showCatName val="0"/>
          <c:showSerName val="0"/>
          <c:showPercent val="0"/>
          <c:showBubbleSize val="0"/>
        </c:dLbls>
        <c:marker val="1"/>
        <c:smooth val="0"/>
        <c:axId val="67359872"/>
        <c:axId val="67361792"/>
      </c:lineChart>
      <c:dateAx>
        <c:axId val="67359872"/>
        <c:scaling>
          <c:orientation val="minMax"/>
        </c:scaling>
        <c:delete val="1"/>
        <c:axPos val="b"/>
        <c:numFmt formatCode="ge" sourceLinked="1"/>
        <c:majorTickMark val="none"/>
        <c:minorTickMark val="none"/>
        <c:tickLblPos val="none"/>
        <c:crossAx val="67361792"/>
        <c:crosses val="autoZero"/>
        <c:auto val="1"/>
        <c:lblOffset val="100"/>
        <c:baseTimeUnit val="years"/>
      </c:dateAx>
      <c:valAx>
        <c:axId val="67361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7359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56.48</c:v>
                </c:pt>
                <c:pt idx="1">
                  <c:v>59.36</c:v>
                </c:pt>
                <c:pt idx="2">
                  <c:v>60.64</c:v>
                </c:pt>
                <c:pt idx="3">
                  <c:v>61.99</c:v>
                </c:pt>
                <c:pt idx="4">
                  <c:v>62.88</c:v>
                </c:pt>
              </c:numCache>
            </c:numRef>
          </c:val>
        </c:ser>
        <c:dLbls>
          <c:showLegendKey val="0"/>
          <c:showVal val="0"/>
          <c:showCatName val="0"/>
          <c:showSerName val="0"/>
          <c:showPercent val="0"/>
          <c:showBubbleSize val="0"/>
        </c:dLbls>
        <c:gapWidth val="150"/>
        <c:axId val="71382528"/>
        <c:axId val="71384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63.22</c:v>
                </c:pt>
                <c:pt idx="1">
                  <c:v>60.25</c:v>
                </c:pt>
                <c:pt idx="2">
                  <c:v>62.32</c:v>
                </c:pt>
                <c:pt idx="3">
                  <c:v>64.010000000000005</c:v>
                </c:pt>
                <c:pt idx="4">
                  <c:v>64.09</c:v>
                </c:pt>
              </c:numCache>
            </c:numRef>
          </c:val>
          <c:smooth val="0"/>
        </c:ser>
        <c:dLbls>
          <c:showLegendKey val="0"/>
          <c:showVal val="0"/>
          <c:showCatName val="0"/>
          <c:showSerName val="0"/>
          <c:showPercent val="0"/>
          <c:showBubbleSize val="0"/>
        </c:dLbls>
        <c:marker val="1"/>
        <c:smooth val="0"/>
        <c:axId val="71382528"/>
        <c:axId val="71384448"/>
      </c:lineChart>
      <c:dateAx>
        <c:axId val="71382528"/>
        <c:scaling>
          <c:orientation val="minMax"/>
        </c:scaling>
        <c:delete val="1"/>
        <c:axPos val="b"/>
        <c:numFmt formatCode="ge" sourceLinked="1"/>
        <c:majorTickMark val="none"/>
        <c:minorTickMark val="none"/>
        <c:tickLblPos val="none"/>
        <c:crossAx val="71384448"/>
        <c:crosses val="autoZero"/>
        <c:auto val="1"/>
        <c:lblOffset val="100"/>
        <c:baseTimeUnit val="years"/>
      </c:dateAx>
      <c:valAx>
        <c:axId val="7138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3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85.41</c:v>
                </c:pt>
                <c:pt idx="1">
                  <c:v>85.53</c:v>
                </c:pt>
                <c:pt idx="2">
                  <c:v>86.02</c:v>
                </c:pt>
                <c:pt idx="3">
                  <c:v>86.4</c:v>
                </c:pt>
                <c:pt idx="4">
                  <c:v>86.07</c:v>
                </c:pt>
              </c:numCache>
            </c:numRef>
          </c:val>
        </c:ser>
        <c:dLbls>
          <c:showLegendKey val="0"/>
          <c:showVal val="0"/>
          <c:showCatName val="0"/>
          <c:showSerName val="0"/>
          <c:showPercent val="0"/>
          <c:showBubbleSize val="0"/>
        </c:dLbls>
        <c:gapWidth val="150"/>
        <c:axId val="71427968"/>
        <c:axId val="7142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86.58</c:v>
                </c:pt>
                <c:pt idx="1">
                  <c:v>87.56</c:v>
                </c:pt>
                <c:pt idx="2">
                  <c:v>87.52</c:v>
                </c:pt>
                <c:pt idx="3">
                  <c:v>87.99</c:v>
                </c:pt>
                <c:pt idx="4">
                  <c:v>88.15</c:v>
                </c:pt>
              </c:numCache>
            </c:numRef>
          </c:val>
          <c:smooth val="0"/>
        </c:ser>
        <c:dLbls>
          <c:showLegendKey val="0"/>
          <c:showVal val="0"/>
          <c:showCatName val="0"/>
          <c:showSerName val="0"/>
          <c:showPercent val="0"/>
          <c:showBubbleSize val="0"/>
        </c:dLbls>
        <c:marker val="1"/>
        <c:smooth val="0"/>
        <c:axId val="71427968"/>
        <c:axId val="71429504"/>
      </c:lineChart>
      <c:dateAx>
        <c:axId val="71427968"/>
        <c:scaling>
          <c:orientation val="minMax"/>
        </c:scaling>
        <c:delete val="1"/>
        <c:axPos val="b"/>
        <c:numFmt formatCode="ge" sourceLinked="1"/>
        <c:majorTickMark val="none"/>
        <c:minorTickMark val="none"/>
        <c:tickLblPos val="none"/>
        <c:crossAx val="71429504"/>
        <c:crosses val="autoZero"/>
        <c:auto val="1"/>
        <c:lblOffset val="100"/>
        <c:baseTimeUnit val="years"/>
      </c:dateAx>
      <c:valAx>
        <c:axId val="714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142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80.569999999999993</c:v>
                </c:pt>
                <c:pt idx="1">
                  <c:v>73.53</c:v>
                </c:pt>
                <c:pt idx="2">
                  <c:v>76.06</c:v>
                </c:pt>
                <c:pt idx="3">
                  <c:v>75.62</c:v>
                </c:pt>
                <c:pt idx="4">
                  <c:v>81.09</c:v>
                </c:pt>
              </c:numCache>
            </c:numRef>
          </c:val>
        </c:ser>
        <c:dLbls>
          <c:showLegendKey val="0"/>
          <c:showVal val="0"/>
          <c:showCatName val="0"/>
          <c:showSerName val="0"/>
          <c:showPercent val="0"/>
          <c:showBubbleSize val="0"/>
        </c:dLbls>
        <c:gapWidth val="150"/>
        <c:axId val="69378816"/>
        <c:axId val="6938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378816"/>
        <c:axId val="69380736"/>
      </c:lineChart>
      <c:dateAx>
        <c:axId val="69378816"/>
        <c:scaling>
          <c:orientation val="minMax"/>
        </c:scaling>
        <c:delete val="1"/>
        <c:axPos val="b"/>
        <c:numFmt formatCode="ge" sourceLinked="1"/>
        <c:majorTickMark val="none"/>
        <c:minorTickMark val="none"/>
        <c:tickLblPos val="none"/>
        <c:crossAx val="69380736"/>
        <c:crosses val="autoZero"/>
        <c:auto val="1"/>
        <c:lblOffset val="100"/>
        <c:baseTimeUnit val="years"/>
      </c:dateAx>
      <c:valAx>
        <c:axId val="693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378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681536"/>
        <c:axId val="6968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681536"/>
        <c:axId val="69683456"/>
      </c:lineChart>
      <c:dateAx>
        <c:axId val="69681536"/>
        <c:scaling>
          <c:orientation val="minMax"/>
        </c:scaling>
        <c:delete val="1"/>
        <c:axPos val="b"/>
        <c:numFmt formatCode="ge" sourceLinked="1"/>
        <c:majorTickMark val="none"/>
        <c:minorTickMark val="none"/>
        <c:tickLblPos val="none"/>
        <c:crossAx val="69683456"/>
        <c:crosses val="autoZero"/>
        <c:auto val="1"/>
        <c:lblOffset val="100"/>
        <c:baseTimeUnit val="years"/>
      </c:dateAx>
      <c:valAx>
        <c:axId val="6968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68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795840"/>
        <c:axId val="6979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795840"/>
        <c:axId val="69797760"/>
      </c:lineChart>
      <c:dateAx>
        <c:axId val="69795840"/>
        <c:scaling>
          <c:orientation val="minMax"/>
        </c:scaling>
        <c:delete val="1"/>
        <c:axPos val="b"/>
        <c:numFmt formatCode="ge" sourceLinked="1"/>
        <c:majorTickMark val="none"/>
        <c:minorTickMark val="none"/>
        <c:tickLblPos val="none"/>
        <c:crossAx val="69797760"/>
        <c:crosses val="autoZero"/>
        <c:auto val="1"/>
        <c:lblOffset val="100"/>
        <c:baseTimeUnit val="years"/>
      </c:dateAx>
      <c:valAx>
        <c:axId val="6979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79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26432"/>
        <c:axId val="69832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26432"/>
        <c:axId val="69832704"/>
      </c:lineChart>
      <c:dateAx>
        <c:axId val="69826432"/>
        <c:scaling>
          <c:orientation val="minMax"/>
        </c:scaling>
        <c:delete val="1"/>
        <c:axPos val="b"/>
        <c:numFmt formatCode="ge" sourceLinked="1"/>
        <c:majorTickMark val="none"/>
        <c:minorTickMark val="none"/>
        <c:tickLblPos val="none"/>
        <c:crossAx val="69832704"/>
        <c:crosses val="autoZero"/>
        <c:auto val="1"/>
        <c:lblOffset val="100"/>
        <c:baseTimeUnit val="years"/>
      </c:dateAx>
      <c:valAx>
        <c:axId val="69832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2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871104"/>
        <c:axId val="69873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871104"/>
        <c:axId val="69873024"/>
      </c:lineChart>
      <c:dateAx>
        <c:axId val="69871104"/>
        <c:scaling>
          <c:orientation val="minMax"/>
        </c:scaling>
        <c:delete val="1"/>
        <c:axPos val="b"/>
        <c:numFmt formatCode="ge" sourceLinked="1"/>
        <c:majorTickMark val="none"/>
        <c:minorTickMark val="none"/>
        <c:tickLblPos val="none"/>
        <c:crossAx val="69873024"/>
        <c:crosses val="autoZero"/>
        <c:auto val="1"/>
        <c:lblOffset val="100"/>
        <c:baseTimeUnit val="years"/>
      </c:dateAx>
      <c:valAx>
        <c:axId val="69873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7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301.87</c:v>
                </c:pt>
                <c:pt idx="1">
                  <c:v>314.11</c:v>
                </c:pt>
                <c:pt idx="2">
                  <c:v>303.61</c:v>
                </c:pt>
                <c:pt idx="3">
                  <c:v>310.91000000000003</c:v>
                </c:pt>
                <c:pt idx="4">
                  <c:v>292.39</c:v>
                </c:pt>
              </c:numCache>
            </c:numRef>
          </c:val>
        </c:ser>
        <c:dLbls>
          <c:showLegendKey val="0"/>
          <c:showVal val="0"/>
          <c:showCatName val="0"/>
          <c:showSerName val="0"/>
          <c:showPercent val="0"/>
          <c:showBubbleSize val="0"/>
        </c:dLbls>
        <c:gapWidth val="150"/>
        <c:axId val="69884928"/>
        <c:axId val="69915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479.57</c:v>
                </c:pt>
                <c:pt idx="1">
                  <c:v>376.18</c:v>
                </c:pt>
                <c:pt idx="2">
                  <c:v>385.46</c:v>
                </c:pt>
                <c:pt idx="3">
                  <c:v>350.99</c:v>
                </c:pt>
                <c:pt idx="4">
                  <c:v>336.16</c:v>
                </c:pt>
              </c:numCache>
            </c:numRef>
          </c:val>
          <c:smooth val="0"/>
        </c:ser>
        <c:dLbls>
          <c:showLegendKey val="0"/>
          <c:showVal val="0"/>
          <c:showCatName val="0"/>
          <c:showSerName val="0"/>
          <c:showPercent val="0"/>
          <c:showBubbleSize val="0"/>
        </c:dLbls>
        <c:marker val="1"/>
        <c:smooth val="0"/>
        <c:axId val="69884928"/>
        <c:axId val="69915776"/>
      </c:lineChart>
      <c:dateAx>
        <c:axId val="69884928"/>
        <c:scaling>
          <c:orientation val="minMax"/>
        </c:scaling>
        <c:delete val="1"/>
        <c:axPos val="b"/>
        <c:numFmt formatCode="ge" sourceLinked="1"/>
        <c:majorTickMark val="none"/>
        <c:minorTickMark val="none"/>
        <c:tickLblPos val="none"/>
        <c:crossAx val="69915776"/>
        <c:crosses val="autoZero"/>
        <c:auto val="1"/>
        <c:lblOffset val="100"/>
        <c:baseTimeUnit val="years"/>
      </c:dateAx>
      <c:valAx>
        <c:axId val="69915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884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69950080"/>
        <c:axId val="69956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69950080"/>
        <c:axId val="69956352"/>
      </c:lineChart>
      <c:dateAx>
        <c:axId val="69950080"/>
        <c:scaling>
          <c:orientation val="minMax"/>
        </c:scaling>
        <c:delete val="1"/>
        <c:axPos val="b"/>
        <c:numFmt formatCode="ge" sourceLinked="1"/>
        <c:majorTickMark val="none"/>
        <c:minorTickMark val="none"/>
        <c:tickLblPos val="none"/>
        <c:crossAx val="69956352"/>
        <c:crosses val="autoZero"/>
        <c:auto val="1"/>
        <c:lblOffset val="100"/>
        <c:baseTimeUnit val="years"/>
      </c:dateAx>
      <c:valAx>
        <c:axId val="69956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50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64.760000000000005</c:v>
                </c:pt>
                <c:pt idx="1">
                  <c:v>64.13</c:v>
                </c:pt>
                <c:pt idx="2">
                  <c:v>59.08</c:v>
                </c:pt>
                <c:pt idx="3">
                  <c:v>61.32</c:v>
                </c:pt>
                <c:pt idx="4">
                  <c:v>58.42</c:v>
                </c:pt>
              </c:numCache>
            </c:numRef>
          </c:val>
        </c:ser>
        <c:dLbls>
          <c:showLegendKey val="0"/>
          <c:showVal val="0"/>
          <c:showCatName val="0"/>
          <c:showSerName val="0"/>
          <c:showPercent val="0"/>
          <c:showBubbleSize val="0"/>
        </c:dLbls>
        <c:gapWidth val="150"/>
        <c:axId val="69977984"/>
        <c:axId val="69980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68.48</c:v>
                </c:pt>
                <c:pt idx="1">
                  <c:v>74.37</c:v>
                </c:pt>
                <c:pt idx="2">
                  <c:v>72.790000000000006</c:v>
                </c:pt>
                <c:pt idx="3">
                  <c:v>84.43</c:v>
                </c:pt>
                <c:pt idx="4">
                  <c:v>86.54</c:v>
                </c:pt>
              </c:numCache>
            </c:numRef>
          </c:val>
          <c:smooth val="0"/>
        </c:ser>
        <c:dLbls>
          <c:showLegendKey val="0"/>
          <c:showVal val="0"/>
          <c:showCatName val="0"/>
          <c:showSerName val="0"/>
          <c:showPercent val="0"/>
          <c:showBubbleSize val="0"/>
        </c:dLbls>
        <c:marker val="1"/>
        <c:smooth val="0"/>
        <c:axId val="69977984"/>
        <c:axId val="69980160"/>
      </c:lineChart>
      <c:dateAx>
        <c:axId val="69977984"/>
        <c:scaling>
          <c:orientation val="minMax"/>
        </c:scaling>
        <c:delete val="1"/>
        <c:axPos val="b"/>
        <c:numFmt formatCode="ge" sourceLinked="1"/>
        <c:majorTickMark val="none"/>
        <c:minorTickMark val="none"/>
        <c:tickLblPos val="none"/>
        <c:crossAx val="69980160"/>
        <c:crosses val="autoZero"/>
        <c:auto val="1"/>
        <c:lblOffset val="100"/>
        <c:baseTimeUnit val="years"/>
      </c:dateAx>
      <c:valAx>
        <c:axId val="69980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97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【357.84】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【92.37】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【65.79】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【63.19】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R1" zoomScale="80" zoomScaleNormal="80" workbookViewId="0">
      <selection activeCell="A6" sqref="A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三重県</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流域下水道</v>
      </c>
      <c r="Q8" s="46"/>
      <c r="R8" s="46"/>
      <c r="S8" s="46"/>
      <c r="T8" s="46"/>
      <c r="U8" s="46"/>
      <c r="V8" s="46"/>
      <c r="W8" s="46" t="str">
        <f>データ!L6</f>
        <v>E2</v>
      </c>
      <c r="X8" s="46"/>
      <c r="Y8" s="46"/>
      <c r="Z8" s="46"/>
      <c r="AA8" s="46"/>
      <c r="AB8" s="46"/>
      <c r="AC8" s="46"/>
      <c r="AD8" s="3"/>
      <c r="AE8" s="3"/>
      <c r="AF8" s="3"/>
      <c r="AG8" s="3"/>
      <c r="AH8" s="3"/>
      <c r="AI8" s="3"/>
      <c r="AJ8" s="3"/>
      <c r="AK8" s="3"/>
      <c r="AL8" s="47">
        <f>データ!R6</f>
        <v>1850028</v>
      </c>
      <c r="AM8" s="47"/>
      <c r="AN8" s="47"/>
      <c r="AO8" s="47"/>
      <c r="AP8" s="47"/>
      <c r="AQ8" s="47"/>
      <c r="AR8" s="47"/>
      <c r="AS8" s="47"/>
      <c r="AT8" s="43">
        <f>データ!S6</f>
        <v>5774.4</v>
      </c>
      <c r="AU8" s="43"/>
      <c r="AV8" s="43"/>
      <c r="AW8" s="43"/>
      <c r="AX8" s="43"/>
      <c r="AY8" s="43"/>
      <c r="AZ8" s="43"/>
      <c r="BA8" s="43"/>
      <c r="BB8" s="43">
        <f>データ!T6</f>
        <v>320.38</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49.63</v>
      </c>
      <c r="Q10" s="43"/>
      <c r="R10" s="43"/>
      <c r="S10" s="43"/>
      <c r="T10" s="43"/>
      <c r="U10" s="43"/>
      <c r="V10" s="43"/>
      <c r="W10" s="43">
        <f>データ!P6</f>
        <v>100</v>
      </c>
      <c r="X10" s="43"/>
      <c r="Y10" s="43"/>
      <c r="Z10" s="43"/>
      <c r="AA10" s="43"/>
      <c r="AB10" s="43"/>
      <c r="AC10" s="43"/>
      <c r="AD10" s="47">
        <f>データ!Q6</f>
        <v>0</v>
      </c>
      <c r="AE10" s="47"/>
      <c r="AF10" s="47"/>
      <c r="AG10" s="47"/>
      <c r="AH10" s="47"/>
      <c r="AI10" s="47"/>
      <c r="AJ10" s="47"/>
      <c r="AK10" s="2"/>
      <c r="AL10" s="47">
        <f>データ!U6</f>
        <v>732500</v>
      </c>
      <c r="AM10" s="47"/>
      <c r="AN10" s="47"/>
      <c r="AO10" s="47"/>
      <c r="AP10" s="47"/>
      <c r="AQ10" s="47"/>
      <c r="AR10" s="47"/>
      <c r="AS10" s="47"/>
      <c r="AT10" s="43">
        <f>データ!V6</f>
        <v>174.28</v>
      </c>
      <c r="AU10" s="43"/>
      <c r="AV10" s="43"/>
      <c r="AW10" s="43"/>
      <c r="AX10" s="43"/>
      <c r="AY10" s="43"/>
      <c r="AZ10" s="43"/>
      <c r="BA10" s="43"/>
      <c r="BB10" s="43">
        <f>データ!W6</f>
        <v>4203.01</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5" t="s">
        <v>108</v>
      </c>
      <c r="BM16" s="76"/>
      <c r="BN16" s="76"/>
      <c r="BO16" s="76"/>
      <c r="BP16" s="76"/>
      <c r="BQ16" s="76"/>
      <c r="BR16" s="76"/>
      <c r="BS16" s="76"/>
      <c r="BT16" s="76"/>
      <c r="BU16" s="76"/>
      <c r="BV16" s="76"/>
      <c r="BW16" s="76"/>
      <c r="BX16" s="76"/>
      <c r="BY16" s="76"/>
      <c r="BZ16" s="7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5"/>
      <c r="BM17" s="76"/>
      <c r="BN17" s="76"/>
      <c r="BO17" s="76"/>
      <c r="BP17" s="76"/>
      <c r="BQ17" s="76"/>
      <c r="BR17" s="76"/>
      <c r="BS17" s="76"/>
      <c r="BT17" s="76"/>
      <c r="BU17" s="76"/>
      <c r="BV17" s="76"/>
      <c r="BW17" s="76"/>
      <c r="BX17" s="76"/>
      <c r="BY17" s="76"/>
      <c r="BZ17" s="7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5"/>
      <c r="BM18" s="76"/>
      <c r="BN18" s="76"/>
      <c r="BO18" s="76"/>
      <c r="BP18" s="76"/>
      <c r="BQ18" s="76"/>
      <c r="BR18" s="76"/>
      <c r="BS18" s="76"/>
      <c r="BT18" s="76"/>
      <c r="BU18" s="76"/>
      <c r="BV18" s="76"/>
      <c r="BW18" s="76"/>
      <c r="BX18" s="76"/>
      <c r="BY18" s="76"/>
      <c r="BZ18" s="7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5"/>
      <c r="BM19" s="76"/>
      <c r="BN19" s="76"/>
      <c r="BO19" s="76"/>
      <c r="BP19" s="76"/>
      <c r="BQ19" s="76"/>
      <c r="BR19" s="76"/>
      <c r="BS19" s="76"/>
      <c r="BT19" s="76"/>
      <c r="BU19" s="76"/>
      <c r="BV19" s="76"/>
      <c r="BW19" s="76"/>
      <c r="BX19" s="76"/>
      <c r="BY19" s="76"/>
      <c r="BZ19" s="7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5"/>
      <c r="BM20" s="76"/>
      <c r="BN20" s="76"/>
      <c r="BO20" s="76"/>
      <c r="BP20" s="76"/>
      <c r="BQ20" s="76"/>
      <c r="BR20" s="76"/>
      <c r="BS20" s="76"/>
      <c r="BT20" s="76"/>
      <c r="BU20" s="76"/>
      <c r="BV20" s="76"/>
      <c r="BW20" s="76"/>
      <c r="BX20" s="76"/>
      <c r="BY20" s="76"/>
      <c r="BZ20" s="7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5"/>
      <c r="BM21" s="76"/>
      <c r="BN21" s="76"/>
      <c r="BO21" s="76"/>
      <c r="BP21" s="76"/>
      <c r="BQ21" s="76"/>
      <c r="BR21" s="76"/>
      <c r="BS21" s="76"/>
      <c r="BT21" s="76"/>
      <c r="BU21" s="76"/>
      <c r="BV21" s="76"/>
      <c r="BW21" s="76"/>
      <c r="BX21" s="76"/>
      <c r="BY21" s="76"/>
      <c r="BZ21" s="7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5"/>
      <c r="BM22" s="76"/>
      <c r="BN22" s="76"/>
      <c r="BO22" s="76"/>
      <c r="BP22" s="76"/>
      <c r="BQ22" s="76"/>
      <c r="BR22" s="76"/>
      <c r="BS22" s="76"/>
      <c r="BT22" s="76"/>
      <c r="BU22" s="76"/>
      <c r="BV22" s="76"/>
      <c r="BW22" s="76"/>
      <c r="BX22" s="76"/>
      <c r="BY22" s="76"/>
      <c r="BZ22" s="7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5"/>
      <c r="BM23" s="76"/>
      <c r="BN23" s="76"/>
      <c r="BO23" s="76"/>
      <c r="BP23" s="76"/>
      <c r="BQ23" s="76"/>
      <c r="BR23" s="76"/>
      <c r="BS23" s="76"/>
      <c r="BT23" s="76"/>
      <c r="BU23" s="76"/>
      <c r="BV23" s="76"/>
      <c r="BW23" s="76"/>
      <c r="BX23" s="76"/>
      <c r="BY23" s="76"/>
      <c r="BZ23" s="7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5"/>
      <c r="BM24" s="76"/>
      <c r="BN24" s="76"/>
      <c r="BO24" s="76"/>
      <c r="BP24" s="76"/>
      <c r="BQ24" s="76"/>
      <c r="BR24" s="76"/>
      <c r="BS24" s="76"/>
      <c r="BT24" s="76"/>
      <c r="BU24" s="76"/>
      <c r="BV24" s="76"/>
      <c r="BW24" s="76"/>
      <c r="BX24" s="76"/>
      <c r="BY24" s="76"/>
      <c r="BZ24" s="7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5"/>
      <c r="BM25" s="76"/>
      <c r="BN25" s="76"/>
      <c r="BO25" s="76"/>
      <c r="BP25" s="76"/>
      <c r="BQ25" s="76"/>
      <c r="BR25" s="76"/>
      <c r="BS25" s="76"/>
      <c r="BT25" s="76"/>
      <c r="BU25" s="76"/>
      <c r="BV25" s="76"/>
      <c r="BW25" s="76"/>
      <c r="BX25" s="76"/>
      <c r="BY25" s="76"/>
      <c r="BZ25" s="7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5"/>
      <c r="BM26" s="76"/>
      <c r="BN26" s="76"/>
      <c r="BO26" s="76"/>
      <c r="BP26" s="76"/>
      <c r="BQ26" s="76"/>
      <c r="BR26" s="76"/>
      <c r="BS26" s="76"/>
      <c r="BT26" s="76"/>
      <c r="BU26" s="76"/>
      <c r="BV26" s="76"/>
      <c r="BW26" s="76"/>
      <c r="BX26" s="76"/>
      <c r="BY26" s="76"/>
      <c r="BZ26" s="7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5"/>
      <c r="BM27" s="76"/>
      <c r="BN27" s="76"/>
      <c r="BO27" s="76"/>
      <c r="BP27" s="76"/>
      <c r="BQ27" s="76"/>
      <c r="BR27" s="76"/>
      <c r="BS27" s="76"/>
      <c r="BT27" s="76"/>
      <c r="BU27" s="76"/>
      <c r="BV27" s="76"/>
      <c r="BW27" s="76"/>
      <c r="BX27" s="76"/>
      <c r="BY27" s="76"/>
      <c r="BZ27" s="7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5"/>
      <c r="BM28" s="76"/>
      <c r="BN28" s="76"/>
      <c r="BO28" s="76"/>
      <c r="BP28" s="76"/>
      <c r="BQ28" s="76"/>
      <c r="BR28" s="76"/>
      <c r="BS28" s="76"/>
      <c r="BT28" s="76"/>
      <c r="BU28" s="76"/>
      <c r="BV28" s="76"/>
      <c r="BW28" s="76"/>
      <c r="BX28" s="76"/>
      <c r="BY28" s="76"/>
      <c r="BZ28" s="7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5"/>
      <c r="BM29" s="76"/>
      <c r="BN29" s="76"/>
      <c r="BO29" s="76"/>
      <c r="BP29" s="76"/>
      <c r="BQ29" s="76"/>
      <c r="BR29" s="76"/>
      <c r="BS29" s="76"/>
      <c r="BT29" s="76"/>
      <c r="BU29" s="76"/>
      <c r="BV29" s="76"/>
      <c r="BW29" s="76"/>
      <c r="BX29" s="76"/>
      <c r="BY29" s="76"/>
      <c r="BZ29" s="7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5"/>
      <c r="BM30" s="76"/>
      <c r="BN30" s="76"/>
      <c r="BO30" s="76"/>
      <c r="BP30" s="76"/>
      <c r="BQ30" s="76"/>
      <c r="BR30" s="76"/>
      <c r="BS30" s="76"/>
      <c r="BT30" s="76"/>
      <c r="BU30" s="76"/>
      <c r="BV30" s="76"/>
      <c r="BW30" s="76"/>
      <c r="BX30" s="76"/>
      <c r="BY30" s="76"/>
      <c r="BZ30" s="7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5"/>
      <c r="BM31" s="76"/>
      <c r="BN31" s="76"/>
      <c r="BO31" s="76"/>
      <c r="BP31" s="76"/>
      <c r="BQ31" s="76"/>
      <c r="BR31" s="76"/>
      <c r="BS31" s="76"/>
      <c r="BT31" s="76"/>
      <c r="BU31" s="76"/>
      <c r="BV31" s="76"/>
      <c r="BW31" s="76"/>
      <c r="BX31" s="76"/>
      <c r="BY31" s="76"/>
      <c r="BZ31" s="7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5"/>
      <c r="BM32" s="76"/>
      <c r="BN32" s="76"/>
      <c r="BO32" s="76"/>
      <c r="BP32" s="76"/>
      <c r="BQ32" s="76"/>
      <c r="BR32" s="76"/>
      <c r="BS32" s="76"/>
      <c r="BT32" s="76"/>
      <c r="BU32" s="76"/>
      <c r="BV32" s="76"/>
      <c r="BW32" s="76"/>
      <c r="BX32" s="76"/>
      <c r="BY32" s="76"/>
      <c r="BZ32" s="7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5"/>
      <c r="BM33" s="76"/>
      <c r="BN33" s="76"/>
      <c r="BO33" s="76"/>
      <c r="BP33" s="76"/>
      <c r="BQ33" s="76"/>
      <c r="BR33" s="76"/>
      <c r="BS33" s="76"/>
      <c r="BT33" s="76"/>
      <c r="BU33" s="76"/>
      <c r="BV33" s="76"/>
      <c r="BW33" s="76"/>
      <c r="BX33" s="76"/>
      <c r="BY33" s="76"/>
      <c r="BZ33" s="77"/>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75"/>
      <c r="BM34" s="76"/>
      <c r="BN34" s="76"/>
      <c r="BO34" s="76"/>
      <c r="BP34" s="76"/>
      <c r="BQ34" s="76"/>
      <c r="BR34" s="76"/>
      <c r="BS34" s="76"/>
      <c r="BT34" s="76"/>
      <c r="BU34" s="76"/>
      <c r="BV34" s="76"/>
      <c r="BW34" s="76"/>
      <c r="BX34" s="76"/>
      <c r="BY34" s="76"/>
      <c r="BZ34" s="77"/>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75"/>
      <c r="BM35" s="76"/>
      <c r="BN35" s="76"/>
      <c r="BO35" s="76"/>
      <c r="BP35" s="76"/>
      <c r="BQ35" s="76"/>
      <c r="BR35" s="76"/>
      <c r="BS35" s="76"/>
      <c r="BT35" s="76"/>
      <c r="BU35" s="76"/>
      <c r="BV35" s="76"/>
      <c r="BW35" s="76"/>
      <c r="BX35" s="76"/>
      <c r="BY35" s="76"/>
      <c r="BZ35" s="7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5"/>
      <c r="BM36" s="76"/>
      <c r="BN36" s="76"/>
      <c r="BO36" s="76"/>
      <c r="BP36" s="76"/>
      <c r="BQ36" s="76"/>
      <c r="BR36" s="76"/>
      <c r="BS36" s="76"/>
      <c r="BT36" s="76"/>
      <c r="BU36" s="76"/>
      <c r="BV36" s="76"/>
      <c r="BW36" s="76"/>
      <c r="BX36" s="76"/>
      <c r="BY36" s="76"/>
      <c r="BZ36" s="7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5"/>
      <c r="BM37" s="76"/>
      <c r="BN37" s="76"/>
      <c r="BO37" s="76"/>
      <c r="BP37" s="76"/>
      <c r="BQ37" s="76"/>
      <c r="BR37" s="76"/>
      <c r="BS37" s="76"/>
      <c r="BT37" s="76"/>
      <c r="BU37" s="76"/>
      <c r="BV37" s="76"/>
      <c r="BW37" s="76"/>
      <c r="BX37" s="76"/>
      <c r="BY37" s="76"/>
      <c r="BZ37" s="7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5"/>
      <c r="BM38" s="76"/>
      <c r="BN38" s="76"/>
      <c r="BO38" s="76"/>
      <c r="BP38" s="76"/>
      <c r="BQ38" s="76"/>
      <c r="BR38" s="76"/>
      <c r="BS38" s="76"/>
      <c r="BT38" s="76"/>
      <c r="BU38" s="76"/>
      <c r="BV38" s="76"/>
      <c r="BW38" s="76"/>
      <c r="BX38" s="76"/>
      <c r="BY38" s="76"/>
      <c r="BZ38" s="7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5"/>
      <c r="BM39" s="76"/>
      <c r="BN39" s="76"/>
      <c r="BO39" s="76"/>
      <c r="BP39" s="76"/>
      <c r="BQ39" s="76"/>
      <c r="BR39" s="76"/>
      <c r="BS39" s="76"/>
      <c r="BT39" s="76"/>
      <c r="BU39" s="76"/>
      <c r="BV39" s="76"/>
      <c r="BW39" s="76"/>
      <c r="BX39" s="76"/>
      <c r="BY39" s="76"/>
      <c r="BZ39" s="7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5"/>
      <c r="BM40" s="76"/>
      <c r="BN40" s="76"/>
      <c r="BO40" s="76"/>
      <c r="BP40" s="76"/>
      <c r="BQ40" s="76"/>
      <c r="BR40" s="76"/>
      <c r="BS40" s="76"/>
      <c r="BT40" s="76"/>
      <c r="BU40" s="76"/>
      <c r="BV40" s="76"/>
      <c r="BW40" s="76"/>
      <c r="BX40" s="76"/>
      <c r="BY40" s="76"/>
      <c r="BZ40" s="7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5"/>
      <c r="BM41" s="76"/>
      <c r="BN41" s="76"/>
      <c r="BO41" s="76"/>
      <c r="BP41" s="76"/>
      <c r="BQ41" s="76"/>
      <c r="BR41" s="76"/>
      <c r="BS41" s="76"/>
      <c r="BT41" s="76"/>
      <c r="BU41" s="76"/>
      <c r="BV41" s="76"/>
      <c r="BW41" s="76"/>
      <c r="BX41" s="76"/>
      <c r="BY41" s="76"/>
      <c r="BZ41" s="7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5"/>
      <c r="BM42" s="76"/>
      <c r="BN42" s="76"/>
      <c r="BO42" s="76"/>
      <c r="BP42" s="76"/>
      <c r="BQ42" s="76"/>
      <c r="BR42" s="76"/>
      <c r="BS42" s="76"/>
      <c r="BT42" s="76"/>
      <c r="BU42" s="76"/>
      <c r="BV42" s="76"/>
      <c r="BW42" s="76"/>
      <c r="BX42" s="76"/>
      <c r="BY42" s="76"/>
      <c r="BZ42" s="7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5"/>
      <c r="BM43" s="76"/>
      <c r="BN43" s="76"/>
      <c r="BO43" s="76"/>
      <c r="BP43" s="76"/>
      <c r="BQ43" s="76"/>
      <c r="BR43" s="76"/>
      <c r="BS43" s="76"/>
      <c r="BT43" s="76"/>
      <c r="BU43" s="76"/>
      <c r="BV43" s="76"/>
      <c r="BW43" s="76"/>
      <c r="BX43" s="76"/>
      <c r="BY43" s="76"/>
      <c r="BZ43" s="7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8"/>
      <c r="BM44" s="79"/>
      <c r="BN44" s="79"/>
      <c r="BO44" s="79"/>
      <c r="BP44" s="79"/>
      <c r="BQ44" s="79"/>
      <c r="BR44" s="79"/>
      <c r="BS44" s="79"/>
      <c r="BT44" s="79"/>
      <c r="BU44" s="79"/>
      <c r="BV44" s="79"/>
      <c r="BW44" s="79"/>
      <c r="BX44" s="79"/>
      <c r="BY44" s="79"/>
      <c r="BZ44" s="8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81" t="s">
        <v>109</v>
      </c>
      <c r="BM47" s="82"/>
      <c r="BN47" s="82"/>
      <c r="BO47" s="82"/>
      <c r="BP47" s="82"/>
      <c r="BQ47" s="82"/>
      <c r="BR47" s="82"/>
      <c r="BS47" s="82"/>
      <c r="BT47" s="82"/>
      <c r="BU47" s="82"/>
      <c r="BV47" s="82"/>
      <c r="BW47" s="82"/>
      <c r="BX47" s="82"/>
      <c r="BY47" s="82"/>
      <c r="BZ47" s="83"/>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81"/>
      <c r="BM48" s="82"/>
      <c r="BN48" s="82"/>
      <c r="BO48" s="82"/>
      <c r="BP48" s="82"/>
      <c r="BQ48" s="82"/>
      <c r="BR48" s="82"/>
      <c r="BS48" s="82"/>
      <c r="BT48" s="82"/>
      <c r="BU48" s="82"/>
      <c r="BV48" s="82"/>
      <c r="BW48" s="82"/>
      <c r="BX48" s="82"/>
      <c r="BY48" s="82"/>
      <c r="BZ48" s="83"/>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81"/>
      <c r="BM49" s="82"/>
      <c r="BN49" s="82"/>
      <c r="BO49" s="82"/>
      <c r="BP49" s="82"/>
      <c r="BQ49" s="82"/>
      <c r="BR49" s="82"/>
      <c r="BS49" s="82"/>
      <c r="BT49" s="82"/>
      <c r="BU49" s="82"/>
      <c r="BV49" s="82"/>
      <c r="BW49" s="82"/>
      <c r="BX49" s="82"/>
      <c r="BY49" s="82"/>
      <c r="BZ49" s="83"/>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81"/>
      <c r="BM50" s="82"/>
      <c r="BN50" s="82"/>
      <c r="BO50" s="82"/>
      <c r="BP50" s="82"/>
      <c r="BQ50" s="82"/>
      <c r="BR50" s="82"/>
      <c r="BS50" s="82"/>
      <c r="BT50" s="82"/>
      <c r="BU50" s="82"/>
      <c r="BV50" s="82"/>
      <c r="BW50" s="82"/>
      <c r="BX50" s="82"/>
      <c r="BY50" s="82"/>
      <c r="BZ50" s="83"/>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81"/>
      <c r="BM51" s="82"/>
      <c r="BN51" s="82"/>
      <c r="BO51" s="82"/>
      <c r="BP51" s="82"/>
      <c r="BQ51" s="82"/>
      <c r="BR51" s="82"/>
      <c r="BS51" s="82"/>
      <c r="BT51" s="82"/>
      <c r="BU51" s="82"/>
      <c r="BV51" s="82"/>
      <c r="BW51" s="82"/>
      <c r="BX51" s="82"/>
      <c r="BY51" s="82"/>
      <c r="BZ51" s="83"/>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81"/>
      <c r="BM52" s="82"/>
      <c r="BN52" s="82"/>
      <c r="BO52" s="82"/>
      <c r="BP52" s="82"/>
      <c r="BQ52" s="82"/>
      <c r="BR52" s="82"/>
      <c r="BS52" s="82"/>
      <c r="BT52" s="82"/>
      <c r="BU52" s="82"/>
      <c r="BV52" s="82"/>
      <c r="BW52" s="82"/>
      <c r="BX52" s="82"/>
      <c r="BY52" s="82"/>
      <c r="BZ52" s="83"/>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81"/>
      <c r="BM53" s="82"/>
      <c r="BN53" s="82"/>
      <c r="BO53" s="82"/>
      <c r="BP53" s="82"/>
      <c r="BQ53" s="82"/>
      <c r="BR53" s="82"/>
      <c r="BS53" s="82"/>
      <c r="BT53" s="82"/>
      <c r="BU53" s="82"/>
      <c r="BV53" s="82"/>
      <c r="BW53" s="82"/>
      <c r="BX53" s="82"/>
      <c r="BY53" s="82"/>
      <c r="BZ53" s="83"/>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81"/>
      <c r="BM54" s="82"/>
      <c r="BN54" s="82"/>
      <c r="BO54" s="82"/>
      <c r="BP54" s="82"/>
      <c r="BQ54" s="82"/>
      <c r="BR54" s="82"/>
      <c r="BS54" s="82"/>
      <c r="BT54" s="82"/>
      <c r="BU54" s="82"/>
      <c r="BV54" s="82"/>
      <c r="BW54" s="82"/>
      <c r="BX54" s="82"/>
      <c r="BY54" s="82"/>
      <c r="BZ54" s="83"/>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81"/>
      <c r="BM55" s="82"/>
      <c r="BN55" s="82"/>
      <c r="BO55" s="82"/>
      <c r="BP55" s="82"/>
      <c r="BQ55" s="82"/>
      <c r="BR55" s="82"/>
      <c r="BS55" s="82"/>
      <c r="BT55" s="82"/>
      <c r="BU55" s="82"/>
      <c r="BV55" s="82"/>
      <c r="BW55" s="82"/>
      <c r="BX55" s="82"/>
      <c r="BY55" s="82"/>
      <c r="BZ55" s="83"/>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81"/>
      <c r="BM56" s="82"/>
      <c r="BN56" s="82"/>
      <c r="BO56" s="82"/>
      <c r="BP56" s="82"/>
      <c r="BQ56" s="82"/>
      <c r="BR56" s="82"/>
      <c r="BS56" s="82"/>
      <c r="BT56" s="82"/>
      <c r="BU56" s="82"/>
      <c r="BV56" s="82"/>
      <c r="BW56" s="82"/>
      <c r="BX56" s="82"/>
      <c r="BY56" s="82"/>
      <c r="BZ56" s="83"/>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81"/>
      <c r="BM57" s="82"/>
      <c r="BN57" s="82"/>
      <c r="BO57" s="82"/>
      <c r="BP57" s="82"/>
      <c r="BQ57" s="82"/>
      <c r="BR57" s="82"/>
      <c r="BS57" s="82"/>
      <c r="BT57" s="82"/>
      <c r="BU57" s="82"/>
      <c r="BV57" s="82"/>
      <c r="BW57" s="82"/>
      <c r="BX57" s="82"/>
      <c r="BY57" s="82"/>
      <c r="BZ57" s="83"/>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1"/>
      <c r="BM58" s="82"/>
      <c r="BN58" s="82"/>
      <c r="BO58" s="82"/>
      <c r="BP58" s="82"/>
      <c r="BQ58" s="82"/>
      <c r="BR58" s="82"/>
      <c r="BS58" s="82"/>
      <c r="BT58" s="82"/>
      <c r="BU58" s="82"/>
      <c r="BV58" s="82"/>
      <c r="BW58" s="82"/>
      <c r="BX58" s="82"/>
      <c r="BY58" s="82"/>
      <c r="BZ58" s="83"/>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1"/>
      <c r="BM59" s="82"/>
      <c r="BN59" s="82"/>
      <c r="BO59" s="82"/>
      <c r="BP59" s="82"/>
      <c r="BQ59" s="82"/>
      <c r="BR59" s="82"/>
      <c r="BS59" s="82"/>
      <c r="BT59" s="82"/>
      <c r="BU59" s="82"/>
      <c r="BV59" s="82"/>
      <c r="BW59" s="82"/>
      <c r="BX59" s="82"/>
      <c r="BY59" s="82"/>
      <c r="BZ59" s="83"/>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81"/>
      <c r="BM60" s="82"/>
      <c r="BN60" s="82"/>
      <c r="BO60" s="82"/>
      <c r="BP60" s="82"/>
      <c r="BQ60" s="82"/>
      <c r="BR60" s="82"/>
      <c r="BS60" s="82"/>
      <c r="BT60" s="82"/>
      <c r="BU60" s="82"/>
      <c r="BV60" s="82"/>
      <c r="BW60" s="82"/>
      <c r="BX60" s="82"/>
      <c r="BY60" s="82"/>
      <c r="BZ60" s="83"/>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81"/>
      <c r="BM61" s="82"/>
      <c r="BN61" s="82"/>
      <c r="BO61" s="82"/>
      <c r="BP61" s="82"/>
      <c r="BQ61" s="82"/>
      <c r="BR61" s="82"/>
      <c r="BS61" s="82"/>
      <c r="BT61" s="82"/>
      <c r="BU61" s="82"/>
      <c r="BV61" s="82"/>
      <c r="BW61" s="82"/>
      <c r="BX61" s="82"/>
      <c r="BY61" s="82"/>
      <c r="BZ61" s="83"/>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81"/>
      <c r="BM62" s="82"/>
      <c r="BN62" s="82"/>
      <c r="BO62" s="82"/>
      <c r="BP62" s="82"/>
      <c r="BQ62" s="82"/>
      <c r="BR62" s="82"/>
      <c r="BS62" s="82"/>
      <c r="BT62" s="82"/>
      <c r="BU62" s="82"/>
      <c r="BV62" s="82"/>
      <c r="BW62" s="82"/>
      <c r="BX62" s="82"/>
      <c r="BY62" s="82"/>
      <c r="BZ62" s="83"/>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4"/>
      <c r="BM63" s="85"/>
      <c r="BN63" s="85"/>
      <c r="BO63" s="85"/>
      <c r="BP63" s="85"/>
      <c r="BQ63" s="85"/>
      <c r="BR63" s="85"/>
      <c r="BS63" s="85"/>
      <c r="BT63" s="85"/>
      <c r="BU63" s="85"/>
      <c r="BV63" s="85"/>
      <c r="BW63" s="85"/>
      <c r="BX63" s="85"/>
      <c r="BY63" s="85"/>
      <c r="BZ63" s="8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1" t="s">
        <v>110</v>
      </c>
      <c r="BM66" s="82"/>
      <c r="BN66" s="82"/>
      <c r="BO66" s="82"/>
      <c r="BP66" s="82"/>
      <c r="BQ66" s="82"/>
      <c r="BR66" s="82"/>
      <c r="BS66" s="82"/>
      <c r="BT66" s="82"/>
      <c r="BU66" s="82"/>
      <c r="BV66" s="82"/>
      <c r="BW66" s="82"/>
      <c r="BX66" s="82"/>
      <c r="BY66" s="82"/>
      <c r="BZ66" s="83"/>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1"/>
      <c r="BM67" s="82"/>
      <c r="BN67" s="82"/>
      <c r="BO67" s="82"/>
      <c r="BP67" s="82"/>
      <c r="BQ67" s="82"/>
      <c r="BR67" s="82"/>
      <c r="BS67" s="82"/>
      <c r="BT67" s="82"/>
      <c r="BU67" s="82"/>
      <c r="BV67" s="82"/>
      <c r="BW67" s="82"/>
      <c r="BX67" s="82"/>
      <c r="BY67" s="82"/>
      <c r="BZ67" s="83"/>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1"/>
      <c r="BM68" s="82"/>
      <c r="BN68" s="82"/>
      <c r="BO68" s="82"/>
      <c r="BP68" s="82"/>
      <c r="BQ68" s="82"/>
      <c r="BR68" s="82"/>
      <c r="BS68" s="82"/>
      <c r="BT68" s="82"/>
      <c r="BU68" s="82"/>
      <c r="BV68" s="82"/>
      <c r="BW68" s="82"/>
      <c r="BX68" s="82"/>
      <c r="BY68" s="82"/>
      <c r="BZ68" s="83"/>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1"/>
      <c r="BM69" s="82"/>
      <c r="BN69" s="82"/>
      <c r="BO69" s="82"/>
      <c r="BP69" s="82"/>
      <c r="BQ69" s="82"/>
      <c r="BR69" s="82"/>
      <c r="BS69" s="82"/>
      <c r="BT69" s="82"/>
      <c r="BU69" s="82"/>
      <c r="BV69" s="82"/>
      <c r="BW69" s="82"/>
      <c r="BX69" s="82"/>
      <c r="BY69" s="82"/>
      <c r="BZ69" s="83"/>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1"/>
      <c r="BM70" s="82"/>
      <c r="BN70" s="82"/>
      <c r="BO70" s="82"/>
      <c r="BP70" s="82"/>
      <c r="BQ70" s="82"/>
      <c r="BR70" s="82"/>
      <c r="BS70" s="82"/>
      <c r="BT70" s="82"/>
      <c r="BU70" s="82"/>
      <c r="BV70" s="82"/>
      <c r="BW70" s="82"/>
      <c r="BX70" s="82"/>
      <c r="BY70" s="82"/>
      <c r="BZ70" s="83"/>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1"/>
      <c r="BM71" s="82"/>
      <c r="BN71" s="82"/>
      <c r="BO71" s="82"/>
      <c r="BP71" s="82"/>
      <c r="BQ71" s="82"/>
      <c r="BR71" s="82"/>
      <c r="BS71" s="82"/>
      <c r="BT71" s="82"/>
      <c r="BU71" s="82"/>
      <c r="BV71" s="82"/>
      <c r="BW71" s="82"/>
      <c r="BX71" s="82"/>
      <c r="BY71" s="82"/>
      <c r="BZ71" s="83"/>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1"/>
      <c r="BM72" s="82"/>
      <c r="BN72" s="82"/>
      <c r="BO72" s="82"/>
      <c r="BP72" s="82"/>
      <c r="BQ72" s="82"/>
      <c r="BR72" s="82"/>
      <c r="BS72" s="82"/>
      <c r="BT72" s="82"/>
      <c r="BU72" s="82"/>
      <c r="BV72" s="82"/>
      <c r="BW72" s="82"/>
      <c r="BX72" s="82"/>
      <c r="BY72" s="82"/>
      <c r="BZ72" s="83"/>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1"/>
      <c r="BM73" s="82"/>
      <c r="BN73" s="82"/>
      <c r="BO73" s="82"/>
      <c r="BP73" s="82"/>
      <c r="BQ73" s="82"/>
      <c r="BR73" s="82"/>
      <c r="BS73" s="82"/>
      <c r="BT73" s="82"/>
      <c r="BU73" s="82"/>
      <c r="BV73" s="82"/>
      <c r="BW73" s="82"/>
      <c r="BX73" s="82"/>
      <c r="BY73" s="82"/>
      <c r="BZ73" s="83"/>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1"/>
      <c r="BM74" s="82"/>
      <c r="BN74" s="82"/>
      <c r="BO74" s="82"/>
      <c r="BP74" s="82"/>
      <c r="BQ74" s="82"/>
      <c r="BR74" s="82"/>
      <c r="BS74" s="82"/>
      <c r="BT74" s="82"/>
      <c r="BU74" s="82"/>
      <c r="BV74" s="82"/>
      <c r="BW74" s="82"/>
      <c r="BX74" s="82"/>
      <c r="BY74" s="82"/>
      <c r="BZ74" s="83"/>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1"/>
      <c r="BM75" s="82"/>
      <c r="BN75" s="82"/>
      <c r="BO75" s="82"/>
      <c r="BP75" s="82"/>
      <c r="BQ75" s="82"/>
      <c r="BR75" s="82"/>
      <c r="BS75" s="82"/>
      <c r="BT75" s="82"/>
      <c r="BU75" s="82"/>
      <c r="BV75" s="82"/>
      <c r="BW75" s="82"/>
      <c r="BX75" s="82"/>
      <c r="BY75" s="82"/>
      <c r="BZ75" s="83"/>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1"/>
      <c r="BM76" s="82"/>
      <c r="BN76" s="82"/>
      <c r="BO76" s="82"/>
      <c r="BP76" s="82"/>
      <c r="BQ76" s="82"/>
      <c r="BR76" s="82"/>
      <c r="BS76" s="82"/>
      <c r="BT76" s="82"/>
      <c r="BU76" s="82"/>
      <c r="BV76" s="82"/>
      <c r="BW76" s="82"/>
      <c r="BX76" s="82"/>
      <c r="BY76" s="82"/>
      <c r="BZ76" s="83"/>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1"/>
      <c r="BM77" s="82"/>
      <c r="BN77" s="82"/>
      <c r="BO77" s="82"/>
      <c r="BP77" s="82"/>
      <c r="BQ77" s="82"/>
      <c r="BR77" s="82"/>
      <c r="BS77" s="82"/>
      <c r="BT77" s="82"/>
      <c r="BU77" s="82"/>
      <c r="BV77" s="82"/>
      <c r="BW77" s="82"/>
      <c r="BX77" s="82"/>
      <c r="BY77" s="82"/>
      <c r="BZ77" s="83"/>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1"/>
      <c r="BM78" s="82"/>
      <c r="BN78" s="82"/>
      <c r="BO78" s="82"/>
      <c r="BP78" s="82"/>
      <c r="BQ78" s="82"/>
      <c r="BR78" s="82"/>
      <c r="BS78" s="82"/>
      <c r="BT78" s="82"/>
      <c r="BU78" s="82"/>
      <c r="BV78" s="82"/>
      <c r="BW78" s="82"/>
      <c r="BX78" s="82"/>
      <c r="BY78" s="82"/>
      <c r="BZ78" s="83"/>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81"/>
      <c r="BM79" s="82"/>
      <c r="BN79" s="82"/>
      <c r="BO79" s="82"/>
      <c r="BP79" s="82"/>
      <c r="BQ79" s="82"/>
      <c r="BR79" s="82"/>
      <c r="BS79" s="82"/>
      <c r="BT79" s="82"/>
      <c r="BU79" s="82"/>
      <c r="BV79" s="82"/>
      <c r="BW79" s="82"/>
      <c r="BX79" s="82"/>
      <c r="BY79" s="82"/>
      <c r="BZ79" s="83"/>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81"/>
      <c r="BM80" s="82"/>
      <c r="BN80" s="82"/>
      <c r="BO80" s="82"/>
      <c r="BP80" s="82"/>
      <c r="BQ80" s="82"/>
      <c r="BR80" s="82"/>
      <c r="BS80" s="82"/>
      <c r="BT80" s="82"/>
      <c r="BU80" s="82"/>
      <c r="BV80" s="82"/>
      <c r="BW80" s="82"/>
      <c r="BX80" s="82"/>
      <c r="BY80" s="82"/>
      <c r="BZ80" s="83"/>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81"/>
      <c r="BM81" s="82"/>
      <c r="BN81" s="82"/>
      <c r="BO81" s="82"/>
      <c r="BP81" s="82"/>
      <c r="BQ81" s="82"/>
      <c r="BR81" s="82"/>
      <c r="BS81" s="82"/>
      <c r="BT81" s="82"/>
      <c r="BU81" s="82"/>
      <c r="BV81" s="82"/>
      <c r="BW81" s="82"/>
      <c r="BX81" s="82"/>
      <c r="BY81" s="82"/>
      <c r="BZ81" s="83"/>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4"/>
      <c r="BM82" s="85"/>
      <c r="BN82" s="85"/>
      <c r="BO82" s="85"/>
      <c r="BP82" s="85"/>
      <c r="BQ82" s="85"/>
      <c r="BR82" s="85"/>
      <c r="BS82" s="85"/>
      <c r="BT82" s="85"/>
      <c r="BU82" s="85"/>
      <c r="BV82" s="85"/>
      <c r="BW82" s="85"/>
      <c r="BX82" s="85"/>
      <c r="BY82" s="85"/>
      <c r="BZ82" s="86"/>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68" t="s">
        <v>51</v>
      </c>
      <c r="I3" s="69"/>
      <c r="J3" s="69"/>
      <c r="K3" s="69"/>
      <c r="L3" s="69"/>
      <c r="M3" s="69"/>
      <c r="N3" s="69"/>
      <c r="O3" s="69"/>
      <c r="P3" s="69"/>
      <c r="Q3" s="69"/>
      <c r="R3" s="69"/>
      <c r="S3" s="69"/>
      <c r="T3" s="69"/>
      <c r="U3" s="69"/>
      <c r="V3" s="69"/>
      <c r="W3" s="70"/>
      <c r="X3" s="74" t="s">
        <v>52</v>
      </c>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c r="CA3" s="67"/>
      <c r="CB3" s="67"/>
      <c r="CC3" s="67"/>
      <c r="CD3" s="67"/>
      <c r="CE3" s="67"/>
      <c r="CF3" s="67"/>
      <c r="CG3" s="67"/>
      <c r="CH3" s="67"/>
      <c r="CI3" s="67"/>
      <c r="CJ3" s="67"/>
      <c r="CK3" s="67"/>
      <c r="CL3" s="67"/>
      <c r="CM3" s="67"/>
      <c r="CN3" s="67"/>
      <c r="CO3" s="67"/>
      <c r="CP3" s="67"/>
      <c r="CQ3" s="67"/>
      <c r="CR3" s="67"/>
      <c r="CS3" s="67"/>
      <c r="CT3" s="67"/>
      <c r="CU3" s="67"/>
      <c r="CV3" s="67"/>
      <c r="CW3" s="67"/>
      <c r="CX3" s="67"/>
      <c r="CY3" s="67"/>
      <c r="CZ3" s="67"/>
      <c r="DA3" s="67"/>
      <c r="DB3" s="67"/>
      <c r="DC3" s="67"/>
      <c r="DD3" s="67"/>
      <c r="DE3" s="67"/>
      <c r="DF3" s="67"/>
      <c r="DG3" s="67"/>
      <c r="DH3" s="67" t="s">
        <v>53</v>
      </c>
      <c r="DI3" s="67"/>
      <c r="DJ3" s="67"/>
      <c r="DK3" s="67"/>
      <c r="DL3" s="67"/>
      <c r="DM3" s="67"/>
      <c r="DN3" s="67"/>
      <c r="DO3" s="67"/>
      <c r="DP3" s="67"/>
      <c r="DQ3" s="67"/>
      <c r="DR3" s="67"/>
      <c r="DS3" s="67"/>
      <c r="DT3" s="67"/>
      <c r="DU3" s="67"/>
      <c r="DV3" s="67"/>
      <c r="DW3" s="67"/>
      <c r="DX3" s="67"/>
      <c r="DY3" s="67"/>
      <c r="DZ3" s="67"/>
      <c r="EA3" s="67"/>
      <c r="EB3" s="67"/>
      <c r="EC3" s="67"/>
      <c r="ED3" s="67"/>
      <c r="EE3" s="67"/>
      <c r="EF3" s="67"/>
      <c r="EG3" s="67"/>
      <c r="EH3" s="67"/>
      <c r="EI3" s="67"/>
      <c r="EJ3" s="67"/>
      <c r="EK3" s="67"/>
      <c r="EL3" s="67"/>
      <c r="EM3" s="67"/>
      <c r="EN3" s="67"/>
    </row>
    <row r="4" spans="1:144">
      <c r="A4" s="26" t="s">
        <v>54</v>
      </c>
      <c r="B4" s="28"/>
      <c r="C4" s="28"/>
      <c r="D4" s="28"/>
      <c r="E4" s="28"/>
      <c r="F4" s="28"/>
      <c r="G4" s="28"/>
      <c r="H4" s="71"/>
      <c r="I4" s="72"/>
      <c r="J4" s="72"/>
      <c r="K4" s="72"/>
      <c r="L4" s="72"/>
      <c r="M4" s="72"/>
      <c r="N4" s="72"/>
      <c r="O4" s="72"/>
      <c r="P4" s="72"/>
      <c r="Q4" s="72"/>
      <c r="R4" s="72"/>
      <c r="S4" s="72"/>
      <c r="T4" s="72"/>
      <c r="U4" s="72"/>
      <c r="V4" s="72"/>
      <c r="W4" s="73"/>
      <c r="X4" s="67" t="s">
        <v>55</v>
      </c>
      <c r="Y4" s="67"/>
      <c r="Z4" s="67"/>
      <c r="AA4" s="67"/>
      <c r="AB4" s="67"/>
      <c r="AC4" s="67"/>
      <c r="AD4" s="67"/>
      <c r="AE4" s="67"/>
      <c r="AF4" s="67"/>
      <c r="AG4" s="67"/>
      <c r="AH4" s="67"/>
      <c r="AI4" s="67" t="s">
        <v>56</v>
      </c>
      <c r="AJ4" s="67"/>
      <c r="AK4" s="67"/>
      <c r="AL4" s="67"/>
      <c r="AM4" s="67"/>
      <c r="AN4" s="67"/>
      <c r="AO4" s="67"/>
      <c r="AP4" s="67"/>
      <c r="AQ4" s="67"/>
      <c r="AR4" s="67"/>
      <c r="AS4" s="67"/>
      <c r="AT4" s="67" t="s">
        <v>57</v>
      </c>
      <c r="AU4" s="67"/>
      <c r="AV4" s="67"/>
      <c r="AW4" s="67"/>
      <c r="AX4" s="67"/>
      <c r="AY4" s="67"/>
      <c r="AZ4" s="67"/>
      <c r="BA4" s="67"/>
      <c r="BB4" s="67"/>
      <c r="BC4" s="67"/>
      <c r="BD4" s="67"/>
      <c r="BE4" s="67" t="s">
        <v>58</v>
      </c>
      <c r="BF4" s="67"/>
      <c r="BG4" s="67"/>
      <c r="BH4" s="67"/>
      <c r="BI4" s="67"/>
      <c r="BJ4" s="67"/>
      <c r="BK4" s="67"/>
      <c r="BL4" s="67"/>
      <c r="BM4" s="67"/>
      <c r="BN4" s="67"/>
      <c r="BO4" s="67"/>
      <c r="BP4" s="67" t="s">
        <v>59</v>
      </c>
      <c r="BQ4" s="67"/>
      <c r="BR4" s="67"/>
      <c r="BS4" s="67"/>
      <c r="BT4" s="67"/>
      <c r="BU4" s="67"/>
      <c r="BV4" s="67"/>
      <c r="BW4" s="67"/>
      <c r="BX4" s="67"/>
      <c r="BY4" s="67"/>
      <c r="BZ4" s="67"/>
      <c r="CA4" s="67" t="s">
        <v>60</v>
      </c>
      <c r="CB4" s="67"/>
      <c r="CC4" s="67"/>
      <c r="CD4" s="67"/>
      <c r="CE4" s="67"/>
      <c r="CF4" s="67"/>
      <c r="CG4" s="67"/>
      <c r="CH4" s="67"/>
      <c r="CI4" s="67"/>
      <c r="CJ4" s="67"/>
      <c r="CK4" s="67"/>
      <c r="CL4" s="67" t="s">
        <v>61</v>
      </c>
      <c r="CM4" s="67"/>
      <c r="CN4" s="67"/>
      <c r="CO4" s="67"/>
      <c r="CP4" s="67"/>
      <c r="CQ4" s="67"/>
      <c r="CR4" s="67"/>
      <c r="CS4" s="67"/>
      <c r="CT4" s="67"/>
      <c r="CU4" s="67"/>
      <c r="CV4" s="67"/>
      <c r="CW4" s="67" t="s">
        <v>62</v>
      </c>
      <c r="CX4" s="67"/>
      <c r="CY4" s="67"/>
      <c r="CZ4" s="67"/>
      <c r="DA4" s="67"/>
      <c r="DB4" s="67"/>
      <c r="DC4" s="67"/>
      <c r="DD4" s="67"/>
      <c r="DE4" s="67"/>
      <c r="DF4" s="67"/>
      <c r="DG4" s="67"/>
      <c r="DH4" s="67" t="s">
        <v>63</v>
      </c>
      <c r="DI4" s="67"/>
      <c r="DJ4" s="67"/>
      <c r="DK4" s="67"/>
      <c r="DL4" s="67"/>
      <c r="DM4" s="67"/>
      <c r="DN4" s="67"/>
      <c r="DO4" s="67"/>
      <c r="DP4" s="67"/>
      <c r="DQ4" s="67"/>
      <c r="DR4" s="67"/>
      <c r="DS4" s="67" t="s">
        <v>64</v>
      </c>
      <c r="DT4" s="67"/>
      <c r="DU4" s="67"/>
      <c r="DV4" s="67"/>
      <c r="DW4" s="67"/>
      <c r="DX4" s="67"/>
      <c r="DY4" s="67"/>
      <c r="DZ4" s="67"/>
      <c r="EA4" s="67"/>
      <c r="EB4" s="67"/>
      <c r="EC4" s="67"/>
      <c r="ED4" s="67" t="s">
        <v>65</v>
      </c>
      <c r="EE4" s="67"/>
      <c r="EF4" s="67"/>
      <c r="EG4" s="67"/>
      <c r="EH4" s="67"/>
      <c r="EI4" s="67"/>
      <c r="EJ4" s="67"/>
      <c r="EK4" s="67"/>
      <c r="EL4" s="67"/>
      <c r="EM4" s="67"/>
      <c r="EN4" s="67"/>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240001</v>
      </c>
      <c r="D6" s="31">
        <f t="shared" si="3"/>
        <v>47</v>
      </c>
      <c r="E6" s="31">
        <f t="shared" si="3"/>
        <v>17</v>
      </c>
      <c r="F6" s="31">
        <f t="shared" si="3"/>
        <v>3</v>
      </c>
      <c r="G6" s="31">
        <f t="shared" si="3"/>
        <v>0</v>
      </c>
      <c r="H6" s="31" t="str">
        <f t="shared" si="3"/>
        <v>三重県</v>
      </c>
      <c r="I6" s="31" t="str">
        <f t="shared" si="3"/>
        <v>法非適用</v>
      </c>
      <c r="J6" s="31" t="str">
        <f t="shared" si="3"/>
        <v>下水道事業</v>
      </c>
      <c r="K6" s="31" t="str">
        <f t="shared" si="3"/>
        <v>流域下水道</v>
      </c>
      <c r="L6" s="31" t="str">
        <f t="shared" si="3"/>
        <v>E2</v>
      </c>
      <c r="M6" s="32" t="str">
        <f t="shared" si="3"/>
        <v>-</v>
      </c>
      <c r="N6" s="32" t="str">
        <f t="shared" si="3"/>
        <v>該当数値なし</v>
      </c>
      <c r="O6" s="32">
        <f t="shared" si="3"/>
        <v>49.63</v>
      </c>
      <c r="P6" s="32">
        <f t="shared" si="3"/>
        <v>100</v>
      </c>
      <c r="Q6" s="32">
        <f t="shared" si="3"/>
        <v>0</v>
      </c>
      <c r="R6" s="32">
        <f t="shared" si="3"/>
        <v>1850028</v>
      </c>
      <c r="S6" s="32">
        <f t="shared" si="3"/>
        <v>5774.4</v>
      </c>
      <c r="T6" s="32">
        <f t="shared" si="3"/>
        <v>320.38</v>
      </c>
      <c r="U6" s="32">
        <f t="shared" si="3"/>
        <v>732500</v>
      </c>
      <c r="V6" s="32">
        <f t="shared" si="3"/>
        <v>174.28</v>
      </c>
      <c r="W6" s="32">
        <f t="shared" si="3"/>
        <v>4203.01</v>
      </c>
      <c r="X6" s="33">
        <f>IF(X7="",NA(),X7)</f>
        <v>80.569999999999993</v>
      </c>
      <c r="Y6" s="33">
        <f t="shared" ref="Y6:AG6" si="4">IF(Y7="",NA(),Y7)</f>
        <v>73.53</v>
      </c>
      <c r="Z6" s="33">
        <f t="shared" si="4"/>
        <v>76.06</v>
      </c>
      <c r="AA6" s="33">
        <f t="shared" si="4"/>
        <v>75.62</v>
      </c>
      <c r="AB6" s="33">
        <f t="shared" si="4"/>
        <v>81.09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301.87</v>
      </c>
      <c r="BF6" s="33">
        <f t="shared" ref="BF6:BN6" si="7">IF(BF7="",NA(),BF7)</f>
        <v>314.11</v>
      </c>
      <c r="BG6" s="33">
        <f t="shared" si="7"/>
        <v>303.61</v>
      </c>
      <c r="BH6" s="33">
        <f t="shared" si="7"/>
        <v>310.91000000000003</v>
      </c>
      <c r="BI6" s="33">
        <f t="shared" si="7"/>
        <v>292.39</v>
      </c>
      <c r="BJ6" s="33">
        <f t="shared" si="7"/>
        <v>479.57</v>
      </c>
      <c r="BK6" s="33">
        <f t="shared" si="7"/>
        <v>376.18</v>
      </c>
      <c r="BL6" s="33">
        <f t="shared" si="7"/>
        <v>385.46</v>
      </c>
      <c r="BM6" s="33">
        <f t="shared" si="7"/>
        <v>350.99</v>
      </c>
      <c r="BN6" s="33">
        <f t="shared" si="7"/>
        <v>336.16</v>
      </c>
      <c r="BO6" s="32" t="str">
        <f>IF(BO7="","",IF(BO7="-","【-】","【"&amp;SUBSTITUTE(TEXT(BO7,"#,##0.00"),"-","△")&amp;"】"))</f>
        <v>【357.84】</v>
      </c>
      <c r="BP6" s="32">
        <f>IF(BP7="",NA(),BP7)</f>
        <v>0</v>
      </c>
      <c r="BQ6" s="32">
        <f t="shared" ref="BQ6:BY6" si="8">IF(BQ7="",NA(),BQ7)</f>
        <v>0</v>
      </c>
      <c r="BR6" s="32">
        <f t="shared" si="8"/>
        <v>0</v>
      </c>
      <c r="BS6" s="32">
        <f t="shared" si="8"/>
        <v>0</v>
      </c>
      <c r="BT6" s="32">
        <f t="shared" si="8"/>
        <v>0</v>
      </c>
      <c r="BU6" s="32">
        <f t="shared" si="8"/>
        <v>0</v>
      </c>
      <c r="BV6" s="32">
        <f t="shared" si="8"/>
        <v>0</v>
      </c>
      <c r="BW6" s="32">
        <f t="shared" si="8"/>
        <v>0</v>
      </c>
      <c r="BX6" s="32">
        <f t="shared" si="8"/>
        <v>0</v>
      </c>
      <c r="BY6" s="32">
        <f t="shared" si="8"/>
        <v>0</v>
      </c>
      <c r="BZ6" s="32" t="str">
        <f>IF(BZ7="","",IF(BZ7="-","【-】","【"&amp;SUBSTITUTE(TEXT(BZ7,"#,##0.00"),"-","△")&amp;"】"))</f>
        <v>【0.00】</v>
      </c>
      <c r="CA6" s="33">
        <f>IF(CA7="",NA(),CA7)</f>
        <v>64.760000000000005</v>
      </c>
      <c r="CB6" s="33">
        <f t="shared" ref="CB6:CJ6" si="9">IF(CB7="",NA(),CB7)</f>
        <v>64.13</v>
      </c>
      <c r="CC6" s="33">
        <f t="shared" si="9"/>
        <v>59.08</v>
      </c>
      <c r="CD6" s="33">
        <f t="shared" si="9"/>
        <v>61.32</v>
      </c>
      <c r="CE6" s="33">
        <f t="shared" si="9"/>
        <v>58.42</v>
      </c>
      <c r="CF6" s="33">
        <f t="shared" si="9"/>
        <v>68.48</v>
      </c>
      <c r="CG6" s="33">
        <f t="shared" si="9"/>
        <v>74.37</v>
      </c>
      <c r="CH6" s="33">
        <f t="shared" si="9"/>
        <v>72.790000000000006</v>
      </c>
      <c r="CI6" s="33">
        <f t="shared" si="9"/>
        <v>84.43</v>
      </c>
      <c r="CJ6" s="33">
        <f t="shared" si="9"/>
        <v>86.54</v>
      </c>
      <c r="CK6" s="32" t="str">
        <f>IF(CK7="","",IF(CK7="-","【-】","【"&amp;SUBSTITUTE(TEXT(CK7,"#,##0.00"),"-","△")&amp;"】"))</f>
        <v>【63.19】</v>
      </c>
      <c r="CL6" s="33">
        <f>IF(CL7="",NA(),CL7)</f>
        <v>56.48</v>
      </c>
      <c r="CM6" s="33">
        <f t="shared" ref="CM6:CU6" si="10">IF(CM7="",NA(),CM7)</f>
        <v>59.36</v>
      </c>
      <c r="CN6" s="33">
        <f t="shared" si="10"/>
        <v>60.64</v>
      </c>
      <c r="CO6" s="33">
        <f t="shared" si="10"/>
        <v>61.99</v>
      </c>
      <c r="CP6" s="33">
        <f t="shared" si="10"/>
        <v>62.88</v>
      </c>
      <c r="CQ6" s="33">
        <f t="shared" si="10"/>
        <v>63.22</v>
      </c>
      <c r="CR6" s="33">
        <f t="shared" si="10"/>
        <v>60.25</v>
      </c>
      <c r="CS6" s="33">
        <f t="shared" si="10"/>
        <v>62.32</v>
      </c>
      <c r="CT6" s="33">
        <f t="shared" si="10"/>
        <v>64.010000000000005</v>
      </c>
      <c r="CU6" s="33">
        <f t="shared" si="10"/>
        <v>64.09</v>
      </c>
      <c r="CV6" s="32" t="str">
        <f>IF(CV7="","",IF(CV7="-","【-】","【"&amp;SUBSTITUTE(TEXT(CV7,"#,##0.00"),"-","△")&amp;"】"))</f>
        <v>【65.79】</v>
      </c>
      <c r="CW6" s="33">
        <f>IF(CW7="",NA(),CW7)</f>
        <v>85.41</v>
      </c>
      <c r="CX6" s="33">
        <f t="shared" ref="CX6:DF6" si="11">IF(CX7="",NA(),CX7)</f>
        <v>85.53</v>
      </c>
      <c r="CY6" s="33">
        <f t="shared" si="11"/>
        <v>86.02</v>
      </c>
      <c r="CZ6" s="33">
        <f t="shared" si="11"/>
        <v>86.4</v>
      </c>
      <c r="DA6" s="33">
        <f t="shared" si="11"/>
        <v>86.07</v>
      </c>
      <c r="DB6" s="33">
        <f t="shared" si="11"/>
        <v>86.58</v>
      </c>
      <c r="DC6" s="33">
        <f t="shared" si="11"/>
        <v>87.56</v>
      </c>
      <c r="DD6" s="33">
        <f t="shared" si="11"/>
        <v>87.52</v>
      </c>
      <c r="DE6" s="33">
        <f t="shared" si="11"/>
        <v>87.99</v>
      </c>
      <c r="DF6" s="33">
        <f t="shared" si="11"/>
        <v>88.15</v>
      </c>
      <c r="DG6" s="32" t="str">
        <f>IF(DG7="","",IF(DG7="-","【-】","【"&amp;SUBSTITUTE(TEXT(DG7,"#,##0.00"),"-","△")&amp;"】"))</f>
        <v>【92.37】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7.0000000000000007E-2</v>
      </c>
      <c r="EJ6" s="33">
        <f t="shared" si="14"/>
        <v>0.02</v>
      </c>
      <c r="EK6" s="33">
        <f t="shared" si="14"/>
        <v>0.05</v>
      </c>
      <c r="EL6" s="33">
        <f t="shared" si="14"/>
        <v>0.06</v>
      </c>
      <c r="EM6" s="33">
        <f t="shared" si="14"/>
        <v>0.06</v>
      </c>
      <c r="EN6" s="32" t="str">
        <f>IF(EN7="","",IF(EN7="-","【-】","【"&amp;SUBSTITUTE(TEXT(EN7,"#,##0.00"),"-","△")&amp;"】"))</f>
        <v>【0.07】</v>
      </c>
    </row>
    <row r="7" spans="1:144" s="34" customFormat="1">
      <c r="A7" s="26"/>
      <c r="B7" s="35">
        <v>2015</v>
      </c>
      <c r="C7" s="35">
        <v>240001</v>
      </c>
      <c r="D7" s="35">
        <v>47</v>
      </c>
      <c r="E7" s="35">
        <v>17</v>
      </c>
      <c r="F7" s="35">
        <v>3</v>
      </c>
      <c r="G7" s="35">
        <v>0</v>
      </c>
      <c r="H7" s="35" t="s">
        <v>96</v>
      </c>
      <c r="I7" s="35" t="s">
        <v>97</v>
      </c>
      <c r="J7" s="35" t="s">
        <v>98</v>
      </c>
      <c r="K7" s="35" t="s">
        <v>99</v>
      </c>
      <c r="L7" s="35" t="s">
        <v>100</v>
      </c>
      <c r="M7" s="36" t="s">
        <v>101</v>
      </c>
      <c r="N7" s="36" t="s">
        <v>102</v>
      </c>
      <c r="O7" s="36">
        <v>49.63</v>
      </c>
      <c r="P7" s="36">
        <v>100</v>
      </c>
      <c r="Q7" s="36">
        <v>0</v>
      </c>
      <c r="R7" s="36">
        <v>1850028</v>
      </c>
      <c r="S7" s="36">
        <v>5774.4</v>
      </c>
      <c r="T7" s="36">
        <v>320.38</v>
      </c>
      <c r="U7" s="36">
        <v>732500</v>
      </c>
      <c r="V7" s="36">
        <v>174.28</v>
      </c>
      <c r="W7" s="36">
        <v>4203.01</v>
      </c>
      <c r="X7" s="36">
        <v>80.569999999999993</v>
      </c>
      <c r="Y7" s="36">
        <v>73.53</v>
      </c>
      <c r="Z7" s="36">
        <v>76.06</v>
      </c>
      <c r="AA7" s="36">
        <v>75.62</v>
      </c>
      <c r="AB7" s="36">
        <v>81.09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301.87</v>
      </c>
      <c r="BF7" s="36">
        <v>314.11</v>
      </c>
      <c r="BG7" s="36">
        <v>303.61</v>
      </c>
      <c r="BH7" s="36">
        <v>310.91000000000003</v>
      </c>
      <c r="BI7" s="36">
        <v>292.39</v>
      </c>
      <c r="BJ7" s="36">
        <v>479.57</v>
      </c>
      <c r="BK7" s="36">
        <v>376.18</v>
      </c>
      <c r="BL7" s="36">
        <v>385.46</v>
      </c>
      <c r="BM7" s="36">
        <v>350.99</v>
      </c>
      <c r="BN7" s="36">
        <v>336.16</v>
      </c>
      <c r="BO7" s="36">
        <v>357.84</v>
      </c>
      <c r="BP7" s="36">
        <v>0</v>
      </c>
      <c r="BQ7" s="36">
        <v>0</v>
      </c>
      <c r="BR7" s="36">
        <v>0</v>
      </c>
      <c r="BS7" s="36">
        <v>0</v>
      </c>
      <c r="BT7" s="36">
        <v>0</v>
      </c>
      <c r="BU7" s="36">
        <v>0</v>
      </c>
      <c r="BV7" s="36">
        <v>0</v>
      </c>
      <c r="BW7" s="36">
        <v>0</v>
      </c>
      <c r="BX7" s="36">
        <v>0</v>
      </c>
      <c r="BY7" s="36">
        <v>0</v>
      </c>
      <c r="BZ7" s="36">
        <v>0</v>
      </c>
      <c r="CA7" s="36">
        <v>64.760000000000005</v>
      </c>
      <c r="CB7" s="36">
        <v>64.13</v>
      </c>
      <c r="CC7" s="36">
        <v>59.08</v>
      </c>
      <c r="CD7" s="36">
        <v>61.32</v>
      </c>
      <c r="CE7" s="36">
        <v>58.42</v>
      </c>
      <c r="CF7" s="36">
        <v>68.48</v>
      </c>
      <c r="CG7" s="36">
        <v>74.37</v>
      </c>
      <c r="CH7" s="36">
        <v>72.790000000000006</v>
      </c>
      <c r="CI7" s="36">
        <v>84.43</v>
      </c>
      <c r="CJ7" s="36">
        <v>86.54</v>
      </c>
      <c r="CK7" s="36">
        <v>63.19</v>
      </c>
      <c r="CL7" s="36">
        <v>56.48</v>
      </c>
      <c r="CM7" s="36">
        <v>59.36</v>
      </c>
      <c r="CN7" s="36">
        <v>60.64</v>
      </c>
      <c r="CO7" s="36">
        <v>61.99</v>
      </c>
      <c r="CP7" s="36">
        <v>62.88</v>
      </c>
      <c r="CQ7" s="36">
        <v>63.22</v>
      </c>
      <c r="CR7" s="36">
        <v>60.25</v>
      </c>
      <c r="CS7" s="36">
        <v>62.32</v>
      </c>
      <c r="CT7" s="36">
        <v>64.010000000000005</v>
      </c>
      <c r="CU7" s="36">
        <v>64.09</v>
      </c>
      <c r="CV7" s="36">
        <v>65.790000000000006</v>
      </c>
      <c r="CW7" s="36">
        <v>85.41</v>
      </c>
      <c r="CX7" s="36">
        <v>85.53</v>
      </c>
      <c r="CY7" s="36">
        <v>86.02</v>
      </c>
      <c r="CZ7" s="36">
        <v>86.4</v>
      </c>
      <c r="DA7" s="36">
        <v>86.07</v>
      </c>
      <c r="DB7" s="36">
        <v>86.58</v>
      </c>
      <c r="DC7" s="36">
        <v>87.56</v>
      </c>
      <c r="DD7" s="36">
        <v>87.52</v>
      </c>
      <c r="DE7" s="36">
        <v>87.99</v>
      </c>
      <c r="DF7" s="36">
        <v>88.15</v>
      </c>
      <c r="DG7" s="36">
        <v>92.37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7.0000000000000007E-2</v>
      </c>
      <c r="EJ7" s="36">
        <v>0.02</v>
      </c>
      <c r="EK7" s="36">
        <v>0.05</v>
      </c>
      <c r="EL7" s="36">
        <v>0.06</v>
      </c>
      <c r="EM7" s="36">
        <v>0.06</v>
      </c>
      <c r="EN7" s="36">
        <v>7.0000000000000007E-2</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mieken</cp:lastModifiedBy>
  <cp:lastPrinted>2017-02-13T00:16:53Z</cp:lastPrinted>
  <dcterms:created xsi:type="dcterms:W3CDTF">2017-02-08T02:56:34Z</dcterms:created>
  <dcterms:modified xsi:type="dcterms:W3CDTF">2017-02-13T00:17:07Z</dcterms:modified>
</cp:coreProperties>
</file>