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65" windowWidth="13065" windowHeight="8955" activeTab="2"/>
  </bookViews>
  <sheets>
    <sheet name="H19" sheetId="1" r:id="rId1"/>
    <sheet name="H18" sheetId="2" r:id="rId2"/>
    <sheet name="変化（H19-H18）" sheetId="3" r:id="rId3"/>
  </sheets>
  <definedNames>
    <definedName name="\C">#REF!</definedName>
    <definedName name="_xlnm.Print_Area" localSheetId="0">'H19'!$A$1:$AG$36</definedName>
    <definedName name="_xlnm.Print_Area" localSheetId="2">'変化（H19-H18）'!$A$1:$AG$36</definedName>
    <definedName name="_xlnm.Print_Titles" localSheetId="1">'H18'!$A:$A</definedName>
    <definedName name="_xlnm.Print_Titles" localSheetId="0">'H19'!$A:$A</definedName>
    <definedName name="_xlnm.Print_Titles" localSheetId="2">'変化（H19-H18）'!$A:$A</definedName>
    <definedName name="町村１">#REF!</definedName>
    <definedName name="町村２">#REF!</definedName>
    <definedName name="都市１">#REF!</definedName>
    <definedName name="都市２">#REF!</definedName>
    <definedName name="特例市１">#REF!</definedName>
    <definedName name="特例市２">#REF!</definedName>
  </definedNames>
  <calcPr fullCalcOnLoad="1"/>
</workbook>
</file>

<file path=xl/sharedStrings.xml><?xml version="1.0" encoding="utf-8"?>
<sst xmlns="http://schemas.openxmlformats.org/spreadsheetml/2006/main" count="396" uniqueCount="173">
  <si>
    <t>現在排水人口</t>
  </si>
  <si>
    <t>津市</t>
  </si>
  <si>
    <t>伊勢市</t>
  </si>
  <si>
    <t>松阪市</t>
  </si>
  <si>
    <t>名張市</t>
  </si>
  <si>
    <t>尾鷲市</t>
  </si>
  <si>
    <t>鳥羽市</t>
  </si>
  <si>
    <t>熊野市</t>
  </si>
  <si>
    <t>多気町</t>
  </si>
  <si>
    <t>大台町</t>
  </si>
  <si>
    <t>玉城町</t>
  </si>
  <si>
    <t>度会町</t>
  </si>
  <si>
    <t>紀宝町</t>
  </si>
  <si>
    <t>四日市市</t>
  </si>
  <si>
    <t>桑名市</t>
  </si>
  <si>
    <t>鈴鹿市</t>
  </si>
  <si>
    <t>亀山市</t>
  </si>
  <si>
    <t>木曽岬町</t>
  </si>
  <si>
    <t>東員町</t>
  </si>
  <si>
    <t>菰野町</t>
  </si>
  <si>
    <t>朝日町</t>
  </si>
  <si>
    <t>川越町</t>
  </si>
  <si>
    <t>明和町</t>
  </si>
  <si>
    <t>御浜町</t>
  </si>
  <si>
    <t>いなべ市</t>
  </si>
  <si>
    <t>国勢調査</t>
  </si>
  <si>
    <t>し尿処理施設</t>
  </si>
  <si>
    <t>ごみ処理施設</t>
  </si>
  <si>
    <t>簡易水道</t>
  </si>
  <si>
    <t>飲料水供給施設</t>
  </si>
  <si>
    <t>年間総収集量</t>
  </si>
  <si>
    <t>(㎡)</t>
  </si>
  <si>
    <t>公共下水道</t>
  </si>
  <si>
    <t>保健センター</t>
  </si>
  <si>
    <t>＜県 計＞</t>
  </si>
  <si>
    <t>＜廃棄物処理施設＞</t>
  </si>
  <si>
    <t>（市町村営）</t>
  </si>
  <si>
    <t>内人口(人)A</t>
  </si>
  <si>
    <t>内人口(人)B</t>
  </si>
  <si>
    <t>内人口(人)C</t>
  </si>
  <si>
    <t>内人口(人)D</t>
  </si>
  <si>
    <t>人口（人）E</t>
  </si>
  <si>
    <t>人口（人）F</t>
  </si>
  <si>
    <t>組合立）</t>
  </si>
  <si>
    <t>＜道路＞</t>
  </si>
  <si>
    <t>＜公園＞</t>
  </si>
  <si>
    <t>＜保育所＞</t>
  </si>
  <si>
    <t>＜その他施設＞</t>
  </si>
  <si>
    <t>農道延長</t>
  </si>
  <si>
    <t>農業集落排水</t>
  </si>
  <si>
    <t>漁業集落排水</t>
  </si>
  <si>
    <t>簡易排水施設</t>
  </si>
  <si>
    <t>コミュニティ･</t>
  </si>
  <si>
    <t>合併処理</t>
  </si>
  <si>
    <t>A～F</t>
  </si>
  <si>
    <t>保育所箇所数</t>
  </si>
  <si>
    <t>実延長</t>
  </si>
  <si>
    <t>(市町村有）</t>
  </si>
  <si>
    <t>公園面積計</t>
  </si>
  <si>
    <t>現在処理区域</t>
  </si>
  <si>
    <t>プラント処理</t>
  </si>
  <si>
    <t>浄化槽処理</t>
  </si>
  <si>
    <t>人口計</t>
  </si>
  <si>
    <t>（市町村立・</t>
  </si>
  <si>
    <t>箇所数</t>
  </si>
  <si>
    <t>(人)</t>
  </si>
  <si>
    <t>(ｍ)</t>
  </si>
  <si>
    <t>市町村立以外</t>
  </si>
  <si>
    <t>市町村立</t>
  </si>
  <si>
    <t>(kl)</t>
  </si>
  <si>
    <t>(ｔ)</t>
  </si>
  <si>
    <t>（人）</t>
  </si>
  <si>
    <t>延面積（㎡）</t>
  </si>
  <si>
    <t>＜市 計＞</t>
  </si>
  <si>
    <t>＜人口＞</t>
  </si>
  <si>
    <t>＜農業施設＞</t>
  </si>
  <si>
    <t>＜集会施設＞</t>
  </si>
  <si>
    <t>市町村道</t>
  </si>
  <si>
    <t>市町村立</t>
  </si>
  <si>
    <t>うち都市計画区域内公園</t>
  </si>
  <si>
    <t>うち都市計画区域外公園</t>
  </si>
  <si>
    <t>集会施設</t>
  </si>
  <si>
    <t>(市町村立）</t>
  </si>
  <si>
    <t>給水人口（人）</t>
  </si>
  <si>
    <t>＜下水道等＞</t>
  </si>
  <si>
    <t>＜上水道等＞</t>
  </si>
  <si>
    <t>志摩市</t>
  </si>
  <si>
    <t>伊賀市</t>
  </si>
  <si>
    <t>大紀町</t>
  </si>
  <si>
    <t>人口（H17)</t>
  </si>
  <si>
    <t>市町名</t>
  </si>
  <si>
    <t>南伊勢町</t>
  </si>
  <si>
    <t>紀北町</t>
  </si>
  <si>
    <t>＜町 計＞</t>
  </si>
  <si>
    <t>＜人口＞</t>
  </si>
  <si>
    <t>＜道路＞</t>
  </si>
  <si>
    <t>＜農業施設＞</t>
  </si>
  <si>
    <t>＜公園＞</t>
  </si>
  <si>
    <t>＜廃棄物処理施設＞</t>
  </si>
  <si>
    <t>＜上水道等＞</t>
  </si>
  <si>
    <t>＜下水道等＞</t>
  </si>
  <si>
    <t>＜保育所＞</t>
  </si>
  <si>
    <t>＜集会施設＞</t>
  </si>
  <si>
    <t>＜その他施設＞</t>
  </si>
  <si>
    <t>市町村道</t>
  </si>
  <si>
    <t>農道延長</t>
  </si>
  <si>
    <t>農業集落排水</t>
  </si>
  <si>
    <t>漁業集落排水</t>
  </si>
  <si>
    <t>簡易排水施設</t>
  </si>
  <si>
    <t>コミュニティ･</t>
  </si>
  <si>
    <t>合併処理</t>
  </si>
  <si>
    <t>A～F</t>
  </si>
  <si>
    <t>保育所箇所数</t>
  </si>
  <si>
    <t>市町村立</t>
  </si>
  <si>
    <t>児童館</t>
  </si>
  <si>
    <t>公会堂市民会館</t>
  </si>
  <si>
    <t>公民館</t>
  </si>
  <si>
    <t>図書館</t>
  </si>
  <si>
    <t>博物館</t>
  </si>
  <si>
    <t>体育館</t>
  </si>
  <si>
    <t>陸上競技場</t>
  </si>
  <si>
    <t>野球場</t>
  </si>
  <si>
    <t>プール</t>
  </si>
  <si>
    <t>人口（H17)</t>
  </si>
  <si>
    <t>実延長</t>
  </si>
  <si>
    <t>(市町村有）</t>
  </si>
  <si>
    <t>公園面積計</t>
  </si>
  <si>
    <t>うち都市計画区域内公園</t>
  </si>
  <si>
    <t>うち都市計画区域外公園</t>
  </si>
  <si>
    <t>給水人口（人）</t>
  </si>
  <si>
    <t>現在処理区域</t>
  </si>
  <si>
    <t>プラント処理</t>
  </si>
  <si>
    <t>浄化槽処理</t>
  </si>
  <si>
    <t>人口計</t>
  </si>
  <si>
    <t>（市町村立・</t>
  </si>
  <si>
    <t>集会施設</t>
  </si>
  <si>
    <t>箇所数</t>
  </si>
  <si>
    <t>(人)</t>
  </si>
  <si>
    <t>(ｍ)</t>
  </si>
  <si>
    <t>市町村立以外</t>
  </si>
  <si>
    <t>(kl)</t>
  </si>
  <si>
    <t>(ｔ)</t>
  </si>
  <si>
    <t>（市町村営）</t>
  </si>
  <si>
    <t>内人口(人)A</t>
  </si>
  <si>
    <t>内人口(人)B</t>
  </si>
  <si>
    <t>内人口(人)C</t>
  </si>
  <si>
    <t>内人口(人)D</t>
  </si>
  <si>
    <t>人口（人）E</t>
  </si>
  <si>
    <t>人口（人）F</t>
  </si>
  <si>
    <t>（人）</t>
  </si>
  <si>
    <t>組合立）</t>
  </si>
  <si>
    <t>延面積（㎡）</t>
  </si>
  <si>
    <t>(市町村立）</t>
  </si>
  <si>
    <t>＜市 計＞</t>
  </si>
  <si>
    <t>＜県 計＞</t>
  </si>
  <si>
    <t>農業集落排水</t>
  </si>
  <si>
    <t>漁業集落排水</t>
  </si>
  <si>
    <t>簡易排水施設</t>
  </si>
  <si>
    <t>コミュニティ･</t>
  </si>
  <si>
    <t>合併処理</t>
  </si>
  <si>
    <t>A～F</t>
  </si>
  <si>
    <t>人口</t>
  </si>
  <si>
    <t>現在処理区域</t>
  </si>
  <si>
    <t>プラント処理</t>
  </si>
  <si>
    <t>浄化槽処理</t>
  </si>
  <si>
    <t>（市町村立・</t>
  </si>
  <si>
    <t>箇所数</t>
  </si>
  <si>
    <t>(人)</t>
  </si>
  <si>
    <t>(ｍ)</t>
  </si>
  <si>
    <t>(kl)</t>
  </si>
  <si>
    <t>(ｔ)</t>
  </si>
  <si>
    <t>（市町村営）</t>
  </si>
  <si>
    <t>延面積（㎡）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</si>
</sst>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#,##0.0_ "/>
    <numFmt numFmtId="179" formatCode="0_);[Red]\(0\)"/>
    <numFmt numFmtId="180" formatCode="#,##0.0;&quot;△ &quot;#,##0.0"/>
    <numFmt numFmtId="181" formatCode="#,##0.0;\-#,##0.0"/>
    <numFmt numFmtId="182" formatCode="0.0_);[Red]\(0.0\)"/>
    <numFmt numFmtId="183" formatCode="#,##0.0;[Red]\-#,##0.0"/>
    <numFmt numFmtId="184" formatCode="0.0%"/>
    <numFmt numFmtId="185" formatCode="#,##0_ "/>
    <numFmt numFmtId="186" formatCode="#,##0_ ;[Red]\-#,##0\ "/>
    <numFmt numFmtId="187" formatCode="#,##0\ ;&quot;△ &quot;#,##0\ "/>
    <numFmt numFmtId="188" formatCode="#,##0;&quot;△ &quot;#,##0"/>
  </numFmts>
  <fonts count="38"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right" vertical="center" shrinkToFit="1"/>
    </xf>
    <xf numFmtId="0" fontId="2" fillId="0" borderId="27" xfId="0" applyFont="1" applyBorder="1" applyAlignment="1">
      <alignment/>
    </xf>
    <xf numFmtId="38" fontId="2" fillId="0" borderId="25" xfId="48" applyFont="1" applyBorder="1" applyAlignment="1">
      <alignment/>
    </xf>
    <xf numFmtId="38" fontId="2" fillId="0" borderId="27" xfId="48" applyFont="1" applyBorder="1" applyAlignment="1">
      <alignment/>
    </xf>
    <xf numFmtId="38" fontId="2" fillId="0" borderId="12" xfId="48" applyFont="1" applyBorder="1" applyAlignment="1">
      <alignment shrinkToFit="1"/>
    </xf>
    <xf numFmtId="0" fontId="2" fillId="0" borderId="28" xfId="0" applyFont="1" applyBorder="1" applyAlignment="1">
      <alignment/>
    </xf>
    <xf numFmtId="38" fontId="2" fillId="0" borderId="28" xfId="48" applyFont="1" applyBorder="1" applyAlignment="1">
      <alignment/>
    </xf>
    <xf numFmtId="38" fontId="2" fillId="0" borderId="29" xfId="48" applyFont="1" applyBorder="1" applyAlignment="1">
      <alignment/>
    </xf>
    <xf numFmtId="38" fontId="2" fillId="0" borderId="30" xfId="48" applyFont="1" applyBorder="1" applyAlignment="1">
      <alignment shrinkToFit="1"/>
    </xf>
    <xf numFmtId="38" fontId="2" fillId="0" borderId="16" xfId="48" applyFont="1" applyBorder="1" applyAlignment="1">
      <alignment/>
    </xf>
    <xf numFmtId="38" fontId="2" fillId="0" borderId="15" xfId="48" applyFont="1" applyBorder="1" applyAlignment="1">
      <alignment/>
    </xf>
    <xf numFmtId="38" fontId="2" fillId="0" borderId="10" xfId="48" applyFont="1" applyBorder="1" applyAlignment="1">
      <alignment shrinkToFit="1"/>
    </xf>
    <xf numFmtId="0" fontId="2" fillId="0" borderId="31" xfId="0" applyFont="1" applyBorder="1" applyAlignment="1">
      <alignment/>
    </xf>
    <xf numFmtId="38" fontId="2" fillId="0" borderId="32" xfId="48" applyFont="1" applyBorder="1" applyAlignment="1">
      <alignment/>
    </xf>
    <xf numFmtId="38" fontId="2" fillId="0" borderId="33" xfId="48" applyFont="1" applyBorder="1" applyAlignment="1">
      <alignment/>
    </xf>
    <xf numFmtId="38" fontId="2" fillId="0" borderId="34" xfId="48" applyFont="1" applyBorder="1" applyAlignment="1">
      <alignment/>
    </xf>
    <xf numFmtId="38" fontId="2" fillId="0" borderId="35" xfId="48" applyFont="1" applyBorder="1" applyAlignment="1">
      <alignment/>
    </xf>
    <xf numFmtId="38" fontId="2" fillId="0" borderId="36" xfId="48" applyFont="1" applyFill="1" applyBorder="1" applyAlignment="1">
      <alignment/>
    </xf>
    <xf numFmtId="38" fontId="2" fillId="0" borderId="37" xfId="48" applyFont="1" applyBorder="1" applyAlignment="1">
      <alignment/>
    </xf>
    <xf numFmtId="38" fontId="2" fillId="0" borderId="37" xfId="48" applyFont="1" applyFill="1" applyBorder="1" applyAlignment="1">
      <alignment/>
    </xf>
    <xf numFmtId="38" fontId="2" fillId="0" borderId="31" xfId="48" applyFont="1" applyBorder="1" applyAlignment="1">
      <alignment/>
    </xf>
    <xf numFmtId="38" fontId="2" fillId="0" borderId="36" xfId="48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8" xfId="0" applyFont="1" applyBorder="1" applyAlignment="1">
      <alignment/>
    </xf>
    <xf numFmtId="38" fontId="2" fillId="0" borderId="39" xfId="48" applyFont="1" applyBorder="1" applyAlignment="1">
      <alignment/>
    </xf>
    <xf numFmtId="38" fontId="2" fillId="0" borderId="40" xfId="48" applyFont="1" applyBorder="1" applyAlignment="1">
      <alignment/>
    </xf>
    <xf numFmtId="38" fontId="2" fillId="0" borderId="41" xfId="48" applyFont="1" applyBorder="1" applyAlignment="1">
      <alignment/>
    </xf>
    <xf numFmtId="38" fontId="2" fillId="0" borderId="42" xfId="48" applyFont="1" applyBorder="1" applyAlignment="1">
      <alignment/>
    </xf>
    <xf numFmtId="38" fontId="2" fillId="0" borderId="43" xfId="48" applyFont="1" applyFill="1" applyBorder="1" applyAlignment="1">
      <alignment/>
    </xf>
    <xf numFmtId="38" fontId="2" fillId="0" borderId="44" xfId="48" applyFont="1" applyBorder="1" applyAlignment="1">
      <alignment/>
    </xf>
    <xf numFmtId="38" fontId="2" fillId="0" borderId="44" xfId="48" applyFont="1" applyFill="1" applyBorder="1" applyAlignment="1">
      <alignment/>
    </xf>
    <xf numFmtId="38" fontId="2" fillId="0" borderId="38" xfId="48" applyFont="1" applyBorder="1" applyAlignment="1">
      <alignment/>
    </xf>
    <xf numFmtId="38" fontId="2" fillId="0" borderId="43" xfId="48" applyFont="1" applyBorder="1" applyAlignment="1">
      <alignment/>
    </xf>
    <xf numFmtId="0" fontId="2" fillId="0" borderId="0" xfId="0" applyFont="1" applyAlignment="1">
      <alignment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16" xfId="0" applyFont="1" applyBorder="1" applyAlignment="1">
      <alignment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38" fontId="2" fillId="0" borderId="27" xfId="48" applyFont="1" applyBorder="1" applyAlignment="1">
      <alignment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27" xfId="0" applyFont="1" applyBorder="1" applyAlignment="1">
      <alignment vertical="center" shrinkToFit="1"/>
    </xf>
    <xf numFmtId="185" fontId="0" fillId="0" borderId="55" xfId="0" applyNumberFormat="1" applyBorder="1" applyAlignment="1">
      <alignment/>
    </xf>
    <xf numFmtId="185" fontId="0" fillId="0" borderId="56" xfId="0" applyNumberFormat="1" applyBorder="1" applyAlignment="1">
      <alignment/>
    </xf>
    <xf numFmtId="185" fontId="0" fillId="0" borderId="45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57" xfId="0" applyBorder="1" applyAlignment="1">
      <alignment/>
    </xf>
    <xf numFmtId="0" fontId="0" fillId="0" borderId="13" xfId="0" applyBorder="1" applyAlignment="1">
      <alignment/>
    </xf>
    <xf numFmtId="185" fontId="0" fillId="0" borderId="24" xfId="0" applyNumberFormat="1" applyBorder="1" applyAlignment="1">
      <alignment/>
    </xf>
    <xf numFmtId="185" fontId="0" fillId="0" borderId="57" xfId="0" applyNumberFormat="1" applyBorder="1" applyAlignment="1">
      <alignment/>
    </xf>
    <xf numFmtId="185" fontId="0" fillId="0" borderId="13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50" xfId="0" applyBorder="1" applyAlignment="1">
      <alignment/>
    </xf>
    <xf numFmtId="0" fontId="0" fillId="0" borderId="17" xfId="0" applyBorder="1" applyAlignment="1">
      <alignment/>
    </xf>
    <xf numFmtId="185" fontId="0" fillId="0" borderId="26" xfId="0" applyNumberFormat="1" applyBorder="1" applyAlignment="1">
      <alignment/>
    </xf>
    <xf numFmtId="185" fontId="0" fillId="0" borderId="50" xfId="0" applyNumberFormat="1" applyBorder="1" applyAlignment="1">
      <alignment/>
    </xf>
    <xf numFmtId="185" fontId="0" fillId="0" borderId="17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30" xfId="0" applyBorder="1" applyAlignment="1">
      <alignment/>
    </xf>
    <xf numFmtId="0" fontId="0" fillId="0" borderId="10" xfId="0" applyBorder="1" applyAlignment="1">
      <alignment/>
    </xf>
    <xf numFmtId="185" fontId="0" fillId="0" borderId="12" xfId="0" applyNumberFormat="1" applyBorder="1" applyAlignment="1">
      <alignment/>
    </xf>
    <xf numFmtId="185" fontId="0" fillId="0" borderId="30" xfId="0" applyNumberFormat="1" applyBorder="1" applyAlignment="1">
      <alignment/>
    </xf>
    <xf numFmtId="185" fontId="0" fillId="0" borderId="10" xfId="0" applyNumberFormat="1" applyBorder="1" applyAlignment="1">
      <alignment/>
    </xf>
    <xf numFmtId="185" fontId="0" fillId="0" borderId="27" xfId="0" applyNumberFormat="1" applyBorder="1" applyAlignment="1">
      <alignment/>
    </xf>
    <xf numFmtId="185" fontId="0" fillId="0" borderId="28" xfId="0" applyNumberFormat="1" applyBorder="1" applyAlignment="1">
      <alignment/>
    </xf>
    <xf numFmtId="185" fontId="0" fillId="0" borderId="16" xfId="0" applyNumberFormat="1" applyBorder="1" applyAlignment="1">
      <alignment/>
    </xf>
    <xf numFmtId="185" fontId="0" fillId="0" borderId="23" xfId="0" applyNumberFormat="1" applyBorder="1" applyAlignment="1">
      <alignment/>
    </xf>
    <xf numFmtId="185" fontId="0" fillId="0" borderId="51" xfId="0" applyNumberFormat="1" applyBorder="1" applyAlignment="1">
      <alignment/>
    </xf>
    <xf numFmtId="185" fontId="0" fillId="0" borderId="14" xfId="0" applyNumberFormat="1" applyBorder="1" applyAlignment="1">
      <alignment/>
    </xf>
    <xf numFmtId="0" fontId="2" fillId="0" borderId="12" xfId="48" applyNumberFormat="1" applyFont="1" applyBorder="1" applyAlignment="1">
      <alignment shrinkToFit="1"/>
    </xf>
    <xf numFmtId="0" fontId="2" fillId="0" borderId="30" xfId="48" applyNumberFormat="1" applyFont="1" applyBorder="1" applyAlignment="1">
      <alignment shrinkToFit="1"/>
    </xf>
    <xf numFmtId="0" fontId="2" fillId="0" borderId="10" xfId="48" applyNumberFormat="1" applyFont="1" applyBorder="1" applyAlignment="1">
      <alignment shrinkToFit="1"/>
    </xf>
    <xf numFmtId="38" fontId="2" fillId="0" borderId="55" xfId="50" applyFont="1" applyBorder="1" applyAlignment="1">
      <alignment/>
    </xf>
    <xf numFmtId="38" fontId="2" fillId="0" borderId="24" xfId="50" applyFont="1" applyBorder="1" applyAlignment="1">
      <alignment/>
    </xf>
    <xf numFmtId="38" fontId="2" fillId="0" borderId="25" xfId="50" applyFont="1" applyBorder="1" applyAlignment="1">
      <alignment/>
    </xf>
    <xf numFmtId="38" fontId="2" fillId="0" borderId="26" xfId="50" applyFont="1" applyFill="1" applyBorder="1" applyAlignment="1">
      <alignment/>
    </xf>
    <xf numFmtId="38" fontId="2" fillId="0" borderId="12" xfId="50" applyFont="1" applyBorder="1" applyAlignment="1">
      <alignment/>
    </xf>
    <xf numFmtId="38" fontId="2" fillId="0" borderId="12" xfId="50" applyFont="1" applyFill="1" applyBorder="1" applyAlignment="1">
      <alignment/>
    </xf>
    <xf numFmtId="38" fontId="2" fillId="0" borderId="27" xfId="50" applyFont="1" applyBorder="1" applyAlignment="1">
      <alignment/>
    </xf>
    <xf numFmtId="38" fontId="2" fillId="0" borderId="26" xfId="50" applyFont="1" applyBorder="1" applyAlignment="1">
      <alignment/>
    </xf>
    <xf numFmtId="38" fontId="2" fillId="0" borderId="23" xfId="50" applyFont="1" applyBorder="1" applyAlignment="1">
      <alignment/>
    </xf>
    <xf numFmtId="38" fontId="2" fillId="0" borderId="26" xfId="50" applyFont="1" applyBorder="1" applyAlignment="1">
      <alignment shrinkToFit="1"/>
    </xf>
    <xf numFmtId="38" fontId="2" fillId="0" borderId="12" xfId="50" applyFont="1" applyBorder="1" applyAlignment="1">
      <alignment shrinkToFit="1"/>
    </xf>
    <xf numFmtId="38" fontId="2" fillId="0" borderId="27" xfId="50" applyFont="1" applyBorder="1" applyAlignment="1">
      <alignment shrinkToFit="1"/>
    </xf>
    <xf numFmtId="38" fontId="2" fillId="0" borderId="24" xfId="50" applyFont="1" applyBorder="1" applyAlignment="1">
      <alignment shrinkToFit="1"/>
    </xf>
    <xf numFmtId="38" fontId="2" fillId="0" borderId="56" xfId="50" applyFont="1" applyBorder="1" applyAlignment="1">
      <alignment/>
    </xf>
    <xf numFmtId="38" fontId="2" fillId="0" borderId="57" xfId="50" applyFont="1" applyBorder="1" applyAlignment="1">
      <alignment/>
    </xf>
    <xf numFmtId="38" fontId="2" fillId="0" borderId="50" xfId="50" applyFont="1" applyFill="1" applyBorder="1" applyAlignment="1">
      <alignment/>
    </xf>
    <xf numFmtId="38" fontId="2" fillId="0" borderId="30" xfId="50" applyFont="1" applyBorder="1" applyAlignment="1">
      <alignment/>
    </xf>
    <xf numFmtId="38" fontId="2" fillId="0" borderId="30" xfId="50" applyFont="1" applyFill="1" applyBorder="1" applyAlignment="1">
      <alignment/>
    </xf>
    <xf numFmtId="38" fontId="2" fillId="0" borderId="28" xfId="50" applyFont="1" applyBorder="1" applyAlignment="1">
      <alignment/>
    </xf>
    <xf numFmtId="38" fontId="2" fillId="0" borderId="50" xfId="50" applyFont="1" applyBorder="1" applyAlignment="1">
      <alignment/>
    </xf>
    <xf numFmtId="38" fontId="2" fillId="0" borderId="51" xfId="50" applyFont="1" applyBorder="1" applyAlignment="1">
      <alignment/>
    </xf>
    <xf numFmtId="38" fontId="2" fillId="0" borderId="29" xfId="50" applyFont="1" applyBorder="1" applyAlignment="1">
      <alignment/>
    </xf>
    <xf numFmtId="38" fontId="2" fillId="0" borderId="50" xfId="50" applyFont="1" applyBorder="1" applyAlignment="1">
      <alignment shrinkToFit="1"/>
    </xf>
    <xf numFmtId="38" fontId="2" fillId="0" borderId="30" xfId="50" applyFont="1" applyBorder="1" applyAlignment="1">
      <alignment shrinkToFit="1"/>
    </xf>
    <xf numFmtId="38" fontId="2" fillId="0" borderId="57" xfId="50" applyFont="1" applyBorder="1" applyAlignment="1">
      <alignment shrinkToFit="1"/>
    </xf>
    <xf numFmtId="38" fontId="2" fillId="0" borderId="45" xfId="50" applyFont="1" applyBorder="1" applyAlignment="1">
      <alignment/>
    </xf>
    <xf numFmtId="38" fontId="2" fillId="0" borderId="13" xfId="50" applyFont="1" applyBorder="1" applyAlignment="1">
      <alignment/>
    </xf>
    <xf numFmtId="38" fontId="2" fillId="0" borderId="17" xfId="50" applyFont="1" applyFill="1" applyBorder="1" applyAlignment="1">
      <alignment/>
    </xf>
    <xf numFmtId="38" fontId="2" fillId="0" borderId="10" xfId="50" applyFont="1" applyBorder="1" applyAlignment="1">
      <alignment/>
    </xf>
    <xf numFmtId="38" fontId="2" fillId="0" borderId="10" xfId="50" applyFont="1" applyFill="1" applyBorder="1" applyAlignment="1">
      <alignment/>
    </xf>
    <xf numFmtId="38" fontId="2" fillId="0" borderId="16" xfId="50" applyFont="1" applyBorder="1" applyAlignment="1">
      <alignment/>
    </xf>
    <xf numFmtId="38" fontId="2" fillId="0" borderId="17" xfId="50" applyFont="1" applyBorder="1" applyAlignment="1">
      <alignment/>
    </xf>
    <xf numFmtId="38" fontId="2" fillId="0" borderId="14" xfId="50" applyFont="1" applyBorder="1" applyAlignment="1">
      <alignment/>
    </xf>
    <xf numFmtId="38" fontId="2" fillId="0" borderId="15" xfId="50" applyFont="1" applyBorder="1" applyAlignment="1">
      <alignment/>
    </xf>
    <xf numFmtId="38" fontId="2" fillId="0" borderId="17" xfId="50" applyFont="1" applyBorder="1" applyAlignment="1">
      <alignment shrinkToFit="1"/>
    </xf>
    <xf numFmtId="38" fontId="2" fillId="0" borderId="10" xfId="50" applyFont="1" applyBorder="1" applyAlignment="1">
      <alignment shrinkToFit="1"/>
    </xf>
    <xf numFmtId="38" fontId="2" fillId="0" borderId="13" xfId="50" applyFont="1" applyBorder="1" applyAlignment="1">
      <alignment shrinkToFit="1"/>
    </xf>
    <xf numFmtId="38" fontId="2" fillId="0" borderId="32" xfId="50" applyFont="1" applyBorder="1" applyAlignment="1">
      <alignment/>
    </xf>
    <xf numFmtId="38" fontId="2" fillId="0" borderId="33" xfId="50" applyFont="1" applyBorder="1" applyAlignment="1">
      <alignment/>
    </xf>
    <xf numFmtId="38" fontId="2" fillId="0" borderId="35" xfId="50" applyFont="1" applyBorder="1" applyAlignment="1">
      <alignment/>
    </xf>
    <xf numFmtId="38" fontId="2" fillId="0" borderId="36" xfId="50" applyFont="1" applyFill="1" applyBorder="1" applyAlignment="1">
      <alignment/>
    </xf>
    <xf numFmtId="38" fontId="2" fillId="0" borderId="37" xfId="50" applyFont="1" applyBorder="1" applyAlignment="1">
      <alignment/>
    </xf>
    <xf numFmtId="38" fontId="2" fillId="0" borderId="37" xfId="50" applyFont="1" applyFill="1" applyBorder="1" applyAlignment="1">
      <alignment/>
    </xf>
    <xf numFmtId="38" fontId="2" fillId="0" borderId="31" xfId="50" applyFont="1" applyBorder="1" applyAlignment="1">
      <alignment/>
    </xf>
    <xf numFmtId="38" fontId="2" fillId="0" borderId="36" xfId="50" applyFont="1" applyBorder="1" applyAlignment="1">
      <alignment/>
    </xf>
    <xf numFmtId="38" fontId="2" fillId="0" borderId="34" xfId="50" applyFont="1" applyBorder="1" applyAlignment="1">
      <alignment/>
    </xf>
    <xf numFmtId="38" fontId="2" fillId="0" borderId="39" xfId="50" applyFont="1" applyBorder="1" applyAlignment="1">
      <alignment/>
    </xf>
    <xf numFmtId="38" fontId="2" fillId="0" borderId="40" xfId="50" applyFont="1" applyBorder="1" applyAlignment="1">
      <alignment/>
    </xf>
    <xf numFmtId="38" fontId="2" fillId="0" borderId="42" xfId="50" applyFont="1" applyBorder="1" applyAlignment="1">
      <alignment/>
    </xf>
    <xf numFmtId="38" fontId="2" fillId="0" borderId="43" xfId="50" applyFont="1" applyFill="1" applyBorder="1" applyAlignment="1">
      <alignment/>
    </xf>
    <xf numFmtId="38" fontId="2" fillId="0" borderId="44" xfId="50" applyFont="1" applyBorder="1" applyAlignment="1">
      <alignment/>
    </xf>
    <xf numFmtId="38" fontId="2" fillId="0" borderId="44" xfId="50" applyFont="1" applyFill="1" applyBorder="1" applyAlignment="1">
      <alignment/>
    </xf>
    <xf numFmtId="38" fontId="2" fillId="0" borderId="38" xfId="50" applyFont="1" applyBorder="1" applyAlignment="1">
      <alignment/>
    </xf>
    <xf numFmtId="38" fontId="2" fillId="0" borderId="43" xfId="50" applyFont="1" applyBorder="1" applyAlignment="1">
      <alignment/>
    </xf>
    <xf numFmtId="38" fontId="2" fillId="0" borderId="41" xfId="50" applyFont="1" applyBorder="1" applyAlignment="1">
      <alignment/>
    </xf>
    <xf numFmtId="187" fontId="0" fillId="0" borderId="55" xfId="0" applyNumberFormat="1" applyBorder="1" applyAlignment="1">
      <alignment shrinkToFit="1"/>
    </xf>
    <xf numFmtId="187" fontId="0" fillId="0" borderId="57" xfId="0" applyNumberFormat="1" applyBorder="1" applyAlignment="1">
      <alignment shrinkToFit="1"/>
    </xf>
    <xf numFmtId="187" fontId="0" fillId="0" borderId="29" xfId="0" applyNumberFormat="1" applyBorder="1" applyAlignment="1">
      <alignment shrinkToFit="1"/>
    </xf>
    <xf numFmtId="187" fontId="0" fillId="0" borderId="30" xfId="0" applyNumberFormat="1" applyBorder="1" applyAlignment="1">
      <alignment shrinkToFit="1"/>
    </xf>
    <xf numFmtId="187" fontId="0" fillId="0" borderId="28" xfId="0" applyNumberFormat="1" applyBorder="1" applyAlignment="1">
      <alignment shrinkToFit="1"/>
    </xf>
    <xf numFmtId="188" fontId="0" fillId="0" borderId="58" xfId="0" applyNumberFormat="1" applyBorder="1" applyAlignment="1">
      <alignment shrinkToFit="1"/>
    </xf>
    <xf numFmtId="188" fontId="0" fillId="0" borderId="33" xfId="0" applyNumberFormat="1" applyBorder="1" applyAlignment="1">
      <alignment shrinkToFit="1"/>
    </xf>
    <xf numFmtId="188" fontId="0" fillId="0" borderId="32" xfId="0" applyNumberFormat="1" applyBorder="1" applyAlignment="1">
      <alignment shrinkToFit="1"/>
    </xf>
    <xf numFmtId="188" fontId="0" fillId="0" borderId="35" xfId="0" applyNumberFormat="1" applyBorder="1" applyAlignment="1">
      <alignment shrinkToFit="1"/>
    </xf>
    <xf numFmtId="188" fontId="0" fillId="0" borderId="37" xfId="0" applyNumberFormat="1" applyBorder="1" applyAlignment="1">
      <alignment shrinkToFit="1"/>
    </xf>
    <xf numFmtId="188" fontId="0" fillId="0" borderId="31" xfId="0" applyNumberFormat="1" applyBorder="1" applyAlignment="1">
      <alignment shrinkToFit="1"/>
    </xf>
    <xf numFmtId="187" fontId="0" fillId="0" borderId="24" xfId="0" applyNumberFormat="1" applyBorder="1" applyAlignment="1">
      <alignment shrinkToFit="1"/>
    </xf>
    <xf numFmtId="187" fontId="0" fillId="0" borderId="25" xfId="0" applyNumberFormat="1" applyBorder="1" applyAlignment="1">
      <alignment shrinkToFit="1"/>
    </xf>
    <xf numFmtId="187" fontId="0" fillId="0" borderId="12" xfId="0" applyNumberFormat="1" applyBorder="1" applyAlignment="1">
      <alignment shrinkToFit="1"/>
    </xf>
    <xf numFmtId="187" fontId="0" fillId="0" borderId="27" xfId="0" applyNumberFormat="1" applyBorder="1" applyAlignment="1">
      <alignment shrinkToFit="1"/>
    </xf>
    <xf numFmtId="188" fontId="0" fillId="0" borderId="55" xfId="0" applyNumberFormat="1" applyBorder="1" applyAlignment="1">
      <alignment shrinkToFit="1"/>
    </xf>
    <xf numFmtId="188" fontId="0" fillId="0" borderId="24" xfId="0" applyNumberFormat="1" applyBorder="1" applyAlignment="1">
      <alignment shrinkToFit="1"/>
    </xf>
    <xf numFmtId="188" fontId="0" fillId="0" borderId="25" xfId="0" applyNumberFormat="1" applyBorder="1" applyAlignment="1">
      <alignment shrinkToFit="1"/>
    </xf>
    <xf numFmtId="188" fontId="0" fillId="0" borderId="12" xfId="0" applyNumberFormat="1" applyBorder="1" applyAlignment="1">
      <alignment shrinkToFit="1"/>
    </xf>
    <xf numFmtId="188" fontId="0" fillId="0" borderId="27" xfId="0" applyNumberFormat="1" applyBorder="1" applyAlignment="1">
      <alignment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188" fontId="0" fillId="0" borderId="59" xfId="0" applyNumberFormat="1" applyBorder="1" applyAlignment="1">
      <alignment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187" fontId="0" fillId="0" borderId="50" xfId="0" applyNumberFormat="1" applyFill="1" applyBorder="1" applyAlignment="1">
      <alignment shrinkToFit="1"/>
    </xf>
    <xf numFmtId="187" fontId="0" fillId="0" borderId="17" xfId="0" applyNumberFormat="1" applyFill="1" applyBorder="1" applyAlignment="1">
      <alignment shrinkToFit="1"/>
    </xf>
    <xf numFmtId="187" fontId="0" fillId="0" borderId="26" xfId="0" applyNumberFormat="1" applyFill="1" applyBorder="1" applyAlignment="1">
      <alignment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1"/>
  <sheetViews>
    <sheetView view="pageBreakPreview" zoomScaleSheetLayoutView="100" workbookViewId="0" topLeftCell="A1">
      <selection activeCell="A1" sqref="A1"/>
    </sheetView>
  </sheetViews>
  <sheetFormatPr defaultColWidth="12.5" defaultRowHeight="15"/>
  <cols>
    <col min="1" max="1" width="10.5" style="7" bestFit="1" customWidth="1"/>
    <col min="2" max="4" width="12.5" style="7" customWidth="1"/>
    <col min="5" max="5" width="11.59765625" style="7" bestFit="1" customWidth="1"/>
    <col min="6" max="6" width="12.5" style="8" customWidth="1"/>
    <col min="7" max="7" width="12.5" style="7" customWidth="1"/>
    <col min="8" max="8" width="12.5" style="8" customWidth="1"/>
    <col min="9" max="23" width="12.5" style="7" customWidth="1"/>
    <col min="24" max="24" width="12.59765625" style="7" customWidth="1"/>
    <col min="25" max="16384" width="12.5" style="7" customWidth="1"/>
  </cols>
  <sheetData>
    <row r="1" spans="2:24" ht="13.5">
      <c r="B1" s="7" t="s">
        <v>74</v>
      </c>
      <c r="C1" s="7" t="s">
        <v>44</v>
      </c>
      <c r="D1" s="7" t="s">
        <v>75</v>
      </c>
      <c r="E1" s="8" t="s">
        <v>45</v>
      </c>
      <c r="J1" s="7" t="s">
        <v>35</v>
      </c>
      <c r="L1" s="7" t="s">
        <v>85</v>
      </c>
      <c r="N1" s="7" t="s">
        <v>84</v>
      </c>
      <c r="V1" s="7" t="s">
        <v>46</v>
      </c>
      <c r="W1" s="7" t="s">
        <v>76</v>
      </c>
      <c r="X1" s="7" t="s">
        <v>47</v>
      </c>
    </row>
    <row r="2" spans="1:33" s="14" customFormat="1" ht="13.5">
      <c r="A2" s="69"/>
      <c r="B2" s="63" t="s">
        <v>25</v>
      </c>
      <c r="C2" s="9" t="s">
        <v>77</v>
      </c>
      <c r="D2" s="9" t="s">
        <v>48</v>
      </c>
      <c r="E2" s="61"/>
      <c r="F2" s="62"/>
      <c r="G2" s="60"/>
      <c r="H2" s="62"/>
      <c r="I2" s="63"/>
      <c r="J2" s="13" t="s">
        <v>26</v>
      </c>
      <c r="K2" s="10" t="s">
        <v>27</v>
      </c>
      <c r="L2" s="11" t="s">
        <v>28</v>
      </c>
      <c r="M2" s="12" t="s">
        <v>29</v>
      </c>
      <c r="N2" s="13" t="s">
        <v>32</v>
      </c>
      <c r="O2" s="1" t="s">
        <v>32</v>
      </c>
      <c r="P2" s="1" t="s">
        <v>49</v>
      </c>
      <c r="Q2" s="1" t="s">
        <v>50</v>
      </c>
      <c r="R2" s="1" t="s">
        <v>51</v>
      </c>
      <c r="S2" s="1" t="s">
        <v>52</v>
      </c>
      <c r="T2" s="4" t="s">
        <v>53</v>
      </c>
      <c r="U2" s="73" t="s">
        <v>54</v>
      </c>
      <c r="V2" s="9" t="s">
        <v>55</v>
      </c>
      <c r="W2" s="9" t="s">
        <v>78</v>
      </c>
      <c r="X2" s="13" t="s">
        <v>33</v>
      </c>
      <c r="Y2" s="188" t="s">
        <v>114</v>
      </c>
      <c r="Z2" s="188" t="s">
        <v>115</v>
      </c>
      <c r="AA2" s="188" t="s">
        <v>116</v>
      </c>
      <c r="AB2" s="188" t="s">
        <v>117</v>
      </c>
      <c r="AC2" s="188" t="s">
        <v>118</v>
      </c>
      <c r="AD2" s="188" t="s">
        <v>119</v>
      </c>
      <c r="AE2" s="188" t="s">
        <v>120</v>
      </c>
      <c r="AF2" s="188" t="s">
        <v>121</v>
      </c>
      <c r="AG2" s="188" t="s">
        <v>122</v>
      </c>
    </row>
    <row r="3" spans="1:33" s="14" customFormat="1" ht="13.5">
      <c r="A3" s="18" t="s">
        <v>90</v>
      </c>
      <c r="B3" s="77" t="s">
        <v>89</v>
      </c>
      <c r="C3" s="16" t="s">
        <v>56</v>
      </c>
      <c r="D3" s="16" t="s">
        <v>57</v>
      </c>
      <c r="E3" s="64" t="s">
        <v>58</v>
      </c>
      <c r="F3" s="67" t="s">
        <v>79</v>
      </c>
      <c r="G3" s="66"/>
      <c r="H3" s="67" t="s">
        <v>80</v>
      </c>
      <c r="I3" s="68"/>
      <c r="J3" s="19" t="s">
        <v>30</v>
      </c>
      <c r="K3" s="15" t="s">
        <v>30</v>
      </c>
      <c r="L3" s="17" t="s">
        <v>83</v>
      </c>
      <c r="M3" s="18" t="s">
        <v>83</v>
      </c>
      <c r="N3" s="19" t="s">
        <v>0</v>
      </c>
      <c r="O3" s="2" t="s">
        <v>59</v>
      </c>
      <c r="P3" s="2" t="s">
        <v>59</v>
      </c>
      <c r="Q3" s="2" t="s">
        <v>59</v>
      </c>
      <c r="R3" s="2" t="s">
        <v>59</v>
      </c>
      <c r="S3" s="2" t="s">
        <v>60</v>
      </c>
      <c r="T3" s="5" t="s">
        <v>61</v>
      </c>
      <c r="U3" s="74" t="s">
        <v>62</v>
      </c>
      <c r="V3" s="20" t="s">
        <v>63</v>
      </c>
      <c r="W3" s="16" t="s">
        <v>81</v>
      </c>
      <c r="X3" s="19" t="s">
        <v>64</v>
      </c>
      <c r="Y3" s="189" t="s">
        <v>166</v>
      </c>
      <c r="Z3" s="189" t="s">
        <v>166</v>
      </c>
      <c r="AA3" s="189" t="s">
        <v>166</v>
      </c>
      <c r="AB3" s="189" t="s">
        <v>166</v>
      </c>
      <c r="AC3" s="189" t="s">
        <v>166</v>
      </c>
      <c r="AD3" s="189" t="s">
        <v>166</v>
      </c>
      <c r="AE3" s="189" t="s">
        <v>166</v>
      </c>
      <c r="AF3" s="189" t="s">
        <v>166</v>
      </c>
      <c r="AG3" s="189" t="s">
        <v>166</v>
      </c>
    </row>
    <row r="4" spans="1:33" s="14" customFormat="1" ht="13.5">
      <c r="A4" s="79"/>
      <c r="B4" s="78" t="s">
        <v>65</v>
      </c>
      <c r="C4" s="22" t="s">
        <v>66</v>
      </c>
      <c r="D4" s="22" t="s">
        <v>66</v>
      </c>
      <c r="E4" s="65" t="s">
        <v>31</v>
      </c>
      <c r="F4" s="70" t="s">
        <v>78</v>
      </c>
      <c r="G4" s="71" t="s">
        <v>67</v>
      </c>
      <c r="H4" s="70" t="s">
        <v>68</v>
      </c>
      <c r="I4" s="72" t="s">
        <v>67</v>
      </c>
      <c r="J4" s="24" t="s">
        <v>69</v>
      </c>
      <c r="K4" s="21" t="s">
        <v>70</v>
      </c>
      <c r="L4" s="23" t="s">
        <v>36</v>
      </c>
      <c r="M4" s="25" t="s">
        <v>36</v>
      </c>
      <c r="N4" s="24" t="s">
        <v>65</v>
      </c>
      <c r="O4" s="3" t="s">
        <v>37</v>
      </c>
      <c r="P4" s="3" t="s">
        <v>38</v>
      </c>
      <c r="Q4" s="3" t="s">
        <v>39</v>
      </c>
      <c r="R4" s="3" t="s">
        <v>40</v>
      </c>
      <c r="S4" s="3" t="s">
        <v>41</v>
      </c>
      <c r="T4" s="6" t="s">
        <v>42</v>
      </c>
      <c r="U4" s="75" t="s">
        <v>71</v>
      </c>
      <c r="V4" s="26" t="s">
        <v>43</v>
      </c>
      <c r="W4" s="22" t="s">
        <v>72</v>
      </c>
      <c r="X4" s="24" t="s">
        <v>82</v>
      </c>
      <c r="Y4" s="190" t="s">
        <v>152</v>
      </c>
      <c r="Z4" s="190" t="s">
        <v>152</v>
      </c>
      <c r="AA4" s="190" t="s">
        <v>152</v>
      </c>
      <c r="AB4" s="190" t="s">
        <v>152</v>
      </c>
      <c r="AC4" s="190" t="s">
        <v>152</v>
      </c>
      <c r="AD4" s="190" t="s">
        <v>152</v>
      </c>
      <c r="AE4" s="190" t="s">
        <v>152</v>
      </c>
      <c r="AF4" s="190" t="s">
        <v>152</v>
      </c>
      <c r="AG4" s="190" t="s">
        <v>152</v>
      </c>
    </row>
    <row r="5" spans="1:33" ht="14.25">
      <c r="A5" s="27" t="s">
        <v>1</v>
      </c>
      <c r="B5" s="80">
        <v>288538</v>
      </c>
      <c r="C5" s="86">
        <v>3397259</v>
      </c>
      <c r="D5" s="86">
        <v>307605</v>
      </c>
      <c r="E5" s="28">
        <f>SUM(F5:I5)</f>
        <v>1990296</v>
      </c>
      <c r="F5" s="92">
        <v>1785000</v>
      </c>
      <c r="G5" s="98">
        <v>14000</v>
      </c>
      <c r="H5" s="98">
        <v>160996</v>
      </c>
      <c r="I5" s="101">
        <v>30300</v>
      </c>
      <c r="J5" s="92">
        <v>27505</v>
      </c>
      <c r="K5" s="104">
        <v>163435</v>
      </c>
      <c r="L5" s="28">
        <v>7713</v>
      </c>
      <c r="M5" s="29">
        <v>0</v>
      </c>
      <c r="N5" s="92">
        <v>113628</v>
      </c>
      <c r="O5" s="95">
        <v>113628</v>
      </c>
      <c r="P5" s="107">
        <v>12636</v>
      </c>
      <c r="Q5" s="30">
        <v>0</v>
      </c>
      <c r="R5" s="30">
        <v>61</v>
      </c>
      <c r="S5" s="95">
        <v>0</v>
      </c>
      <c r="T5" s="95">
        <v>86494</v>
      </c>
      <c r="U5" s="76">
        <f>SUM(O5:T5)</f>
        <v>212819</v>
      </c>
      <c r="V5" s="83">
        <v>29</v>
      </c>
      <c r="W5" s="83">
        <v>17872</v>
      </c>
      <c r="X5" s="89">
        <v>10</v>
      </c>
      <c r="Y5" s="191">
        <v>5</v>
      </c>
      <c r="Z5" s="191">
        <v>10</v>
      </c>
      <c r="AA5" s="191">
        <v>58</v>
      </c>
      <c r="AB5" s="191">
        <v>9</v>
      </c>
      <c r="AC5" s="191">
        <v>0</v>
      </c>
      <c r="AD5" s="191">
        <v>15</v>
      </c>
      <c r="AE5" s="191">
        <v>1</v>
      </c>
      <c r="AF5" s="191">
        <v>7</v>
      </c>
      <c r="AG5" s="191">
        <v>14</v>
      </c>
    </row>
    <row r="6" spans="1:33" ht="14.25">
      <c r="A6" s="31" t="s">
        <v>13</v>
      </c>
      <c r="B6" s="81">
        <v>303845</v>
      </c>
      <c r="C6" s="87">
        <v>2127111</v>
      </c>
      <c r="D6" s="87">
        <v>6932</v>
      </c>
      <c r="E6" s="28">
        <f aca="true" t="shared" si="0" ref="E6:E34">SUM(F6:I6)</f>
        <v>2899493</v>
      </c>
      <c r="F6" s="93">
        <v>2701493</v>
      </c>
      <c r="G6" s="99">
        <v>198000</v>
      </c>
      <c r="H6" s="99">
        <v>0</v>
      </c>
      <c r="I6" s="102">
        <v>0</v>
      </c>
      <c r="J6" s="93">
        <v>23469</v>
      </c>
      <c r="K6" s="105">
        <v>125964</v>
      </c>
      <c r="L6" s="33">
        <v>0</v>
      </c>
      <c r="M6" s="32">
        <v>0</v>
      </c>
      <c r="N6" s="93">
        <v>225506</v>
      </c>
      <c r="O6" s="96">
        <v>212390</v>
      </c>
      <c r="P6" s="108">
        <v>5728</v>
      </c>
      <c r="Q6" s="34">
        <v>0</v>
      </c>
      <c r="R6" s="34">
        <v>0</v>
      </c>
      <c r="S6" s="96">
        <v>3275</v>
      </c>
      <c r="T6" s="96">
        <v>51464</v>
      </c>
      <c r="U6" s="76">
        <f aca="true" t="shared" si="1" ref="U6:U34">SUM(O6:T6)</f>
        <v>272857</v>
      </c>
      <c r="V6" s="84">
        <v>25</v>
      </c>
      <c r="W6" s="84">
        <v>4471</v>
      </c>
      <c r="X6" s="90">
        <v>2</v>
      </c>
      <c r="Y6" s="191">
        <v>4</v>
      </c>
      <c r="Z6" s="191">
        <v>4</v>
      </c>
      <c r="AA6" s="191">
        <v>24</v>
      </c>
      <c r="AB6" s="191">
        <v>1</v>
      </c>
      <c r="AC6" s="191">
        <v>1</v>
      </c>
      <c r="AD6" s="191">
        <v>6</v>
      </c>
      <c r="AE6" s="191">
        <v>1</v>
      </c>
      <c r="AF6" s="191">
        <v>8</v>
      </c>
      <c r="AG6" s="191">
        <v>10</v>
      </c>
    </row>
    <row r="7" spans="1:33" ht="14.25">
      <c r="A7" s="31" t="s">
        <v>2</v>
      </c>
      <c r="B7" s="81">
        <v>135026</v>
      </c>
      <c r="C7" s="87">
        <v>850707</v>
      </c>
      <c r="D7" s="87">
        <v>66485</v>
      </c>
      <c r="E7" s="28">
        <f t="shared" si="0"/>
        <v>1234617</v>
      </c>
      <c r="F7" s="93">
        <v>1176334</v>
      </c>
      <c r="G7" s="99">
        <v>52700</v>
      </c>
      <c r="H7" s="99">
        <v>5583</v>
      </c>
      <c r="I7" s="102">
        <v>0</v>
      </c>
      <c r="J7" s="93">
        <v>13970</v>
      </c>
      <c r="K7" s="105">
        <v>56534</v>
      </c>
      <c r="L7" s="33">
        <v>120</v>
      </c>
      <c r="M7" s="32">
        <v>0</v>
      </c>
      <c r="N7" s="93">
        <v>37115</v>
      </c>
      <c r="O7" s="96">
        <v>37115</v>
      </c>
      <c r="P7" s="108">
        <v>2143</v>
      </c>
      <c r="Q7" s="34">
        <v>0</v>
      </c>
      <c r="R7" s="34">
        <v>0</v>
      </c>
      <c r="S7" s="96">
        <v>0</v>
      </c>
      <c r="T7" s="96">
        <v>28386</v>
      </c>
      <c r="U7" s="76">
        <f t="shared" si="1"/>
        <v>67644</v>
      </c>
      <c r="V7" s="84">
        <v>14</v>
      </c>
      <c r="W7" s="84">
        <v>19265</v>
      </c>
      <c r="X7" s="90">
        <v>3</v>
      </c>
      <c r="Y7" s="191">
        <v>6</v>
      </c>
      <c r="Z7" s="191">
        <v>3</v>
      </c>
      <c r="AA7" s="191">
        <v>16</v>
      </c>
      <c r="AB7" s="191">
        <v>2</v>
      </c>
      <c r="AC7" s="191">
        <v>0</v>
      </c>
      <c r="AD7" s="191">
        <v>7</v>
      </c>
      <c r="AE7" s="191">
        <v>1</v>
      </c>
      <c r="AF7" s="191">
        <v>3</v>
      </c>
      <c r="AG7" s="191">
        <v>3</v>
      </c>
    </row>
    <row r="8" spans="1:33" ht="14.25">
      <c r="A8" s="31" t="s">
        <v>3</v>
      </c>
      <c r="B8" s="81">
        <v>168973</v>
      </c>
      <c r="C8" s="87">
        <v>1801268</v>
      </c>
      <c r="D8" s="87">
        <v>90617</v>
      </c>
      <c r="E8" s="28">
        <f t="shared" si="0"/>
        <v>1641816</v>
      </c>
      <c r="F8" s="93">
        <v>1569189</v>
      </c>
      <c r="G8" s="99">
        <v>0</v>
      </c>
      <c r="H8" s="99">
        <v>72627</v>
      </c>
      <c r="I8" s="102">
        <v>0</v>
      </c>
      <c r="J8" s="93">
        <v>13714</v>
      </c>
      <c r="K8" s="105">
        <v>64125</v>
      </c>
      <c r="L8" s="33">
        <v>6069</v>
      </c>
      <c r="M8" s="32">
        <v>0</v>
      </c>
      <c r="N8" s="93">
        <v>60008</v>
      </c>
      <c r="O8" s="96">
        <v>60008</v>
      </c>
      <c r="P8" s="108">
        <v>1159</v>
      </c>
      <c r="Q8" s="34">
        <v>0</v>
      </c>
      <c r="R8" s="34">
        <v>0</v>
      </c>
      <c r="S8" s="96">
        <v>0</v>
      </c>
      <c r="T8" s="96">
        <v>52217</v>
      </c>
      <c r="U8" s="76">
        <f t="shared" si="1"/>
        <v>113384</v>
      </c>
      <c r="V8" s="84">
        <v>24</v>
      </c>
      <c r="W8" s="84">
        <v>27847</v>
      </c>
      <c r="X8" s="90">
        <v>3</v>
      </c>
      <c r="Y8" s="191">
        <v>1</v>
      </c>
      <c r="Z8" s="191">
        <v>3</v>
      </c>
      <c r="AA8" s="191">
        <v>44</v>
      </c>
      <c r="AB8" s="191">
        <v>2</v>
      </c>
      <c r="AC8" s="191">
        <v>1</v>
      </c>
      <c r="AD8" s="191">
        <v>5</v>
      </c>
      <c r="AE8" s="191">
        <v>0</v>
      </c>
      <c r="AF8" s="191">
        <v>0</v>
      </c>
      <c r="AG8" s="191">
        <v>3</v>
      </c>
    </row>
    <row r="9" spans="1:33" ht="14.25">
      <c r="A9" s="31" t="s">
        <v>14</v>
      </c>
      <c r="B9" s="81">
        <v>138963</v>
      </c>
      <c r="C9" s="87">
        <v>1036257</v>
      </c>
      <c r="D9" s="87">
        <v>285309</v>
      </c>
      <c r="E9" s="28">
        <f t="shared" si="0"/>
        <v>950380</v>
      </c>
      <c r="F9" s="93">
        <v>865433</v>
      </c>
      <c r="G9" s="99">
        <v>84947</v>
      </c>
      <c r="H9" s="99">
        <v>0</v>
      </c>
      <c r="I9" s="102">
        <v>0</v>
      </c>
      <c r="J9" s="93">
        <v>5747</v>
      </c>
      <c r="K9" s="105">
        <v>55862</v>
      </c>
      <c r="L9" s="33">
        <v>0</v>
      </c>
      <c r="M9" s="32">
        <v>0</v>
      </c>
      <c r="N9" s="93">
        <v>99101</v>
      </c>
      <c r="O9" s="96">
        <v>99101</v>
      </c>
      <c r="P9" s="108">
        <v>2498</v>
      </c>
      <c r="Q9" s="34">
        <v>0</v>
      </c>
      <c r="R9" s="34">
        <v>0</v>
      </c>
      <c r="S9" s="96">
        <v>0</v>
      </c>
      <c r="T9" s="96">
        <v>24704</v>
      </c>
      <c r="U9" s="76">
        <f t="shared" si="1"/>
        <v>126303</v>
      </c>
      <c r="V9" s="84">
        <v>9</v>
      </c>
      <c r="W9" s="84">
        <v>13976</v>
      </c>
      <c r="X9" s="90">
        <v>2</v>
      </c>
      <c r="Y9" s="191">
        <v>2</v>
      </c>
      <c r="Z9" s="191">
        <v>2</v>
      </c>
      <c r="AA9" s="191">
        <v>20</v>
      </c>
      <c r="AB9" s="191">
        <v>3</v>
      </c>
      <c r="AC9" s="191">
        <v>1</v>
      </c>
      <c r="AD9" s="191">
        <v>3</v>
      </c>
      <c r="AE9" s="191">
        <v>0</v>
      </c>
      <c r="AF9" s="191">
        <v>6</v>
      </c>
      <c r="AG9" s="191">
        <v>5</v>
      </c>
    </row>
    <row r="10" spans="1:33" ht="14.25">
      <c r="A10" s="31" t="s">
        <v>15</v>
      </c>
      <c r="B10" s="81">
        <v>193114</v>
      </c>
      <c r="C10" s="87">
        <v>1760634</v>
      </c>
      <c r="D10" s="87">
        <v>97806</v>
      </c>
      <c r="E10" s="28">
        <f t="shared" si="0"/>
        <v>1737936</v>
      </c>
      <c r="F10" s="93">
        <v>1205136</v>
      </c>
      <c r="G10" s="99">
        <v>513000</v>
      </c>
      <c r="H10" s="99">
        <v>0</v>
      </c>
      <c r="I10" s="102">
        <v>19800</v>
      </c>
      <c r="J10" s="93">
        <v>14457</v>
      </c>
      <c r="K10" s="105">
        <v>73840</v>
      </c>
      <c r="L10" s="33">
        <v>0</v>
      </c>
      <c r="M10" s="32">
        <v>0</v>
      </c>
      <c r="N10" s="93">
        <v>84208</v>
      </c>
      <c r="O10" s="96">
        <v>84208</v>
      </c>
      <c r="P10" s="108">
        <v>17547</v>
      </c>
      <c r="Q10" s="34">
        <v>0</v>
      </c>
      <c r="R10" s="34">
        <v>0</v>
      </c>
      <c r="S10" s="96">
        <v>0</v>
      </c>
      <c r="T10" s="96">
        <v>67125</v>
      </c>
      <c r="U10" s="76">
        <f t="shared" si="1"/>
        <v>168880</v>
      </c>
      <c r="V10" s="84">
        <v>10</v>
      </c>
      <c r="W10" s="84">
        <v>14290</v>
      </c>
      <c r="X10" s="90">
        <v>1</v>
      </c>
      <c r="Y10" s="191">
        <v>2</v>
      </c>
      <c r="Z10" s="191">
        <v>2</v>
      </c>
      <c r="AA10" s="191">
        <v>31</v>
      </c>
      <c r="AB10" s="191">
        <v>1</v>
      </c>
      <c r="AC10" s="191">
        <v>1</v>
      </c>
      <c r="AD10" s="191">
        <v>2</v>
      </c>
      <c r="AE10" s="191">
        <v>1</v>
      </c>
      <c r="AF10" s="191">
        <v>3</v>
      </c>
      <c r="AG10" s="191">
        <v>2</v>
      </c>
    </row>
    <row r="11" spans="1:33" ht="14.25">
      <c r="A11" s="31" t="s">
        <v>4</v>
      </c>
      <c r="B11" s="81">
        <v>82156</v>
      </c>
      <c r="C11" s="87">
        <v>852568</v>
      </c>
      <c r="D11" s="87">
        <v>44106</v>
      </c>
      <c r="E11" s="28">
        <f t="shared" si="0"/>
        <v>1037500</v>
      </c>
      <c r="F11" s="93">
        <v>1037500</v>
      </c>
      <c r="G11" s="99">
        <v>0</v>
      </c>
      <c r="H11" s="99">
        <v>0</v>
      </c>
      <c r="I11" s="102">
        <v>0</v>
      </c>
      <c r="J11" s="93">
        <v>6779</v>
      </c>
      <c r="K11" s="105">
        <v>33292</v>
      </c>
      <c r="L11" s="33">
        <v>882</v>
      </c>
      <c r="M11" s="32">
        <v>0</v>
      </c>
      <c r="N11" s="93">
        <v>9667</v>
      </c>
      <c r="O11" s="96">
        <v>9667</v>
      </c>
      <c r="P11" s="108">
        <v>7725</v>
      </c>
      <c r="Q11" s="34">
        <v>0</v>
      </c>
      <c r="R11" s="34">
        <v>0</v>
      </c>
      <c r="S11" s="96">
        <v>40</v>
      </c>
      <c r="T11" s="96">
        <v>57516</v>
      </c>
      <c r="U11" s="76">
        <f t="shared" si="1"/>
        <v>74948</v>
      </c>
      <c r="V11" s="84">
        <v>15</v>
      </c>
      <c r="W11" s="84">
        <v>6802</v>
      </c>
      <c r="X11" s="90">
        <v>1</v>
      </c>
      <c r="Y11" s="191">
        <v>3</v>
      </c>
      <c r="Z11" s="191">
        <v>0</v>
      </c>
      <c r="AA11" s="191">
        <v>18</v>
      </c>
      <c r="AB11" s="191">
        <v>1</v>
      </c>
      <c r="AC11" s="191">
        <v>0</v>
      </c>
      <c r="AD11" s="191">
        <v>2</v>
      </c>
      <c r="AE11" s="191">
        <v>1</v>
      </c>
      <c r="AF11" s="191">
        <v>1</v>
      </c>
      <c r="AG11" s="191">
        <v>3</v>
      </c>
    </row>
    <row r="12" spans="1:33" ht="14.25">
      <c r="A12" s="31" t="s">
        <v>5</v>
      </c>
      <c r="B12" s="81">
        <v>22103</v>
      </c>
      <c r="C12" s="87">
        <v>211549</v>
      </c>
      <c r="D12" s="87">
        <v>9569</v>
      </c>
      <c r="E12" s="28">
        <f t="shared" si="0"/>
        <v>107121</v>
      </c>
      <c r="F12" s="93">
        <v>91500</v>
      </c>
      <c r="G12" s="99">
        <v>0</v>
      </c>
      <c r="H12" s="99">
        <v>15621</v>
      </c>
      <c r="I12" s="102">
        <v>0</v>
      </c>
      <c r="J12" s="93">
        <v>5394</v>
      </c>
      <c r="K12" s="105">
        <v>9008</v>
      </c>
      <c r="L12" s="33">
        <v>4459</v>
      </c>
      <c r="M12" s="32">
        <v>0</v>
      </c>
      <c r="N12" s="93">
        <v>1766</v>
      </c>
      <c r="O12" s="96">
        <v>0</v>
      </c>
      <c r="P12" s="108">
        <v>0</v>
      </c>
      <c r="Q12" s="34">
        <v>0</v>
      </c>
      <c r="R12" s="34">
        <v>0</v>
      </c>
      <c r="S12" s="96">
        <v>0</v>
      </c>
      <c r="T12" s="96">
        <v>3904</v>
      </c>
      <c r="U12" s="76">
        <f t="shared" si="1"/>
        <v>3904</v>
      </c>
      <c r="V12" s="84">
        <v>0</v>
      </c>
      <c r="W12" s="84">
        <v>951</v>
      </c>
      <c r="X12" s="90">
        <v>1</v>
      </c>
      <c r="Y12" s="191">
        <v>0</v>
      </c>
      <c r="Z12" s="191">
        <v>1</v>
      </c>
      <c r="AA12" s="191">
        <v>11</v>
      </c>
      <c r="AB12" s="191">
        <v>1</v>
      </c>
      <c r="AC12" s="191">
        <v>0</v>
      </c>
      <c r="AD12" s="191">
        <v>1</v>
      </c>
      <c r="AE12" s="191">
        <v>1</v>
      </c>
      <c r="AF12" s="191">
        <v>1</v>
      </c>
      <c r="AG12" s="191">
        <v>0</v>
      </c>
    </row>
    <row r="13" spans="1:33" ht="14.25">
      <c r="A13" s="31" t="s">
        <v>16</v>
      </c>
      <c r="B13" s="81">
        <v>49253</v>
      </c>
      <c r="C13" s="87">
        <v>536642</v>
      </c>
      <c r="D13" s="87">
        <v>63638</v>
      </c>
      <c r="E13" s="28">
        <f t="shared" si="0"/>
        <v>607030</v>
      </c>
      <c r="F13" s="93">
        <v>464830</v>
      </c>
      <c r="G13" s="99">
        <v>142000</v>
      </c>
      <c r="H13" s="99">
        <v>200</v>
      </c>
      <c r="I13" s="102">
        <v>0</v>
      </c>
      <c r="J13" s="93">
        <v>5175</v>
      </c>
      <c r="K13" s="105">
        <v>19362</v>
      </c>
      <c r="L13" s="33">
        <v>1491</v>
      </c>
      <c r="M13" s="32">
        <v>0</v>
      </c>
      <c r="N13" s="93">
        <v>17982</v>
      </c>
      <c r="O13" s="96">
        <v>17982</v>
      </c>
      <c r="P13" s="108">
        <v>7760</v>
      </c>
      <c r="Q13" s="34">
        <v>0</v>
      </c>
      <c r="R13" s="34">
        <v>0</v>
      </c>
      <c r="S13" s="96">
        <v>0</v>
      </c>
      <c r="T13" s="96">
        <v>12579</v>
      </c>
      <c r="U13" s="76">
        <f t="shared" si="1"/>
        <v>38321</v>
      </c>
      <c r="V13" s="84">
        <v>9</v>
      </c>
      <c r="W13" s="84">
        <v>3526</v>
      </c>
      <c r="X13" s="90">
        <v>1</v>
      </c>
      <c r="Y13" s="191">
        <v>1</v>
      </c>
      <c r="Z13" s="191">
        <v>2</v>
      </c>
      <c r="AA13" s="191">
        <v>1</v>
      </c>
      <c r="AB13" s="191">
        <v>1</v>
      </c>
      <c r="AC13" s="191">
        <v>1</v>
      </c>
      <c r="AD13" s="191">
        <v>3</v>
      </c>
      <c r="AE13" s="191">
        <v>1</v>
      </c>
      <c r="AF13" s="191">
        <v>2</v>
      </c>
      <c r="AG13" s="191">
        <v>3</v>
      </c>
    </row>
    <row r="14" spans="1:33" ht="14.25">
      <c r="A14" s="31" t="s">
        <v>6</v>
      </c>
      <c r="B14" s="81">
        <v>23067</v>
      </c>
      <c r="C14" s="87">
        <v>245599</v>
      </c>
      <c r="D14" s="87">
        <v>48420</v>
      </c>
      <c r="E14" s="28">
        <f t="shared" si="0"/>
        <v>191253</v>
      </c>
      <c r="F14" s="93">
        <v>187696</v>
      </c>
      <c r="G14" s="99">
        <v>0</v>
      </c>
      <c r="H14" s="99">
        <v>3557</v>
      </c>
      <c r="I14" s="102">
        <v>0</v>
      </c>
      <c r="J14" s="93">
        <v>3554</v>
      </c>
      <c r="K14" s="105">
        <v>12249</v>
      </c>
      <c r="L14" s="33">
        <v>3985</v>
      </c>
      <c r="M14" s="32">
        <v>0</v>
      </c>
      <c r="N14" s="93">
        <v>1848</v>
      </c>
      <c r="O14" s="96">
        <v>1848</v>
      </c>
      <c r="P14" s="108">
        <v>0</v>
      </c>
      <c r="Q14" s="34">
        <v>0</v>
      </c>
      <c r="R14" s="34">
        <v>0</v>
      </c>
      <c r="S14" s="96">
        <v>0</v>
      </c>
      <c r="T14" s="96">
        <v>4984</v>
      </c>
      <c r="U14" s="76">
        <f t="shared" si="1"/>
        <v>6832</v>
      </c>
      <c r="V14" s="84">
        <v>11</v>
      </c>
      <c r="W14" s="84">
        <v>4153</v>
      </c>
      <c r="X14" s="90">
        <v>1</v>
      </c>
      <c r="Y14" s="191">
        <v>0</v>
      </c>
      <c r="Z14" s="191">
        <v>1</v>
      </c>
      <c r="AA14" s="191">
        <v>29</v>
      </c>
      <c r="AB14" s="191">
        <v>1</v>
      </c>
      <c r="AC14" s="191">
        <v>0</v>
      </c>
      <c r="AD14" s="191">
        <v>1</v>
      </c>
      <c r="AE14" s="191">
        <v>1</v>
      </c>
      <c r="AF14" s="191">
        <v>1</v>
      </c>
      <c r="AG14" s="191">
        <v>2</v>
      </c>
    </row>
    <row r="15" spans="1:33" ht="14.25">
      <c r="A15" s="31" t="s">
        <v>7</v>
      </c>
      <c r="B15" s="81">
        <v>21230</v>
      </c>
      <c r="C15" s="87">
        <v>371538</v>
      </c>
      <c r="D15" s="87">
        <v>56197</v>
      </c>
      <c r="E15" s="28">
        <f t="shared" si="0"/>
        <v>171281</v>
      </c>
      <c r="F15" s="93">
        <v>171281</v>
      </c>
      <c r="G15" s="99">
        <v>0</v>
      </c>
      <c r="H15" s="99">
        <v>0</v>
      </c>
      <c r="I15" s="102">
        <v>0</v>
      </c>
      <c r="J15" s="93">
        <v>6371</v>
      </c>
      <c r="K15" s="105">
        <v>8433</v>
      </c>
      <c r="L15" s="33">
        <v>6490</v>
      </c>
      <c r="M15" s="32">
        <v>406</v>
      </c>
      <c r="N15" s="93">
        <v>0</v>
      </c>
      <c r="O15" s="96">
        <v>0</v>
      </c>
      <c r="P15" s="108">
        <v>0</v>
      </c>
      <c r="Q15" s="34">
        <v>0</v>
      </c>
      <c r="R15" s="34">
        <v>0</v>
      </c>
      <c r="S15" s="96">
        <v>0</v>
      </c>
      <c r="T15" s="96">
        <v>5096</v>
      </c>
      <c r="U15" s="76">
        <f t="shared" si="1"/>
        <v>5096</v>
      </c>
      <c r="V15" s="84">
        <v>13</v>
      </c>
      <c r="W15" s="84">
        <v>5842</v>
      </c>
      <c r="X15" s="90">
        <v>2</v>
      </c>
      <c r="Y15" s="191">
        <v>2</v>
      </c>
      <c r="Z15" s="191">
        <v>1</v>
      </c>
      <c r="AA15" s="191">
        <v>7</v>
      </c>
      <c r="AB15" s="191">
        <v>0</v>
      </c>
      <c r="AC15" s="191">
        <v>0</v>
      </c>
      <c r="AD15" s="191">
        <v>2</v>
      </c>
      <c r="AE15" s="191">
        <v>1</v>
      </c>
      <c r="AF15" s="191">
        <v>2</v>
      </c>
      <c r="AG15" s="191">
        <v>2</v>
      </c>
    </row>
    <row r="16" spans="1:33" ht="14.25">
      <c r="A16" s="31" t="s">
        <v>24</v>
      </c>
      <c r="B16" s="81">
        <v>46446</v>
      </c>
      <c r="C16" s="87">
        <v>816024</v>
      </c>
      <c r="D16" s="87">
        <v>150234</v>
      </c>
      <c r="E16" s="28">
        <f t="shared" si="0"/>
        <v>176086</v>
      </c>
      <c r="F16" s="93">
        <v>162686</v>
      </c>
      <c r="G16" s="99">
        <v>0</v>
      </c>
      <c r="H16" s="99">
        <v>13400</v>
      </c>
      <c r="I16" s="102">
        <v>0</v>
      </c>
      <c r="J16" s="93">
        <v>1666</v>
      </c>
      <c r="K16" s="105">
        <v>15750</v>
      </c>
      <c r="L16" s="33">
        <v>9603</v>
      </c>
      <c r="M16" s="32">
        <v>0</v>
      </c>
      <c r="N16" s="93">
        <v>38881</v>
      </c>
      <c r="O16" s="96">
        <v>38881</v>
      </c>
      <c r="P16" s="108">
        <v>5810</v>
      </c>
      <c r="Q16" s="34">
        <v>0</v>
      </c>
      <c r="R16" s="34">
        <v>0</v>
      </c>
      <c r="S16" s="96">
        <v>0</v>
      </c>
      <c r="T16" s="96">
        <v>1056</v>
      </c>
      <c r="U16" s="76">
        <f t="shared" si="1"/>
        <v>45747</v>
      </c>
      <c r="V16" s="84">
        <v>11</v>
      </c>
      <c r="W16" s="84">
        <v>3468</v>
      </c>
      <c r="X16" s="90">
        <v>0</v>
      </c>
      <c r="Y16" s="191">
        <v>3</v>
      </c>
      <c r="Z16" s="191">
        <v>3</v>
      </c>
      <c r="AA16" s="191">
        <v>2</v>
      </c>
      <c r="AB16" s="191">
        <v>4</v>
      </c>
      <c r="AC16" s="191">
        <v>3</v>
      </c>
      <c r="AD16" s="191">
        <v>4</v>
      </c>
      <c r="AE16" s="191">
        <v>1</v>
      </c>
      <c r="AF16" s="191">
        <v>7</v>
      </c>
      <c r="AG16" s="191">
        <v>3</v>
      </c>
    </row>
    <row r="17" spans="1:33" ht="14.25">
      <c r="A17" s="31" t="s">
        <v>86</v>
      </c>
      <c r="B17" s="81">
        <v>58225</v>
      </c>
      <c r="C17" s="87">
        <v>627425</v>
      </c>
      <c r="D17" s="87">
        <v>135798</v>
      </c>
      <c r="E17" s="28">
        <f t="shared" si="0"/>
        <v>298810</v>
      </c>
      <c r="F17" s="93">
        <v>298810</v>
      </c>
      <c r="G17" s="99">
        <v>0</v>
      </c>
      <c r="H17" s="99">
        <v>0</v>
      </c>
      <c r="I17" s="102">
        <v>0</v>
      </c>
      <c r="J17" s="93">
        <v>16790</v>
      </c>
      <c r="K17" s="105">
        <v>24190</v>
      </c>
      <c r="L17" s="33">
        <v>160</v>
      </c>
      <c r="M17" s="32">
        <v>0</v>
      </c>
      <c r="N17" s="93">
        <v>8313</v>
      </c>
      <c r="O17" s="96">
        <v>8313</v>
      </c>
      <c r="P17" s="108">
        <v>1500</v>
      </c>
      <c r="Q17" s="34">
        <v>2212</v>
      </c>
      <c r="R17" s="34">
        <v>0</v>
      </c>
      <c r="S17" s="96">
        <v>0</v>
      </c>
      <c r="T17" s="96">
        <v>14477</v>
      </c>
      <c r="U17" s="76">
        <f t="shared" si="1"/>
        <v>26502</v>
      </c>
      <c r="V17" s="84">
        <v>20</v>
      </c>
      <c r="W17" s="84">
        <v>4404</v>
      </c>
      <c r="X17" s="90">
        <v>5</v>
      </c>
      <c r="Y17" s="191">
        <v>4</v>
      </c>
      <c r="Z17" s="191">
        <v>3</v>
      </c>
      <c r="AA17" s="191">
        <v>20</v>
      </c>
      <c r="AB17" s="191">
        <v>3</v>
      </c>
      <c r="AC17" s="191">
        <v>0</v>
      </c>
      <c r="AD17" s="191">
        <v>4</v>
      </c>
      <c r="AE17" s="191">
        <v>1</v>
      </c>
      <c r="AF17" s="191">
        <v>2</v>
      </c>
      <c r="AG17" s="191">
        <v>7</v>
      </c>
    </row>
    <row r="18" spans="1:33" ht="15" thickBot="1">
      <c r="A18" s="48" t="s">
        <v>87</v>
      </c>
      <c r="B18" s="82">
        <v>100623</v>
      </c>
      <c r="C18" s="88">
        <v>2221741</v>
      </c>
      <c r="D18" s="88">
        <v>199023</v>
      </c>
      <c r="E18" s="28">
        <f t="shared" si="0"/>
        <v>1036655</v>
      </c>
      <c r="F18" s="94">
        <v>1036655</v>
      </c>
      <c r="G18" s="100">
        <v>0</v>
      </c>
      <c r="H18" s="100">
        <v>0</v>
      </c>
      <c r="I18" s="103">
        <v>0</v>
      </c>
      <c r="J18" s="94">
        <v>17279</v>
      </c>
      <c r="K18" s="106">
        <v>33916</v>
      </c>
      <c r="L18" s="36">
        <v>22862</v>
      </c>
      <c r="M18" s="35">
        <v>17</v>
      </c>
      <c r="N18" s="94">
        <v>14482</v>
      </c>
      <c r="O18" s="97">
        <v>14482</v>
      </c>
      <c r="P18" s="109">
        <v>13987</v>
      </c>
      <c r="Q18" s="37">
        <v>0</v>
      </c>
      <c r="R18" s="37">
        <v>0</v>
      </c>
      <c r="S18" s="97">
        <v>232</v>
      </c>
      <c r="T18" s="97">
        <v>34662</v>
      </c>
      <c r="U18" s="76">
        <f t="shared" si="1"/>
        <v>63363</v>
      </c>
      <c r="V18" s="85">
        <v>23</v>
      </c>
      <c r="W18" s="85">
        <v>21815</v>
      </c>
      <c r="X18" s="91">
        <v>4</v>
      </c>
      <c r="Y18" s="192">
        <v>3</v>
      </c>
      <c r="Z18" s="192">
        <v>6</v>
      </c>
      <c r="AA18" s="192">
        <v>29</v>
      </c>
      <c r="AB18" s="192">
        <v>1</v>
      </c>
      <c r="AC18" s="192">
        <v>0</v>
      </c>
      <c r="AD18" s="192">
        <v>9</v>
      </c>
      <c r="AE18" s="192">
        <v>1</v>
      </c>
      <c r="AF18" s="192">
        <v>1</v>
      </c>
      <c r="AG18" s="192">
        <v>4</v>
      </c>
    </row>
    <row r="19" spans="1:33" ht="15" thickBot="1" thickTop="1">
      <c r="A19" s="38" t="s">
        <v>73</v>
      </c>
      <c r="B19" s="39">
        <f>SUM(B5:B18)</f>
        <v>1631562</v>
      </c>
      <c r="C19" s="40">
        <f aca="true" t="shared" si="2" ref="C19:AG19">SUM(C5:C18)</f>
        <v>16856322</v>
      </c>
      <c r="D19" s="40">
        <f t="shared" si="2"/>
        <v>1561739</v>
      </c>
      <c r="E19" s="42">
        <f t="shared" si="2"/>
        <v>14080274</v>
      </c>
      <c r="F19" s="43">
        <f t="shared" si="2"/>
        <v>12753543</v>
      </c>
      <c r="G19" s="44">
        <f t="shared" si="2"/>
        <v>1004647</v>
      </c>
      <c r="H19" s="45">
        <f t="shared" si="2"/>
        <v>271984</v>
      </c>
      <c r="I19" s="46">
        <f t="shared" si="2"/>
        <v>50100</v>
      </c>
      <c r="J19" s="47">
        <f t="shared" si="2"/>
        <v>161870</v>
      </c>
      <c r="K19" s="41">
        <f t="shared" si="2"/>
        <v>695960</v>
      </c>
      <c r="L19" s="42">
        <f t="shared" si="2"/>
        <v>63834</v>
      </c>
      <c r="M19" s="46">
        <f t="shared" si="2"/>
        <v>423</v>
      </c>
      <c r="N19" s="47">
        <f t="shared" si="2"/>
        <v>712505</v>
      </c>
      <c r="O19" s="44">
        <f t="shared" si="2"/>
        <v>697623</v>
      </c>
      <c r="P19" s="44">
        <f t="shared" si="2"/>
        <v>78493</v>
      </c>
      <c r="Q19" s="44">
        <f t="shared" si="2"/>
        <v>2212</v>
      </c>
      <c r="R19" s="44">
        <f t="shared" si="2"/>
        <v>61</v>
      </c>
      <c r="S19" s="44">
        <f t="shared" si="2"/>
        <v>3547</v>
      </c>
      <c r="T19" s="44">
        <f t="shared" si="2"/>
        <v>444664</v>
      </c>
      <c r="U19" s="46">
        <f t="shared" si="2"/>
        <v>1226600</v>
      </c>
      <c r="V19" s="40">
        <f t="shared" si="2"/>
        <v>213</v>
      </c>
      <c r="W19" s="40">
        <f t="shared" si="2"/>
        <v>148682</v>
      </c>
      <c r="X19" s="47">
        <f t="shared" si="2"/>
        <v>36</v>
      </c>
      <c r="Y19" s="47">
        <f t="shared" si="2"/>
        <v>36</v>
      </c>
      <c r="Z19" s="47">
        <f t="shared" si="2"/>
        <v>41</v>
      </c>
      <c r="AA19" s="47">
        <f t="shared" si="2"/>
        <v>310</v>
      </c>
      <c r="AB19" s="47">
        <f t="shared" si="2"/>
        <v>30</v>
      </c>
      <c r="AC19" s="47">
        <f t="shared" si="2"/>
        <v>8</v>
      </c>
      <c r="AD19" s="47">
        <f t="shared" si="2"/>
        <v>64</v>
      </c>
      <c r="AE19" s="47">
        <f t="shared" si="2"/>
        <v>12</v>
      </c>
      <c r="AF19" s="47">
        <f t="shared" si="2"/>
        <v>44</v>
      </c>
      <c r="AG19" s="47">
        <f t="shared" si="2"/>
        <v>61</v>
      </c>
    </row>
    <row r="20" spans="1:33" ht="15" thickTop="1">
      <c r="A20" s="27" t="s">
        <v>17</v>
      </c>
      <c r="B20" s="80">
        <v>6965</v>
      </c>
      <c r="C20" s="86">
        <v>98626</v>
      </c>
      <c r="D20" s="86">
        <v>38370</v>
      </c>
      <c r="E20" s="28">
        <f t="shared" si="0"/>
        <v>68800</v>
      </c>
      <c r="F20" s="92">
        <v>68800</v>
      </c>
      <c r="G20" s="98">
        <v>0</v>
      </c>
      <c r="H20" s="98">
        <v>0</v>
      </c>
      <c r="I20" s="101">
        <v>0</v>
      </c>
      <c r="J20" s="92">
        <v>104</v>
      </c>
      <c r="K20" s="104">
        <v>1974</v>
      </c>
      <c r="L20" s="28">
        <v>0</v>
      </c>
      <c r="M20" s="29">
        <v>0</v>
      </c>
      <c r="N20" s="92">
        <v>4615</v>
      </c>
      <c r="O20" s="95">
        <v>4615</v>
      </c>
      <c r="P20" s="95">
        <v>2398</v>
      </c>
      <c r="Q20" s="30">
        <v>0</v>
      </c>
      <c r="R20" s="30">
        <v>0</v>
      </c>
      <c r="S20" s="30">
        <v>0</v>
      </c>
      <c r="T20" s="95">
        <v>0</v>
      </c>
      <c r="U20" s="76">
        <f t="shared" si="1"/>
        <v>7013</v>
      </c>
      <c r="V20" s="83">
        <v>2</v>
      </c>
      <c r="W20" s="83">
        <v>1022</v>
      </c>
      <c r="X20" s="89">
        <v>1</v>
      </c>
      <c r="Y20" s="193">
        <v>0</v>
      </c>
      <c r="Z20" s="193">
        <v>0</v>
      </c>
      <c r="AA20" s="193">
        <v>2</v>
      </c>
      <c r="AB20" s="193">
        <v>0</v>
      </c>
      <c r="AC20" s="193">
        <v>0</v>
      </c>
      <c r="AD20" s="193">
        <v>1</v>
      </c>
      <c r="AE20" s="193">
        <v>0</v>
      </c>
      <c r="AF20" s="193">
        <v>2</v>
      </c>
      <c r="AG20" s="193">
        <v>0</v>
      </c>
    </row>
    <row r="21" spans="1:33" ht="14.25">
      <c r="A21" s="31" t="s">
        <v>18</v>
      </c>
      <c r="B21" s="81">
        <v>25897</v>
      </c>
      <c r="C21" s="87">
        <v>224457</v>
      </c>
      <c r="D21" s="87">
        <v>46064</v>
      </c>
      <c r="E21" s="28">
        <f t="shared" si="0"/>
        <v>401787</v>
      </c>
      <c r="F21" s="93">
        <v>401787</v>
      </c>
      <c r="G21" s="99">
        <v>0</v>
      </c>
      <c r="H21" s="99">
        <v>0</v>
      </c>
      <c r="I21" s="102">
        <v>0</v>
      </c>
      <c r="J21" s="93">
        <v>463</v>
      </c>
      <c r="K21" s="105">
        <v>5562</v>
      </c>
      <c r="L21" s="33">
        <v>0</v>
      </c>
      <c r="M21" s="32">
        <v>0</v>
      </c>
      <c r="N21" s="93">
        <v>25903</v>
      </c>
      <c r="O21" s="96">
        <v>25903</v>
      </c>
      <c r="P21" s="96">
        <v>0</v>
      </c>
      <c r="Q21" s="34">
        <v>0</v>
      </c>
      <c r="R21" s="34">
        <v>0</v>
      </c>
      <c r="S21" s="34">
        <v>0</v>
      </c>
      <c r="T21" s="96">
        <v>447</v>
      </c>
      <c r="U21" s="76">
        <f t="shared" si="1"/>
        <v>26350</v>
      </c>
      <c r="V21" s="84">
        <v>6</v>
      </c>
      <c r="W21" s="84">
        <v>954</v>
      </c>
      <c r="X21" s="90">
        <v>1</v>
      </c>
      <c r="Y21" s="191">
        <v>0</v>
      </c>
      <c r="Z21" s="191">
        <v>1</v>
      </c>
      <c r="AA21" s="191">
        <v>2</v>
      </c>
      <c r="AB21" s="191">
        <v>1</v>
      </c>
      <c r="AC21" s="191">
        <v>0</v>
      </c>
      <c r="AD21" s="191">
        <v>2</v>
      </c>
      <c r="AE21" s="191">
        <v>1</v>
      </c>
      <c r="AF21" s="191">
        <v>2</v>
      </c>
      <c r="AG21" s="191">
        <v>1</v>
      </c>
    </row>
    <row r="22" spans="1:33" ht="14.25">
      <c r="A22" s="31" t="s">
        <v>19</v>
      </c>
      <c r="B22" s="81">
        <v>38986</v>
      </c>
      <c r="C22" s="87">
        <v>590728</v>
      </c>
      <c r="D22" s="87">
        <v>5802</v>
      </c>
      <c r="E22" s="28">
        <f t="shared" si="0"/>
        <v>171342</v>
      </c>
      <c r="F22" s="93">
        <v>146842</v>
      </c>
      <c r="G22" s="99">
        <v>0</v>
      </c>
      <c r="H22" s="99">
        <v>24500</v>
      </c>
      <c r="I22" s="102">
        <v>0</v>
      </c>
      <c r="J22" s="93">
        <v>6591</v>
      </c>
      <c r="K22" s="105">
        <v>13083</v>
      </c>
      <c r="L22" s="33">
        <v>199</v>
      </c>
      <c r="M22" s="32">
        <v>0</v>
      </c>
      <c r="N22" s="93">
        <v>19300</v>
      </c>
      <c r="O22" s="96">
        <v>19300</v>
      </c>
      <c r="P22" s="96">
        <v>3388</v>
      </c>
      <c r="Q22" s="34">
        <v>0</v>
      </c>
      <c r="R22" s="34">
        <v>0</v>
      </c>
      <c r="S22" s="34">
        <v>0</v>
      </c>
      <c r="T22" s="96">
        <v>8727</v>
      </c>
      <c r="U22" s="76">
        <f t="shared" si="1"/>
        <v>31415</v>
      </c>
      <c r="V22" s="84">
        <v>6</v>
      </c>
      <c r="W22" s="84">
        <v>0</v>
      </c>
      <c r="X22" s="90">
        <v>1</v>
      </c>
      <c r="Y22" s="191">
        <v>0</v>
      </c>
      <c r="Z22" s="191">
        <v>0</v>
      </c>
      <c r="AA22" s="191">
        <v>6</v>
      </c>
      <c r="AB22" s="191">
        <v>0</v>
      </c>
      <c r="AC22" s="191">
        <v>0</v>
      </c>
      <c r="AD22" s="191">
        <v>2</v>
      </c>
      <c r="AE22" s="191">
        <v>0</v>
      </c>
      <c r="AF22" s="191">
        <v>2</v>
      </c>
      <c r="AG22" s="191">
        <v>1</v>
      </c>
    </row>
    <row r="23" spans="1:33" ht="14.25">
      <c r="A23" s="31" t="s">
        <v>20</v>
      </c>
      <c r="B23" s="81">
        <v>7114</v>
      </c>
      <c r="C23" s="87">
        <v>49816</v>
      </c>
      <c r="D23" s="87">
        <v>20240</v>
      </c>
      <c r="E23" s="28">
        <f t="shared" si="0"/>
        <v>13955</v>
      </c>
      <c r="F23" s="93">
        <v>13955</v>
      </c>
      <c r="G23" s="99">
        <v>0</v>
      </c>
      <c r="H23" s="99">
        <v>0</v>
      </c>
      <c r="I23" s="102">
        <v>0</v>
      </c>
      <c r="J23" s="93">
        <v>252</v>
      </c>
      <c r="K23" s="105">
        <v>2058</v>
      </c>
      <c r="L23" s="33">
        <v>0</v>
      </c>
      <c r="M23" s="32">
        <v>0</v>
      </c>
      <c r="N23" s="93">
        <v>8528</v>
      </c>
      <c r="O23" s="96">
        <v>8528</v>
      </c>
      <c r="P23" s="96">
        <v>0</v>
      </c>
      <c r="Q23" s="34">
        <v>0</v>
      </c>
      <c r="R23" s="34">
        <v>0</v>
      </c>
      <c r="S23" s="34">
        <v>0</v>
      </c>
      <c r="T23" s="96">
        <v>0</v>
      </c>
      <c r="U23" s="76">
        <f t="shared" si="1"/>
        <v>8528</v>
      </c>
      <c r="V23" s="84">
        <v>3</v>
      </c>
      <c r="W23" s="84">
        <v>523</v>
      </c>
      <c r="X23" s="90">
        <v>0</v>
      </c>
      <c r="Y23" s="191">
        <v>1</v>
      </c>
      <c r="Z23" s="191">
        <v>0</v>
      </c>
      <c r="AA23" s="191">
        <v>9</v>
      </c>
      <c r="AB23" s="191">
        <v>1</v>
      </c>
      <c r="AC23" s="191">
        <v>1</v>
      </c>
      <c r="AD23" s="191">
        <v>1</v>
      </c>
      <c r="AE23" s="191">
        <v>0</v>
      </c>
      <c r="AF23" s="191">
        <v>1</v>
      </c>
      <c r="AG23" s="191">
        <v>1</v>
      </c>
    </row>
    <row r="24" spans="1:33" ht="14.25">
      <c r="A24" s="31" t="s">
        <v>21</v>
      </c>
      <c r="B24" s="81">
        <v>13048</v>
      </c>
      <c r="C24" s="87">
        <v>95997</v>
      </c>
      <c r="D24" s="87">
        <v>0</v>
      </c>
      <c r="E24" s="28">
        <f t="shared" si="0"/>
        <v>1811</v>
      </c>
      <c r="F24" s="93">
        <v>1811</v>
      </c>
      <c r="G24" s="99">
        <v>0</v>
      </c>
      <c r="H24" s="99">
        <v>0</v>
      </c>
      <c r="I24" s="102">
        <v>0</v>
      </c>
      <c r="J24" s="93">
        <v>745</v>
      </c>
      <c r="K24" s="105">
        <v>3384</v>
      </c>
      <c r="L24" s="33">
        <v>0</v>
      </c>
      <c r="M24" s="32">
        <v>0</v>
      </c>
      <c r="N24" s="93">
        <v>13501</v>
      </c>
      <c r="O24" s="96">
        <v>13501</v>
      </c>
      <c r="P24" s="96">
        <v>0</v>
      </c>
      <c r="Q24" s="34">
        <v>0</v>
      </c>
      <c r="R24" s="34">
        <v>0</v>
      </c>
      <c r="S24" s="34">
        <v>0</v>
      </c>
      <c r="T24" s="96">
        <v>0</v>
      </c>
      <c r="U24" s="76">
        <f t="shared" si="1"/>
        <v>13501</v>
      </c>
      <c r="V24" s="84">
        <v>3</v>
      </c>
      <c r="W24" s="84">
        <v>1582</v>
      </c>
      <c r="X24" s="90">
        <v>1</v>
      </c>
      <c r="Y24" s="191">
        <v>1</v>
      </c>
      <c r="Z24" s="191">
        <v>1</v>
      </c>
      <c r="AA24" s="191">
        <v>1</v>
      </c>
      <c r="AB24" s="191">
        <v>0</v>
      </c>
      <c r="AC24" s="191">
        <v>0</v>
      </c>
      <c r="AD24" s="191">
        <v>1</v>
      </c>
      <c r="AE24" s="191">
        <v>0</v>
      </c>
      <c r="AF24" s="191">
        <v>1</v>
      </c>
      <c r="AG24" s="191">
        <v>1</v>
      </c>
    </row>
    <row r="25" spans="1:33" ht="14.25">
      <c r="A25" s="31" t="s">
        <v>8</v>
      </c>
      <c r="B25" s="81">
        <v>15793</v>
      </c>
      <c r="C25" s="87">
        <v>559026</v>
      </c>
      <c r="D25" s="87">
        <v>3060</v>
      </c>
      <c r="E25" s="28">
        <f t="shared" si="0"/>
        <v>349520</v>
      </c>
      <c r="F25" s="93">
        <v>0</v>
      </c>
      <c r="G25" s="99">
        <v>0</v>
      </c>
      <c r="H25" s="99">
        <v>349520</v>
      </c>
      <c r="I25" s="102">
        <v>0</v>
      </c>
      <c r="J25" s="93">
        <v>2412</v>
      </c>
      <c r="K25" s="105">
        <v>3206</v>
      </c>
      <c r="L25" s="33">
        <v>0</v>
      </c>
      <c r="M25" s="32">
        <v>0</v>
      </c>
      <c r="N25" s="93">
        <v>5612</v>
      </c>
      <c r="O25" s="96">
        <v>5612</v>
      </c>
      <c r="P25" s="96">
        <v>3040</v>
      </c>
      <c r="Q25" s="34">
        <v>0</v>
      </c>
      <c r="R25" s="34">
        <v>0</v>
      </c>
      <c r="S25" s="34">
        <v>0</v>
      </c>
      <c r="T25" s="96">
        <v>4281</v>
      </c>
      <c r="U25" s="76">
        <f t="shared" si="1"/>
        <v>12933</v>
      </c>
      <c r="V25" s="84">
        <v>8</v>
      </c>
      <c r="W25" s="84">
        <v>4217</v>
      </c>
      <c r="X25" s="90">
        <v>1</v>
      </c>
      <c r="Y25" s="191">
        <v>0</v>
      </c>
      <c r="Z25" s="191">
        <v>1</v>
      </c>
      <c r="AA25" s="191">
        <v>5</v>
      </c>
      <c r="AB25" s="191">
        <v>2</v>
      </c>
      <c r="AC25" s="191">
        <v>0</v>
      </c>
      <c r="AD25" s="191">
        <v>2</v>
      </c>
      <c r="AE25" s="191">
        <v>0</v>
      </c>
      <c r="AF25" s="191">
        <v>2</v>
      </c>
      <c r="AG25" s="191">
        <v>0</v>
      </c>
    </row>
    <row r="26" spans="1:33" ht="14.25">
      <c r="A26" s="31" t="s">
        <v>22</v>
      </c>
      <c r="B26" s="81">
        <v>22618</v>
      </c>
      <c r="C26" s="87">
        <v>421909</v>
      </c>
      <c r="D26" s="87">
        <v>97468</v>
      </c>
      <c r="E26" s="28">
        <f t="shared" si="0"/>
        <v>181256</v>
      </c>
      <c r="F26" s="93">
        <v>140256</v>
      </c>
      <c r="G26" s="99">
        <v>41000</v>
      </c>
      <c r="H26" s="99">
        <v>0</v>
      </c>
      <c r="I26" s="102">
        <v>0</v>
      </c>
      <c r="J26" s="93">
        <v>3732</v>
      </c>
      <c r="K26" s="105">
        <v>6374</v>
      </c>
      <c r="L26" s="33">
        <v>185</v>
      </c>
      <c r="M26" s="32">
        <v>0</v>
      </c>
      <c r="N26" s="93">
        <v>3088</v>
      </c>
      <c r="O26" s="96">
        <v>3088</v>
      </c>
      <c r="P26" s="96">
        <v>1163</v>
      </c>
      <c r="Q26" s="34">
        <v>0</v>
      </c>
      <c r="R26" s="34">
        <v>0</v>
      </c>
      <c r="S26" s="34">
        <v>0</v>
      </c>
      <c r="T26" s="96">
        <v>8250</v>
      </c>
      <c r="U26" s="76">
        <f t="shared" si="1"/>
        <v>12501</v>
      </c>
      <c r="V26" s="84">
        <v>3</v>
      </c>
      <c r="W26" s="84">
        <v>2857</v>
      </c>
      <c r="X26" s="90">
        <v>0</v>
      </c>
      <c r="Y26" s="191">
        <v>1</v>
      </c>
      <c r="Z26" s="191">
        <v>0</v>
      </c>
      <c r="AA26" s="191">
        <v>6</v>
      </c>
      <c r="AB26" s="191">
        <v>1</v>
      </c>
      <c r="AC26" s="191">
        <v>0</v>
      </c>
      <c r="AD26" s="191">
        <v>1</v>
      </c>
      <c r="AE26" s="191">
        <v>0</v>
      </c>
      <c r="AF26" s="191">
        <v>1</v>
      </c>
      <c r="AG26" s="191">
        <v>0</v>
      </c>
    </row>
    <row r="27" spans="1:33" ht="14.25">
      <c r="A27" s="31" t="s">
        <v>9</v>
      </c>
      <c r="B27" s="81">
        <v>11099</v>
      </c>
      <c r="C27" s="87">
        <v>226172</v>
      </c>
      <c r="D27" s="87">
        <v>25954</v>
      </c>
      <c r="E27" s="28">
        <f t="shared" si="0"/>
        <v>0</v>
      </c>
      <c r="F27" s="93">
        <v>0</v>
      </c>
      <c r="G27" s="99">
        <v>0</v>
      </c>
      <c r="H27" s="99">
        <v>0</v>
      </c>
      <c r="I27" s="102">
        <v>0</v>
      </c>
      <c r="J27" s="93">
        <v>6277</v>
      </c>
      <c r="K27" s="105">
        <v>2964</v>
      </c>
      <c r="L27" s="33">
        <v>10868</v>
      </c>
      <c r="M27" s="32">
        <v>0</v>
      </c>
      <c r="N27" s="93">
        <v>2186</v>
      </c>
      <c r="O27" s="96">
        <v>2186</v>
      </c>
      <c r="P27" s="96">
        <v>0</v>
      </c>
      <c r="Q27" s="34">
        <v>0</v>
      </c>
      <c r="R27" s="34">
        <v>0</v>
      </c>
      <c r="S27" s="34">
        <v>0</v>
      </c>
      <c r="T27" s="96">
        <v>3771</v>
      </c>
      <c r="U27" s="76">
        <f t="shared" si="1"/>
        <v>5957</v>
      </c>
      <c r="V27" s="84">
        <v>5</v>
      </c>
      <c r="W27" s="84">
        <v>3990</v>
      </c>
      <c r="X27" s="90">
        <v>0</v>
      </c>
      <c r="Y27" s="191">
        <v>0</v>
      </c>
      <c r="Z27" s="191">
        <v>1</v>
      </c>
      <c r="AA27" s="191">
        <v>4</v>
      </c>
      <c r="AB27" s="191">
        <v>1</v>
      </c>
      <c r="AC27" s="191">
        <v>0</v>
      </c>
      <c r="AD27" s="191">
        <v>4</v>
      </c>
      <c r="AE27" s="191">
        <v>0</v>
      </c>
      <c r="AF27" s="191">
        <v>1</v>
      </c>
      <c r="AG27" s="191">
        <v>0</v>
      </c>
    </row>
    <row r="28" spans="1:33" ht="14.25">
      <c r="A28" s="31" t="s">
        <v>10</v>
      </c>
      <c r="B28" s="81">
        <v>14835</v>
      </c>
      <c r="C28" s="87">
        <v>218357</v>
      </c>
      <c r="D28" s="87">
        <v>62969</v>
      </c>
      <c r="E28" s="28">
        <f t="shared" si="0"/>
        <v>400977</v>
      </c>
      <c r="F28" s="93">
        <v>122177</v>
      </c>
      <c r="G28" s="99">
        <v>278800</v>
      </c>
      <c r="H28" s="99">
        <v>0</v>
      </c>
      <c r="I28" s="102">
        <v>0</v>
      </c>
      <c r="J28" s="93">
        <v>2466</v>
      </c>
      <c r="K28" s="105">
        <v>5077</v>
      </c>
      <c r="L28" s="33">
        <v>0</v>
      </c>
      <c r="M28" s="32">
        <v>0</v>
      </c>
      <c r="N28" s="93">
        <v>5009</v>
      </c>
      <c r="O28" s="96">
        <v>5009</v>
      </c>
      <c r="P28" s="96">
        <v>952</v>
      </c>
      <c r="Q28" s="34">
        <v>0</v>
      </c>
      <c r="R28" s="34">
        <v>0</v>
      </c>
      <c r="S28" s="34">
        <v>0</v>
      </c>
      <c r="T28" s="96">
        <v>4647</v>
      </c>
      <c r="U28" s="76">
        <f t="shared" si="1"/>
        <v>10608</v>
      </c>
      <c r="V28" s="84">
        <v>4</v>
      </c>
      <c r="W28" s="84">
        <v>1958</v>
      </c>
      <c r="X28" s="90">
        <v>1</v>
      </c>
      <c r="Y28" s="191">
        <v>2</v>
      </c>
      <c r="Z28" s="191">
        <v>0</v>
      </c>
      <c r="AA28" s="191">
        <v>0</v>
      </c>
      <c r="AB28" s="191">
        <v>0</v>
      </c>
      <c r="AC28" s="191">
        <v>0</v>
      </c>
      <c r="AD28" s="191">
        <v>1</v>
      </c>
      <c r="AE28" s="191">
        <v>0</v>
      </c>
      <c r="AF28" s="191">
        <v>1</v>
      </c>
      <c r="AG28" s="191">
        <v>1</v>
      </c>
    </row>
    <row r="29" spans="1:33" ht="14.25">
      <c r="A29" s="31" t="s">
        <v>11</v>
      </c>
      <c r="B29" s="81">
        <v>9057</v>
      </c>
      <c r="C29" s="87">
        <v>119595</v>
      </c>
      <c r="D29" s="87">
        <v>58691</v>
      </c>
      <c r="E29" s="28">
        <f t="shared" si="0"/>
        <v>86092</v>
      </c>
      <c r="F29" s="93">
        <v>0</v>
      </c>
      <c r="G29" s="99">
        <v>0</v>
      </c>
      <c r="H29" s="99">
        <v>86092</v>
      </c>
      <c r="I29" s="102">
        <v>0</v>
      </c>
      <c r="J29" s="93">
        <v>2090</v>
      </c>
      <c r="K29" s="105">
        <v>3059</v>
      </c>
      <c r="L29" s="33">
        <v>9183</v>
      </c>
      <c r="M29" s="32">
        <v>0</v>
      </c>
      <c r="N29" s="93">
        <v>0</v>
      </c>
      <c r="O29" s="96">
        <v>0</v>
      </c>
      <c r="P29" s="96">
        <v>0</v>
      </c>
      <c r="Q29" s="34">
        <v>0</v>
      </c>
      <c r="R29" s="34">
        <v>0</v>
      </c>
      <c r="S29" s="34">
        <v>0</v>
      </c>
      <c r="T29" s="96">
        <v>3163</v>
      </c>
      <c r="U29" s="76">
        <f t="shared" si="1"/>
        <v>3163</v>
      </c>
      <c r="V29" s="84">
        <v>4</v>
      </c>
      <c r="W29" s="84">
        <v>864</v>
      </c>
      <c r="X29" s="90">
        <v>1</v>
      </c>
      <c r="Y29" s="191">
        <v>0</v>
      </c>
      <c r="Z29" s="191">
        <v>0</v>
      </c>
      <c r="AA29" s="191">
        <v>2</v>
      </c>
      <c r="AB29" s="191">
        <v>0</v>
      </c>
      <c r="AC29" s="191">
        <v>0</v>
      </c>
      <c r="AD29" s="191">
        <v>1</v>
      </c>
      <c r="AE29" s="191">
        <v>0</v>
      </c>
      <c r="AF29" s="191">
        <v>1</v>
      </c>
      <c r="AG29" s="191">
        <v>3</v>
      </c>
    </row>
    <row r="30" spans="1:33" ht="14.25">
      <c r="A30" s="31" t="s">
        <v>88</v>
      </c>
      <c r="B30" s="81">
        <v>10788</v>
      </c>
      <c r="C30" s="87">
        <v>150112</v>
      </c>
      <c r="D30" s="87">
        <v>57041</v>
      </c>
      <c r="E30" s="28">
        <f t="shared" si="0"/>
        <v>115576</v>
      </c>
      <c r="F30" s="93">
        <v>0</v>
      </c>
      <c r="G30" s="99">
        <v>0</v>
      </c>
      <c r="H30" s="99">
        <v>115576</v>
      </c>
      <c r="I30" s="102">
        <v>0</v>
      </c>
      <c r="J30" s="93">
        <v>6354</v>
      </c>
      <c r="K30" s="105">
        <v>2980</v>
      </c>
      <c r="L30" s="33">
        <v>10660</v>
      </c>
      <c r="M30" s="32">
        <v>0</v>
      </c>
      <c r="N30" s="93">
        <v>0</v>
      </c>
      <c r="O30" s="96">
        <v>0</v>
      </c>
      <c r="P30" s="96">
        <v>0</v>
      </c>
      <c r="Q30" s="34">
        <v>0</v>
      </c>
      <c r="R30" s="34">
        <v>0</v>
      </c>
      <c r="S30" s="34">
        <v>0</v>
      </c>
      <c r="T30" s="96">
        <v>3066</v>
      </c>
      <c r="U30" s="76">
        <f t="shared" si="1"/>
        <v>3066</v>
      </c>
      <c r="V30" s="84">
        <v>7</v>
      </c>
      <c r="W30" s="84">
        <v>5827</v>
      </c>
      <c r="X30" s="90">
        <v>1</v>
      </c>
      <c r="Y30" s="191">
        <v>2</v>
      </c>
      <c r="Z30" s="191">
        <v>0</v>
      </c>
      <c r="AA30" s="191">
        <v>6</v>
      </c>
      <c r="AB30" s="191">
        <v>0</v>
      </c>
      <c r="AC30" s="191">
        <v>0</v>
      </c>
      <c r="AD30" s="191">
        <v>2</v>
      </c>
      <c r="AE30" s="191">
        <v>0</v>
      </c>
      <c r="AF30" s="191">
        <v>1</v>
      </c>
      <c r="AG30" s="191">
        <v>1</v>
      </c>
    </row>
    <row r="31" spans="1:33" ht="14.25">
      <c r="A31" s="31" t="s">
        <v>91</v>
      </c>
      <c r="B31" s="81">
        <v>16687</v>
      </c>
      <c r="C31" s="87">
        <v>364416</v>
      </c>
      <c r="D31" s="87">
        <v>32989</v>
      </c>
      <c r="E31" s="28">
        <f t="shared" si="0"/>
        <v>2831</v>
      </c>
      <c r="F31" s="93">
        <v>2831</v>
      </c>
      <c r="G31" s="99">
        <v>0</v>
      </c>
      <c r="H31" s="99">
        <v>0</v>
      </c>
      <c r="I31" s="102">
        <v>0</v>
      </c>
      <c r="J31" s="93">
        <v>4740</v>
      </c>
      <c r="K31" s="105">
        <v>5970</v>
      </c>
      <c r="L31" s="33">
        <v>7387</v>
      </c>
      <c r="M31" s="32">
        <v>0</v>
      </c>
      <c r="N31" s="93">
        <v>981</v>
      </c>
      <c r="O31" s="96">
        <v>981</v>
      </c>
      <c r="P31" s="96">
        <v>1048</v>
      </c>
      <c r="Q31" s="34">
        <v>4197</v>
      </c>
      <c r="R31" s="34">
        <v>0</v>
      </c>
      <c r="S31" s="34">
        <v>0</v>
      </c>
      <c r="T31" s="96">
        <v>987</v>
      </c>
      <c r="U31" s="76">
        <f t="shared" si="1"/>
        <v>7213</v>
      </c>
      <c r="V31" s="84">
        <v>10</v>
      </c>
      <c r="W31" s="84">
        <v>2869</v>
      </c>
      <c r="X31" s="90">
        <v>1</v>
      </c>
      <c r="Y31" s="191">
        <v>0</v>
      </c>
      <c r="Z31" s="191">
        <v>2</v>
      </c>
      <c r="AA31" s="191">
        <v>6</v>
      </c>
      <c r="AB31" s="191">
        <v>0</v>
      </c>
      <c r="AC31" s="191">
        <v>0</v>
      </c>
      <c r="AD31" s="191">
        <v>8</v>
      </c>
      <c r="AE31" s="191">
        <v>0</v>
      </c>
      <c r="AF31" s="191">
        <v>2</v>
      </c>
      <c r="AG31" s="191">
        <v>1</v>
      </c>
    </row>
    <row r="32" spans="1:33" ht="14.25">
      <c r="A32" s="31" t="s">
        <v>92</v>
      </c>
      <c r="B32" s="81">
        <v>19963</v>
      </c>
      <c r="C32" s="87">
        <v>239354</v>
      </c>
      <c r="D32" s="87">
        <v>31437</v>
      </c>
      <c r="E32" s="28">
        <f t="shared" si="0"/>
        <v>680420</v>
      </c>
      <c r="F32" s="93">
        <v>35437</v>
      </c>
      <c r="G32" s="99">
        <v>543600</v>
      </c>
      <c r="H32" s="99">
        <v>95082</v>
      </c>
      <c r="I32" s="102">
        <v>6301</v>
      </c>
      <c r="J32" s="93">
        <v>4270</v>
      </c>
      <c r="K32" s="105">
        <v>10466</v>
      </c>
      <c r="L32" s="33">
        <v>5897</v>
      </c>
      <c r="M32" s="32">
        <v>0</v>
      </c>
      <c r="N32" s="93">
        <v>0</v>
      </c>
      <c r="O32" s="96">
        <v>0</v>
      </c>
      <c r="P32" s="96">
        <v>0</v>
      </c>
      <c r="Q32" s="34">
        <v>0</v>
      </c>
      <c r="R32" s="34">
        <v>0</v>
      </c>
      <c r="S32" s="34">
        <v>0</v>
      </c>
      <c r="T32" s="96">
        <v>2875</v>
      </c>
      <c r="U32" s="76">
        <f t="shared" si="1"/>
        <v>2875</v>
      </c>
      <c r="V32" s="84">
        <v>2</v>
      </c>
      <c r="W32" s="84">
        <v>9037</v>
      </c>
      <c r="X32" s="90">
        <v>1</v>
      </c>
      <c r="Y32" s="191">
        <v>0</v>
      </c>
      <c r="Z32" s="191">
        <v>3</v>
      </c>
      <c r="AA32" s="191">
        <v>10</v>
      </c>
      <c r="AB32" s="191">
        <v>0</v>
      </c>
      <c r="AC32" s="191">
        <v>0</v>
      </c>
      <c r="AD32" s="191">
        <v>2</v>
      </c>
      <c r="AE32" s="191">
        <v>1</v>
      </c>
      <c r="AF32" s="191">
        <v>0</v>
      </c>
      <c r="AG32" s="191">
        <v>0</v>
      </c>
    </row>
    <row r="33" spans="1:33" ht="14.25">
      <c r="A33" s="31" t="s">
        <v>23</v>
      </c>
      <c r="B33" s="81">
        <v>9903</v>
      </c>
      <c r="C33" s="87">
        <v>258706</v>
      </c>
      <c r="D33" s="87">
        <v>20429</v>
      </c>
      <c r="E33" s="28">
        <f t="shared" si="0"/>
        <v>179000</v>
      </c>
      <c r="F33" s="93">
        <v>179000</v>
      </c>
      <c r="G33" s="99">
        <v>0</v>
      </c>
      <c r="H33" s="99">
        <v>0</v>
      </c>
      <c r="I33" s="102">
        <v>0</v>
      </c>
      <c r="J33" s="93">
        <v>1060</v>
      </c>
      <c r="K33" s="105">
        <v>3106</v>
      </c>
      <c r="L33" s="33">
        <v>589</v>
      </c>
      <c r="M33" s="32">
        <v>0</v>
      </c>
      <c r="N33" s="93">
        <v>2809</v>
      </c>
      <c r="O33" s="96">
        <v>2809</v>
      </c>
      <c r="P33" s="96">
        <v>0</v>
      </c>
      <c r="Q33" s="34">
        <v>0</v>
      </c>
      <c r="R33" s="34">
        <v>0</v>
      </c>
      <c r="S33" s="34">
        <v>0</v>
      </c>
      <c r="T33" s="96">
        <v>3071</v>
      </c>
      <c r="U33" s="76">
        <f t="shared" si="1"/>
        <v>5880</v>
      </c>
      <c r="V33" s="84">
        <v>3</v>
      </c>
      <c r="W33" s="84">
        <v>635</v>
      </c>
      <c r="X33" s="90">
        <v>1</v>
      </c>
      <c r="Y33" s="191">
        <v>0</v>
      </c>
      <c r="Z33" s="191">
        <v>0</v>
      </c>
      <c r="AA33" s="191">
        <v>7</v>
      </c>
      <c r="AB33" s="191">
        <v>0</v>
      </c>
      <c r="AC33" s="191">
        <v>0</v>
      </c>
      <c r="AD33" s="191">
        <v>2</v>
      </c>
      <c r="AE33" s="191">
        <v>0</v>
      </c>
      <c r="AF33" s="191">
        <v>0</v>
      </c>
      <c r="AG33" s="191">
        <v>0</v>
      </c>
    </row>
    <row r="34" spans="1:33" ht="15" thickBot="1">
      <c r="A34" s="31" t="s">
        <v>12</v>
      </c>
      <c r="B34" s="81">
        <v>12648</v>
      </c>
      <c r="C34" s="87">
        <v>279853</v>
      </c>
      <c r="D34" s="87">
        <v>7381</v>
      </c>
      <c r="E34" s="28">
        <f t="shared" si="0"/>
        <v>86619</v>
      </c>
      <c r="F34" s="93">
        <v>0</v>
      </c>
      <c r="G34" s="99">
        <v>0</v>
      </c>
      <c r="H34" s="99">
        <v>86442</v>
      </c>
      <c r="I34" s="102">
        <v>177</v>
      </c>
      <c r="J34" s="93">
        <v>1422</v>
      </c>
      <c r="K34" s="105">
        <v>4038</v>
      </c>
      <c r="L34" s="33">
        <v>0</v>
      </c>
      <c r="M34" s="32">
        <v>0</v>
      </c>
      <c r="N34" s="93">
        <v>0</v>
      </c>
      <c r="O34" s="96">
        <v>0</v>
      </c>
      <c r="P34" s="96">
        <v>0</v>
      </c>
      <c r="Q34" s="34">
        <v>0</v>
      </c>
      <c r="R34" s="34">
        <v>0</v>
      </c>
      <c r="S34" s="34">
        <v>0</v>
      </c>
      <c r="T34" s="96">
        <v>3282</v>
      </c>
      <c r="U34" s="76">
        <f t="shared" si="1"/>
        <v>3282</v>
      </c>
      <c r="V34" s="84">
        <v>5</v>
      </c>
      <c r="W34" s="84">
        <v>4190</v>
      </c>
      <c r="X34" s="90">
        <v>1</v>
      </c>
      <c r="Y34" s="192">
        <v>0</v>
      </c>
      <c r="Z34" s="192">
        <v>0</v>
      </c>
      <c r="AA34" s="192">
        <v>1</v>
      </c>
      <c r="AB34" s="192">
        <v>1</v>
      </c>
      <c r="AC34" s="192">
        <v>0</v>
      </c>
      <c r="AD34" s="192">
        <v>2</v>
      </c>
      <c r="AE34" s="192">
        <v>2</v>
      </c>
      <c r="AF34" s="192">
        <v>0</v>
      </c>
      <c r="AG34" s="192">
        <v>0</v>
      </c>
    </row>
    <row r="35" spans="1:33" ht="15" thickBot="1" thickTop="1">
      <c r="A35" s="38" t="s">
        <v>93</v>
      </c>
      <c r="B35" s="39">
        <f>SUM(B20:B34)</f>
        <v>235401</v>
      </c>
      <c r="C35" s="40">
        <f aca="true" t="shared" si="3" ref="C35:AG35">SUM(C20:C34)</f>
        <v>3897124</v>
      </c>
      <c r="D35" s="40">
        <f t="shared" si="3"/>
        <v>507895</v>
      </c>
      <c r="E35" s="42">
        <f t="shared" si="3"/>
        <v>2739986</v>
      </c>
      <c r="F35" s="43">
        <f t="shared" si="3"/>
        <v>1112896</v>
      </c>
      <c r="G35" s="44">
        <f t="shared" si="3"/>
        <v>863400</v>
      </c>
      <c r="H35" s="45">
        <f t="shared" si="3"/>
        <v>757212</v>
      </c>
      <c r="I35" s="46">
        <f t="shared" si="3"/>
        <v>6478</v>
      </c>
      <c r="J35" s="47">
        <f t="shared" si="3"/>
        <v>42978</v>
      </c>
      <c r="K35" s="41">
        <f t="shared" si="3"/>
        <v>73301</v>
      </c>
      <c r="L35" s="42">
        <f t="shared" si="3"/>
        <v>44968</v>
      </c>
      <c r="M35" s="46">
        <f t="shared" si="3"/>
        <v>0</v>
      </c>
      <c r="N35" s="47">
        <f t="shared" si="3"/>
        <v>91532</v>
      </c>
      <c r="O35" s="44">
        <f t="shared" si="3"/>
        <v>91532</v>
      </c>
      <c r="P35" s="44">
        <f t="shared" si="3"/>
        <v>11989</v>
      </c>
      <c r="Q35" s="44">
        <f t="shared" si="3"/>
        <v>4197</v>
      </c>
      <c r="R35" s="44">
        <f t="shared" si="3"/>
        <v>0</v>
      </c>
      <c r="S35" s="44">
        <f t="shared" si="3"/>
        <v>0</v>
      </c>
      <c r="T35" s="44">
        <f t="shared" si="3"/>
        <v>46567</v>
      </c>
      <c r="U35" s="46">
        <f t="shared" si="3"/>
        <v>154285</v>
      </c>
      <c r="V35" s="40">
        <f t="shared" si="3"/>
        <v>71</v>
      </c>
      <c r="W35" s="40">
        <f t="shared" si="3"/>
        <v>40525</v>
      </c>
      <c r="X35" s="47">
        <f t="shared" si="3"/>
        <v>12</v>
      </c>
      <c r="Y35" s="47">
        <f t="shared" si="3"/>
        <v>7</v>
      </c>
      <c r="Z35" s="47">
        <f t="shared" si="3"/>
        <v>9</v>
      </c>
      <c r="AA35" s="47">
        <f t="shared" si="3"/>
        <v>67</v>
      </c>
      <c r="AB35" s="47">
        <f t="shared" si="3"/>
        <v>7</v>
      </c>
      <c r="AC35" s="47">
        <f t="shared" si="3"/>
        <v>1</v>
      </c>
      <c r="AD35" s="47">
        <f t="shared" si="3"/>
        <v>32</v>
      </c>
      <c r="AE35" s="47">
        <f t="shared" si="3"/>
        <v>4</v>
      </c>
      <c r="AF35" s="47">
        <f t="shared" si="3"/>
        <v>17</v>
      </c>
      <c r="AG35" s="47">
        <f t="shared" si="3"/>
        <v>10</v>
      </c>
    </row>
    <row r="36" spans="1:33" ht="14.25" thickTop="1">
      <c r="A36" s="49" t="s">
        <v>34</v>
      </c>
      <c r="B36" s="50">
        <f>SUM(B19,B35)</f>
        <v>1866963</v>
      </c>
      <c r="C36" s="51">
        <f aca="true" t="shared" si="4" ref="C36:AG36">SUM(C19,C35)</f>
        <v>20753446</v>
      </c>
      <c r="D36" s="51">
        <f t="shared" si="4"/>
        <v>2069634</v>
      </c>
      <c r="E36" s="53">
        <f t="shared" si="4"/>
        <v>16820260</v>
      </c>
      <c r="F36" s="54">
        <f t="shared" si="4"/>
        <v>13866439</v>
      </c>
      <c r="G36" s="55">
        <f t="shared" si="4"/>
        <v>1868047</v>
      </c>
      <c r="H36" s="56">
        <f t="shared" si="4"/>
        <v>1029196</v>
      </c>
      <c r="I36" s="57">
        <f t="shared" si="4"/>
        <v>56578</v>
      </c>
      <c r="J36" s="58">
        <f t="shared" si="4"/>
        <v>204848</v>
      </c>
      <c r="K36" s="52">
        <f t="shared" si="4"/>
        <v>769261</v>
      </c>
      <c r="L36" s="53">
        <f t="shared" si="4"/>
        <v>108802</v>
      </c>
      <c r="M36" s="57">
        <f t="shared" si="4"/>
        <v>423</v>
      </c>
      <c r="N36" s="58">
        <f t="shared" si="4"/>
        <v>804037</v>
      </c>
      <c r="O36" s="55">
        <f t="shared" si="4"/>
        <v>789155</v>
      </c>
      <c r="P36" s="55">
        <f t="shared" si="4"/>
        <v>90482</v>
      </c>
      <c r="Q36" s="55">
        <f t="shared" si="4"/>
        <v>6409</v>
      </c>
      <c r="R36" s="55">
        <f t="shared" si="4"/>
        <v>61</v>
      </c>
      <c r="S36" s="55">
        <f t="shared" si="4"/>
        <v>3547</v>
      </c>
      <c r="T36" s="55">
        <f t="shared" si="4"/>
        <v>491231</v>
      </c>
      <c r="U36" s="57">
        <f t="shared" si="4"/>
        <v>1380885</v>
      </c>
      <c r="V36" s="51">
        <f t="shared" si="4"/>
        <v>284</v>
      </c>
      <c r="W36" s="51">
        <f t="shared" si="4"/>
        <v>189207</v>
      </c>
      <c r="X36" s="58">
        <f t="shared" si="4"/>
        <v>48</v>
      </c>
      <c r="Y36" s="58">
        <f t="shared" si="4"/>
        <v>43</v>
      </c>
      <c r="Z36" s="58">
        <f t="shared" si="4"/>
        <v>50</v>
      </c>
      <c r="AA36" s="58">
        <f t="shared" si="4"/>
        <v>377</v>
      </c>
      <c r="AB36" s="58">
        <f t="shared" si="4"/>
        <v>37</v>
      </c>
      <c r="AC36" s="58">
        <f t="shared" si="4"/>
        <v>9</v>
      </c>
      <c r="AD36" s="58">
        <f t="shared" si="4"/>
        <v>96</v>
      </c>
      <c r="AE36" s="58">
        <f t="shared" si="4"/>
        <v>16</v>
      </c>
      <c r="AF36" s="58">
        <f t="shared" si="4"/>
        <v>61</v>
      </c>
      <c r="AG36" s="58">
        <f t="shared" si="4"/>
        <v>71</v>
      </c>
    </row>
    <row r="38" spans="14:24" ht="13.5"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</row>
    <row r="39" spans="14:24" ht="13.5"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</row>
    <row r="40" spans="14:24" ht="13.5"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</row>
    <row r="41" spans="14:24" ht="13.5"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</row>
  </sheetData>
  <sheetProtection/>
  <printOptions/>
  <pageMargins left="0.7874015748031497" right="0.7874015748031497" top="1.1811023622047245" bottom="0.7874015748031497" header="0.7874015748031497" footer="0.5118110236220472"/>
  <pageSetup horizontalDpi="600" verticalDpi="600" orientation="landscape" paperSize="9" scale="74" r:id="rId1"/>
  <headerFooter alignWithMargins="0">
    <oddHeader>&amp;C平成19年度公共施設状況調査</oddHeader>
  </headerFooter>
  <colBreaks count="2" manualBreakCount="2">
    <brk id="11" max="35" man="1"/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41"/>
  <sheetViews>
    <sheetView view="pageBreakPreview" zoomScaleSheetLayoutView="100" workbookViewId="0" topLeftCell="A1">
      <selection activeCell="A1" sqref="A1"/>
    </sheetView>
  </sheetViews>
  <sheetFormatPr defaultColWidth="12.5" defaultRowHeight="15"/>
  <cols>
    <col min="1" max="1" width="10.5" style="7" bestFit="1" customWidth="1"/>
    <col min="2" max="4" width="12.5" style="7" customWidth="1"/>
    <col min="5" max="5" width="11.59765625" style="7" bestFit="1" customWidth="1"/>
    <col min="6" max="6" width="12.5" style="8" customWidth="1"/>
    <col min="7" max="7" width="12.5" style="7" customWidth="1"/>
    <col min="8" max="8" width="12.5" style="8" customWidth="1"/>
    <col min="9" max="29" width="12.5" style="7" customWidth="1"/>
    <col min="30" max="30" width="12.69921875" style="7" bestFit="1" customWidth="1"/>
    <col min="31" max="16384" width="12.5" style="7" customWidth="1"/>
  </cols>
  <sheetData>
    <row r="1" spans="2:24" ht="13.5">
      <c r="B1" s="7" t="s">
        <v>94</v>
      </c>
      <c r="C1" s="7" t="s">
        <v>95</v>
      </c>
      <c r="D1" s="7" t="s">
        <v>96</v>
      </c>
      <c r="E1" s="8" t="s">
        <v>97</v>
      </c>
      <c r="J1" s="7" t="s">
        <v>98</v>
      </c>
      <c r="L1" s="7" t="s">
        <v>99</v>
      </c>
      <c r="N1" s="7" t="s">
        <v>100</v>
      </c>
      <c r="V1" s="7" t="s">
        <v>101</v>
      </c>
      <c r="W1" s="7" t="s">
        <v>102</v>
      </c>
      <c r="X1" s="7" t="s">
        <v>103</v>
      </c>
    </row>
    <row r="2" spans="1:33" s="14" customFormat="1" ht="13.5">
      <c r="A2" s="69"/>
      <c r="B2" s="63" t="s">
        <v>25</v>
      </c>
      <c r="C2" s="9" t="s">
        <v>104</v>
      </c>
      <c r="D2" s="9" t="s">
        <v>105</v>
      </c>
      <c r="E2" s="61"/>
      <c r="F2" s="62"/>
      <c r="G2" s="60"/>
      <c r="H2" s="62"/>
      <c r="I2" s="63"/>
      <c r="J2" s="13" t="s">
        <v>26</v>
      </c>
      <c r="K2" s="10" t="s">
        <v>27</v>
      </c>
      <c r="L2" s="11" t="s">
        <v>28</v>
      </c>
      <c r="M2" s="12" t="s">
        <v>29</v>
      </c>
      <c r="N2" s="13" t="s">
        <v>32</v>
      </c>
      <c r="O2" s="1" t="s">
        <v>32</v>
      </c>
      <c r="P2" s="1" t="s">
        <v>106</v>
      </c>
      <c r="Q2" s="1" t="s">
        <v>107</v>
      </c>
      <c r="R2" s="1" t="s">
        <v>108</v>
      </c>
      <c r="S2" s="1" t="s">
        <v>109</v>
      </c>
      <c r="T2" s="4" t="s">
        <v>110</v>
      </c>
      <c r="U2" s="73" t="s">
        <v>111</v>
      </c>
      <c r="V2" s="9" t="s">
        <v>112</v>
      </c>
      <c r="W2" s="9" t="s">
        <v>113</v>
      </c>
      <c r="X2" s="13" t="s">
        <v>33</v>
      </c>
      <c r="Y2" s="1" t="s">
        <v>114</v>
      </c>
      <c r="Z2" s="1" t="s">
        <v>115</v>
      </c>
      <c r="AA2" s="1" t="s">
        <v>116</v>
      </c>
      <c r="AB2" s="1" t="s">
        <v>117</v>
      </c>
      <c r="AC2" s="1" t="s">
        <v>118</v>
      </c>
      <c r="AD2" s="1" t="s">
        <v>119</v>
      </c>
      <c r="AE2" s="1" t="s">
        <v>120</v>
      </c>
      <c r="AF2" s="1" t="s">
        <v>121</v>
      </c>
      <c r="AG2" s="1" t="s">
        <v>122</v>
      </c>
    </row>
    <row r="3" spans="1:33" s="14" customFormat="1" ht="13.5">
      <c r="A3" s="18" t="s">
        <v>90</v>
      </c>
      <c r="B3" s="77" t="s">
        <v>123</v>
      </c>
      <c r="C3" s="16" t="s">
        <v>124</v>
      </c>
      <c r="D3" s="16" t="s">
        <v>125</v>
      </c>
      <c r="E3" s="64" t="s">
        <v>126</v>
      </c>
      <c r="F3" s="67" t="s">
        <v>127</v>
      </c>
      <c r="G3" s="66"/>
      <c r="H3" s="67" t="s">
        <v>128</v>
      </c>
      <c r="I3" s="68"/>
      <c r="J3" s="19" t="s">
        <v>30</v>
      </c>
      <c r="K3" s="15" t="s">
        <v>30</v>
      </c>
      <c r="L3" s="17" t="s">
        <v>129</v>
      </c>
      <c r="M3" s="18" t="s">
        <v>129</v>
      </c>
      <c r="N3" s="19" t="s">
        <v>0</v>
      </c>
      <c r="O3" s="2" t="s">
        <v>130</v>
      </c>
      <c r="P3" s="2" t="s">
        <v>130</v>
      </c>
      <c r="Q3" s="2" t="s">
        <v>130</v>
      </c>
      <c r="R3" s="2" t="s">
        <v>130</v>
      </c>
      <c r="S3" s="2" t="s">
        <v>131</v>
      </c>
      <c r="T3" s="5" t="s">
        <v>132</v>
      </c>
      <c r="U3" s="74" t="s">
        <v>133</v>
      </c>
      <c r="V3" s="20" t="s">
        <v>134</v>
      </c>
      <c r="W3" s="16" t="s">
        <v>135</v>
      </c>
      <c r="X3" s="19" t="s">
        <v>136</v>
      </c>
      <c r="Y3" s="2" t="s">
        <v>136</v>
      </c>
      <c r="Z3" s="2" t="s">
        <v>136</v>
      </c>
      <c r="AA3" s="2" t="s">
        <v>136</v>
      </c>
      <c r="AB3" s="2" t="s">
        <v>136</v>
      </c>
      <c r="AC3" s="2" t="s">
        <v>136</v>
      </c>
      <c r="AD3" s="2" t="s">
        <v>136</v>
      </c>
      <c r="AE3" s="2" t="s">
        <v>136</v>
      </c>
      <c r="AF3" s="2" t="s">
        <v>136</v>
      </c>
      <c r="AG3" s="2" t="s">
        <v>136</v>
      </c>
    </row>
    <row r="4" spans="1:33" s="14" customFormat="1" ht="13.5">
      <c r="A4" s="79"/>
      <c r="B4" s="78" t="s">
        <v>137</v>
      </c>
      <c r="C4" s="22" t="s">
        <v>138</v>
      </c>
      <c r="D4" s="22" t="s">
        <v>138</v>
      </c>
      <c r="E4" s="65" t="s">
        <v>31</v>
      </c>
      <c r="F4" s="70" t="s">
        <v>113</v>
      </c>
      <c r="G4" s="71" t="s">
        <v>139</v>
      </c>
      <c r="H4" s="70" t="s">
        <v>113</v>
      </c>
      <c r="I4" s="72" t="s">
        <v>139</v>
      </c>
      <c r="J4" s="24" t="s">
        <v>140</v>
      </c>
      <c r="K4" s="21" t="s">
        <v>141</v>
      </c>
      <c r="L4" s="23" t="s">
        <v>142</v>
      </c>
      <c r="M4" s="25" t="s">
        <v>142</v>
      </c>
      <c r="N4" s="24" t="s">
        <v>137</v>
      </c>
      <c r="O4" s="3" t="s">
        <v>143</v>
      </c>
      <c r="P4" s="3" t="s">
        <v>144</v>
      </c>
      <c r="Q4" s="3" t="s">
        <v>145</v>
      </c>
      <c r="R4" s="3" t="s">
        <v>146</v>
      </c>
      <c r="S4" s="3" t="s">
        <v>147</v>
      </c>
      <c r="T4" s="6" t="s">
        <v>148</v>
      </c>
      <c r="U4" s="75" t="s">
        <v>149</v>
      </c>
      <c r="V4" s="26" t="s">
        <v>150</v>
      </c>
      <c r="W4" s="22" t="s">
        <v>151</v>
      </c>
      <c r="X4" s="24" t="s">
        <v>152</v>
      </c>
      <c r="Y4" s="3" t="s">
        <v>152</v>
      </c>
      <c r="Z4" s="3" t="s">
        <v>152</v>
      </c>
      <c r="AA4" s="3" t="s">
        <v>152</v>
      </c>
      <c r="AB4" s="3" t="s">
        <v>152</v>
      </c>
      <c r="AC4" s="3" t="s">
        <v>152</v>
      </c>
      <c r="AD4" s="3" t="s">
        <v>152</v>
      </c>
      <c r="AE4" s="3" t="s">
        <v>152</v>
      </c>
      <c r="AF4" s="3" t="s">
        <v>152</v>
      </c>
      <c r="AG4" s="3" t="s">
        <v>152</v>
      </c>
    </row>
    <row r="5" spans="1:33" ht="13.5">
      <c r="A5" s="27" t="s">
        <v>1</v>
      </c>
      <c r="B5" s="110">
        <v>288538</v>
      </c>
      <c r="C5" s="111">
        <v>3397144</v>
      </c>
      <c r="D5" s="111">
        <v>307605</v>
      </c>
      <c r="E5" s="112">
        <f>SUM(F5:I5)</f>
        <v>1982296</v>
      </c>
      <c r="F5" s="113">
        <v>1781500</v>
      </c>
      <c r="G5" s="114">
        <v>14000</v>
      </c>
      <c r="H5" s="115">
        <v>156496</v>
      </c>
      <c r="I5" s="116">
        <v>30300</v>
      </c>
      <c r="J5" s="117">
        <v>28026</v>
      </c>
      <c r="K5" s="118">
        <v>160625</v>
      </c>
      <c r="L5" s="112">
        <v>9416</v>
      </c>
      <c r="M5" s="116">
        <v>0</v>
      </c>
      <c r="N5" s="119">
        <v>109538</v>
      </c>
      <c r="O5" s="120">
        <v>109538</v>
      </c>
      <c r="P5" s="120">
        <v>12606</v>
      </c>
      <c r="Q5" s="120">
        <v>0</v>
      </c>
      <c r="R5" s="120">
        <v>62</v>
      </c>
      <c r="S5" s="120">
        <v>0</v>
      </c>
      <c r="T5" s="120">
        <v>85628</v>
      </c>
      <c r="U5" s="121">
        <f>SUM(O5:T5)</f>
        <v>207834</v>
      </c>
      <c r="V5" s="122">
        <v>29</v>
      </c>
      <c r="W5" s="122">
        <v>17872</v>
      </c>
      <c r="X5" s="119">
        <v>10</v>
      </c>
      <c r="Y5" s="120">
        <v>5</v>
      </c>
      <c r="Z5" s="120">
        <v>10</v>
      </c>
      <c r="AA5" s="120">
        <v>58</v>
      </c>
      <c r="AB5" s="120">
        <v>9</v>
      </c>
      <c r="AC5" s="120">
        <v>0</v>
      </c>
      <c r="AD5" s="120">
        <v>15</v>
      </c>
      <c r="AE5" s="120">
        <v>1</v>
      </c>
      <c r="AF5" s="120">
        <v>7</v>
      </c>
      <c r="AG5" s="120">
        <v>14</v>
      </c>
    </row>
    <row r="6" spans="1:33" ht="13.5">
      <c r="A6" s="31" t="s">
        <v>13</v>
      </c>
      <c r="B6" s="123">
        <v>303845</v>
      </c>
      <c r="C6" s="124">
        <v>2122155</v>
      </c>
      <c r="D6" s="124">
        <v>6932</v>
      </c>
      <c r="E6" s="112">
        <f aca="true" t="shared" si="0" ref="E6:E34">SUM(F6:I6)</f>
        <v>2880672</v>
      </c>
      <c r="F6" s="125">
        <v>2682672</v>
      </c>
      <c r="G6" s="126">
        <v>198000</v>
      </c>
      <c r="H6" s="127">
        <v>0</v>
      </c>
      <c r="I6" s="128">
        <v>0</v>
      </c>
      <c r="J6" s="129">
        <v>26064</v>
      </c>
      <c r="K6" s="130">
        <v>128996</v>
      </c>
      <c r="L6" s="131">
        <v>0</v>
      </c>
      <c r="M6" s="128">
        <v>0</v>
      </c>
      <c r="N6" s="132">
        <v>216962</v>
      </c>
      <c r="O6" s="133">
        <v>204054</v>
      </c>
      <c r="P6" s="133">
        <v>3763</v>
      </c>
      <c r="Q6" s="133">
        <v>0</v>
      </c>
      <c r="R6" s="133">
        <v>0</v>
      </c>
      <c r="S6" s="133">
        <v>3267</v>
      </c>
      <c r="T6" s="133">
        <v>56223</v>
      </c>
      <c r="U6" s="121">
        <f aca="true" t="shared" si="1" ref="U6:U34">SUM(O6:T6)</f>
        <v>267307</v>
      </c>
      <c r="V6" s="134">
        <v>31</v>
      </c>
      <c r="W6" s="134">
        <v>4471</v>
      </c>
      <c r="X6" s="132">
        <v>2</v>
      </c>
      <c r="Y6" s="133">
        <v>4</v>
      </c>
      <c r="Z6" s="133">
        <v>4</v>
      </c>
      <c r="AA6" s="133">
        <v>24</v>
      </c>
      <c r="AB6" s="133">
        <v>1</v>
      </c>
      <c r="AC6" s="120">
        <v>1</v>
      </c>
      <c r="AD6" s="133">
        <v>6</v>
      </c>
      <c r="AE6" s="133">
        <v>1</v>
      </c>
      <c r="AF6" s="133">
        <v>8</v>
      </c>
      <c r="AG6" s="133">
        <v>10</v>
      </c>
    </row>
    <row r="7" spans="1:33" ht="13.5">
      <c r="A7" s="31" t="s">
        <v>2</v>
      </c>
      <c r="B7" s="123">
        <v>135026</v>
      </c>
      <c r="C7" s="124">
        <v>841213</v>
      </c>
      <c r="D7" s="124">
        <v>102500</v>
      </c>
      <c r="E7" s="112">
        <f t="shared" si="0"/>
        <v>1235614</v>
      </c>
      <c r="F7" s="125">
        <v>1177331</v>
      </c>
      <c r="G7" s="126">
        <v>52700</v>
      </c>
      <c r="H7" s="127">
        <v>5583</v>
      </c>
      <c r="I7" s="128">
        <v>0</v>
      </c>
      <c r="J7" s="129">
        <v>15448</v>
      </c>
      <c r="K7" s="130">
        <v>59237</v>
      </c>
      <c r="L7" s="131">
        <v>114</v>
      </c>
      <c r="M7" s="128">
        <v>0</v>
      </c>
      <c r="N7" s="132">
        <v>35541</v>
      </c>
      <c r="O7" s="133">
        <v>35541</v>
      </c>
      <c r="P7" s="133">
        <v>2372</v>
      </c>
      <c r="Q7" s="133">
        <v>0</v>
      </c>
      <c r="R7" s="133">
        <v>0</v>
      </c>
      <c r="S7" s="133">
        <v>0</v>
      </c>
      <c r="T7" s="133">
        <v>27345</v>
      </c>
      <c r="U7" s="121">
        <f t="shared" si="1"/>
        <v>65258</v>
      </c>
      <c r="V7" s="134">
        <v>16</v>
      </c>
      <c r="W7" s="134">
        <v>18254</v>
      </c>
      <c r="X7" s="132">
        <v>3</v>
      </c>
      <c r="Y7" s="133">
        <v>6</v>
      </c>
      <c r="Z7" s="133">
        <v>4</v>
      </c>
      <c r="AA7" s="133">
        <v>16</v>
      </c>
      <c r="AB7" s="133">
        <v>2</v>
      </c>
      <c r="AC7" s="120">
        <v>0</v>
      </c>
      <c r="AD7" s="133">
        <v>7</v>
      </c>
      <c r="AE7" s="133">
        <v>1</v>
      </c>
      <c r="AF7" s="133">
        <v>3</v>
      </c>
      <c r="AG7" s="133">
        <v>3</v>
      </c>
    </row>
    <row r="8" spans="1:33" ht="13.5">
      <c r="A8" s="31" t="s">
        <v>3</v>
      </c>
      <c r="B8" s="123">
        <v>168973</v>
      </c>
      <c r="C8" s="124">
        <v>1790932</v>
      </c>
      <c r="D8" s="124">
        <v>90617</v>
      </c>
      <c r="E8" s="112">
        <f t="shared" si="0"/>
        <v>1559486</v>
      </c>
      <c r="F8" s="125">
        <v>1486859</v>
      </c>
      <c r="G8" s="126">
        <v>0</v>
      </c>
      <c r="H8" s="127">
        <v>72627</v>
      </c>
      <c r="I8" s="128">
        <v>0</v>
      </c>
      <c r="J8" s="129">
        <v>14693</v>
      </c>
      <c r="K8" s="130">
        <v>66791</v>
      </c>
      <c r="L8" s="131">
        <v>6277</v>
      </c>
      <c r="M8" s="128">
        <v>0</v>
      </c>
      <c r="N8" s="132">
        <v>53440</v>
      </c>
      <c r="O8" s="133">
        <v>53440</v>
      </c>
      <c r="P8" s="133">
        <v>1166</v>
      </c>
      <c r="Q8" s="133">
        <v>0</v>
      </c>
      <c r="R8" s="133">
        <v>0</v>
      </c>
      <c r="S8" s="133">
        <v>760</v>
      </c>
      <c r="T8" s="133">
        <v>50606</v>
      </c>
      <c r="U8" s="121">
        <f t="shared" si="1"/>
        <v>105972</v>
      </c>
      <c r="V8" s="134">
        <v>24</v>
      </c>
      <c r="W8" s="134">
        <v>27847</v>
      </c>
      <c r="X8" s="132">
        <v>3</v>
      </c>
      <c r="Y8" s="133">
        <v>1</v>
      </c>
      <c r="Z8" s="133">
        <v>3</v>
      </c>
      <c r="AA8" s="133">
        <v>44</v>
      </c>
      <c r="AB8" s="133">
        <v>2</v>
      </c>
      <c r="AC8" s="120">
        <v>1</v>
      </c>
      <c r="AD8" s="133">
        <v>5</v>
      </c>
      <c r="AE8" s="133">
        <v>0</v>
      </c>
      <c r="AF8" s="133">
        <v>0</v>
      </c>
      <c r="AG8" s="133">
        <v>3</v>
      </c>
    </row>
    <row r="9" spans="1:33" ht="13.5">
      <c r="A9" s="31" t="s">
        <v>14</v>
      </c>
      <c r="B9" s="123">
        <v>138963</v>
      </c>
      <c r="C9" s="124">
        <v>1025820</v>
      </c>
      <c r="D9" s="124">
        <v>285909</v>
      </c>
      <c r="E9" s="112">
        <f t="shared" si="0"/>
        <v>947637</v>
      </c>
      <c r="F9" s="125">
        <v>862690</v>
      </c>
      <c r="G9" s="126">
        <v>84947</v>
      </c>
      <c r="H9" s="127">
        <v>0</v>
      </c>
      <c r="I9" s="128">
        <v>0</v>
      </c>
      <c r="J9" s="129">
        <v>6291</v>
      </c>
      <c r="K9" s="130">
        <v>56734</v>
      </c>
      <c r="L9" s="131">
        <v>0</v>
      </c>
      <c r="M9" s="128">
        <v>0</v>
      </c>
      <c r="N9" s="132">
        <v>96591</v>
      </c>
      <c r="O9" s="133">
        <v>96591</v>
      </c>
      <c r="P9" s="133">
        <v>2601</v>
      </c>
      <c r="Q9" s="133">
        <v>0</v>
      </c>
      <c r="R9" s="133">
        <v>0</v>
      </c>
      <c r="S9" s="133">
        <v>0</v>
      </c>
      <c r="T9" s="133">
        <v>23195</v>
      </c>
      <c r="U9" s="121">
        <f t="shared" si="1"/>
        <v>122387</v>
      </c>
      <c r="V9" s="134">
        <v>9</v>
      </c>
      <c r="W9" s="134">
        <v>13181</v>
      </c>
      <c r="X9" s="132">
        <v>2</v>
      </c>
      <c r="Y9" s="133">
        <v>2</v>
      </c>
      <c r="Z9" s="133">
        <v>1</v>
      </c>
      <c r="AA9" s="133">
        <v>20</v>
      </c>
      <c r="AB9" s="133">
        <v>3</v>
      </c>
      <c r="AC9" s="120">
        <v>1</v>
      </c>
      <c r="AD9" s="133">
        <v>3</v>
      </c>
      <c r="AE9" s="133">
        <v>2</v>
      </c>
      <c r="AF9" s="133">
        <v>6</v>
      </c>
      <c r="AG9" s="133">
        <v>5</v>
      </c>
    </row>
    <row r="10" spans="1:33" ht="13.5">
      <c r="A10" s="31" t="s">
        <v>15</v>
      </c>
      <c r="B10" s="123">
        <v>193114</v>
      </c>
      <c r="C10" s="124">
        <v>1756476</v>
      </c>
      <c r="D10" s="124">
        <v>85945</v>
      </c>
      <c r="E10" s="112">
        <f t="shared" si="0"/>
        <v>1729791</v>
      </c>
      <c r="F10" s="125">
        <v>1196991</v>
      </c>
      <c r="G10" s="126">
        <v>513000</v>
      </c>
      <c r="H10" s="127">
        <v>0</v>
      </c>
      <c r="I10" s="128">
        <v>19800</v>
      </c>
      <c r="J10" s="129">
        <v>16013</v>
      </c>
      <c r="K10" s="130">
        <v>74793</v>
      </c>
      <c r="L10" s="131">
        <v>0</v>
      </c>
      <c r="M10" s="128">
        <v>0</v>
      </c>
      <c r="N10" s="132">
        <v>78860</v>
      </c>
      <c r="O10" s="133">
        <v>78860</v>
      </c>
      <c r="P10" s="133">
        <v>14269</v>
      </c>
      <c r="Q10" s="133">
        <v>0</v>
      </c>
      <c r="R10" s="133">
        <v>0</v>
      </c>
      <c r="S10" s="133">
        <v>0</v>
      </c>
      <c r="T10" s="133">
        <v>70386</v>
      </c>
      <c r="U10" s="121">
        <f t="shared" si="1"/>
        <v>163515</v>
      </c>
      <c r="V10" s="134">
        <v>10</v>
      </c>
      <c r="W10" s="134">
        <v>14290</v>
      </c>
      <c r="X10" s="132">
        <v>1</v>
      </c>
      <c r="Y10" s="133">
        <v>2</v>
      </c>
      <c r="Z10" s="133">
        <v>2</v>
      </c>
      <c r="AA10" s="133">
        <v>30</v>
      </c>
      <c r="AB10" s="133">
        <v>1</v>
      </c>
      <c r="AC10" s="120">
        <v>1</v>
      </c>
      <c r="AD10" s="133">
        <v>2</v>
      </c>
      <c r="AE10" s="133">
        <v>1</v>
      </c>
      <c r="AF10" s="133">
        <v>3</v>
      </c>
      <c r="AG10" s="133">
        <v>2</v>
      </c>
    </row>
    <row r="11" spans="1:33" ht="13.5">
      <c r="A11" s="31" t="s">
        <v>4</v>
      </c>
      <c r="B11" s="123">
        <v>82156</v>
      </c>
      <c r="C11" s="124">
        <v>849827</v>
      </c>
      <c r="D11" s="124">
        <v>44106</v>
      </c>
      <c r="E11" s="112">
        <f t="shared" si="0"/>
        <v>1037500</v>
      </c>
      <c r="F11" s="125">
        <v>1037500</v>
      </c>
      <c r="G11" s="126">
        <v>0</v>
      </c>
      <c r="H11" s="127">
        <v>0</v>
      </c>
      <c r="I11" s="128">
        <v>0</v>
      </c>
      <c r="J11" s="129">
        <v>7313</v>
      </c>
      <c r="K11" s="130">
        <v>34556</v>
      </c>
      <c r="L11" s="131">
        <v>891</v>
      </c>
      <c r="M11" s="128">
        <v>0</v>
      </c>
      <c r="N11" s="132">
        <v>6344</v>
      </c>
      <c r="O11" s="133">
        <v>6344</v>
      </c>
      <c r="P11" s="133">
        <v>6380</v>
      </c>
      <c r="Q11" s="133">
        <v>0</v>
      </c>
      <c r="R11" s="133">
        <v>0</v>
      </c>
      <c r="S11" s="133">
        <v>47</v>
      </c>
      <c r="T11" s="133">
        <v>58664</v>
      </c>
      <c r="U11" s="121">
        <f t="shared" si="1"/>
        <v>71435</v>
      </c>
      <c r="V11" s="134">
        <v>15</v>
      </c>
      <c r="W11" s="134">
        <v>6655</v>
      </c>
      <c r="X11" s="132">
        <v>1</v>
      </c>
      <c r="Y11" s="133">
        <v>3</v>
      </c>
      <c r="Z11" s="133">
        <v>0</v>
      </c>
      <c r="AA11" s="133">
        <v>18</v>
      </c>
      <c r="AB11" s="133">
        <v>1</v>
      </c>
      <c r="AC11" s="120">
        <v>0</v>
      </c>
      <c r="AD11" s="133">
        <v>2</v>
      </c>
      <c r="AE11" s="133">
        <v>1</v>
      </c>
      <c r="AF11" s="133">
        <v>1</v>
      </c>
      <c r="AG11" s="133">
        <v>3</v>
      </c>
    </row>
    <row r="12" spans="1:33" ht="13.5">
      <c r="A12" s="31" t="s">
        <v>5</v>
      </c>
      <c r="B12" s="123">
        <v>22103</v>
      </c>
      <c r="C12" s="124">
        <v>211375</v>
      </c>
      <c r="D12" s="124">
        <v>9569</v>
      </c>
      <c r="E12" s="112">
        <f t="shared" si="0"/>
        <v>107121</v>
      </c>
      <c r="F12" s="125">
        <v>91500</v>
      </c>
      <c r="G12" s="126">
        <v>0</v>
      </c>
      <c r="H12" s="127">
        <v>15621</v>
      </c>
      <c r="I12" s="128">
        <v>0</v>
      </c>
      <c r="J12" s="129">
        <v>5606</v>
      </c>
      <c r="K12" s="130">
        <v>9051</v>
      </c>
      <c r="L12" s="131">
        <v>4589</v>
      </c>
      <c r="M12" s="128">
        <v>0</v>
      </c>
      <c r="N12" s="132">
        <v>1779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3698</v>
      </c>
      <c r="U12" s="121">
        <f t="shared" si="1"/>
        <v>3698</v>
      </c>
      <c r="V12" s="134">
        <v>0</v>
      </c>
      <c r="W12" s="134">
        <v>536</v>
      </c>
      <c r="X12" s="132">
        <v>1</v>
      </c>
      <c r="Y12" s="133">
        <v>0</v>
      </c>
      <c r="Z12" s="133">
        <v>1</v>
      </c>
      <c r="AA12" s="133">
        <v>11</v>
      </c>
      <c r="AB12" s="133">
        <v>1</v>
      </c>
      <c r="AC12" s="120">
        <v>0</v>
      </c>
      <c r="AD12" s="133">
        <v>1</v>
      </c>
      <c r="AE12" s="133">
        <v>1</v>
      </c>
      <c r="AF12" s="133">
        <v>1</v>
      </c>
      <c r="AG12" s="133">
        <v>0</v>
      </c>
    </row>
    <row r="13" spans="1:33" ht="13.5">
      <c r="A13" s="31" t="s">
        <v>16</v>
      </c>
      <c r="B13" s="123">
        <v>49253</v>
      </c>
      <c r="C13" s="124">
        <v>528565</v>
      </c>
      <c r="D13" s="124">
        <v>63638</v>
      </c>
      <c r="E13" s="112">
        <f t="shared" si="0"/>
        <v>602830</v>
      </c>
      <c r="F13" s="125">
        <v>460630</v>
      </c>
      <c r="G13" s="126">
        <v>142000</v>
      </c>
      <c r="H13" s="127">
        <v>200</v>
      </c>
      <c r="I13" s="128">
        <v>0</v>
      </c>
      <c r="J13" s="129">
        <v>7027</v>
      </c>
      <c r="K13" s="130">
        <v>19651</v>
      </c>
      <c r="L13" s="131">
        <v>1517</v>
      </c>
      <c r="M13" s="128">
        <v>0</v>
      </c>
      <c r="N13" s="132">
        <v>15529</v>
      </c>
      <c r="O13" s="133">
        <v>15529</v>
      </c>
      <c r="P13" s="133">
        <v>7364</v>
      </c>
      <c r="Q13" s="133">
        <v>0</v>
      </c>
      <c r="R13" s="133">
        <v>0</v>
      </c>
      <c r="S13" s="133">
        <v>0</v>
      </c>
      <c r="T13" s="133">
        <v>11910</v>
      </c>
      <c r="U13" s="121">
        <f t="shared" si="1"/>
        <v>34803</v>
      </c>
      <c r="V13" s="134">
        <v>9</v>
      </c>
      <c r="W13" s="134">
        <v>3521</v>
      </c>
      <c r="X13" s="132">
        <v>1</v>
      </c>
      <c r="Y13" s="133">
        <v>1</v>
      </c>
      <c r="Z13" s="133">
        <v>2</v>
      </c>
      <c r="AA13" s="133">
        <v>1</v>
      </c>
      <c r="AB13" s="133">
        <v>1</v>
      </c>
      <c r="AC13" s="120">
        <v>1</v>
      </c>
      <c r="AD13" s="133">
        <v>3</v>
      </c>
      <c r="AE13" s="133">
        <v>1</v>
      </c>
      <c r="AF13" s="133">
        <v>2</v>
      </c>
      <c r="AG13" s="133">
        <v>3</v>
      </c>
    </row>
    <row r="14" spans="1:33" ht="13.5">
      <c r="A14" s="31" t="s">
        <v>6</v>
      </c>
      <c r="B14" s="123">
        <v>23067</v>
      </c>
      <c r="C14" s="124">
        <v>244503</v>
      </c>
      <c r="D14" s="124">
        <v>48420</v>
      </c>
      <c r="E14" s="112">
        <f t="shared" si="0"/>
        <v>190349</v>
      </c>
      <c r="F14" s="125">
        <v>186792</v>
      </c>
      <c r="G14" s="126">
        <v>0</v>
      </c>
      <c r="H14" s="127">
        <v>3557</v>
      </c>
      <c r="I14" s="128">
        <v>0</v>
      </c>
      <c r="J14" s="129">
        <v>3695</v>
      </c>
      <c r="K14" s="130">
        <v>12830</v>
      </c>
      <c r="L14" s="131">
        <v>4105</v>
      </c>
      <c r="M14" s="128">
        <v>0</v>
      </c>
      <c r="N14" s="132">
        <v>1907</v>
      </c>
      <c r="O14" s="133">
        <v>1907</v>
      </c>
      <c r="P14" s="133">
        <v>0</v>
      </c>
      <c r="Q14" s="133">
        <v>0</v>
      </c>
      <c r="R14" s="133">
        <v>0</v>
      </c>
      <c r="S14" s="133">
        <v>0</v>
      </c>
      <c r="T14" s="133">
        <v>4764</v>
      </c>
      <c r="U14" s="121">
        <f t="shared" si="1"/>
        <v>6671</v>
      </c>
      <c r="V14" s="134">
        <v>12</v>
      </c>
      <c r="W14" s="134">
        <v>4153</v>
      </c>
      <c r="X14" s="132">
        <v>1</v>
      </c>
      <c r="Y14" s="133">
        <v>0</v>
      </c>
      <c r="Z14" s="133">
        <v>1</v>
      </c>
      <c r="AA14" s="133">
        <v>29</v>
      </c>
      <c r="AB14" s="133">
        <v>1</v>
      </c>
      <c r="AC14" s="120">
        <v>0</v>
      </c>
      <c r="AD14" s="133">
        <v>2</v>
      </c>
      <c r="AE14" s="133">
        <v>1</v>
      </c>
      <c r="AF14" s="133">
        <v>1</v>
      </c>
      <c r="AG14" s="133">
        <v>2</v>
      </c>
    </row>
    <row r="15" spans="1:33" ht="13.5">
      <c r="A15" s="31" t="s">
        <v>7</v>
      </c>
      <c r="B15" s="123">
        <v>21230</v>
      </c>
      <c r="C15" s="124">
        <v>379851</v>
      </c>
      <c r="D15" s="124">
        <v>56178</v>
      </c>
      <c r="E15" s="112">
        <f t="shared" si="0"/>
        <v>154808</v>
      </c>
      <c r="F15" s="125">
        <v>154808</v>
      </c>
      <c r="G15" s="126">
        <v>0</v>
      </c>
      <c r="H15" s="127">
        <v>0</v>
      </c>
      <c r="I15" s="128">
        <v>0</v>
      </c>
      <c r="J15" s="129">
        <v>7096</v>
      </c>
      <c r="K15" s="130">
        <v>8749</v>
      </c>
      <c r="L15" s="131">
        <v>6575</v>
      </c>
      <c r="M15" s="128">
        <v>444</v>
      </c>
      <c r="N15" s="132">
        <v>0</v>
      </c>
      <c r="O15" s="133">
        <v>0</v>
      </c>
      <c r="P15" s="133">
        <v>0</v>
      </c>
      <c r="Q15" s="133">
        <v>0</v>
      </c>
      <c r="R15" s="133">
        <v>0</v>
      </c>
      <c r="S15" s="133">
        <v>0</v>
      </c>
      <c r="T15" s="133">
        <v>4857</v>
      </c>
      <c r="U15" s="121">
        <f t="shared" si="1"/>
        <v>4857</v>
      </c>
      <c r="V15" s="134">
        <v>13</v>
      </c>
      <c r="W15" s="134">
        <v>5842</v>
      </c>
      <c r="X15" s="132">
        <v>2</v>
      </c>
      <c r="Y15" s="133">
        <v>2</v>
      </c>
      <c r="Z15" s="133">
        <v>1</v>
      </c>
      <c r="AA15" s="133">
        <v>7</v>
      </c>
      <c r="AB15" s="133">
        <v>0</v>
      </c>
      <c r="AC15" s="120">
        <v>0</v>
      </c>
      <c r="AD15" s="133">
        <v>2</v>
      </c>
      <c r="AE15" s="133">
        <v>1</v>
      </c>
      <c r="AF15" s="133">
        <v>2</v>
      </c>
      <c r="AG15" s="133">
        <v>2</v>
      </c>
    </row>
    <row r="16" spans="1:33" ht="13.5">
      <c r="A16" s="31" t="s">
        <v>24</v>
      </c>
      <c r="B16" s="123">
        <v>46446</v>
      </c>
      <c r="C16" s="124">
        <v>814433</v>
      </c>
      <c r="D16" s="124">
        <v>150234</v>
      </c>
      <c r="E16" s="112">
        <f t="shared" si="0"/>
        <v>176086</v>
      </c>
      <c r="F16" s="125">
        <v>162686</v>
      </c>
      <c r="G16" s="126">
        <v>0</v>
      </c>
      <c r="H16" s="127">
        <v>13400</v>
      </c>
      <c r="I16" s="128">
        <v>0</v>
      </c>
      <c r="J16" s="129">
        <v>2028</v>
      </c>
      <c r="K16" s="130">
        <v>17229</v>
      </c>
      <c r="L16" s="131">
        <v>9712</v>
      </c>
      <c r="M16" s="128">
        <v>0</v>
      </c>
      <c r="N16" s="132">
        <v>38881</v>
      </c>
      <c r="O16" s="133">
        <v>38881</v>
      </c>
      <c r="P16" s="133">
        <v>5871</v>
      </c>
      <c r="Q16" s="133">
        <v>0</v>
      </c>
      <c r="R16" s="133">
        <v>0</v>
      </c>
      <c r="S16" s="133">
        <v>0</v>
      </c>
      <c r="T16" s="133">
        <v>1443</v>
      </c>
      <c r="U16" s="121">
        <f t="shared" si="1"/>
        <v>46195</v>
      </c>
      <c r="V16" s="134">
        <v>12</v>
      </c>
      <c r="W16" s="134">
        <v>3468</v>
      </c>
      <c r="X16" s="132">
        <v>0</v>
      </c>
      <c r="Y16" s="133">
        <v>3</v>
      </c>
      <c r="Z16" s="133">
        <v>3</v>
      </c>
      <c r="AA16" s="133">
        <v>2</v>
      </c>
      <c r="AB16" s="133">
        <v>4</v>
      </c>
      <c r="AC16" s="120">
        <v>3</v>
      </c>
      <c r="AD16" s="133">
        <v>4</v>
      </c>
      <c r="AE16" s="133">
        <v>1</v>
      </c>
      <c r="AF16" s="133">
        <v>7</v>
      </c>
      <c r="AG16" s="133">
        <v>3</v>
      </c>
    </row>
    <row r="17" spans="1:33" ht="13.5">
      <c r="A17" s="31" t="s">
        <v>86</v>
      </c>
      <c r="B17" s="123">
        <v>58225</v>
      </c>
      <c r="C17" s="124">
        <v>627425</v>
      </c>
      <c r="D17" s="124">
        <v>135798</v>
      </c>
      <c r="E17" s="112">
        <f t="shared" si="0"/>
        <v>254229</v>
      </c>
      <c r="F17" s="125">
        <v>254229</v>
      </c>
      <c r="G17" s="126">
        <v>0</v>
      </c>
      <c r="H17" s="127">
        <v>0</v>
      </c>
      <c r="I17" s="128">
        <v>0</v>
      </c>
      <c r="J17" s="129">
        <v>17509</v>
      </c>
      <c r="K17" s="130">
        <v>24469</v>
      </c>
      <c r="L17" s="131">
        <v>166</v>
      </c>
      <c r="M17" s="128">
        <v>0</v>
      </c>
      <c r="N17" s="132">
        <v>8313</v>
      </c>
      <c r="O17" s="133">
        <v>8313</v>
      </c>
      <c r="P17" s="133">
        <v>1500</v>
      </c>
      <c r="Q17" s="133">
        <v>2212</v>
      </c>
      <c r="R17" s="133">
        <v>0</v>
      </c>
      <c r="S17" s="133">
        <v>0</v>
      </c>
      <c r="T17" s="133">
        <v>14152</v>
      </c>
      <c r="U17" s="121">
        <f t="shared" si="1"/>
        <v>26177</v>
      </c>
      <c r="V17" s="134">
        <v>20</v>
      </c>
      <c r="W17" s="134">
        <v>4404</v>
      </c>
      <c r="X17" s="132">
        <v>5</v>
      </c>
      <c r="Y17" s="133">
        <v>4</v>
      </c>
      <c r="Z17" s="133">
        <v>3</v>
      </c>
      <c r="AA17" s="133">
        <v>20</v>
      </c>
      <c r="AB17" s="133">
        <v>3</v>
      </c>
      <c r="AC17" s="120">
        <v>0</v>
      </c>
      <c r="AD17" s="133">
        <v>4</v>
      </c>
      <c r="AE17" s="133">
        <v>1</v>
      </c>
      <c r="AF17" s="133">
        <v>2</v>
      </c>
      <c r="AG17" s="133">
        <v>7</v>
      </c>
    </row>
    <row r="18" spans="1:33" ht="14.25" thickBot="1">
      <c r="A18" s="48" t="s">
        <v>87</v>
      </c>
      <c r="B18" s="135">
        <v>100623</v>
      </c>
      <c r="C18" s="136">
        <v>2216165</v>
      </c>
      <c r="D18" s="136">
        <v>182180</v>
      </c>
      <c r="E18" s="112">
        <f t="shared" si="0"/>
        <v>1036655</v>
      </c>
      <c r="F18" s="137">
        <v>1036655</v>
      </c>
      <c r="G18" s="138">
        <v>0</v>
      </c>
      <c r="H18" s="139">
        <v>0</v>
      </c>
      <c r="I18" s="140">
        <v>0</v>
      </c>
      <c r="J18" s="141">
        <v>18069</v>
      </c>
      <c r="K18" s="142">
        <v>36489</v>
      </c>
      <c r="L18" s="143">
        <v>23136</v>
      </c>
      <c r="M18" s="140">
        <v>0</v>
      </c>
      <c r="N18" s="144">
        <v>13287</v>
      </c>
      <c r="O18" s="145">
        <v>13287</v>
      </c>
      <c r="P18" s="145">
        <v>15117</v>
      </c>
      <c r="Q18" s="145">
        <v>0</v>
      </c>
      <c r="R18" s="145">
        <v>0</v>
      </c>
      <c r="S18" s="145">
        <v>287</v>
      </c>
      <c r="T18" s="145">
        <v>34622</v>
      </c>
      <c r="U18" s="121">
        <f t="shared" si="1"/>
        <v>63313</v>
      </c>
      <c r="V18" s="146">
        <v>23</v>
      </c>
      <c r="W18" s="146">
        <v>21815</v>
      </c>
      <c r="X18" s="144">
        <v>4</v>
      </c>
      <c r="Y18" s="145">
        <v>3</v>
      </c>
      <c r="Z18" s="145">
        <v>6</v>
      </c>
      <c r="AA18" s="145">
        <v>28</v>
      </c>
      <c r="AB18" s="145">
        <v>1</v>
      </c>
      <c r="AC18" s="120">
        <v>0</v>
      </c>
      <c r="AD18" s="145">
        <v>10</v>
      </c>
      <c r="AE18" s="145">
        <v>1</v>
      </c>
      <c r="AF18" s="145">
        <v>1</v>
      </c>
      <c r="AG18" s="145">
        <v>4</v>
      </c>
    </row>
    <row r="19" spans="1:33" ht="15" thickBot="1" thickTop="1">
      <c r="A19" s="38" t="s">
        <v>153</v>
      </c>
      <c r="B19" s="147">
        <f>SUM(B5:B18)</f>
        <v>1631562</v>
      </c>
      <c r="C19" s="148">
        <f aca="true" t="shared" si="2" ref="C19:AG19">SUM(C5:C18)</f>
        <v>16805884</v>
      </c>
      <c r="D19" s="148">
        <f t="shared" si="2"/>
        <v>1569631</v>
      </c>
      <c r="E19" s="149">
        <f t="shared" si="2"/>
        <v>13895074</v>
      </c>
      <c r="F19" s="150">
        <f t="shared" si="2"/>
        <v>12572843</v>
      </c>
      <c r="G19" s="151">
        <f t="shared" si="2"/>
        <v>1004647</v>
      </c>
      <c r="H19" s="152">
        <f t="shared" si="2"/>
        <v>267484</v>
      </c>
      <c r="I19" s="153">
        <f t="shared" si="2"/>
        <v>50100</v>
      </c>
      <c r="J19" s="154">
        <f t="shared" si="2"/>
        <v>174878</v>
      </c>
      <c r="K19" s="155">
        <f t="shared" si="2"/>
        <v>710200</v>
      </c>
      <c r="L19" s="149">
        <f t="shared" si="2"/>
        <v>66498</v>
      </c>
      <c r="M19" s="153">
        <f t="shared" si="2"/>
        <v>444</v>
      </c>
      <c r="N19" s="154">
        <f t="shared" si="2"/>
        <v>676972</v>
      </c>
      <c r="O19" s="151">
        <f t="shared" si="2"/>
        <v>662285</v>
      </c>
      <c r="P19" s="151">
        <f t="shared" si="2"/>
        <v>73009</v>
      </c>
      <c r="Q19" s="151">
        <f t="shared" si="2"/>
        <v>2212</v>
      </c>
      <c r="R19" s="151">
        <f t="shared" si="2"/>
        <v>62</v>
      </c>
      <c r="S19" s="151">
        <f t="shared" si="2"/>
        <v>4361</v>
      </c>
      <c r="T19" s="151">
        <f t="shared" si="2"/>
        <v>447493</v>
      </c>
      <c r="U19" s="153">
        <f t="shared" si="2"/>
        <v>1189422</v>
      </c>
      <c r="V19" s="148">
        <f t="shared" si="2"/>
        <v>223</v>
      </c>
      <c r="W19" s="148">
        <f t="shared" si="2"/>
        <v>146309</v>
      </c>
      <c r="X19" s="154">
        <f t="shared" si="2"/>
        <v>36</v>
      </c>
      <c r="Y19" s="151">
        <f t="shared" si="2"/>
        <v>36</v>
      </c>
      <c r="Z19" s="151">
        <f t="shared" si="2"/>
        <v>41</v>
      </c>
      <c r="AA19" s="151">
        <f t="shared" si="2"/>
        <v>308</v>
      </c>
      <c r="AB19" s="151">
        <f t="shared" si="2"/>
        <v>30</v>
      </c>
      <c r="AC19" s="151">
        <f t="shared" si="2"/>
        <v>8</v>
      </c>
      <c r="AD19" s="151">
        <f t="shared" si="2"/>
        <v>66</v>
      </c>
      <c r="AE19" s="151">
        <f t="shared" si="2"/>
        <v>14</v>
      </c>
      <c r="AF19" s="151">
        <f t="shared" si="2"/>
        <v>44</v>
      </c>
      <c r="AG19" s="151">
        <f t="shared" si="2"/>
        <v>61</v>
      </c>
    </row>
    <row r="20" spans="1:33" ht="14.25" thickTop="1">
      <c r="A20" s="27" t="s">
        <v>17</v>
      </c>
      <c r="B20" s="110">
        <v>6965</v>
      </c>
      <c r="C20" s="111">
        <v>98626</v>
      </c>
      <c r="D20" s="111">
        <v>38370</v>
      </c>
      <c r="E20" s="112">
        <f t="shared" si="0"/>
        <v>39800</v>
      </c>
      <c r="F20" s="113">
        <v>39800</v>
      </c>
      <c r="G20" s="114">
        <v>0</v>
      </c>
      <c r="H20" s="115">
        <v>0</v>
      </c>
      <c r="I20" s="116">
        <v>0</v>
      </c>
      <c r="J20" s="117">
        <v>100</v>
      </c>
      <c r="K20" s="118">
        <v>1805</v>
      </c>
      <c r="L20" s="112">
        <v>0</v>
      </c>
      <c r="M20" s="116">
        <v>0</v>
      </c>
      <c r="N20" s="119">
        <v>4643</v>
      </c>
      <c r="O20" s="120">
        <v>4643</v>
      </c>
      <c r="P20" s="120">
        <v>2393</v>
      </c>
      <c r="Q20" s="120">
        <v>0</v>
      </c>
      <c r="R20" s="120">
        <v>0</v>
      </c>
      <c r="S20" s="120">
        <v>0</v>
      </c>
      <c r="T20" s="120">
        <v>0</v>
      </c>
      <c r="U20" s="121">
        <f t="shared" si="1"/>
        <v>7036</v>
      </c>
      <c r="V20" s="122">
        <v>2</v>
      </c>
      <c r="W20" s="122">
        <v>1022</v>
      </c>
      <c r="X20" s="119">
        <v>1</v>
      </c>
      <c r="Y20" s="120">
        <v>0</v>
      </c>
      <c r="Z20" s="120">
        <v>0</v>
      </c>
      <c r="AA20" s="120">
        <v>2</v>
      </c>
      <c r="AB20" s="120">
        <v>0</v>
      </c>
      <c r="AC20" s="120">
        <v>0</v>
      </c>
      <c r="AD20" s="120">
        <v>1</v>
      </c>
      <c r="AE20" s="120">
        <v>0</v>
      </c>
      <c r="AF20" s="120">
        <v>2</v>
      </c>
      <c r="AG20" s="120">
        <v>0</v>
      </c>
    </row>
    <row r="21" spans="1:33" ht="13.5">
      <c r="A21" s="31" t="s">
        <v>18</v>
      </c>
      <c r="B21" s="123">
        <v>25897</v>
      </c>
      <c r="C21" s="124">
        <v>223451</v>
      </c>
      <c r="D21" s="124">
        <v>46064</v>
      </c>
      <c r="E21" s="112">
        <f t="shared" si="0"/>
        <v>401787</v>
      </c>
      <c r="F21" s="125">
        <v>401787</v>
      </c>
      <c r="G21" s="126">
        <v>0</v>
      </c>
      <c r="H21" s="127">
        <v>0</v>
      </c>
      <c r="I21" s="128">
        <v>0</v>
      </c>
      <c r="J21" s="129">
        <v>538</v>
      </c>
      <c r="K21" s="130">
        <v>5618</v>
      </c>
      <c r="L21" s="131">
        <v>0</v>
      </c>
      <c r="M21" s="128">
        <v>0</v>
      </c>
      <c r="N21" s="132">
        <v>25906</v>
      </c>
      <c r="O21" s="133">
        <v>25906</v>
      </c>
      <c r="P21" s="133">
        <v>0</v>
      </c>
      <c r="Q21" s="133">
        <v>0</v>
      </c>
      <c r="R21" s="133">
        <v>0</v>
      </c>
      <c r="S21" s="133">
        <v>0</v>
      </c>
      <c r="T21" s="133">
        <v>442</v>
      </c>
      <c r="U21" s="121">
        <f t="shared" si="1"/>
        <v>26348</v>
      </c>
      <c r="V21" s="134">
        <v>5</v>
      </c>
      <c r="W21" s="134">
        <v>954</v>
      </c>
      <c r="X21" s="132">
        <v>1</v>
      </c>
      <c r="Y21" s="133">
        <v>0</v>
      </c>
      <c r="Z21" s="133">
        <v>1</v>
      </c>
      <c r="AA21" s="133">
        <v>2</v>
      </c>
      <c r="AB21" s="133">
        <v>1</v>
      </c>
      <c r="AC21" s="120">
        <v>0</v>
      </c>
      <c r="AD21" s="133">
        <v>2</v>
      </c>
      <c r="AE21" s="133">
        <v>1</v>
      </c>
      <c r="AF21" s="133">
        <v>2</v>
      </c>
      <c r="AG21" s="133">
        <v>1</v>
      </c>
    </row>
    <row r="22" spans="1:33" ht="13.5">
      <c r="A22" s="31" t="s">
        <v>19</v>
      </c>
      <c r="B22" s="123">
        <v>38986</v>
      </c>
      <c r="C22" s="124">
        <v>589611</v>
      </c>
      <c r="D22" s="124">
        <v>5802</v>
      </c>
      <c r="E22" s="112">
        <f t="shared" si="0"/>
        <v>171342</v>
      </c>
      <c r="F22" s="125">
        <v>146842</v>
      </c>
      <c r="G22" s="126">
        <v>0</v>
      </c>
      <c r="H22" s="127">
        <v>24500</v>
      </c>
      <c r="I22" s="128">
        <v>0</v>
      </c>
      <c r="J22" s="129">
        <v>7432</v>
      </c>
      <c r="K22" s="130">
        <v>13333</v>
      </c>
      <c r="L22" s="131">
        <v>207</v>
      </c>
      <c r="M22" s="128">
        <v>0</v>
      </c>
      <c r="N22" s="132">
        <v>18100</v>
      </c>
      <c r="O22" s="133">
        <v>18100</v>
      </c>
      <c r="P22" s="133">
        <v>3388</v>
      </c>
      <c r="Q22" s="133">
        <v>0</v>
      </c>
      <c r="R22" s="133">
        <v>0</v>
      </c>
      <c r="S22" s="133">
        <v>0</v>
      </c>
      <c r="T22" s="133">
        <v>9179</v>
      </c>
      <c r="U22" s="121">
        <f t="shared" si="1"/>
        <v>30667</v>
      </c>
      <c r="V22" s="134">
        <v>6</v>
      </c>
      <c r="W22" s="134">
        <v>3058</v>
      </c>
      <c r="X22" s="132">
        <v>1</v>
      </c>
      <c r="Y22" s="133">
        <v>0</v>
      </c>
      <c r="Z22" s="133">
        <v>0</v>
      </c>
      <c r="AA22" s="133">
        <v>6</v>
      </c>
      <c r="AB22" s="133">
        <v>0</v>
      </c>
      <c r="AC22" s="120">
        <v>0</v>
      </c>
      <c r="AD22" s="133">
        <v>2</v>
      </c>
      <c r="AE22" s="133">
        <v>0</v>
      </c>
      <c r="AF22" s="133">
        <v>2</v>
      </c>
      <c r="AG22" s="133">
        <v>1</v>
      </c>
    </row>
    <row r="23" spans="1:33" ht="13.5">
      <c r="A23" s="31" t="s">
        <v>20</v>
      </c>
      <c r="B23" s="123">
        <v>7114</v>
      </c>
      <c r="C23" s="124">
        <v>49816</v>
      </c>
      <c r="D23" s="124">
        <v>20240</v>
      </c>
      <c r="E23" s="112">
        <f t="shared" si="0"/>
        <v>10057</v>
      </c>
      <c r="F23" s="125">
        <v>10057</v>
      </c>
      <c r="G23" s="126">
        <v>0</v>
      </c>
      <c r="H23" s="127">
        <v>0</v>
      </c>
      <c r="I23" s="128">
        <v>0</v>
      </c>
      <c r="J23" s="129">
        <v>224</v>
      </c>
      <c r="K23" s="130">
        <v>2070</v>
      </c>
      <c r="L23" s="131">
        <v>0</v>
      </c>
      <c r="M23" s="128">
        <v>0</v>
      </c>
      <c r="N23" s="132">
        <v>7917</v>
      </c>
      <c r="O23" s="133">
        <v>7917</v>
      </c>
      <c r="P23" s="133">
        <v>0</v>
      </c>
      <c r="Q23" s="133">
        <v>0</v>
      </c>
      <c r="R23" s="133">
        <v>0</v>
      </c>
      <c r="S23" s="133">
        <v>0</v>
      </c>
      <c r="T23" s="133">
        <v>0</v>
      </c>
      <c r="U23" s="121">
        <f t="shared" si="1"/>
        <v>7917</v>
      </c>
      <c r="V23" s="134">
        <v>2</v>
      </c>
      <c r="W23" s="134">
        <v>523</v>
      </c>
      <c r="X23" s="132">
        <v>0</v>
      </c>
      <c r="Y23" s="133">
        <v>1</v>
      </c>
      <c r="Z23" s="133">
        <v>0</v>
      </c>
      <c r="AA23" s="133">
        <v>6</v>
      </c>
      <c r="AB23" s="133">
        <v>1</v>
      </c>
      <c r="AC23" s="120">
        <v>1</v>
      </c>
      <c r="AD23" s="133">
        <v>1</v>
      </c>
      <c r="AE23" s="133">
        <v>0</v>
      </c>
      <c r="AF23" s="133">
        <v>1</v>
      </c>
      <c r="AG23" s="133">
        <v>1</v>
      </c>
    </row>
    <row r="24" spans="1:33" ht="13.5">
      <c r="A24" s="31" t="s">
        <v>21</v>
      </c>
      <c r="B24" s="123">
        <v>13048</v>
      </c>
      <c r="C24" s="124">
        <v>96451</v>
      </c>
      <c r="D24" s="124">
        <v>0</v>
      </c>
      <c r="E24" s="112">
        <f t="shared" si="0"/>
        <v>1811</v>
      </c>
      <c r="F24" s="125">
        <v>1811</v>
      </c>
      <c r="G24" s="126">
        <v>0</v>
      </c>
      <c r="H24" s="127">
        <v>0</v>
      </c>
      <c r="I24" s="128">
        <v>0</v>
      </c>
      <c r="J24" s="129">
        <v>829</v>
      </c>
      <c r="K24" s="130">
        <v>3452</v>
      </c>
      <c r="L24" s="131">
        <v>0</v>
      </c>
      <c r="M24" s="128">
        <v>0</v>
      </c>
      <c r="N24" s="132">
        <v>13289</v>
      </c>
      <c r="O24" s="133">
        <v>13289</v>
      </c>
      <c r="P24" s="133">
        <v>0</v>
      </c>
      <c r="Q24" s="133">
        <v>0</v>
      </c>
      <c r="R24" s="133">
        <v>0</v>
      </c>
      <c r="S24" s="133">
        <v>0</v>
      </c>
      <c r="T24" s="133">
        <v>0</v>
      </c>
      <c r="U24" s="121">
        <f t="shared" si="1"/>
        <v>13289</v>
      </c>
      <c r="V24" s="134">
        <v>3</v>
      </c>
      <c r="W24" s="134">
        <v>1582</v>
      </c>
      <c r="X24" s="132">
        <v>1</v>
      </c>
      <c r="Y24" s="133">
        <v>0</v>
      </c>
      <c r="Z24" s="133">
        <v>1</v>
      </c>
      <c r="AA24" s="133">
        <v>1</v>
      </c>
      <c r="AB24" s="133">
        <v>0</v>
      </c>
      <c r="AC24" s="120">
        <v>0</v>
      </c>
      <c r="AD24" s="133">
        <v>1</v>
      </c>
      <c r="AE24" s="133">
        <v>0</v>
      </c>
      <c r="AF24" s="133">
        <v>1</v>
      </c>
      <c r="AG24" s="133">
        <v>1</v>
      </c>
    </row>
    <row r="25" spans="1:33" ht="13.5">
      <c r="A25" s="31" t="s">
        <v>8</v>
      </c>
      <c r="B25" s="123">
        <v>15793</v>
      </c>
      <c r="C25" s="124">
        <v>559026</v>
      </c>
      <c r="D25" s="124">
        <v>3060</v>
      </c>
      <c r="E25" s="112">
        <f t="shared" si="0"/>
        <v>286926</v>
      </c>
      <c r="F25" s="125">
        <v>0</v>
      </c>
      <c r="G25" s="126">
        <v>0</v>
      </c>
      <c r="H25" s="127">
        <v>286926</v>
      </c>
      <c r="I25" s="128">
        <v>0</v>
      </c>
      <c r="J25" s="129">
        <v>2702</v>
      </c>
      <c r="K25" s="130">
        <v>3096</v>
      </c>
      <c r="L25" s="131">
        <v>0</v>
      </c>
      <c r="M25" s="128">
        <v>0</v>
      </c>
      <c r="N25" s="132">
        <v>4921</v>
      </c>
      <c r="O25" s="133">
        <v>4921</v>
      </c>
      <c r="P25" s="133">
        <v>3067</v>
      </c>
      <c r="Q25" s="133">
        <v>0</v>
      </c>
      <c r="R25" s="133">
        <v>0</v>
      </c>
      <c r="S25" s="133">
        <v>0</v>
      </c>
      <c r="T25" s="133">
        <v>4279</v>
      </c>
      <c r="U25" s="121">
        <f t="shared" si="1"/>
        <v>12267</v>
      </c>
      <c r="V25" s="134">
        <v>9</v>
      </c>
      <c r="W25" s="134">
        <v>4217</v>
      </c>
      <c r="X25" s="132">
        <v>1</v>
      </c>
      <c r="Y25" s="133">
        <v>0</v>
      </c>
      <c r="Z25" s="133">
        <v>1</v>
      </c>
      <c r="AA25" s="133">
        <v>5</v>
      </c>
      <c r="AB25" s="133">
        <v>2</v>
      </c>
      <c r="AC25" s="120">
        <v>0</v>
      </c>
      <c r="AD25" s="133">
        <v>2</v>
      </c>
      <c r="AE25" s="133">
        <v>0</v>
      </c>
      <c r="AF25" s="133">
        <v>2</v>
      </c>
      <c r="AG25" s="133">
        <v>0</v>
      </c>
    </row>
    <row r="26" spans="1:33" ht="13.5">
      <c r="A26" s="31" t="s">
        <v>22</v>
      </c>
      <c r="B26" s="123">
        <v>22618</v>
      </c>
      <c r="C26" s="124">
        <v>421111</v>
      </c>
      <c r="D26" s="124">
        <v>98548</v>
      </c>
      <c r="E26" s="112">
        <f t="shared" si="0"/>
        <v>181256</v>
      </c>
      <c r="F26" s="125">
        <v>140256</v>
      </c>
      <c r="G26" s="126">
        <v>41000</v>
      </c>
      <c r="H26" s="127">
        <v>0</v>
      </c>
      <c r="I26" s="128">
        <v>0</v>
      </c>
      <c r="J26" s="129">
        <v>3806</v>
      </c>
      <c r="K26" s="130">
        <v>6565</v>
      </c>
      <c r="L26" s="131">
        <v>194</v>
      </c>
      <c r="M26" s="128">
        <v>0</v>
      </c>
      <c r="N26" s="132">
        <v>2843</v>
      </c>
      <c r="O26" s="133">
        <v>2843</v>
      </c>
      <c r="P26" s="133">
        <v>1124</v>
      </c>
      <c r="Q26" s="133">
        <v>0</v>
      </c>
      <c r="R26" s="133">
        <v>0</v>
      </c>
      <c r="S26" s="133">
        <v>0</v>
      </c>
      <c r="T26" s="133">
        <v>7267</v>
      </c>
      <c r="U26" s="121">
        <f t="shared" si="1"/>
        <v>11234</v>
      </c>
      <c r="V26" s="134">
        <v>3</v>
      </c>
      <c r="W26" s="134">
        <v>2857</v>
      </c>
      <c r="X26" s="132">
        <v>0</v>
      </c>
      <c r="Y26" s="133">
        <v>1</v>
      </c>
      <c r="Z26" s="133">
        <v>0</v>
      </c>
      <c r="AA26" s="133">
        <v>6</v>
      </c>
      <c r="AB26" s="133">
        <v>1</v>
      </c>
      <c r="AC26" s="120">
        <v>0</v>
      </c>
      <c r="AD26" s="133">
        <v>1</v>
      </c>
      <c r="AE26" s="133">
        <v>0</v>
      </c>
      <c r="AF26" s="133">
        <v>1</v>
      </c>
      <c r="AG26" s="133">
        <v>0</v>
      </c>
    </row>
    <row r="27" spans="1:33" ht="13.5">
      <c r="A27" s="31" t="s">
        <v>9</v>
      </c>
      <c r="B27" s="123">
        <v>11099</v>
      </c>
      <c r="C27" s="124">
        <v>225293</v>
      </c>
      <c r="D27" s="124">
        <v>25954</v>
      </c>
      <c r="E27" s="112">
        <f t="shared" si="0"/>
        <v>0</v>
      </c>
      <c r="F27" s="125">
        <v>0</v>
      </c>
      <c r="G27" s="126">
        <v>0</v>
      </c>
      <c r="H27" s="127">
        <v>0</v>
      </c>
      <c r="I27" s="128">
        <v>0</v>
      </c>
      <c r="J27" s="129">
        <v>6565</v>
      </c>
      <c r="K27" s="130">
        <v>2861</v>
      </c>
      <c r="L27" s="131">
        <v>11059</v>
      </c>
      <c r="M27" s="128">
        <v>0</v>
      </c>
      <c r="N27" s="132">
        <v>1990</v>
      </c>
      <c r="O27" s="133">
        <v>1990</v>
      </c>
      <c r="P27" s="133">
        <v>0</v>
      </c>
      <c r="Q27" s="133">
        <v>0</v>
      </c>
      <c r="R27" s="133">
        <v>0</v>
      </c>
      <c r="S27" s="133">
        <v>0</v>
      </c>
      <c r="T27" s="133">
        <v>3576</v>
      </c>
      <c r="U27" s="121">
        <f t="shared" si="1"/>
        <v>5566</v>
      </c>
      <c r="V27" s="134">
        <v>5</v>
      </c>
      <c r="W27" s="134">
        <v>3990</v>
      </c>
      <c r="X27" s="132">
        <v>0</v>
      </c>
      <c r="Y27" s="133">
        <v>0</v>
      </c>
      <c r="Z27" s="133">
        <v>1</v>
      </c>
      <c r="AA27" s="133">
        <v>4</v>
      </c>
      <c r="AB27" s="133">
        <v>1</v>
      </c>
      <c r="AC27" s="120">
        <v>0</v>
      </c>
      <c r="AD27" s="133">
        <v>4</v>
      </c>
      <c r="AE27" s="133">
        <v>0</v>
      </c>
      <c r="AF27" s="133">
        <v>1</v>
      </c>
      <c r="AG27" s="133">
        <v>0</v>
      </c>
    </row>
    <row r="28" spans="1:33" ht="13.5">
      <c r="A28" s="31" t="s">
        <v>10</v>
      </c>
      <c r="B28" s="123">
        <v>14835</v>
      </c>
      <c r="C28" s="124">
        <v>216919</v>
      </c>
      <c r="D28" s="124">
        <v>62967</v>
      </c>
      <c r="E28" s="112">
        <f t="shared" si="0"/>
        <v>400977</v>
      </c>
      <c r="F28" s="125">
        <v>122177</v>
      </c>
      <c r="G28" s="126">
        <v>278800</v>
      </c>
      <c r="H28" s="127">
        <v>0</v>
      </c>
      <c r="I28" s="128">
        <v>0</v>
      </c>
      <c r="J28" s="129">
        <v>2642</v>
      </c>
      <c r="K28" s="130">
        <v>5236</v>
      </c>
      <c r="L28" s="131">
        <v>0</v>
      </c>
      <c r="M28" s="128">
        <v>0</v>
      </c>
      <c r="N28" s="132">
        <v>4992</v>
      </c>
      <c r="O28" s="133">
        <v>4992</v>
      </c>
      <c r="P28" s="133">
        <v>941</v>
      </c>
      <c r="Q28" s="133">
        <v>0</v>
      </c>
      <c r="R28" s="133">
        <v>0</v>
      </c>
      <c r="S28" s="133">
        <v>0</v>
      </c>
      <c r="T28" s="133">
        <v>4404</v>
      </c>
      <c r="U28" s="121">
        <f t="shared" si="1"/>
        <v>10337</v>
      </c>
      <c r="V28" s="134">
        <v>4</v>
      </c>
      <c r="W28" s="134">
        <v>1958</v>
      </c>
      <c r="X28" s="132">
        <v>1</v>
      </c>
      <c r="Y28" s="133">
        <v>2</v>
      </c>
      <c r="Z28" s="133">
        <v>0</v>
      </c>
      <c r="AA28" s="133">
        <v>0</v>
      </c>
      <c r="AB28" s="133">
        <v>0</v>
      </c>
      <c r="AC28" s="120">
        <v>0</v>
      </c>
      <c r="AD28" s="133">
        <v>1</v>
      </c>
      <c r="AE28" s="133">
        <v>0</v>
      </c>
      <c r="AF28" s="133">
        <v>1</v>
      </c>
      <c r="AG28" s="133">
        <v>1</v>
      </c>
    </row>
    <row r="29" spans="1:33" ht="13.5">
      <c r="A29" s="31" t="s">
        <v>11</v>
      </c>
      <c r="B29" s="123">
        <v>9057</v>
      </c>
      <c r="C29" s="124">
        <v>119595</v>
      </c>
      <c r="D29" s="124">
        <v>58691</v>
      </c>
      <c r="E29" s="112">
        <f t="shared" si="0"/>
        <v>86092</v>
      </c>
      <c r="F29" s="125">
        <v>0</v>
      </c>
      <c r="G29" s="126">
        <v>0</v>
      </c>
      <c r="H29" s="127">
        <v>86092</v>
      </c>
      <c r="I29" s="128">
        <v>0</v>
      </c>
      <c r="J29" s="129">
        <v>2285</v>
      </c>
      <c r="K29" s="130">
        <v>3082</v>
      </c>
      <c r="L29" s="131">
        <v>9253</v>
      </c>
      <c r="M29" s="128">
        <v>0</v>
      </c>
      <c r="N29" s="132">
        <v>0</v>
      </c>
      <c r="O29" s="133">
        <v>0</v>
      </c>
      <c r="P29" s="133">
        <v>0</v>
      </c>
      <c r="Q29" s="133">
        <v>0</v>
      </c>
      <c r="R29" s="133">
        <v>0</v>
      </c>
      <c r="S29" s="133">
        <v>0</v>
      </c>
      <c r="T29" s="133">
        <v>3094</v>
      </c>
      <c r="U29" s="121">
        <f t="shared" si="1"/>
        <v>3094</v>
      </c>
      <c r="V29" s="134">
        <v>4</v>
      </c>
      <c r="W29" s="134">
        <v>864</v>
      </c>
      <c r="X29" s="132">
        <v>1</v>
      </c>
      <c r="Y29" s="133">
        <v>0</v>
      </c>
      <c r="Z29" s="133">
        <v>0</v>
      </c>
      <c r="AA29" s="133">
        <v>2</v>
      </c>
      <c r="AB29" s="133">
        <v>0</v>
      </c>
      <c r="AC29" s="120">
        <v>0</v>
      </c>
      <c r="AD29" s="133">
        <v>1</v>
      </c>
      <c r="AE29" s="133">
        <v>0</v>
      </c>
      <c r="AF29" s="133">
        <v>1</v>
      </c>
      <c r="AG29" s="133">
        <v>3</v>
      </c>
    </row>
    <row r="30" spans="1:33" ht="13.5">
      <c r="A30" s="31" t="s">
        <v>88</v>
      </c>
      <c r="B30" s="123">
        <v>10788</v>
      </c>
      <c r="C30" s="124">
        <v>150112</v>
      </c>
      <c r="D30" s="124">
        <v>57041</v>
      </c>
      <c r="E30" s="112">
        <f t="shared" si="0"/>
        <v>115576</v>
      </c>
      <c r="F30" s="125">
        <v>0</v>
      </c>
      <c r="G30" s="126">
        <v>0</v>
      </c>
      <c r="H30" s="127">
        <v>115576</v>
      </c>
      <c r="I30" s="128">
        <v>0</v>
      </c>
      <c r="J30" s="129">
        <v>6232</v>
      </c>
      <c r="K30" s="130">
        <v>3150</v>
      </c>
      <c r="L30" s="131">
        <v>10540</v>
      </c>
      <c r="M30" s="128">
        <v>0</v>
      </c>
      <c r="N30" s="132">
        <v>0</v>
      </c>
      <c r="O30" s="133">
        <v>0</v>
      </c>
      <c r="P30" s="133">
        <v>0</v>
      </c>
      <c r="Q30" s="133">
        <v>0</v>
      </c>
      <c r="R30" s="133">
        <v>0</v>
      </c>
      <c r="S30" s="133">
        <v>0</v>
      </c>
      <c r="T30" s="133">
        <v>2902</v>
      </c>
      <c r="U30" s="121">
        <f t="shared" si="1"/>
        <v>2902</v>
      </c>
      <c r="V30" s="134">
        <v>7</v>
      </c>
      <c r="W30" s="134">
        <v>5827</v>
      </c>
      <c r="X30" s="132">
        <v>1</v>
      </c>
      <c r="Y30" s="133">
        <v>2</v>
      </c>
      <c r="Z30" s="133">
        <v>2</v>
      </c>
      <c r="AA30" s="133">
        <v>6</v>
      </c>
      <c r="AB30" s="133">
        <v>0</v>
      </c>
      <c r="AC30" s="120">
        <v>0</v>
      </c>
      <c r="AD30" s="133">
        <v>0</v>
      </c>
      <c r="AE30" s="133">
        <v>0</v>
      </c>
      <c r="AF30" s="133">
        <v>0</v>
      </c>
      <c r="AG30" s="133">
        <v>0</v>
      </c>
    </row>
    <row r="31" spans="1:33" ht="13.5">
      <c r="A31" s="31" t="s">
        <v>91</v>
      </c>
      <c r="B31" s="123">
        <v>16687</v>
      </c>
      <c r="C31" s="124">
        <v>364385</v>
      </c>
      <c r="D31" s="124">
        <v>32989</v>
      </c>
      <c r="E31" s="112">
        <f t="shared" si="0"/>
        <v>2831</v>
      </c>
      <c r="F31" s="125">
        <v>2831</v>
      </c>
      <c r="G31" s="126">
        <v>0</v>
      </c>
      <c r="H31" s="127">
        <v>0</v>
      </c>
      <c r="I31" s="128">
        <v>0</v>
      </c>
      <c r="J31" s="129">
        <v>5095</v>
      </c>
      <c r="K31" s="130">
        <v>6107</v>
      </c>
      <c r="L31" s="131">
        <v>7601</v>
      </c>
      <c r="M31" s="128">
        <v>0</v>
      </c>
      <c r="N31" s="132">
        <v>985</v>
      </c>
      <c r="O31" s="133">
        <v>985</v>
      </c>
      <c r="P31" s="133">
        <v>1057</v>
      </c>
      <c r="Q31" s="133">
        <v>4167</v>
      </c>
      <c r="R31" s="133">
        <v>0</v>
      </c>
      <c r="S31" s="133">
        <v>0</v>
      </c>
      <c r="T31" s="133">
        <v>1115</v>
      </c>
      <c r="U31" s="121">
        <f t="shared" si="1"/>
        <v>7324</v>
      </c>
      <c r="V31" s="134">
        <v>11</v>
      </c>
      <c r="W31" s="134">
        <v>2869</v>
      </c>
      <c r="X31" s="132">
        <v>1</v>
      </c>
      <c r="Y31" s="133">
        <v>0</v>
      </c>
      <c r="Z31" s="133">
        <v>2</v>
      </c>
      <c r="AA31" s="133">
        <v>6</v>
      </c>
      <c r="AB31" s="133">
        <v>0</v>
      </c>
      <c r="AC31" s="120">
        <v>0</v>
      </c>
      <c r="AD31" s="133">
        <v>6</v>
      </c>
      <c r="AE31" s="133">
        <v>0</v>
      </c>
      <c r="AF31" s="133">
        <v>2</v>
      </c>
      <c r="AG31" s="133">
        <v>1</v>
      </c>
    </row>
    <row r="32" spans="1:33" ht="13.5">
      <c r="A32" s="31" t="s">
        <v>92</v>
      </c>
      <c r="B32" s="123">
        <v>19963</v>
      </c>
      <c r="C32" s="124">
        <v>239354</v>
      </c>
      <c r="D32" s="124">
        <v>31667</v>
      </c>
      <c r="E32" s="112">
        <f t="shared" si="0"/>
        <v>680420</v>
      </c>
      <c r="F32" s="125">
        <v>35437</v>
      </c>
      <c r="G32" s="126">
        <v>543600</v>
      </c>
      <c r="H32" s="127">
        <v>95082</v>
      </c>
      <c r="I32" s="128">
        <v>6301</v>
      </c>
      <c r="J32" s="129">
        <v>4101</v>
      </c>
      <c r="K32" s="130">
        <v>10681</v>
      </c>
      <c r="L32" s="131">
        <v>6074</v>
      </c>
      <c r="M32" s="128">
        <v>0</v>
      </c>
      <c r="N32" s="132">
        <v>0</v>
      </c>
      <c r="O32" s="133">
        <v>0</v>
      </c>
      <c r="P32" s="133">
        <v>0</v>
      </c>
      <c r="Q32" s="133">
        <v>0</v>
      </c>
      <c r="R32" s="133">
        <v>0</v>
      </c>
      <c r="S32" s="133">
        <v>0</v>
      </c>
      <c r="T32" s="133">
        <v>2684</v>
      </c>
      <c r="U32" s="121">
        <f t="shared" si="1"/>
        <v>2684</v>
      </c>
      <c r="V32" s="134">
        <v>2</v>
      </c>
      <c r="W32" s="134">
        <v>8795</v>
      </c>
      <c r="X32" s="132">
        <v>1</v>
      </c>
      <c r="Y32" s="133">
        <v>0</v>
      </c>
      <c r="Z32" s="133">
        <v>3</v>
      </c>
      <c r="AA32" s="133">
        <v>10</v>
      </c>
      <c r="AB32" s="133">
        <v>0</v>
      </c>
      <c r="AC32" s="120">
        <v>0</v>
      </c>
      <c r="AD32" s="133">
        <v>2</v>
      </c>
      <c r="AE32" s="133">
        <v>1</v>
      </c>
      <c r="AF32" s="133">
        <v>0</v>
      </c>
      <c r="AG32" s="133">
        <v>0</v>
      </c>
    </row>
    <row r="33" spans="1:33" ht="13.5">
      <c r="A33" s="31" t="s">
        <v>23</v>
      </c>
      <c r="B33" s="123">
        <v>9903</v>
      </c>
      <c r="C33" s="124">
        <v>254809</v>
      </c>
      <c r="D33" s="124">
        <v>17868</v>
      </c>
      <c r="E33" s="112">
        <f t="shared" si="0"/>
        <v>178583</v>
      </c>
      <c r="F33" s="125">
        <v>178583</v>
      </c>
      <c r="G33" s="126">
        <v>0</v>
      </c>
      <c r="H33" s="127">
        <v>0</v>
      </c>
      <c r="I33" s="128">
        <v>0</v>
      </c>
      <c r="J33" s="129">
        <v>1242</v>
      </c>
      <c r="K33" s="130">
        <v>3277</v>
      </c>
      <c r="L33" s="131">
        <v>605</v>
      </c>
      <c r="M33" s="128">
        <v>0</v>
      </c>
      <c r="N33" s="132">
        <v>2860</v>
      </c>
      <c r="O33" s="133">
        <v>2860</v>
      </c>
      <c r="P33" s="133">
        <v>0</v>
      </c>
      <c r="Q33" s="133">
        <v>0</v>
      </c>
      <c r="R33" s="133">
        <v>0</v>
      </c>
      <c r="S33" s="133">
        <v>0</v>
      </c>
      <c r="T33" s="133">
        <v>3061</v>
      </c>
      <c r="U33" s="121">
        <f t="shared" si="1"/>
        <v>5921</v>
      </c>
      <c r="V33" s="134">
        <v>5</v>
      </c>
      <c r="W33" s="134">
        <v>635</v>
      </c>
      <c r="X33" s="132">
        <v>1</v>
      </c>
      <c r="Y33" s="133">
        <v>0</v>
      </c>
      <c r="Z33" s="133">
        <v>0</v>
      </c>
      <c r="AA33" s="133">
        <v>7</v>
      </c>
      <c r="AB33" s="133">
        <v>0</v>
      </c>
      <c r="AC33" s="120">
        <v>0</v>
      </c>
      <c r="AD33" s="133">
        <v>2</v>
      </c>
      <c r="AE33" s="133">
        <v>0</v>
      </c>
      <c r="AF33" s="133">
        <v>0</v>
      </c>
      <c r="AG33" s="133">
        <v>0</v>
      </c>
    </row>
    <row r="34" spans="1:33" ht="14.25" thickBot="1">
      <c r="A34" s="31" t="s">
        <v>12</v>
      </c>
      <c r="B34" s="123">
        <v>12648</v>
      </c>
      <c r="C34" s="124">
        <v>279853</v>
      </c>
      <c r="D34" s="124">
        <v>7381</v>
      </c>
      <c r="E34" s="112">
        <f t="shared" si="0"/>
        <v>89079</v>
      </c>
      <c r="F34" s="125">
        <v>0</v>
      </c>
      <c r="G34" s="126">
        <v>0</v>
      </c>
      <c r="H34" s="127">
        <v>88902</v>
      </c>
      <c r="I34" s="128">
        <v>177</v>
      </c>
      <c r="J34" s="129">
        <v>1509</v>
      </c>
      <c r="K34" s="130">
        <v>4104</v>
      </c>
      <c r="L34" s="131">
        <v>0</v>
      </c>
      <c r="M34" s="128">
        <v>0</v>
      </c>
      <c r="N34" s="132">
        <v>0</v>
      </c>
      <c r="O34" s="133">
        <v>0</v>
      </c>
      <c r="P34" s="133">
        <v>0</v>
      </c>
      <c r="Q34" s="133">
        <v>0</v>
      </c>
      <c r="R34" s="133">
        <v>0</v>
      </c>
      <c r="S34" s="133">
        <v>0</v>
      </c>
      <c r="T34" s="133">
        <v>3064</v>
      </c>
      <c r="U34" s="121">
        <f t="shared" si="1"/>
        <v>3064</v>
      </c>
      <c r="V34" s="134">
        <v>6</v>
      </c>
      <c r="W34" s="134">
        <v>4190</v>
      </c>
      <c r="X34" s="132">
        <v>1</v>
      </c>
      <c r="Y34" s="133">
        <v>0</v>
      </c>
      <c r="Z34" s="133">
        <v>0</v>
      </c>
      <c r="AA34" s="133">
        <v>1</v>
      </c>
      <c r="AB34" s="133">
        <v>1</v>
      </c>
      <c r="AC34" s="120">
        <v>0</v>
      </c>
      <c r="AD34" s="133">
        <v>2</v>
      </c>
      <c r="AE34" s="133">
        <v>2</v>
      </c>
      <c r="AF34" s="133">
        <v>0</v>
      </c>
      <c r="AG34" s="133">
        <v>0</v>
      </c>
    </row>
    <row r="35" spans="1:33" ht="15" thickBot="1" thickTop="1">
      <c r="A35" s="38" t="s">
        <v>93</v>
      </c>
      <c r="B35" s="147">
        <f>SUM(B20:B34)</f>
        <v>235401</v>
      </c>
      <c r="C35" s="148">
        <f aca="true" t="shared" si="3" ref="C35:AG35">SUM(C20:C34)</f>
        <v>3888412</v>
      </c>
      <c r="D35" s="148">
        <f t="shared" si="3"/>
        <v>506642</v>
      </c>
      <c r="E35" s="149">
        <f t="shared" si="3"/>
        <v>2646537</v>
      </c>
      <c r="F35" s="150">
        <f t="shared" si="3"/>
        <v>1079581</v>
      </c>
      <c r="G35" s="151">
        <f t="shared" si="3"/>
        <v>863400</v>
      </c>
      <c r="H35" s="152">
        <f t="shared" si="3"/>
        <v>697078</v>
      </c>
      <c r="I35" s="153">
        <f t="shared" si="3"/>
        <v>6478</v>
      </c>
      <c r="J35" s="154">
        <f t="shared" si="3"/>
        <v>45302</v>
      </c>
      <c r="K35" s="155">
        <f t="shared" si="3"/>
        <v>74437</v>
      </c>
      <c r="L35" s="149">
        <f t="shared" si="3"/>
        <v>45533</v>
      </c>
      <c r="M35" s="153">
        <f t="shared" si="3"/>
        <v>0</v>
      </c>
      <c r="N35" s="154">
        <f t="shared" si="3"/>
        <v>88446</v>
      </c>
      <c r="O35" s="151">
        <f t="shared" si="3"/>
        <v>88446</v>
      </c>
      <c r="P35" s="151">
        <f t="shared" si="3"/>
        <v>11970</v>
      </c>
      <c r="Q35" s="151">
        <f t="shared" si="3"/>
        <v>4167</v>
      </c>
      <c r="R35" s="151">
        <f t="shared" si="3"/>
        <v>0</v>
      </c>
      <c r="S35" s="151">
        <f t="shared" si="3"/>
        <v>0</v>
      </c>
      <c r="T35" s="151">
        <f t="shared" si="3"/>
        <v>45067</v>
      </c>
      <c r="U35" s="153">
        <f t="shared" si="3"/>
        <v>149650</v>
      </c>
      <c r="V35" s="148">
        <f t="shared" si="3"/>
        <v>74</v>
      </c>
      <c r="W35" s="148">
        <f t="shared" si="3"/>
        <v>43341</v>
      </c>
      <c r="X35" s="154">
        <f t="shared" si="3"/>
        <v>12</v>
      </c>
      <c r="Y35" s="151">
        <f t="shared" si="3"/>
        <v>6</v>
      </c>
      <c r="Z35" s="151">
        <f t="shared" si="3"/>
        <v>11</v>
      </c>
      <c r="AA35" s="151">
        <f t="shared" si="3"/>
        <v>64</v>
      </c>
      <c r="AB35" s="151">
        <f t="shared" si="3"/>
        <v>7</v>
      </c>
      <c r="AC35" s="151">
        <f t="shared" si="3"/>
        <v>1</v>
      </c>
      <c r="AD35" s="151">
        <f t="shared" si="3"/>
        <v>28</v>
      </c>
      <c r="AE35" s="151">
        <f t="shared" si="3"/>
        <v>4</v>
      </c>
      <c r="AF35" s="151">
        <f t="shared" si="3"/>
        <v>16</v>
      </c>
      <c r="AG35" s="151">
        <f t="shared" si="3"/>
        <v>9</v>
      </c>
    </row>
    <row r="36" spans="1:33" ht="14.25" thickTop="1">
      <c r="A36" s="49" t="s">
        <v>154</v>
      </c>
      <c r="B36" s="156">
        <f>SUM(B19,B35)</f>
        <v>1866963</v>
      </c>
      <c r="C36" s="157">
        <f aca="true" t="shared" si="4" ref="C36:AG36">SUM(C19,C35)</f>
        <v>20694296</v>
      </c>
      <c r="D36" s="157">
        <f t="shared" si="4"/>
        <v>2076273</v>
      </c>
      <c r="E36" s="158">
        <f t="shared" si="4"/>
        <v>16541611</v>
      </c>
      <c r="F36" s="159">
        <f t="shared" si="4"/>
        <v>13652424</v>
      </c>
      <c r="G36" s="160">
        <f t="shared" si="4"/>
        <v>1868047</v>
      </c>
      <c r="H36" s="161">
        <f t="shared" si="4"/>
        <v>964562</v>
      </c>
      <c r="I36" s="162">
        <f t="shared" si="4"/>
        <v>56578</v>
      </c>
      <c r="J36" s="163">
        <f t="shared" si="4"/>
        <v>220180</v>
      </c>
      <c r="K36" s="164">
        <f t="shared" si="4"/>
        <v>784637</v>
      </c>
      <c r="L36" s="158">
        <f t="shared" si="4"/>
        <v>112031</v>
      </c>
      <c r="M36" s="162">
        <f t="shared" si="4"/>
        <v>444</v>
      </c>
      <c r="N36" s="163">
        <f t="shared" si="4"/>
        <v>765418</v>
      </c>
      <c r="O36" s="160">
        <f t="shared" si="4"/>
        <v>750731</v>
      </c>
      <c r="P36" s="160">
        <f t="shared" si="4"/>
        <v>84979</v>
      </c>
      <c r="Q36" s="160">
        <f t="shared" si="4"/>
        <v>6379</v>
      </c>
      <c r="R36" s="160">
        <f t="shared" si="4"/>
        <v>62</v>
      </c>
      <c r="S36" s="160">
        <f t="shared" si="4"/>
        <v>4361</v>
      </c>
      <c r="T36" s="160">
        <f t="shared" si="4"/>
        <v>492560</v>
      </c>
      <c r="U36" s="162">
        <f t="shared" si="4"/>
        <v>1339072</v>
      </c>
      <c r="V36" s="157">
        <f t="shared" si="4"/>
        <v>297</v>
      </c>
      <c r="W36" s="157">
        <f t="shared" si="4"/>
        <v>189650</v>
      </c>
      <c r="X36" s="163">
        <f t="shared" si="4"/>
        <v>48</v>
      </c>
      <c r="Y36" s="160">
        <f t="shared" si="4"/>
        <v>42</v>
      </c>
      <c r="Z36" s="160">
        <f t="shared" si="4"/>
        <v>52</v>
      </c>
      <c r="AA36" s="160">
        <f t="shared" si="4"/>
        <v>372</v>
      </c>
      <c r="AB36" s="160">
        <f t="shared" si="4"/>
        <v>37</v>
      </c>
      <c r="AC36" s="160">
        <f t="shared" si="4"/>
        <v>9</v>
      </c>
      <c r="AD36" s="160">
        <f t="shared" si="4"/>
        <v>94</v>
      </c>
      <c r="AE36" s="160">
        <f t="shared" si="4"/>
        <v>18</v>
      </c>
      <c r="AF36" s="160">
        <f t="shared" si="4"/>
        <v>60</v>
      </c>
      <c r="AG36" s="160">
        <f t="shared" si="4"/>
        <v>70</v>
      </c>
    </row>
    <row r="38" spans="14:33" ht="13.5"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</row>
    <row r="39" spans="14:33" ht="13.5"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</row>
    <row r="40" spans="14:33" ht="13.5"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</row>
    <row r="41" spans="14:33" ht="13.5"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</row>
  </sheetData>
  <sheetProtection/>
  <printOptions/>
  <pageMargins left="0.7874015748031497" right="0.7874015748031497" top="1.1811023622047245" bottom="0.7874015748031497" header="0.7874015748031497" footer="0.5118110236220472"/>
  <pageSetup fitToWidth="10" horizontalDpi="600" verticalDpi="600" orientation="landscape" paperSize="9" scale="74" r:id="rId1"/>
  <headerFooter alignWithMargins="0">
    <oddHeader>&amp;C平成18年度公共施設状況調査</oddHeader>
  </headerFooter>
  <colBreaks count="2" manualBreakCount="2">
    <brk id="11" max="65535" man="1"/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41"/>
  <sheetViews>
    <sheetView showGridLines="0" tabSelected="1" view="pageBreakPreview" zoomScaleSheetLayoutView="100" workbookViewId="0" topLeftCell="A1">
      <selection activeCell="A1" sqref="A1"/>
    </sheetView>
  </sheetViews>
  <sheetFormatPr defaultColWidth="12.5" defaultRowHeight="15"/>
  <cols>
    <col min="1" max="1" width="10.5" style="7" bestFit="1" customWidth="1"/>
    <col min="2" max="4" width="12.5" style="7" customWidth="1"/>
    <col min="5" max="5" width="11.8984375" style="7" customWidth="1"/>
    <col min="6" max="6" width="12.5" style="8" customWidth="1"/>
    <col min="7" max="7" width="12.5" style="7" customWidth="1"/>
    <col min="8" max="8" width="12.5" style="8" customWidth="1"/>
    <col min="9" max="23" width="12.5" style="7" customWidth="1"/>
    <col min="24" max="33" width="12.59765625" style="7" customWidth="1"/>
    <col min="34" max="16384" width="12.5" style="7" customWidth="1"/>
  </cols>
  <sheetData>
    <row r="1" spans="2:33" ht="13.5">
      <c r="B1" s="7" t="s">
        <v>94</v>
      </c>
      <c r="C1" s="7" t="s">
        <v>95</v>
      </c>
      <c r="D1" s="7" t="s">
        <v>96</v>
      </c>
      <c r="E1" s="8" t="s">
        <v>97</v>
      </c>
      <c r="J1" s="7" t="s">
        <v>98</v>
      </c>
      <c r="L1" s="7" t="s">
        <v>99</v>
      </c>
      <c r="N1" s="7" t="s">
        <v>100</v>
      </c>
      <c r="V1" s="7" t="s">
        <v>101</v>
      </c>
      <c r="W1" s="7" t="s">
        <v>102</v>
      </c>
      <c r="X1" s="7" t="s">
        <v>103</v>
      </c>
      <c r="Y1" s="8"/>
      <c r="Z1" s="8"/>
      <c r="AA1" s="8"/>
      <c r="AB1" s="8"/>
      <c r="AC1" s="8"/>
      <c r="AD1" s="8"/>
      <c r="AE1" s="8"/>
      <c r="AF1" s="8"/>
      <c r="AG1" s="8"/>
    </row>
    <row r="2" spans="1:33" s="14" customFormat="1" ht="13.5">
      <c r="A2" s="69"/>
      <c r="B2" s="60" t="s">
        <v>25</v>
      </c>
      <c r="C2" s="9" t="s">
        <v>104</v>
      </c>
      <c r="D2" s="9" t="s">
        <v>105</v>
      </c>
      <c r="E2" s="60"/>
      <c r="F2" s="62"/>
      <c r="G2" s="60"/>
      <c r="H2" s="62"/>
      <c r="I2" s="63"/>
      <c r="J2" s="13" t="s">
        <v>26</v>
      </c>
      <c r="K2" s="12" t="s">
        <v>27</v>
      </c>
      <c r="L2" s="11" t="s">
        <v>28</v>
      </c>
      <c r="M2" s="12" t="s">
        <v>29</v>
      </c>
      <c r="N2" s="11" t="s">
        <v>32</v>
      </c>
      <c r="O2" s="1" t="s">
        <v>32</v>
      </c>
      <c r="P2" s="1" t="s">
        <v>155</v>
      </c>
      <c r="Q2" s="1" t="s">
        <v>156</v>
      </c>
      <c r="R2" s="1" t="s">
        <v>157</v>
      </c>
      <c r="S2" s="1" t="s">
        <v>158</v>
      </c>
      <c r="T2" s="4" t="s">
        <v>159</v>
      </c>
      <c r="U2" s="73" t="s">
        <v>160</v>
      </c>
      <c r="V2" s="9" t="s">
        <v>112</v>
      </c>
      <c r="W2" s="9" t="s">
        <v>113</v>
      </c>
      <c r="X2" s="13" t="s">
        <v>33</v>
      </c>
      <c r="Y2" s="188" t="s">
        <v>114</v>
      </c>
      <c r="Z2" s="188" t="s">
        <v>115</v>
      </c>
      <c r="AA2" s="188" t="s">
        <v>116</v>
      </c>
      <c r="AB2" s="188" t="s">
        <v>117</v>
      </c>
      <c r="AC2" s="188" t="s">
        <v>118</v>
      </c>
      <c r="AD2" s="188" t="s">
        <v>119</v>
      </c>
      <c r="AE2" s="188" t="s">
        <v>120</v>
      </c>
      <c r="AF2" s="188" t="s">
        <v>121</v>
      </c>
      <c r="AG2" s="188" t="s">
        <v>122</v>
      </c>
    </row>
    <row r="3" spans="1:33" s="14" customFormat="1" ht="13.5">
      <c r="A3" s="18" t="s">
        <v>90</v>
      </c>
      <c r="B3" s="185" t="s">
        <v>161</v>
      </c>
      <c r="C3" s="16" t="s">
        <v>124</v>
      </c>
      <c r="D3" s="16" t="s">
        <v>125</v>
      </c>
      <c r="E3" s="185" t="s">
        <v>126</v>
      </c>
      <c r="F3" s="67" t="s">
        <v>127</v>
      </c>
      <c r="G3" s="66"/>
      <c r="H3" s="67" t="s">
        <v>128</v>
      </c>
      <c r="I3" s="68"/>
      <c r="J3" s="19" t="s">
        <v>30</v>
      </c>
      <c r="K3" s="18" t="s">
        <v>30</v>
      </c>
      <c r="L3" s="17" t="s">
        <v>129</v>
      </c>
      <c r="M3" s="18" t="s">
        <v>129</v>
      </c>
      <c r="N3" s="17" t="s">
        <v>0</v>
      </c>
      <c r="O3" s="2" t="s">
        <v>162</v>
      </c>
      <c r="P3" s="2" t="s">
        <v>162</v>
      </c>
      <c r="Q3" s="2" t="s">
        <v>162</v>
      </c>
      <c r="R3" s="2" t="s">
        <v>162</v>
      </c>
      <c r="S3" s="2" t="s">
        <v>163</v>
      </c>
      <c r="T3" s="5" t="s">
        <v>164</v>
      </c>
      <c r="U3" s="74" t="s">
        <v>133</v>
      </c>
      <c r="V3" s="20" t="s">
        <v>165</v>
      </c>
      <c r="W3" s="16" t="s">
        <v>135</v>
      </c>
      <c r="X3" s="19" t="s">
        <v>166</v>
      </c>
      <c r="Y3" s="189" t="s">
        <v>166</v>
      </c>
      <c r="Z3" s="189" t="s">
        <v>166</v>
      </c>
      <c r="AA3" s="189" t="s">
        <v>166</v>
      </c>
      <c r="AB3" s="189" t="s">
        <v>166</v>
      </c>
      <c r="AC3" s="189" t="s">
        <v>166</v>
      </c>
      <c r="AD3" s="189" t="s">
        <v>166</v>
      </c>
      <c r="AE3" s="189" t="s">
        <v>166</v>
      </c>
      <c r="AF3" s="189" t="s">
        <v>166</v>
      </c>
      <c r="AG3" s="189" t="s">
        <v>166</v>
      </c>
    </row>
    <row r="4" spans="1:33" s="14" customFormat="1" ht="13.5">
      <c r="A4" s="79"/>
      <c r="B4" s="186" t="s">
        <v>167</v>
      </c>
      <c r="C4" s="22" t="s">
        <v>168</v>
      </c>
      <c r="D4" s="22" t="s">
        <v>168</v>
      </c>
      <c r="E4" s="186" t="s">
        <v>31</v>
      </c>
      <c r="F4" s="70" t="s">
        <v>113</v>
      </c>
      <c r="G4" s="71" t="s">
        <v>139</v>
      </c>
      <c r="H4" s="70" t="s">
        <v>113</v>
      </c>
      <c r="I4" s="72" t="s">
        <v>139</v>
      </c>
      <c r="J4" s="24" t="s">
        <v>169</v>
      </c>
      <c r="K4" s="25" t="s">
        <v>170</v>
      </c>
      <c r="L4" s="23" t="s">
        <v>171</v>
      </c>
      <c r="M4" s="25" t="s">
        <v>171</v>
      </c>
      <c r="N4" s="23" t="s">
        <v>167</v>
      </c>
      <c r="O4" s="3" t="s">
        <v>143</v>
      </c>
      <c r="P4" s="3" t="s">
        <v>144</v>
      </c>
      <c r="Q4" s="3" t="s">
        <v>145</v>
      </c>
      <c r="R4" s="3" t="s">
        <v>146</v>
      </c>
      <c r="S4" s="3" t="s">
        <v>147</v>
      </c>
      <c r="T4" s="6" t="s">
        <v>148</v>
      </c>
      <c r="U4" s="75" t="s">
        <v>149</v>
      </c>
      <c r="V4" s="26" t="s">
        <v>150</v>
      </c>
      <c r="W4" s="22" t="s">
        <v>172</v>
      </c>
      <c r="X4" s="24" t="s">
        <v>152</v>
      </c>
      <c r="Y4" s="190" t="s">
        <v>152</v>
      </c>
      <c r="Z4" s="190" t="s">
        <v>152</v>
      </c>
      <c r="AA4" s="190" t="s">
        <v>152</v>
      </c>
      <c r="AB4" s="190" t="s">
        <v>152</v>
      </c>
      <c r="AC4" s="190" t="s">
        <v>152</v>
      </c>
      <c r="AD4" s="190" t="s">
        <v>152</v>
      </c>
      <c r="AE4" s="190" t="s">
        <v>152</v>
      </c>
      <c r="AF4" s="190" t="s">
        <v>152</v>
      </c>
      <c r="AG4" s="190" t="s">
        <v>152</v>
      </c>
    </row>
    <row r="5" spans="1:33" ht="14.25">
      <c r="A5" s="27" t="s">
        <v>1</v>
      </c>
      <c r="B5" s="165">
        <f>'H19'!B5-'H18'!B5</f>
        <v>0</v>
      </c>
      <c r="C5" s="176">
        <f>'H19'!C5-'H18'!C5</f>
        <v>115</v>
      </c>
      <c r="D5" s="176">
        <f>'H19'!D5-'H18'!D5</f>
        <v>0</v>
      </c>
      <c r="E5" s="165">
        <f>'H19'!E5-'H18'!E5</f>
        <v>8000</v>
      </c>
      <c r="F5" s="168">
        <f>'H19'!F5-'H18'!F5</f>
        <v>3500</v>
      </c>
      <c r="G5" s="168">
        <f>'H19'!G5-'H18'!G5</f>
        <v>0</v>
      </c>
      <c r="H5" s="168">
        <f>'H19'!H5-'H18'!H5</f>
        <v>4500</v>
      </c>
      <c r="I5" s="169">
        <f>'H19'!I5-'H18'!I5</f>
        <v>0</v>
      </c>
      <c r="J5" s="165">
        <f>'H19'!J5-'H18'!J5</f>
        <v>-521</v>
      </c>
      <c r="K5" s="169">
        <f>'H19'!K5-'H18'!K5</f>
        <v>2810</v>
      </c>
      <c r="L5" s="165">
        <f>'H19'!L5-'H18'!L5</f>
        <v>-1703</v>
      </c>
      <c r="M5" s="169">
        <f>'H19'!M5-'H18'!M5</f>
        <v>0</v>
      </c>
      <c r="N5" s="165">
        <f>'H19'!N5-'H18'!N5</f>
        <v>4090</v>
      </c>
      <c r="O5" s="168">
        <f>'H19'!O5-'H18'!O5</f>
        <v>4090</v>
      </c>
      <c r="P5" s="168">
        <f>'H19'!P5-'H18'!P5</f>
        <v>30</v>
      </c>
      <c r="Q5" s="168">
        <f>'H19'!Q5-'H18'!Q5</f>
        <v>0</v>
      </c>
      <c r="R5" s="168">
        <f>'H19'!R5-'H18'!R5</f>
        <v>-1</v>
      </c>
      <c r="S5" s="168">
        <f>'H19'!S5-'H18'!S5</f>
        <v>0</v>
      </c>
      <c r="T5" s="168">
        <f>'H19'!T5-'H18'!T5</f>
        <v>866</v>
      </c>
      <c r="U5" s="169">
        <f>'H19'!U5-'H18'!U5</f>
        <v>4985</v>
      </c>
      <c r="V5" s="165">
        <f>'H19'!V5-'H18'!V5</f>
        <v>0</v>
      </c>
      <c r="W5" s="166">
        <f>'H19'!W5-'H18'!W5</f>
        <v>0</v>
      </c>
      <c r="X5" s="167">
        <f>'H19'!X5-'H18'!X5</f>
        <v>0</v>
      </c>
      <c r="Y5" s="168">
        <f>'H19'!Y5-'H18'!Y5</f>
        <v>0</v>
      </c>
      <c r="Z5" s="168">
        <f>'H19'!Z5-'H18'!Z5</f>
        <v>0</v>
      </c>
      <c r="AA5" s="168">
        <f>'H19'!AA5-'H18'!AA5</f>
        <v>0</v>
      </c>
      <c r="AB5" s="168">
        <f>'H19'!AB5-'H18'!AB5</f>
        <v>0</v>
      </c>
      <c r="AC5" s="168">
        <f>'H19'!AC5-'H18'!AC5</f>
        <v>0</v>
      </c>
      <c r="AD5" s="168">
        <f>'H19'!AD5-'H18'!AD5</f>
        <v>0</v>
      </c>
      <c r="AE5" s="168">
        <f>'H19'!AE5-'H18'!AE5</f>
        <v>0</v>
      </c>
      <c r="AF5" s="168">
        <f>'H19'!AF5-'H18'!AF5</f>
        <v>0</v>
      </c>
      <c r="AG5" s="168">
        <f>'H19'!AG5-'H18'!AG5</f>
        <v>0</v>
      </c>
    </row>
    <row r="6" spans="1:33" ht="14.25">
      <c r="A6" s="31" t="s">
        <v>13</v>
      </c>
      <c r="B6" s="165">
        <f>'H19'!B6-'H18'!B6</f>
        <v>0</v>
      </c>
      <c r="C6" s="176">
        <f>'H19'!C6-'H18'!C6</f>
        <v>4956</v>
      </c>
      <c r="D6" s="176">
        <f>'H19'!D6-'H18'!D6</f>
        <v>0</v>
      </c>
      <c r="E6" s="165">
        <f>'H19'!E6-'H18'!E6</f>
        <v>18821</v>
      </c>
      <c r="F6" s="178">
        <f>'H19'!F6-'H18'!F6</f>
        <v>18821</v>
      </c>
      <c r="G6" s="178">
        <f>'H19'!G6-'H18'!G6</f>
        <v>0</v>
      </c>
      <c r="H6" s="178">
        <f>'H19'!H6-'H18'!H6</f>
        <v>0</v>
      </c>
      <c r="I6" s="179">
        <f>'H19'!I6-'H18'!I6</f>
        <v>0</v>
      </c>
      <c r="J6" s="165">
        <f>'H19'!J6-'H18'!J6</f>
        <v>-2595</v>
      </c>
      <c r="K6" s="179">
        <f>'H19'!K6-'H18'!K6</f>
        <v>-3032</v>
      </c>
      <c r="L6" s="165">
        <f>'H19'!L6-'H18'!L6</f>
        <v>0</v>
      </c>
      <c r="M6" s="179">
        <f>'H19'!M6-'H18'!M6</f>
        <v>0</v>
      </c>
      <c r="N6" s="165">
        <f>'H19'!N6-'H18'!N6</f>
        <v>8544</v>
      </c>
      <c r="O6" s="178">
        <f>'H19'!O6-'H18'!O6</f>
        <v>8336</v>
      </c>
      <c r="P6" s="178">
        <f>'H19'!P6-'H18'!P6</f>
        <v>1965</v>
      </c>
      <c r="Q6" s="178">
        <f>'H19'!Q6-'H18'!Q6</f>
        <v>0</v>
      </c>
      <c r="R6" s="178">
        <f>'H19'!R6-'H18'!R6</f>
        <v>0</v>
      </c>
      <c r="S6" s="178">
        <f>'H19'!S6-'H18'!S6</f>
        <v>8</v>
      </c>
      <c r="T6" s="178">
        <f>'H19'!T6-'H18'!T6</f>
        <v>-4759</v>
      </c>
      <c r="U6" s="179">
        <f>'H19'!U6-'H18'!U6</f>
        <v>5550</v>
      </c>
      <c r="V6" s="165">
        <f>'H19'!V6-'H18'!V6</f>
        <v>-6</v>
      </c>
      <c r="W6" s="176">
        <f>'H19'!W6-'H18'!W6</f>
        <v>0</v>
      </c>
      <c r="X6" s="177">
        <f>'H19'!X6-'H18'!X6</f>
        <v>0</v>
      </c>
      <c r="Y6" s="178">
        <f>'H19'!Y6-'H18'!Y6</f>
        <v>0</v>
      </c>
      <c r="Z6" s="178">
        <f>'H19'!Z6-'H18'!Z6</f>
        <v>0</v>
      </c>
      <c r="AA6" s="178">
        <f>'H19'!AA6-'H18'!AA6</f>
        <v>0</v>
      </c>
      <c r="AB6" s="178">
        <f>'H19'!AB6-'H18'!AB6</f>
        <v>0</v>
      </c>
      <c r="AC6" s="178">
        <f>'H19'!AC6-'H18'!AC6</f>
        <v>0</v>
      </c>
      <c r="AD6" s="178">
        <f>'H19'!AD6-'H18'!AD6</f>
        <v>0</v>
      </c>
      <c r="AE6" s="178">
        <f>'H19'!AE6-'H18'!AE6</f>
        <v>0</v>
      </c>
      <c r="AF6" s="178">
        <f>'H19'!AF6-'H18'!AF6</f>
        <v>0</v>
      </c>
      <c r="AG6" s="178">
        <f>'H19'!AG6-'H18'!AG6</f>
        <v>0</v>
      </c>
    </row>
    <row r="7" spans="1:33" ht="14.25">
      <c r="A7" s="31" t="s">
        <v>2</v>
      </c>
      <c r="B7" s="165">
        <f>'H19'!B7-'H18'!B7</f>
        <v>0</v>
      </c>
      <c r="C7" s="176">
        <f>'H19'!C7-'H18'!C7</f>
        <v>9494</v>
      </c>
      <c r="D7" s="176">
        <f>'H19'!D7-'H18'!D7</f>
        <v>-36015</v>
      </c>
      <c r="E7" s="165">
        <f>'H19'!E7-'H18'!E7</f>
        <v>-997</v>
      </c>
      <c r="F7" s="178">
        <f>'H19'!F7-'H18'!F7</f>
        <v>-997</v>
      </c>
      <c r="G7" s="178">
        <f>'H19'!G7-'H18'!G7</f>
        <v>0</v>
      </c>
      <c r="H7" s="178">
        <f>'H19'!H7-'H18'!H7</f>
        <v>0</v>
      </c>
      <c r="I7" s="179">
        <f>'H19'!I7-'H18'!I7</f>
        <v>0</v>
      </c>
      <c r="J7" s="165">
        <f>'H19'!J7-'H18'!J7</f>
        <v>-1478</v>
      </c>
      <c r="K7" s="179">
        <f>'H19'!K7-'H18'!K7</f>
        <v>-2703</v>
      </c>
      <c r="L7" s="165">
        <f>'H19'!L7-'H18'!L7</f>
        <v>6</v>
      </c>
      <c r="M7" s="179">
        <f>'H19'!M7-'H18'!M7</f>
        <v>0</v>
      </c>
      <c r="N7" s="165">
        <f>'H19'!N7-'H18'!N7</f>
        <v>1574</v>
      </c>
      <c r="O7" s="178">
        <f>'H19'!O7-'H18'!O7</f>
        <v>1574</v>
      </c>
      <c r="P7" s="178">
        <f>'H19'!P7-'H18'!P7</f>
        <v>-229</v>
      </c>
      <c r="Q7" s="178">
        <f>'H19'!Q7-'H18'!Q7</f>
        <v>0</v>
      </c>
      <c r="R7" s="178">
        <f>'H19'!R7-'H18'!R7</f>
        <v>0</v>
      </c>
      <c r="S7" s="178">
        <f>'H19'!S7-'H18'!S7</f>
        <v>0</v>
      </c>
      <c r="T7" s="178">
        <f>'H19'!T7-'H18'!T7</f>
        <v>1041</v>
      </c>
      <c r="U7" s="179">
        <f>'H19'!U7-'H18'!U7</f>
        <v>2386</v>
      </c>
      <c r="V7" s="165">
        <f>'H19'!V7-'H18'!V7</f>
        <v>-2</v>
      </c>
      <c r="W7" s="176">
        <f>'H19'!W7-'H18'!W7</f>
        <v>1011</v>
      </c>
      <c r="X7" s="177">
        <f>'H19'!X7-'H18'!X7</f>
        <v>0</v>
      </c>
      <c r="Y7" s="178">
        <f>'H19'!Y7-'H18'!Y7</f>
        <v>0</v>
      </c>
      <c r="Z7" s="178">
        <f>'H19'!Z7-'H18'!Z7</f>
        <v>-1</v>
      </c>
      <c r="AA7" s="178">
        <f>'H19'!AA7-'H18'!AA7</f>
        <v>0</v>
      </c>
      <c r="AB7" s="178">
        <f>'H19'!AB7-'H18'!AB7</f>
        <v>0</v>
      </c>
      <c r="AC7" s="178">
        <f>'H19'!AC7-'H18'!AC7</f>
        <v>0</v>
      </c>
      <c r="AD7" s="178">
        <f>'H19'!AD7-'H18'!AD7</f>
        <v>0</v>
      </c>
      <c r="AE7" s="178">
        <f>'H19'!AE7-'H18'!AE7</f>
        <v>0</v>
      </c>
      <c r="AF7" s="178">
        <f>'H19'!AF7-'H18'!AF7</f>
        <v>0</v>
      </c>
      <c r="AG7" s="178">
        <f>'H19'!AG7-'H18'!AG7</f>
        <v>0</v>
      </c>
    </row>
    <row r="8" spans="1:33" ht="14.25">
      <c r="A8" s="31" t="s">
        <v>3</v>
      </c>
      <c r="B8" s="165">
        <f>'H19'!B8-'H18'!B8</f>
        <v>0</v>
      </c>
      <c r="C8" s="176">
        <f>'H19'!C8-'H18'!C8</f>
        <v>10336</v>
      </c>
      <c r="D8" s="176">
        <f>'H19'!D8-'H18'!D8</f>
        <v>0</v>
      </c>
      <c r="E8" s="165">
        <f>'H19'!E8-'H18'!E8</f>
        <v>82330</v>
      </c>
      <c r="F8" s="178">
        <f>'H19'!F8-'H18'!F8</f>
        <v>82330</v>
      </c>
      <c r="G8" s="178">
        <f>'H19'!G8-'H18'!G8</f>
        <v>0</v>
      </c>
      <c r="H8" s="178">
        <f>'H19'!H8-'H18'!H8</f>
        <v>0</v>
      </c>
      <c r="I8" s="179">
        <f>'H19'!I8-'H18'!I8</f>
        <v>0</v>
      </c>
      <c r="J8" s="165">
        <f>'H19'!J8-'H18'!J8</f>
        <v>-979</v>
      </c>
      <c r="K8" s="179">
        <f>'H19'!K8-'H18'!K8</f>
        <v>-2666</v>
      </c>
      <c r="L8" s="165">
        <f>'H19'!L8-'H18'!L8</f>
        <v>-208</v>
      </c>
      <c r="M8" s="179">
        <f>'H19'!M8-'H18'!M8</f>
        <v>0</v>
      </c>
      <c r="N8" s="165">
        <f>'H19'!N8-'H18'!N8</f>
        <v>6568</v>
      </c>
      <c r="O8" s="178">
        <f>'H19'!O8-'H18'!O8</f>
        <v>6568</v>
      </c>
      <c r="P8" s="178">
        <f>'H19'!P8-'H18'!P8</f>
        <v>-7</v>
      </c>
      <c r="Q8" s="178">
        <f>'H19'!Q8-'H18'!Q8</f>
        <v>0</v>
      </c>
      <c r="R8" s="178">
        <f>'H19'!R8-'H18'!R8</f>
        <v>0</v>
      </c>
      <c r="S8" s="178">
        <f>'H19'!S8-'H18'!S8</f>
        <v>-760</v>
      </c>
      <c r="T8" s="178">
        <f>'H19'!T8-'H18'!T8</f>
        <v>1611</v>
      </c>
      <c r="U8" s="179">
        <f>'H19'!U8-'H18'!U8</f>
        <v>7412</v>
      </c>
      <c r="V8" s="165">
        <f>'H19'!V8-'H18'!V8</f>
        <v>0</v>
      </c>
      <c r="W8" s="176">
        <f>'H19'!W8-'H18'!W8</f>
        <v>0</v>
      </c>
      <c r="X8" s="177">
        <f>'H19'!X8-'H18'!X8</f>
        <v>0</v>
      </c>
      <c r="Y8" s="178">
        <f>'H19'!Y8-'H18'!Y8</f>
        <v>0</v>
      </c>
      <c r="Z8" s="178">
        <f>'H19'!Z8-'H18'!Z8</f>
        <v>0</v>
      </c>
      <c r="AA8" s="178">
        <f>'H19'!AA8-'H18'!AA8</f>
        <v>0</v>
      </c>
      <c r="AB8" s="178">
        <f>'H19'!AB8-'H18'!AB8</f>
        <v>0</v>
      </c>
      <c r="AC8" s="178">
        <f>'H19'!AC8-'H18'!AC8</f>
        <v>0</v>
      </c>
      <c r="AD8" s="178">
        <f>'H19'!AD8-'H18'!AD8</f>
        <v>0</v>
      </c>
      <c r="AE8" s="178">
        <f>'H19'!AE8-'H18'!AE8</f>
        <v>0</v>
      </c>
      <c r="AF8" s="178">
        <f>'H19'!AF8-'H18'!AF8</f>
        <v>0</v>
      </c>
      <c r="AG8" s="178">
        <f>'H19'!AG8-'H18'!AG8</f>
        <v>0</v>
      </c>
    </row>
    <row r="9" spans="1:33" ht="14.25">
      <c r="A9" s="31" t="s">
        <v>14</v>
      </c>
      <c r="B9" s="165">
        <f>'H19'!B9-'H18'!B9</f>
        <v>0</v>
      </c>
      <c r="C9" s="176">
        <f>'H19'!C9-'H18'!C9</f>
        <v>10437</v>
      </c>
      <c r="D9" s="176">
        <f>'H19'!D9-'H18'!D9</f>
        <v>-600</v>
      </c>
      <c r="E9" s="165">
        <f>'H19'!E9-'H18'!E9</f>
        <v>2743</v>
      </c>
      <c r="F9" s="178">
        <f>'H19'!F9-'H18'!F9</f>
        <v>2743</v>
      </c>
      <c r="G9" s="178">
        <f>'H19'!G9-'H18'!G9</f>
        <v>0</v>
      </c>
      <c r="H9" s="178">
        <f>'H19'!H9-'H18'!H9</f>
        <v>0</v>
      </c>
      <c r="I9" s="179">
        <f>'H19'!I9-'H18'!I9</f>
        <v>0</v>
      </c>
      <c r="J9" s="165">
        <f>'H19'!J9-'H18'!J9</f>
        <v>-544</v>
      </c>
      <c r="K9" s="179">
        <f>'H19'!K9-'H18'!K9</f>
        <v>-872</v>
      </c>
      <c r="L9" s="165">
        <f>'H19'!L9-'H18'!L9</f>
        <v>0</v>
      </c>
      <c r="M9" s="179">
        <f>'H19'!M9-'H18'!M9</f>
        <v>0</v>
      </c>
      <c r="N9" s="165">
        <f>'H19'!N9-'H18'!N9</f>
        <v>2510</v>
      </c>
      <c r="O9" s="178">
        <f>'H19'!O9-'H18'!O9</f>
        <v>2510</v>
      </c>
      <c r="P9" s="178">
        <f>'H19'!P9-'H18'!P9</f>
        <v>-103</v>
      </c>
      <c r="Q9" s="178">
        <f>'H19'!Q9-'H18'!Q9</f>
        <v>0</v>
      </c>
      <c r="R9" s="178">
        <f>'H19'!R9-'H18'!R9</f>
        <v>0</v>
      </c>
      <c r="S9" s="178">
        <f>'H19'!S9-'H18'!S9</f>
        <v>0</v>
      </c>
      <c r="T9" s="178">
        <f>'H19'!T9-'H18'!T9</f>
        <v>1509</v>
      </c>
      <c r="U9" s="179">
        <f>'H19'!U9-'H18'!U9</f>
        <v>3916</v>
      </c>
      <c r="V9" s="165">
        <f>'H19'!V9-'H18'!V9</f>
        <v>0</v>
      </c>
      <c r="W9" s="176">
        <f>'H19'!W9-'H18'!W9</f>
        <v>795</v>
      </c>
      <c r="X9" s="177">
        <f>'H19'!X9-'H18'!X9</f>
        <v>0</v>
      </c>
      <c r="Y9" s="178">
        <f>'H19'!Y9-'H18'!Y9</f>
        <v>0</v>
      </c>
      <c r="Z9" s="178">
        <f>'H19'!Z9-'H18'!Z9</f>
        <v>1</v>
      </c>
      <c r="AA9" s="178">
        <f>'H19'!AA9-'H18'!AA9</f>
        <v>0</v>
      </c>
      <c r="AB9" s="178">
        <f>'H19'!AB9-'H18'!AB9</f>
        <v>0</v>
      </c>
      <c r="AC9" s="178">
        <f>'H19'!AC9-'H18'!AC9</f>
        <v>0</v>
      </c>
      <c r="AD9" s="178">
        <f>'H19'!AD9-'H18'!AD9</f>
        <v>0</v>
      </c>
      <c r="AE9" s="178">
        <f>'H19'!AE9-'H18'!AE9</f>
        <v>-2</v>
      </c>
      <c r="AF9" s="178">
        <f>'H19'!AF9-'H18'!AF9</f>
        <v>0</v>
      </c>
      <c r="AG9" s="178">
        <f>'H19'!AG9-'H18'!AG9</f>
        <v>0</v>
      </c>
    </row>
    <row r="10" spans="1:33" ht="14.25">
      <c r="A10" s="31" t="s">
        <v>15</v>
      </c>
      <c r="B10" s="165">
        <f>'H19'!B10-'H18'!B10</f>
        <v>0</v>
      </c>
      <c r="C10" s="176">
        <f>'H19'!C10-'H18'!C10</f>
        <v>4158</v>
      </c>
      <c r="D10" s="176">
        <f>'H19'!D10-'H18'!D10</f>
        <v>11861</v>
      </c>
      <c r="E10" s="165">
        <f>'H19'!E10-'H18'!E10</f>
        <v>8145</v>
      </c>
      <c r="F10" s="178">
        <f>'H19'!F10-'H18'!F10</f>
        <v>8145</v>
      </c>
      <c r="G10" s="178">
        <f>'H19'!G10-'H18'!G10</f>
        <v>0</v>
      </c>
      <c r="H10" s="178">
        <f>'H19'!H10-'H18'!H10</f>
        <v>0</v>
      </c>
      <c r="I10" s="179">
        <f>'H19'!I10-'H18'!I10</f>
        <v>0</v>
      </c>
      <c r="J10" s="165">
        <f>'H19'!J10-'H18'!J10</f>
        <v>-1556</v>
      </c>
      <c r="K10" s="179">
        <f>'H19'!K10-'H18'!K10</f>
        <v>-953</v>
      </c>
      <c r="L10" s="165">
        <f>'H19'!L10-'H18'!L10</f>
        <v>0</v>
      </c>
      <c r="M10" s="179">
        <f>'H19'!M10-'H18'!M10</f>
        <v>0</v>
      </c>
      <c r="N10" s="165">
        <f>'H19'!N10-'H18'!N10</f>
        <v>5348</v>
      </c>
      <c r="O10" s="178">
        <f>'H19'!O10-'H18'!O10</f>
        <v>5348</v>
      </c>
      <c r="P10" s="178">
        <f>'H19'!P10-'H18'!P10</f>
        <v>3278</v>
      </c>
      <c r="Q10" s="178">
        <f>'H19'!Q10-'H18'!Q10</f>
        <v>0</v>
      </c>
      <c r="R10" s="178">
        <f>'H19'!R10-'H18'!R10</f>
        <v>0</v>
      </c>
      <c r="S10" s="178">
        <f>'H19'!S10-'H18'!S10</f>
        <v>0</v>
      </c>
      <c r="T10" s="178">
        <f>'H19'!T10-'H18'!T10</f>
        <v>-3261</v>
      </c>
      <c r="U10" s="179">
        <f>'H19'!U10-'H18'!U10</f>
        <v>5365</v>
      </c>
      <c r="V10" s="165">
        <f>'H19'!V10-'H18'!V10</f>
        <v>0</v>
      </c>
      <c r="W10" s="176">
        <f>'H19'!W10-'H18'!W10</f>
        <v>0</v>
      </c>
      <c r="X10" s="177">
        <f>'H19'!X10-'H18'!X10</f>
        <v>0</v>
      </c>
      <c r="Y10" s="178">
        <f>'H19'!Y10-'H18'!Y10</f>
        <v>0</v>
      </c>
      <c r="Z10" s="178">
        <f>'H19'!Z10-'H18'!Z10</f>
        <v>0</v>
      </c>
      <c r="AA10" s="178">
        <f>'H19'!AA10-'H18'!AA10</f>
        <v>1</v>
      </c>
      <c r="AB10" s="178">
        <f>'H19'!AB10-'H18'!AB10</f>
        <v>0</v>
      </c>
      <c r="AC10" s="178">
        <f>'H19'!AC10-'H18'!AC10</f>
        <v>0</v>
      </c>
      <c r="AD10" s="178">
        <f>'H19'!AD10-'H18'!AD10</f>
        <v>0</v>
      </c>
      <c r="AE10" s="178">
        <f>'H19'!AE10-'H18'!AE10</f>
        <v>0</v>
      </c>
      <c r="AF10" s="178">
        <f>'H19'!AF10-'H18'!AF10</f>
        <v>0</v>
      </c>
      <c r="AG10" s="178">
        <f>'H19'!AG10-'H18'!AG10</f>
        <v>0</v>
      </c>
    </row>
    <row r="11" spans="1:33" ht="14.25">
      <c r="A11" s="31" t="s">
        <v>4</v>
      </c>
      <c r="B11" s="165">
        <f>'H19'!B11-'H18'!B11</f>
        <v>0</v>
      </c>
      <c r="C11" s="176">
        <f>'H19'!C11-'H18'!C11</f>
        <v>2741</v>
      </c>
      <c r="D11" s="176">
        <f>'H19'!D11-'H18'!D11</f>
        <v>0</v>
      </c>
      <c r="E11" s="165">
        <f>'H19'!E11-'H18'!E11</f>
        <v>0</v>
      </c>
      <c r="F11" s="178">
        <f>'H19'!F11-'H18'!F11</f>
        <v>0</v>
      </c>
      <c r="G11" s="178">
        <f>'H19'!G11-'H18'!G11</f>
        <v>0</v>
      </c>
      <c r="H11" s="178">
        <f>'H19'!H11-'H18'!H11</f>
        <v>0</v>
      </c>
      <c r="I11" s="179">
        <f>'H19'!I11-'H18'!I11</f>
        <v>0</v>
      </c>
      <c r="J11" s="165">
        <f>'H19'!J11-'H18'!J11</f>
        <v>-534</v>
      </c>
      <c r="K11" s="179">
        <f>'H19'!K11-'H18'!K11</f>
        <v>-1264</v>
      </c>
      <c r="L11" s="165">
        <f>'H19'!L11-'H18'!L11</f>
        <v>-9</v>
      </c>
      <c r="M11" s="179">
        <f>'H19'!M11-'H18'!M11</f>
        <v>0</v>
      </c>
      <c r="N11" s="165">
        <f>'H19'!N11-'H18'!N11</f>
        <v>3323</v>
      </c>
      <c r="O11" s="178">
        <f>'H19'!O11-'H18'!O11</f>
        <v>3323</v>
      </c>
      <c r="P11" s="178">
        <f>'H19'!P11-'H18'!P11</f>
        <v>1345</v>
      </c>
      <c r="Q11" s="178">
        <f>'H19'!Q11-'H18'!Q11</f>
        <v>0</v>
      </c>
      <c r="R11" s="178">
        <f>'H19'!R11-'H18'!R11</f>
        <v>0</v>
      </c>
      <c r="S11" s="178">
        <f>'H19'!S11-'H18'!S11</f>
        <v>-7</v>
      </c>
      <c r="T11" s="178">
        <f>'H19'!T11-'H18'!T11</f>
        <v>-1148</v>
      </c>
      <c r="U11" s="179">
        <f>'H19'!U11-'H18'!U11</f>
        <v>3513</v>
      </c>
      <c r="V11" s="165">
        <f>'H19'!V11-'H18'!V11</f>
        <v>0</v>
      </c>
      <c r="W11" s="176">
        <f>'H19'!W11-'H18'!W11</f>
        <v>147</v>
      </c>
      <c r="X11" s="177">
        <f>'H19'!X11-'H18'!X11</f>
        <v>0</v>
      </c>
      <c r="Y11" s="178">
        <f>'H19'!Y11-'H18'!Y11</f>
        <v>0</v>
      </c>
      <c r="Z11" s="178">
        <f>'H19'!Z11-'H18'!Z11</f>
        <v>0</v>
      </c>
      <c r="AA11" s="178">
        <f>'H19'!AA11-'H18'!AA11</f>
        <v>0</v>
      </c>
      <c r="AB11" s="178">
        <f>'H19'!AB11-'H18'!AB11</f>
        <v>0</v>
      </c>
      <c r="AC11" s="178">
        <f>'H19'!AC11-'H18'!AC11</f>
        <v>0</v>
      </c>
      <c r="AD11" s="178">
        <f>'H19'!AD11-'H18'!AD11</f>
        <v>0</v>
      </c>
      <c r="AE11" s="178">
        <f>'H19'!AE11-'H18'!AE11</f>
        <v>0</v>
      </c>
      <c r="AF11" s="178">
        <f>'H19'!AF11-'H18'!AF11</f>
        <v>0</v>
      </c>
      <c r="AG11" s="178">
        <f>'H19'!AG11-'H18'!AG11</f>
        <v>0</v>
      </c>
    </row>
    <row r="12" spans="1:33" ht="14.25">
      <c r="A12" s="31" t="s">
        <v>5</v>
      </c>
      <c r="B12" s="165">
        <f>'H19'!B12-'H18'!B12</f>
        <v>0</v>
      </c>
      <c r="C12" s="176">
        <f>'H19'!C12-'H18'!C12</f>
        <v>174</v>
      </c>
      <c r="D12" s="176">
        <f>'H19'!D12-'H18'!D12</f>
        <v>0</v>
      </c>
      <c r="E12" s="165">
        <f>'H19'!E12-'H18'!E12</f>
        <v>0</v>
      </c>
      <c r="F12" s="178">
        <f>'H19'!F12-'H18'!F12</f>
        <v>0</v>
      </c>
      <c r="G12" s="178">
        <f>'H19'!G12-'H18'!G12</f>
        <v>0</v>
      </c>
      <c r="H12" s="178">
        <f>'H19'!H12-'H18'!H12</f>
        <v>0</v>
      </c>
      <c r="I12" s="179">
        <f>'H19'!I12-'H18'!I12</f>
        <v>0</v>
      </c>
      <c r="J12" s="165">
        <f>'H19'!J12-'H18'!J12</f>
        <v>-212</v>
      </c>
      <c r="K12" s="179">
        <f>'H19'!K12-'H18'!K12</f>
        <v>-43</v>
      </c>
      <c r="L12" s="165">
        <f>'H19'!L12-'H18'!L12</f>
        <v>-130</v>
      </c>
      <c r="M12" s="179">
        <f>'H19'!M12-'H18'!M12</f>
        <v>0</v>
      </c>
      <c r="N12" s="165">
        <f>'H19'!N12-'H18'!N12</f>
        <v>-13</v>
      </c>
      <c r="O12" s="178">
        <f>'H19'!O12-'H18'!O12</f>
        <v>0</v>
      </c>
      <c r="P12" s="178">
        <f>'H19'!P12-'H18'!P12</f>
        <v>0</v>
      </c>
      <c r="Q12" s="178">
        <f>'H19'!Q12-'H18'!Q12</f>
        <v>0</v>
      </c>
      <c r="R12" s="178">
        <f>'H19'!R12-'H18'!R12</f>
        <v>0</v>
      </c>
      <c r="S12" s="178">
        <f>'H19'!S12-'H18'!S12</f>
        <v>0</v>
      </c>
      <c r="T12" s="178">
        <f>'H19'!T12-'H18'!T12</f>
        <v>206</v>
      </c>
      <c r="U12" s="179">
        <f>'H19'!U12-'H18'!U12</f>
        <v>206</v>
      </c>
      <c r="V12" s="165">
        <f>'H19'!V12-'H18'!V12</f>
        <v>0</v>
      </c>
      <c r="W12" s="176">
        <f>'H19'!W12-'H18'!W12</f>
        <v>415</v>
      </c>
      <c r="X12" s="177">
        <f>'H19'!X12-'H18'!X12</f>
        <v>0</v>
      </c>
      <c r="Y12" s="178">
        <f>'H19'!Y12-'H18'!Y12</f>
        <v>0</v>
      </c>
      <c r="Z12" s="178">
        <f>'H19'!Z12-'H18'!Z12</f>
        <v>0</v>
      </c>
      <c r="AA12" s="178">
        <f>'H19'!AA12-'H18'!AA12</f>
        <v>0</v>
      </c>
      <c r="AB12" s="178">
        <f>'H19'!AB12-'H18'!AB12</f>
        <v>0</v>
      </c>
      <c r="AC12" s="178">
        <f>'H19'!AC12-'H18'!AC12</f>
        <v>0</v>
      </c>
      <c r="AD12" s="178">
        <f>'H19'!AD12-'H18'!AD12</f>
        <v>0</v>
      </c>
      <c r="AE12" s="178">
        <f>'H19'!AE12-'H18'!AE12</f>
        <v>0</v>
      </c>
      <c r="AF12" s="178">
        <f>'H19'!AF12-'H18'!AF12</f>
        <v>0</v>
      </c>
      <c r="AG12" s="178">
        <f>'H19'!AG12-'H18'!AG12</f>
        <v>0</v>
      </c>
    </row>
    <row r="13" spans="1:33" ht="14.25">
      <c r="A13" s="31" t="s">
        <v>16</v>
      </c>
      <c r="B13" s="165">
        <f>'H19'!B13-'H18'!B13</f>
        <v>0</v>
      </c>
      <c r="C13" s="176">
        <f>'H19'!C13-'H18'!C13</f>
        <v>8077</v>
      </c>
      <c r="D13" s="176">
        <f>'H19'!D13-'H18'!D13</f>
        <v>0</v>
      </c>
      <c r="E13" s="165">
        <f>'H19'!E13-'H18'!E13</f>
        <v>4200</v>
      </c>
      <c r="F13" s="178">
        <f>'H19'!F13-'H18'!F13</f>
        <v>4200</v>
      </c>
      <c r="G13" s="178">
        <f>'H19'!G13-'H18'!G13</f>
        <v>0</v>
      </c>
      <c r="H13" s="178">
        <f>'H19'!H13-'H18'!H13</f>
        <v>0</v>
      </c>
      <c r="I13" s="179">
        <f>'H19'!I13-'H18'!I13</f>
        <v>0</v>
      </c>
      <c r="J13" s="165">
        <f>'H19'!J13-'H18'!J13</f>
        <v>-1852</v>
      </c>
      <c r="K13" s="179">
        <f>'H19'!K13-'H18'!K13</f>
        <v>-289</v>
      </c>
      <c r="L13" s="165">
        <f>'H19'!L13-'H18'!L13</f>
        <v>-26</v>
      </c>
      <c r="M13" s="179">
        <f>'H19'!M13-'H18'!M13</f>
        <v>0</v>
      </c>
      <c r="N13" s="165">
        <f>'H19'!N13-'H18'!N13</f>
        <v>2453</v>
      </c>
      <c r="O13" s="178">
        <f>'H19'!O13-'H18'!O13</f>
        <v>2453</v>
      </c>
      <c r="P13" s="178">
        <f>'H19'!P13-'H18'!P13</f>
        <v>396</v>
      </c>
      <c r="Q13" s="178">
        <f>'H19'!Q13-'H18'!Q13</f>
        <v>0</v>
      </c>
      <c r="R13" s="178">
        <f>'H19'!R13-'H18'!R13</f>
        <v>0</v>
      </c>
      <c r="S13" s="178">
        <f>'H19'!S13-'H18'!S13</f>
        <v>0</v>
      </c>
      <c r="T13" s="178">
        <f>'H19'!T13-'H18'!T13</f>
        <v>669</v>
      </c>
      <c r="U13" s="179">
        <f>'H19'!U13-'H18'!U13</f>
        <v>3518</v>
      </c>
      <c r="V13" s="165">
        <f>'H19'!V13-'H18'!V13</f>
        <v>0</v>
      </c>
      <c r="W13" s="176">
        <f>'H19'!W13-'H18'!W13</f>
        <v>5</v>
      </c>
      <c r="X13" s="177">
        <f>'H19'!X13-'H18'!X13</f>
        <v>0</v>
      </c>
      <c r="Y13" s="178">
        <f>'H19'!Y13-'H18'!Y13</f>
        <v>0</v>
      </c>
      <c r="Z13" s="178">
        <f>'H19'!Z13-'H18'!Z13</f>
        <v>0</v>
      </c>
      <c r="AA13" s="178">
        <f>'H19'!AA13-'H18'!AA13</f>
        <v>0</v>
      </c>
      <c r="AB13" s="178">
        <f>'H19'!AB13-'H18'!AB13</f>
        <v>0</v>
      </c>
      <c r="AC13" s="178">
        <f>'H19'!AC13-'H18'!AC13</f>
        <v>0</v>
      </c>
      <c r="AD13" s="178">
        <f>'H19'!AD13-'H18'!AD13</f>
        <v>0</v>
      </c>
      <c r="AE13" s="178">
        <f>'H19'!AE13-'H18'!AE13</f>
        <v>0</v>
      </c>
      <c r="AF13" s="178">
        <f>'H19'!AF13-'H18'!AF13</f>
        <v>0</v>
      </c>
      <c r="AG13" s="178">
        <f>'H19'!AG13-'H18'!AG13</f>
        <v>0</v>
      </c>
    </row>
    <row r="14" spans="1:33" ht="14.25">
      <c r="A14" s="31" t="s">
        <v>6</v>
      </c>
      <c r="B14" s="165">
        <f>'H19'!B14-'H18'!B14</f>
        <v>0</v>
      </c>
      <c r="C14" s="176">
        <f>'H19'!C14-'H18'!C14</f>
        <v>1096</v>
      </c>
      <c r="D14" s="176">
        <f>'H19'!D14-'H18'!D14</f>
        <v>0</v>
      </c>
      <c r="E14" s="165">
        <f>'H19'!E14-'H18'!E14</f>
        <v>904</v>
      </c>
      <c r="F14" s="178">
        <f>'H19'!F14-'H18'!F14</f>
        <v>904</v>
      </c>
      <c r="G14" s="178">
        <f>'H19'!G14-'H18'!G14</f>
        <v>0</v>
      </c>
      <c r="H14" s="178">
        <f>'H19'!H14-'H18'!H14</f>
        <v>0</v>
      </c>
      <c r="I14" s="179">
        <f>'H19'!I14-'H18'!I14</f>
        <v>0</v>
      </c>
      <c r="J14" s="165">
        <f>'H19'!J14-'H18'!J14</f>
        <v>-141</v>
      </c>
      <c r="K14" s="179">
        <f>'H19'!K14-'H18'!K14</f>
        <v>-581</v>
      </c>
      <c r="L14" s="165">
        <f>'H19'!L14-'H18'!L14</f>
        <v>-120</v>
      </c>
      <c r="M14" s="179">
        <f>'H19'!M14-'H18'!M14</f>
        <v>0</v>
      </c>
      <c r="N14" s="165">
        <f>'H19'!N14-'H18'!N14</f>
        <v>-59</v>
      </c>
      <c r="O14" s="178">
        <f>'H19'!O14-'H18'!O14</f>
        <v>-59</v>
      </c>
      <c r="P14" s="178">
        <f>'H19'!P14-'H18'!P14</f>
        <v>0</v>
      </c>
      <c r="Q14" s="178">
        <f>'H19'!Q14-'H18'!Q14</f>
        <v>0</v>
      </c>
      <c r="R14" s="178">
        <f>'H19'!R14-'H18'!R14</f>
        <v>0</v>
      </c>
      <c r="S14" s="178">
        <f>'H19'!S14-'H18'!S14</f>
        <v>0</v>
      </c>
      <c r="T14" s="178">
        <f>'H19'!T14-'H18'!T14</f>
        <v>220</v>
      </c>
      <c r="U14" s="179">
        <f>'H19'!U14-'H18'!U14</f>
        <v>161</v>
      </c>
      <c r="V14" s="165">
        <f>'H19'!V14-'H18'!V14</f>
        <v>-1</v>
      </c>
      <c r="W14" s="176">
        <f>'H19'!W14-'H18'!W14</f>
        <v>0</v>
      </c>
      <c r="X14" s="177">
        <f>'H19'!X14-'H18'!X14</f>
        <v>0</v>
      </c>
      <c r="Y14" s="178">
        <f>'H19'!Y14-'H18'!Y14</f>
        <v>0</v>
      </c>
      <c r="Z14" s="178">
        <f>'H19'!Z14-'H18'!Z14</f>
        <v>0</v>
      </c>
      <c r="AA14" s="178">
        <f>'H19'!AA14-'H18'!AA14</f>
        <v>0</v>
      </c>
      <c r="AB14" s="178">
        <f>'H19'!AB14-'H18'!AB14</f>
        <v>0</v>
      </c>
      <c r="AC14" s="178">
        <f>'H19'!AC14-'H18'!AC14</f>
        <v>0</v>
      </c>
      <c r="AD14" s="178">
        <f>'H19'!AD14-'H18'!AD14</f>
        <v>-1</v>
      </c>
      <c r="AE14" s="178">
        <f>'H19'!AE14-'H18'!AE14</f>
        <v>0</v>
      </c>
      <c r="AF14" s="178">
        <f>'H19'!AF14-'H18'!AF14</f>
        <v>0</v>
      </c>
      <c r="AG14" s="178">
        <f>'H19'!AG14-'H18'!AG14</f>
        <v>0</v>
      </c>
    </row>
    <row r="15" spans="1:33" ht="14.25">
      <c r="A15" s="31" t="s">
        <v>7</v>
      </c>
      <c r="B15" s="165">
        <f>'H19'!B15-'H18'!B15</f>
        <v>0</v>
      </c>
      <c r="C15" s="176">
        <f>'H19'!C15-'H18'!C15</f>
        <v>-8313</v>
      </c>
      <c r="D15" s="176">
        <f>'H19'!D15-'H18'!D15</f>
        <v>19</v>
      </c>
      <c r="E15" s="165">
        <f>'H19'!E15-'H18'!E15</f>
        <v>16473</v>
      </c>
      <c r="F15" s="178">
        <f>'H19'!F15-'H18'!F15</f>
        <v>16473</v>
      </c>
      <c r="G15" s="178">
        <f>'H19'!G15-'H18'!G15</f>
        <v>0</v>
      </c>
      <c r="H15" s="178">
        <f>'H19'!H15-'H18'!H15</f>
        <v>0</v>
      </c>
      <c r="I15" s="179">
        <f>'H19'!I15-'H18'!I15</f>
        <v>0</v>
      </c>
      <c r="J15" s="165">
        <f>'H19'!J15-'H18'!J15</f>
        <v>-725</v>
      </c>
      <c r="K15" s="179">
        <f>'H19'!K15-'H18'!K15</f>
        <v>-316</v>
      </c>
      <c r="L15" s="165">
        <f>'H19'!L15-'H18'!L15</f>
        <v>-85</v>
      </c>
      <c r="M15" s="179">
        <f>'H19'!M15-'H18'!M15</f>
        <v>-38</v>
      </c>
      <c r="N15" s="165">
        <f>'H19'!N15-'H18'!N15</f>
        <v>0</v>
      </c>
      <c r="O15" s="178">
        <f>'H19'!O15-'H18'!O15</f>
        <v>0</v>
      </c>
      <c r="P15" s="178">
        <f>'H19'!P15-'H18'!P15</f>
        <v>0</v>
      </c>
      <c r="Q15" s="178">
        <f>'H19'!Q15-'H18'!Q15</f>
        <v>0</v>
      </c>
      <c r="R15" s="178">
        <f>'H19'!R15-'H18'!R15</f>
        <v>0</v>
      </c>
      <c r="S15" s="178">
        <f>'H19'!S15-'H18'!S15</f>
        <v>0</v>
      </c>
      <c r="T15" s="178">
        <f>'H19'!T15-'H18'!T15</f>
        <v>239</v>
      </c>
      <c r="U15" s="179">
        <f>'H19'!U15-'H18'!U15</f>
        <v>239</v>
      </c>
      <c r="V15" s="165">
        <f>'H19'!V15-'H18'!V15</f>
        <v>0</v>
      </c>
      <c r="W15" s="176">
        <f>'H19'!W15-'H18'!W15</f>
        <v>0</v>
      </c>
      <c r="X15" s="177">
        <f>'H19'!X15-'H18'!X15</f>
        <v>0</v>
      </c>
      <c r="Y15" s="178">
        <f>'H19'!Y15-'H18'!Y15</f>
        <v>0</v>
      </c>
      <c r="Z15" s="178">
        <f>'H19'!Z15-'H18'!Z15</f>
        <v>0</v>
      </c>
      <c r="AA15" s="178">
        <f>'H19'!AA15-'H18'!AA15</f>
        <v>0</v>
      </c>
      <c r="AB15" s="178">
        <f>'H19'!AB15-'H18'!AB15</f>
        <v>0</v>
      </c>
      <c r="AC15" s="178">
        <f>'H19'!AC15-'H18'!AC15</f>
        <v>0</v>
      </c>
      <c r="AD15" s="178">
        <f>'H19'!AD15-'H18'!AD15</f>
        <v>0</v>
      </c>
      <c r="AE15" s="178">
        <f>'H19'!AE15-'H18'!AE15</f>
        <v>0</v>
      </c>
      <c r="AF15" s="178">
        <f>'H19'!AF15-'H18'!AF15</f>
        <v>0</v>
      </c>
      <c r="AG15" s="178">
        <f>'H19'!AG15-'H18'!AG15</f>
        <v>0</v>
      </c>
    </row>
    <row r="16" spans="1:33" ht="14.25">
      <c r="A16" s="31" t="s">
        <v>24</v>
      </c>
      <c r="B16" s="165">
        <f>'H19'!B16-'H18'!B16</f>
        <v>0</v>
      </c>
      <c r="C16" s="176">
        <f>'H19'!C16-'H18'!C16</f>
        <v>1591</v>
      </c>
      <c r="D16" s="176">
        <f>'H19'!D16-'H18'!D16</f>
        <v>0</v>
      </c>
      <c r="E16" s="165">
        <f>'H19'!E16-'H18'!E16</f>
        <v>0</v>
      </c>
      <c r="F16" s="178">
        <f>'H19'!F16-'H18'!F16</f>
        <v>0</v>
      </c>
      <c r="G16" s="178">
        <f>'H19'!G16-'H18'!G16</f>
        <v>0</v>
      </c>
      <c r="H16" s="178">
        <f>'H19'!H16-'H18'!H16</f>
        <v>0</v>
      </c>
      <c r="I16" s="179">
        <f>'H19'!I16-'H18'!I16</f>
        <v>0</v>
      </c>
      <c r="J16" s="165">
        <f>'H19'!J16-'H18'!J16</f>
        <v>-362</v>
      </c>
      <c r="K16" s="179">
        <f>'H19'!K16-'H18'!K16</f>
        <v>-1479</v>
      </c>
      <c r="L16" s="165">
        <f>'H19'!L16-'H18'!L16</f>
        <v>-109</v>
      </c>
      <c r="M16" s="179">
        <f>'H19'!M16-'H18'!M16</f>
        <v>0</v>
      </c>
      <c r="N16" s="165">
        <f>'H19'!N16-'H18'!N16</f>
        <v>0</v>
      </c>
      <c r="O16" s="178">
        <f>'H19'!O16-'H18'!O16</f>
        <v>0</v>
      </c>
      <c r="P16" s="178">
        <f>'H19'!P16-'H18'!P16</f>
        <v>-61</v>
      </c>
      <c r="Q16" s="178">
        <f>'H19'!Q16-'H18'!Q16</f>
        <v>0</v>
      </c>
      <c r="R16" s="178">
        <f>'H19'!R16-'H18'!R16</f>
        <v>0</v>
      </c>
      <c r="S16" s="178">
        <f>'H19'!S16-'H18'!S16</f>
        <v>0</v>
      </c>
      <c r="T16" s="178">
        <f>'H19'!T16-'H18'!T16</f>
        <v>-387</v>
      </c>
      <c r="U16" s="179">
        <f>'H19'!U16-'H18'!U16</f>
        <v>-448</v>
      </c>
      <c r="V16" s="165">
        <f>'H19'!V16-'H18'!V16</f>
        <v>-1</v>
      </c>
      <c r="W16" s="176">
        <f>'H19'!W16-'H18'!W16</f>
        <v>0</v>
      </c>
      <c r="X16" s="177">
        <f>'H19'!X16-'H18'!X16</f>
        <v>0</v>
      </c>
      <c r="Y16" s="178">
        <f>'H19'!Y16-'H18'!Y16</f>
        <v>0</v>
      </c>
      <c r="Z16" s="178">
        <f>'H19'!Z16-'H18'!Z16</f>
        <v>0</v>
      </c>
      <c r="AA16" s="178">
        <f>'H19'!AA16-'H18'!AA16</f>
        <v>0</v>
      </c>
      <c r="AB16" s="178">
        <f>'H19'!AB16-'H18'!AB16</f>
        <v>0</v>
      </c>
      <c r="AC16" s="178">
        <f>'H19'!AC16-'H18'!AC16</f>
        <v>0</v>
      </c>
      <c r="AD16" s="178">
        <f>'H19'!AD16-'H18'!AD16</f>
        <v>0</v>
      </c>
      <c r="AE16" s="178">
        <f>'H19'!AE16-'H18'!AE16</f>
        <v>0</v>
      </c>
      <c r="AF16" s="178">
        <f>'H19'!AF16-'H18'!AF16</f>
        <v>0</v>
      </c>
      <c r="AG16" s="178">
        <f>'H19'!AG16-'H18'!AG16</f>
        <v>0</v>
      </c>
    </row>
    <row r="17" spans="1:33" ht="14.25">
      <c r="A17" s="31" t="s">
        <v>86</v>
      </c>
      <c r="B17" s="165">
        <f>'H19'!B17-'H18'!B17</f>
        <v>0</v>
      </c>
      <c r="C17" s="176">
        <f>'H19'!C17-'H18'!C17</f>
        <v>0</v>
      </c>
      <c r="D17" s="176">
        <f>'H19'!D17-'H18'!D17</f>
        <v>0</v>
      </c>
      <c r="E17" s="165">
        <f>'H19'!E17-'H18'!E17</f>
        <v>44581</v>
      </c>
      <c r="F17" s="178">
        <f>'H19'!F17-'H18'!F17</f>
        <v>44581</v>
      </c>
      <c r="G17" s="178">
        <f>'H19'!G17-'H18'!G17</f>
        <v>0</v>
      </c>
      <c r="H17" s="178">
        <f>'H19'!H17-'H18'!H17</f>
        <v>0</v>
      </c>
      <c r="I17" s="179">
        <f>'H19'!I17-'H18'!I17</f>
        <v>0</v>
      </c>
      <c r="J17" s="165">
        <f>'H19'!J17-'H18'!J17</f>
        <v>-719</v>
      </c>
      <c r="K17" s="179">
        <f>'H19'!K17-'H18'!K17</f>
        <v>-279</v>
      </c>
      <c r="L17" s="165">
        <f>'H19'!L17-'H18'!L17</f>
        <v>-6</v>
      </c>
      <c r="M17" s="179">
        <f>'H19'!M17-'H18'!M17</f>
        <v>0</v>
      </c>
      <c r="N17" s="165">
        <f>'H19'!N17-'H18'!N17</f>
        <v>0</v>
      </c>
      <c r="O17" s="178">
        <f>'H19'!O17-'H18'!O17</f>
        <v>0</v>
      </c>
      <c r="P17" s="178">
        <f>'H19'!P17-'H18'!P17</f>
        <v>0</v>
      </c>
      <c r="Q17" s="178">
        <f>'H19'!Q17-'H18'!Q17</f>
        <v>0</v>
      </c>
      <c r="R17" s="178">
        <f>'H19'!R17-'H18'!R17</f>
        <v>0</v>
      </c>
      <c r="S17" s="178">
        <f>'H19'!S17-'H18'!S17</f>
        <v>0</v>
      </c>
      <c r="T17" s="178">
        <f>'H19'!T17-'H18'!T17</f>
        <v>325</v>
      </c>
      <c r="U17" s="179">
        <f>'H19'!U17-'H18'!U17</f>
        <v>325</v>
      </c>
      <c r="V17" s="165">
        <f>'H19'!V17-'H18'!V17</f>
        <v>0</v>
      </c>
      <c r="W17" s="176">
        <f>'H19'!W17-'H18'!W17</f>
        <v>0</v>
      </c>
      <c r="X17" s="177">
        <f>'H19'!X17-'H18'!X17</f>
        <v>0</v>
      </c>
      <c r="Y17" s="178">
        <f>'H19'!Y17-'H18'!Y17</f>
        <v>0</v>
      </c>
      <c r="Z17" s="178">
        <f>'H19'!Z17-'H18'!Z17</f>
        <v>0</v>
      </c>
      <c r="AA17" s="178">
        <f>'H19'!AA17-'H18'!AA17</f>
        <v>0</v>
      </c>
      <c r="AB17" s="178">
        <f>'H19'!AB17-'H18'!AB17</f>
        <v>0</v>
      </c>
      <c r="AC17" s="178">
        <f>'H19'!AC17-'H18'!AC17</f>
        <v>0</v>
      </c>
      <c r="AD17" s="178">
        <f>'H19'!AD17-'H18'!AD17</f>
        <v>0</v>
      </c>
      <c r="AE17" s="178">
        <f>'H19'!AE17-'H18'!AE17</f>
        <v>0</v>
      </c>
      <c r="AF17" s="178">
        <f>'H19'!AF17-'H18'!AF17</f>
        <v>0</v>
      </c>
      <c r="AG17" s="178">
        <f>'H19'!AG17-'H18'!AG17</f>
        <v>0</v>
      </c>
    </row>
    <row r="18" spans="1:33" ht="15" thickBot="1">
      <c r="A18" s="48" t="s">
        <v>87</v>
      </c>
      <c r="B18" s="165">
        <f>'H19'!B18-'H18'!B18</f>
        <v>0</v>
      </c>
      <c r="C18" s="176">
        <f>'H19'!C18-'H18'!C18</f>
        <v>5576</v>
      </c>
      <c r="D18" s="176">
        <f>'H19'!D18-'H18'!D18</f>
        <v>16843</v>
      </c>
      <c r="E18" s="165">
        <f>'H19'!E18-'H18'!E18</f>
        <v>0</v>
      </c>
      <c r="F18" s="178">
        <f>'H19'!F18-'H18'!F18</f>
        <v>0</v>
      </c>
      <c r="G18" s="178">
        <f>'H19'!G18-'H18'!G18</f>
        <v>0</v>
      </c>
      <c r="H18" s="178">
        <f>'H19'!H18-'H18'!H18</f>
        <v>0</v>
      </c>
      <c r="I18" s="179">
        <f>'H19'!I18-'H18'!I18</f>
        <v>0</v>
      </c>
      <c r="J18" s="165">
        <f>'H19'!J18-'H18'!J18</f>
        <v>-790</v>
      </c>
      <c r="K18" s="179">
        <f>'H19'!K18-'H18'!K18</f>
        <v>-2573</v>
      </c>
      <c r="L18" s="165">
        <f>'H19'!L18-'H18'!L18</f>
        <v>-274</v>
      </c>
      <c r="M18" s="179">
        <f>'H19'!M18-'H18'!M18</f>
        <v>17</v>
      </c>
      <c r="N18" s="165">
        <f>'H19'!N18-'H18'!N18</f>
        <v>1195</v>
      </c>
      <c r="O18" s="178">
        <f>'H19'!O18-'H18'!O18</f>
        <v>1195</v>
      </c>
      <c r="P18" s="178">
        <f>'H19'!P18-'H18'!P18</f>
        <v>-1130</v>
      </c>
      <c r="Q18" s="178">
        <f>'H19'!Q18-'H18'!Q18</f>
        <v>0</v>
      </c>
      <c r="R18" s="178">
        <f>'H19'!R18-'H18'!R18</f>
        <v>0</v>
      </c>
      <c r="S18" s="178">
        <f>'H19'!S18-'H18'!S18</f>
        <v>-55</v>
      </c>
      <c r="T18" s="178">
        <f>'H19'!T18-'H18'!T18</f>
        <v>40</v>
      </c>
      <c r="U18" s="179">
        <f>'H19'!U18-'H18'!U18</f>
        <v>50</v>
      </c>
      <c r="V18" s="165">
        <f>'H19'!V18-'H18'!V18</f>
        <v>0</v>
      </c>
      <c r="W18" s="176">
        <f>'H19'!W18-'H18'!W18</f>
        <v>0</v>
      </c>
      <c r="X18" s="177">
        <f>'H19'!X18-'H18'!X18</f>
        <v>0</v>
      </c>
      <c r="Y18" s="178">
        <f>'H19'!Y18-'H18'!Y18</f>
        <v>0</v>
      </c>
      <c r="Z18" s="178">
        <f>'H19'!Z18-'H18'!Z18</f>
        <v>0</v>
      </c>
      <c r="AA18" s="178">
        <f>'H19'!AA18-'H18'!AA18</f>
        <v>1</v>
      </c>
      <c r="AB18" s="178">
        <f>'H19'!AB18-'H18'!AB18</f>
        <v>0</v>
      </c>
      <c r="AC18" s="178">
        <f>'H19'!AC18-'H18'!AC18</f>
        <v>0</v>
      </c>
      <c r="AD18" s="178">
        <f>'H19'!AD18-'H18'!AD18</f>
        <v>-1</v>
      </c>
      <c r="AE18" s="178">
        <f>'H19'!AE18-'H18'!AE18</f>
        <v>0</v>
      </c>
      <c r="AF18" s="178">
        <f>'H19'!AF18-'H18'!AF18</f>
        <v>0</v>
      </c>
      <c r="AG18" s="178">
        <f>'H19'!AG18-'H18'!AG18</f>
        <v>0</v>
      </c>
    </row>
    <row r="19" spans="1:33" ht="15.75" customHeight="1" thickBot="1" thickTop="1">
      <c r="A19" s="38" t="s">
        <v>153</v>
      </c>
      <c r="B19" s="170">
        <f>SUM(B5:B18)</f>
        <v>0</v>
      </c>
      <c r="C19" s="171">
        <f aca="true" t="shared" si="0" ref="C19:AG19">SUM(C5:C18)</f>
        <v>50438</v>
      </c>
      <c r="D19" s="171">
        <f t="shared" si="0"/>
        <v>-7892</v>
      </c>
      <c r="E19" s="172">
        <f t="shared" si="0"/>
        <v>185200</v>
      </c>
      <c r="F19" s="174">
        <f t="shared" si="0"/>
        <v>180700</v>
      </c>
      <c r="G19" s="174">
        <f t="shared" si="0"/>
        <v>0</v>
      </c>
      <c r="H19" s="174">
        <f t="shared" si="0"/>
        <v>4500</v>
      </c>
      <c r="I19" s="175">
        <f t="shared" si="0"/>
        <v>0</v>
      </c>
      <c r="J19" s="172">
        <f t="shared" si="0"/>
        <v>-13008</v>
      </c>
      <c r="K19" s="175">
        <f t="shared" si="0"/>
        <v>-14240</v>
      </c>
      <c r="L19" s="172">
        <f t="shared" si="0"/>
        <v>-2664</v>
      </c>
      <c r="M19" s="175">
        <f t="shared" si="0"/>
        <v>-21</v>
      </c>
      <c r="N19" s="172">
        <f t="shared" si="0"/>
        <v>35533</v>
      </c>
      <c r="O19" s="174">
        <f t="shared" si="0"/>
        <v>35338</v>
      </c>
      <c r="P19" s="174">
        <f t="shared" si="0"/>
        <v>5484</v>
      </c>
      <c r="Q19" s="174">
        <f t="shared" si="0"/>
        <v>0</v>
      </c>
      <c r="R19" s="174">
        <f t="shared" si="0"/>
        <v>-1</v>
      </c>
      <c r="S19" s="174">
        <f t="shared" si="0"/>
        <v>-814</v>
      </c>
      <c r="T19" s="174">
        <f t="shared" si="0"/>
        <v>-2829</v>
      </c>
      <c r="U19" s="175">
        <f t="shared" si="0"/>
        <v>37178</v>
      </c>
      <c r="V19" s="172">
        <f t="shared" si="0"/>
        <v>-10</v>
      </c>
      <c r="W19" s="171">
        <f t="shared" si="0"/>
        <v>2373</v>
      </c>
      <c r="X19" s="173">
        <f t="shared" si="0"/>
        <v>0</v>
      </c>
      <c r="Y19" s="174">
        <f t="shared" si="0"/>
        <v>0</v>
      </c>
      <c r="Z19" s="174">
        <f t="shared" si="0"/>
        <v>0</v>
      </c>
      <c r="AA19" s="174">
        <f t="shared" si="0"/>
        <v>2</v>
      </c>
      <c r="AB19" s="174">
        <f t="shared" si="0"/>
        <v>0</v>
      </c>
      <c r="AC19" s="174">
        <f t="shared" si="0"/>
        <v>0</v>
      </c>
      <c r="AD19" s="174">
        <f t="shared" si="0"/>
        <v>-2</v>
      </c>
      <c r="AE19" s="174">
        <f t="shared" si="0"/>
        <v>-2</v>
      </c>
      <c r="AF19" s="174">
        <f t="shared" si="0"/>
        <v>0</v>
      </c>
      <c r="AG19" s="174">
        <f t="shared" si="0"/>
        <v>0</v>
      </c>
    </row>
    <row r="20" spans="1:33" ht="15" thickTop="1">
      <c r="A20" s="27" t="s">
        <v>17</v>
      </c>
      <c r="B20" s="165">
        <f>'H19'!B20-'H18'!B20</f>
        <v>0</v>
      </c>
      <c r="C20" s="176">
        <f>'H19'!C20-'H18'!C20</f>
        <v>0</v>
      </c>
      <c r="D20" s="176">
        <f>'H19'!D20-'H18'!D20</f>
        <v>0</v>
      </c>
      <c r="E20" s="165">
        <f>'H19'!E20-'H18'!E20</f>
        <v>29000</v>
      </c>
      <c r="F20" s="178">
        <f>'H19'!F20-'H18'!F20</f>
        <v>29000</v>
      </c>
      <c r="G20" s="178">
        <f>'H19'!G20-'H18'!G20</f>
        <v>0</v>
      </c>
      <c r="H20" s="178">
        <f>'H19'!H20-'H18'!H20</f>
        <v>0</v>
      </c>
      <c r="I20" s="179">
        <f>'H19'!I20-'H18'!I20</f>
        <v>0</v>
      </c>
      <c r="J20" s="165">
        <f>'H19'!J20-'H18'!J20</f>
        <v>4</v>
      </c>
      <c r="K20" s="179">
        <f>'H19'!K20-'H18'!K20</f>
        <v>169</v>
      </c>
      <c r="L20" s="165">
        <f>'H19'!L20-'H18'!L20</f>
        <v>0</v>
      </c>
      <c r="M20" s="179">
        <f>'H19'!M20-'H18'!M20</f>
        <v>0</v>
      </c>
      <c r="N20" s="165">
        <f>'H19'!N20-'H18'!N20</f>
        <v>-28</v>
      </c>
      <c r="O20" s="178">
        <f>'H19'!O20-'H18'!O20</f>
        <v>-28</v>
      </c>
      <c r="P20" s="178">
        <f>'H19'!P20-'H18'!P20</f>
        <v>5</v>
      </c>
      <c r="Q20" s="178">
        <f>'H19'!Q20-'H18'!Q20</f>
        <v>0</v>
      </c>
      <c r="R20" s="178">
        <f>'H19'!R20-'H18'!R20</f>
        <v>0</v>
      </c>
      <c r="S20" s="178">
        <f>'H19'!S20-'H18'!S20</f>
        <v>0</v>
      </c>
      <c r="T20" s="178">
        <f>'H19'!T20-'H18'!T20</f>
        <v>0</v>
      </c>
      <c r="U20" s="179">
        <f>'H19'!U20-'H18'!U20</f>
        <v>-23</v>
      </c>
      <c r="V20" s="165">
        <f>'H19'!V20-'H18'!V20</f>
        <v>0</v>
      </c>
      <c r="W20" s="176">
        <f>'H19'!W20-'H18'!W20</f>
        <v>0</v>
      </c>
      <c r="X20" s="177">
        <f>'H19'!X20-'H18'!X20</f>
        <v>0</v>
      </c>
      <c r="Y20" s="178">
        <f>'H19'!Y20-'H18'!Y20</f>
        <v>0</v>
      </c>
      <c r="Z20" s="178">
        <f>'H19'!Z20-'H18'!Z20</f>
        <v>0</v>
      </c>
      <c r="AA20" s="178">
        <f>'H19'!AA20-'H18'!AA20</f>
        <v>0</v>
      </c>
      <c r="AB20" s="178">
        <f>'H19'!AB20-'H18'!AB20</f>
        <v>0</v>
      </c>
      <c r="AC20" s="178">
        <f>'H19'!AC20-'H18'!AC20</f>
        <v>0</v>
      </c>
      <c r="AD20" s="178">
        <f>'H19'!AD20-'H18'!AD20</f>
        <v>0</v>
      </c>
      <c r="AE20" s="178">
        <f>'H19'!AE20-'H18'!AE20</f>
        <v>0</v>
      </c>
      <c r="AF20" s="178">
        <f>'H19'!AF20-'H18'!AF20</f>
        <v>0</v>
      </c>
      <c r="AG20" s="178">
        <f>'H19'!AG20-'H18'!AG20</f>
        <v>0</v>
      </c>
    </row>
    <row r="21" spans="1:33" ht="14.25">
      <c r="A21" s="31" t="s">
        <v>18</v>
      </c>
      <c r="B21" s="165">
        <f>'H19'!B21-'H18'!B21</f>
        <v>0</v>
      </c>
      <c r="C21" s="176">
        <f>'H19'!C21-'H18'!C21</f>
        <v>1006</v>
      </c>
      <c r="D21" s="176">
        <f>'H19'!D21-'H18'!D21</f>
        <v>0</v>
      </c>
      <c r="E21" s="165">
        <f>'H19'!E21-'H18'!E21</f>
        <v>0</v>
      </c>
      <c r="F21" s="178">
        <f>'H19'!F21-'H18'!F21</f>
        <v>0</v>
      </c>
      <c r="G21" s="178">
        <f>'H19'!G21-'H18'!G21</f>
        <v>0</v>
      </c>
      <c r="H21" s="178">
        <f>'H19'!H21-'H18'!H21</f>
        <v>0</v>
      </c>
      <c r="I21" s="179">
        <f>'H19'!I21-'H18'!I21</f>
        <v>0</v>
      </c>
      <c r="J21" s="165">
        <f>'H19'!J21-'H18'!J21</f>
        <v>-75</v>
      </c>
      <c r="K21" s="179">
        <f>'H19'!K21-'H18'!K21</f>
        <v>-56</v>
      </c>
      <c r="L21" s="165">
        <f>'H19'!L21-'H18'!L21</f>
        <v>0</v>
      </c>
      <c r="M21" s="179">
        <f>'H19'!M21-'H18'!M21</f>
        <v>0</v>
      </c>
      <c r="N21" s="165">
        <f>'H19'!N21-'H18'!N21</f>
        <v>-3</v>
      </c>
      <c r="O21" s="178">
        <f>'H19'!O21-'H18'!O21</f>
        <v>-3</v>
      </c>
      <c r="P21" s="178">
        <f>'H19'!P21-'H18'!P21</f>
        <v>0</v>
      </c>
      <c r="Q21" s="178">
        <f>'H19'!Q21-'H18'!Q21</f>
        <v>0</v>
      </c>
      <c r="R21" s="178">
        <f>'H19'!R21-'H18'!R21</f>
        <v>0</v>
      </c>
      <c r="S21" s="178">
        <f>'H19'!S21-'H18'!S21</f>
        <v>0</v>
      </c>
      <c r="T21" s="178">
        <f>'H19'!T21-'H18'!T21</f>
        <v>5</v>
      </c>
      <c r="U21" s="179">
        <f>'H19'!U21-'H18'!U21</f>
        <v>2</v>
      </c>
      <c r="V21" s="165">
        <f>'H19'!V21-'H18'!V21</f>
        <v>1</v>
      </c>
      <c r="W21" s="176">
        <f>'H19'!W21-'H18'!W21</f>
        <v>0</v>
      </c>
      <c r="X21" s="177">
        <f>'H19'!X21-'H18'!X21</f>
        <v>0</v>
      </c>
      <c r="Y21" s="178">
        <f>'H19'!Y21-'H18'!Y21</f>
        <v>0</v>
      </c>
      <c r="Z21" s="178">
        <f>'H19'!Z21-'H18'!Z21</f>
        <v>0</v>
      </c>
      <c r="AA21" s="178">
        <f>'H19'!AA21-'H18'!AA21</f>
        <v>0</v>
      </c>
      <c r="AB21" s="178">
        <f>'H19'!AB21-'H18'!AB21</f>
        <v>0</v>
      </c>
      <c r="AC21" s="178">
        <f>'H19'!AC21-'H18'!AC21</f>
        <v>0</v>
      </c>
      <c r="AD21" s="178">
        <f>'H19'!AD21-'H18'!AD21</f>
        <v>0</v>
      </c>
      <c r="AE21" s="178">
        <f>'H19'!AE21-'H18'!AE21</f>
        <v>0</v>
      </c>
      <c r="AF21" s="178">
        <f>'H19'!AF21-'H18'!AF21</f>
        <v>0</v>
      </c>
      <c r="AG21" s="178">
        <f>'H19'!AG21-'H18'!AG21</f>
        <v>0</v>
      </c>
    </row>
    <row r="22" spans="1:33" ht="14.25">
      <c r="A22" s="31" t="s">
        <v>19</v>
      </c>
      <c r="B22" s="165">
        <f>'H19'!B22-'H18'!B22</f>
        <v>0</v>
      </c>
      <c r="C22" s="176">
        <f>'H19'!C22-'H18'!C22</f>
        <v>1117</v>
      </c>
      <c r="D22" s="176">
        <f>'H19'!D22-'H18'!D22</f>
        <v>0</v>
      </c>
      <c r="E22" s="165">
        <f>'H19'!E22-'H18'!E22</f>
        <v>0</v>
      </c>
      <c r="F22" s="178">
        <f>'H19'!F22-'H18'!F22</f>
        <v>0</v>
      </c>
      <c r="G22" s="178">
        <f>'H19'!G22-'H18'!G22</f>
        <v>0</v>
      </c>
      <c r="H22" s="178">
        <f>'H19'!H22-'H18'!H22</f>
        <v>0</v>
      </c>
      <c r="I22" s="179">
        <f>'H19'!I22-'H18'!I22</f>
        <v>0</v>
      </c>
      <c r="J22" s="165">
        <f>'H19'!J22-'H18'!J22</f>
        <v>-841</v>
      </c>
      <c r="K22" s="179">
        <f>'H19'!K22-'H18'!K22</f>
        <v>-250</v>
      </c>
      <c r="L22" s="165">
        <f>'H19'!L22-'H18'!L22</f>
        <v>-8</v>
      </c>
      <c r="M22" s="179">
        <f>'H19'!M22-'H18'!M22</f>
        <v>0</v>
      </c>
      <c r="N22" s="165">
        <f>'H19'!N22-'H18'!N22</f>
        <v>1200</v>
      </c>
      <c r="O22" s="178">
        <f>'H19'!O22-'H18'!O22</f>
        <v>1200</v>
      </c>
      <c r="P22" s="178">
        <f>'H19'!P22-'H18'!P22</f>
        <v>0</v>
      </c>
      <c r="Q22" s="178">
        <f>'H19'!Q22-'H18'!Q22</f>
        <v>0</v>
      </c>
      <c r="R22" s="178">
        <f>'H19'!R22-'H18'!R22</f>
        <v>0</v>
      </c>
      <c r="S22" s="178">
        <f>'H19'!S22-'H18'!S22</f>
        <v>0</v>
      </c>
      <c r="T22" s="178">
        <f>'H19'!T22-'H18'!T22</f>
        <v>-452</v>
      </c>
      <c r="U22" s="179">
        <f>'H19'!U22-'H18'!U22</f>
        <v>748</v>
      </c>
      <c r="V22" s="165">
        <f>'H19'!V22-'H18'!V22</f>
        <v>0</v>
      </c>
      <c r="W22" s="176">
        <f>'H19'!W22-'H18'!W22</f>
        <v>-3058</v>
      </c>
      <c r="X22" s="177">
        <f>'H19'!X22-'H18'!X22</f>
        <v>0</v>
      </c>
      <c r="Y22" s="178">
        <f>'H19'!Y22-'H18'!Y22</f>
        <v>0</v>
      </c>
      <c r="Z22" s="178">
        <f>'H19'!Z22-'H18'!Z22</f>
        <v>0</v>
      </c>
      <c r="AA22" s="178">
        <f>'H19'!AA22-'H18'!AA22</f>
        <v>0</v>
      </c>
      <c r="AB22" s="178">
        <f>'H19'!AB22-'H18'!AB22</f>
        <v>0</v>
      </c>
      <c r="AC22" s="178">
        <f>'H19'!AC22-'H18'!AC22</f>
        <v>0</v>
      </c>
      <c r="AD22" s="178">
        <f>'H19'!AD22-'H18'!AD22</f>
        <v>0</v>
      </c>
      <c r="AE22" s="178">
        <f>'H19'!AE22-'H18'!AE22</f>
        <v>0</v>
      </c>
      <c r="AF22" s="178">
        <f>'H19'!AF22-'H18'!AF22</f>
        <v>0</v>
      </c>
      <c r="AG22" s="178">
        <f>'H19'!AG22-'H18'!AG22</f>
        <v>0</v>
      </c>
    </row>
    <row r="23" spans="1:33" ht="14.25">
      <c r="A23" s="31" t="s">
        <v>20</v>
      </c>
      <c r="B23" s="165">
        <f>'H19'!B23-'H18'!B23</f>
        <v>0</v>
      </c>
      <c r="C23" s="176">
        <f>'H19'!C23-'H18'!C23</f>
        <v>0</v>
      </c>
      <c r="D23" s="176">
        <f>'H19'!D23-'H18'!D23</f>
        <v>0</v>
      </c>
      <c r="E23" s="165">
        <f>'H19'!E23-'H18'!E23</f>
        <v>3898</v>
      </c>
      <c r="F23" s="178">
        <f>'H19'!F23-'H18'!F23</f>
        <v>3898</v>
      </c>
      <c r="G23" s="178">
        <f>'H19'!G23-'H18'!G23</f>
        <v>0</v>
      </c>
      <c r="H23" s="178">
        <f>'H19'!H23-'H18'!H23</f>
        <v>0</v>
      </c>
      <c r="I23" s="179">
        <f>'H19'!I23-'H18'!I23</f>
        <v>0</v>
      </c>
      <c r="J23" s="165">
        <f>'H19'!J23-'H18'!J23</f>
        <v>28</v>
      </c>
      <c r="K23" s="179">
        <f>'H19'!K23-'H18'!K23</f>
        <v>-12</v>
      </c>
      <c r="L23" s="165">
        <f>'H19'!L23-'H18'!L23</f>
        <v>0</v>
      </c>
      <c r="M23" s="179">
        <f>'H19'!M23-'H18'!M23</f>
        <v>0</v>
      </c>
      <c r="N23" s="165">
        <f>'H19'!N23-'H18'!N23</f>
        <v>611</v>
      </c>
      <c r="O23" s="178">
        <f>'H19'!O23-'H18'!O23</f>
        <v>611</v>
      </c>
      <c r="P23" s="178">
        <f>'H19'!P23-'H18'!P23</f>
        <v>0</v>
      </c>
      <c r="Q23" s="178">
        <f>'H19'!Q23-'H18'!Q23</f>
        <v>0</v>
      </c>
      <c r="R23" s="178">
        <f>'H19'!R23-'H18'!R23</f>
        <v>0</v>
      </c>
      <c r="S23" s="178">
        <f>'H19'!S23-'H18'!S23</f>
        <v>0</v>
      </c>
      <c r="T23" s="178">
        <f>'H19'!T23-'H18'!T23</f>
        <v>0</v>
      </c>
      <c r="U23" s="179">
        <f>'H19'!U23-'H18'!U23</f>
        <v>611</v>
      </c>
      <c r="V23" s="165">
        <f>'H19'!V23-'H18'!V23</f>
        <v>1</v>
      </c>
      <c r="W23" s="176">
        <f>'H19'!W23-'H18'!W23</f>
        <v>0</v>
      </c>
      <c r="X23" s="177">
        <f>'H19'!X23-'H18'!X23</f>
        <v>0</v>
      </c>
      <c r="Y23" s="178">
        <f>'H19'!Y23-'H18'!Y23</f>
        <v>0</v>
      </c>
      <c r="Z23" s="178">
        <f>'H19'!Z23-'H18'!Z23</f>
        <v>0</v>
      </c>
      <c r="AA23" s="178">
        <f>'H19'!AA23-'H18'!AA23</f>
        <v>3</v>
      </c>
      <c r="AB23" s="178">
        <f>'H19'!AB23-'H18'!AB23</f>
        <v>0</v>
      </c>
      <c r="AC23" s="178">
        <f>'H19'!AC23-'H18'!AC23</f>
        <v>0</v>
      </c>
      <c r="AD23" s="178">
        <f>'H19'!AD23-'H18'!AD23</f>
        <v>0</v>
      </c>
      <c r="AE23" s="178">
        <f>'H19'!AE23-'H18'!AE23</f>
        <v>0</v>
      </c>
      <c r="AF23" s="178">
        <f>'H19'!AF23-'H18'!AF23</f>
        <v>0</v>
      </c>
      <c r="AG23" s="178">
        <f>'H19'!AG23-'H18'!AG23</f>
        <v>0</v>
      </c>
    </row>
    <row r="24" spans="1:33" ht="14.25">
      <c r="A24" s="31" t="s">
        <v>21</v>
      </c>
      <c r="B24" s="165">
        <f>'H19'!B24-'H18'!B24</f>
        <v>0</v>
      </c>
      <c r="C24" s="176">
        <f>'H19'!C24-'H18'!C24</f>
        <v>-454</v>
      </c>
      <c r="D24" s="176">
        <f>'H19'!D24-'H18'!D24</f>
        <v>0</v>
      </c>
      <c r="E24" s="165">
        <f>'H19'!E24-'H18'!E24</f>
        <v>0</v>
      </c>
      <c r="F24" s="178">
        <f>'H19'!F24-'H18'!F24</f>
        <v>0</v>
      </c>
      <c r="G24" s="178">
        <f>'H19'!G24-'H18'!G24</f>
        <v>0</v>
      </c>
      <c r="H24" s="178">
        <f>'H19'!H24-'H18'!H24</f>
        <v>0</v>
      </c>
      <c r="I24" s="179">
        <f>'H19'!I24-'H18'!I24</f>
        <v>0</v>
      </c>
      <c r="J24" s="165">
        <f>'H19'!J24-'H18'!J24</f>
        <v>-84</v>
      </c>
      <c r="K24" s="179">
        <f>'H19'!K24-'H18'!K24</f>
        <v>-68</v>
      </c>
      <c r="L24" s="165">
        <f>'H19'!L24-'H18'!L24</f>
        <v>0</v>
      </c>
      <c r="M24" s="179">
        <f>'H19'!M24-'H18'!M24</f>
        <v>0</v>
      </c>
      <c r="N24" s="165">
        <f>'H19'!N24-'H18'!N24</f>
        <v>212</v>
      </c>
      <c r="O24" s="178">
        <f>'H19'!O24-'H18'!O24</f>
        <v>212</v>
      </c>
      <c r="P24" s="178">
        <f>'H19'!P24-'H18'!P24</f>
        <v>0</v>
      </c>
      <c r="Q24" s="178">
        <f>'H19'!Q24-'H18'!Q24</f>
        <v>0</v>
      </c>
      <c r="R24" s="178">
        <f>'H19'!R24-'H18'!R24</f>
        <v>0</v>
      </c>
      <c r="S24" s="178">
        <f>'H19'!S24-'H18'!S24</f>
        <v>0</v>
      </c>
      <c r="T24" s="178">
        <f>'H19'!T24-'H18'!T24</f>
        <v>0</v>
      </c>
      <c r="U24" s="179">
        <f>'H19'!U24-'H18'!U24</f>
        <v>212</v>
      </c>
      <c r="V24" s="165">
        <f>'H19'!V24-'H18'!V24</f>
        <v>0</v>
      </c>
      <c r="W24" s="176">
        <f>'H19'!W24-'H18'!W24</f>
        <v>0</v>
      </c>
      <c r="X24" s="177">
        <f>'H19'!X24-'H18'!X24</f>
        <v>0</v>
      </c>
      <c r="Y24" s="178">
        <f>'H19'!Y24-'H18'!Y24</f>
        <v>1</v>
      </c>
      <c r="Z24" s="178">
        <f>'H19'!Z24-'H18'!Z24</f>
        <v>0</v>
      </c>
      <c r="AA24" s="178">
        <f>'H19'!AA24-'H18'!AA24</f>
        <v>0</v>
      </c>
      <c r="AB24" s="178">
        <f>'H19'!AB24-'H18'!AB24</f>
        <v>0</v>
      </c>
      <c r="AC24" s="178">
        <f>'H19'!AC24-'H18'!AC24</f>
        <v>0</v>
      </c>
      <c r="AD24" s="178">
        <f>'H19'!AD24-'H18'!AD24</f>
        <v>0</v>
      </c>
      <c r="AE24" s="178">
        <f>'H19'!AE24-'H18'!AE24</f>
        <v>0</v>
      </c>
      <c r="AF24" s="178">
        <f>'H19'!AF24-'H18'!AF24</f>
        <v>0</v>
      </c>
      <c r="AG24" s="178">
        <f>'H19'!AG24-'H18'!AG24</f>
        <v>0</v>
      </c>
    </row>
    <row r="25" spans="1:33" ht="14.25">
      <c r="A25" s="31" t="s">
        <v>8</v>
      </c>
      <c r="B25" s="165">
        <f>'H19'!B25-'H18'!B25</f>
        <v>0</v>
      </c>
      <c r="C25" s="176">
        <f>'H19'!C25-'H18'!C25</f>
        <v>0</v>
      </c>
      <c r="D25" s="176">
        <f>'H19'!D25-'H18'!D25</f>
        <v>0</v>
      </c>
      <c r="E25" s="165">
        <f>'H19'!E25-'H18'!E25</f>
        <v>62594</v>
      </c>
      <c r="F25" s="178">
        <f>'H19'!F25-'H18'!F25</f>
        <v>0</v>
      </c>
      <c r="G25" s="178">
        <f>'H19'!G25-'H18'!G25</f>
        <v>0</v>
      </c>
      <c r="H25" s="178">
        <f>'H19'!H25-'H18'!H25</f>
        <v>62594</v>
      </c>
      <c r="I25" s="179">
        <f>'H19'!I25-'H18'!I25</f>
        <v>0</v>
      </c>
      <c r="J25" s="165">
        <f>'H19'!J25-'H18'!J25</f>
        <v>-290</v>
      </c>
      <c r="K25" s="179">
        <f>'H19'!K25-'H18'!K25</f>
        <v>110</v>
      </c>
      <c r="L25" s="165">
        <f>'H19'!L25-'H18'!L25</f>
        <v>0</v>
      </c>
      <c r="M25" s="179">
        <f>'H19'!M25-'H18'!M25</f>
        <v>0</v>
      </c>
      <c r="N25" s="165">
        <f>'H19'!N25-'H18'!N25</f>
        <v>691</v>
      </c>
      <c r="O25" s="178">
        <f>'H19'!O25-'H18'!O25</f>
        <v>691</v>
      </c>
      <c r="P25" s="178">
        <f>'H19'!P25-'H18'!P25</f>
        <v>-27</v>
      </c>
      <c r="Q25" s="178">
        <f>'H19'!Q25-'H18'!Q25</f>
        <v>0</v>
      </c>
      <c r="R25" s="178">
        <f>'H19'!R25-'H18'!R25</f>
        <v>0</v>
      </c>
      <c r="S25" s="178">
        <f>'H19'!S25-'H18'!S25</f>
        <v>0</v>
      </c>
      <c r="T25" s="178">
        <f>'H19'!T25-'H18'!T25</f>
        <v>2</v>
      </c>
      <c r="U25" s="179">
        <f>'H19'!U25-'H18'!U25</f>
        <v>666</v>
      </c>
      <c r="V25" s="165">
        <f>'H19'!V25-'H18'!V25</f>
        <v>-1</v>
      </c>
      <c r="W25" s="176">
        <f>'H19'!W25-'H18'!W25</f>
        <v>0</v>
      </c>
      <c r="X25" s="177">
        <f>'H19'!X25-'H18'!X25</f>
        <v>0</v>
      </c>
      <c r="Y25" s="178">
        <f>'H19'!Y25-'H18'!Y25</f>
        <v>0</v>
      </c>
      <c r="Z25" s="178">
        <f>'H19'!Z25-'H18'!Z25</f>
        <v>0</v>
      </c>
      <c r="AA25" s="178">
        <f>'H19'!AA25-'H18'!AA25</f>
        <v>0</v>
      </c>
      <c r="AB25" s="178">
        <f>'H19'!AB25-'H18'!AB25</f>
        <v>0</v>
      </c>
      <c r="AC25" s="178">
        <f>'H19'!AC25-'H18'!AC25</f>
        <v>0</v>
      </c>
      <c r="AD25" s="178">
        <f>'H19'!AD25-'H18'!AD25</f>
        <v>0</v>
      </c>
      <c r="AE25" s="178">
        <f>'H19'!AE25-'H18'!AE25</f>
        <v>0</v>
      </c>
      <c r="AF25" s="178">
        <f>'H19'!AF25-'H18'!AF25</f>
        <v>0</v>
      </c>
      <c r="AG25" s="178">
        <f>'H19'!AG25-'H18'!AG25</f>
        <v>0</v>
      </c>
    </row>
    <row r="26" spans="1:33" ht="14.25">
      <c r="A26" s="31" t="s">
        <v>22</v>
      </c>
      <c r="B26" s="165">
        <f>'H19'!B26-'H18'!B26</f>
        <v>0</v>
      </c>
      <c r="C26" s="176">
        <f>'H19'!C26-'H18'!C26</f>
        <v>798</v>
      </c>
      <c r="D26" s="176">
        <f>'H19'!D26-'H18'!D26</f>
        <v>-1080</v>
      </c>
      <c r="E26" s="165">
        <f>'H19'!E26-'H18'!E26</f>
        <v>0</v>
      </c>
      <c r="F26" s="178">
        <f>'H19'!F26-'H18'!F26</f>
        <v>0</v>
      </c>
      <c r="G26" s="178">
        <f>'H19'!G26-'H18'!G26</f>
        <v>0</v>
      </c>
      <c r="H26" s="178">
        <f>'H19'!H26-'H18'!H26</f>
        <v>0</v>
      </c>
      <c r="I26" s="179">
        <f>'H19'!I26-'H18'!I26</f>
        <v>0</v>
      </c>
      <c r="J26" s="165">
        <f>'H19'!J26-'H18'!J26</f>
        <v>-74</v>
      </c>
      <c r="K26" s="179">
        <f>'H19'!K26-'H18'!K26</f>
        <v>-191</v>
      </c>
      <c r="L26" s="165">
        <f>'H19'!L26-'H18'!L26</f>
        <v>-9</v>
      </c>
      <c r="M26" s="179">
        <f>'H19'!M26-'H18'!M26</f>
        <v>0</v>
      </c>
      <c r="N26" s="165">
        <f>'H19'!N26-'H18'!N26</f>
        <v>245</v>
      </c>
      <c r="O26" s="178">
        <f>'H19'!O26-'H18'!O26</f>
        <v>245</v>
      </c>
      <c r="P26" s="178">
        <f>'H19'!P26-'H18'!P26</f>
        <v>39</v>
      </c>
      <c r="Q26" s="178">
        <f>'H19'!Q26-'H18'!Q26</f>
        <v>0</v>
      </c>
      <c r="R26" s="178">
        <f>'H19'!R26-'H18'!R26</f>
        <v>0</v>
      </c>
      <c r="S26" s="178">
        <f>'H19'!S26-'H18'!S26</f>
        <v>0</v>
      </c>
      <c r="T26" s="178">
        <f>'H19'!T26-'H18'!T26</f>
        <v>983</v>
      </c>
      <c r="U26" s="179">
        <f>'H19'!U26-'H18'!U26</f>
        <v>1267</v>
      </c>
      <c r="V26" s="165">
        <f>'H19'!V26-'H18'!V26</f>
        <v>0</v>
      </c>
      <c r="W26" s="176">
        <f>'H19'!W26-'H18'!W26</f>
        <v>0</v>
      </c>
      <c r="X26" s="177">
        <f>'H19'!X26-'H18'!X26</f>
        <v>0</v>
      </c>
      <c r="Y26" s="178">
        <f>'H19'!Y26-'H18'!Y26</f>
        <v>0</v>
      </c>
      <c r="Z26" s="178">
        <f>'H19'!Z26-'H18'!Z26</f>
        <v>0</v>
      </c>
      <c r="AA26" s="178">
        <f>'H19'!AA26-'H18'!AA26</f>
        <v>0</v>
      </c>
      <c r="AB26" s="178">
        <f>'H19'!AB26-'H18'!AB26</f>
        <v>0</v>
      </c>
      <c r="AC26" s="178">
        <f>'H19'!AC26-'H18'!AC26</f>
        <v>0</v>
      </c>
      <c r="AD26" s="178">
        <f>'H19'!AD26-'H18'!AD26</f>
        <v>0</v>
      </c>
      <c r="AE26" s="178">
        <f>'H19'!AE26-'H18'!AE26</f>
        <v>0</v>
      </c>
      <c r="AF26" s="178">
        <f>'H19'!AF26-'H18'!AF26</f>
        <v>0</v>
      </c>
      <c r="AG26" s="178">
        <f>'H19'!AG26-'H18'!AG26</f>
        <v>0</v>
      </c>
    </row>
    <row r="27" spans="1:33" ht="14.25">
      <c r="A27" s="31" t="s">
        <v>9</v>
      </c>
      <c r="B27" s="165">
        <f>'H19'!B27-'H18'!B27</f>
        <v>0</v>
      </c>
      <c r="C27" s="176">
        <f>'H19'!C27-'H18'!C27</f>
        <v>879</v>
      </c>
      <c r="D27" s="176">
        <f>'H19'!D27-'H18'!D27</f>
        <v>0</v>
      </c>
      <c r="E27" s="165">
        <f>'H19'!E27-'H18'!E27</f>
        <v>0</v>
      </c>
      <c r="F27" s="178">
        <f>'H19'!F27-'H18'!F27</f>
        <v>0</v>
      </c>
      <c r="G27" s="178">
        <f>'H19'!G27-'H18'!G27</f>
        <v>0</v>
      </c>
      <c r="H27" s="178">
        <f>'H19'!H27-'H18'!H27</f>
        <v>0</v>
      </c>
      <c r="I27" s="179">
        <f>'H19'!I27-'H18'!I27</f>
        <v>0</v>
      </c>
      <c r="J27" s="165">
        <f>'H19'!J27-'H18'!J27</f>
        <v>-288</v>
      </c>
      <c r="K27" s="179">
        <f>'H19'!K27-'H18'!K27</f>
        <v>103</v>
      </c>
      <c r="L27" s="165">
        <f>'H19'!L27-'H18'!L27</f>
        <v>-191</v>
      </c>
      <c r="M27" s="179">
        <f>'H19'!M27-'H18'!M27</f>
        <v>0</v>
      </c>
      <c r="N27" s="165">
        <f>'H19'!N27-'H18'!N27</f>
        <v>196</v>
      </c>
      <c r="O27" s="178">
        <f>'H19'!O27-'H18'!O27</f>
        <v>196</v>
      </c>
      <c r="P27" s="178">
        <f>'H19'!P27-'H18'!P27</f>
        <v>0</v>
      </c>
      <c r="Q27" s="178">
        <f>'H19'!Q27-'H18'!Q27</f>
        <v>0</v>
      </c>
      <c r="R27" s="178">
        <f>'H19'!R27-'H18'!R27</f>
        <v>0</v>
      </c>
      <c r="S27" s="178">
        <f>'H19'!S27-'H18'!S27</f>
        <v>0</v>
      </c>
      <c r="T27" s="178">
        <f>'H19'!T27-'H18'!T27</f>
        <v>195</v>
      </c>
      <c r="U27" s="179">
        <f>'H19'!U27-'H18'!U27</f>
        <v>391</v>
      </c>
      <c r="V27" s="165">
        <f>'H19'!V27-'H18'!V27</f>
        <v>0</v>
      </c>
      <c r="W27" s="176">
        <f>'H19'!W27-'H18'!W27</f>
        <v>0</v>
      </c>
      <c r="X27" s="177">
        <f>'H19'!X27-'H18'!X27</f>
        <v>0</v>
      </c>
      <c r="Y27" s="178">
        <f>'H19'!Y27-'H18'!Y27</f>
        <v>0</v>
      </c>
      <c r="Z27" s="178">
        <f>'H19'!Z27-'H18'!Z27</f>
        <v>0</v>
      </c>
      <c r="AA27" s="178">
        <f>'H19'!AA27-'H18'!AA27</f>
        <v>0</v>
      </c>
      <c r="AB27" s="178">
        <f>'H19'!AB27-'H18'!AB27</f>
        <v>0</v>
      </c>
      <c r="AC27" s="178">
        <f>'H19'!AC27-'H18'!AC27</f>
        <v>0</v>
      </c>
      <c r="AD27" s="178">
        <f>'H19'!AD27-'H18'!AD27</f>
        <v>0</v>
      </c>
      <c r="AE27" s="178">
        <f>'H19'!AE27-'H18'!AE27</f>
        <v>0</v>
      </c>
      <c r="AF27" s="178">
        <f>'H19'!AF27-'H18'!AF27</f>
        <v>0</v>
      </c>
      <c r="AG27" s="178">
        <f>'H19'!AG27-'H18'!AG27</f>
        <v>0</v>
      </c>
    </row>
    <row r="28" spans="1:33" ht="14.25">
      <c r="A28" s="31" t="s">
        <v>10</v>
      </c>
      <c r="B28" s="165">
        <f>'H19'!B28-'H18'!B28</f>
        <v>0</v>
      </c>
      <c r="C28" s="176">
        <f>'H19'!C28-'H18'!C28</f>
        <v>1438</v>
      </c>
      <c r="D28" s="176">
        <f>'H19'!D28-'H18'!D28</f>
        <v>2</v>
      </c>
      <c r="E28" s="165">
        <f>'H19'!E28-'H18'!E28</f>
        <v>0</v>
      </c>
      <c r="F28" s="178">
        <f>'H19'!F28-'H18'!F28</f>
        <v>0</v>
      </c>
      <c r="G28" s="178">
        <f>'H19'!G28-'H18'!G28</f>
        <v>0</v>
      </c>
      <c r="H28" s="178">
        <f>'H19'!H28-'H18'!H28</f>
        <v>0</v>
      </c>
      <c r="I28" s="179">
        <f>'H19'!I28-'H18'!I28</f>
        <v>0</v>
      </c>
      <c r="J28" s="165">
        <f>'H19'!J28-'H18'!J28</f>
        <v>-176</v>
      </c>
      <c r="K28" s="179">
        <f>'H19'!K28-'H18'!K28</f>
        <v>-159</v>
      </c>
      <c r="L28" s="165">
        <f>'H19'!L28-'H18'!L28</f>
        <v>0</v>
      </c>
      <c r="M28" s="179">
        <f>'H19'!M28-'H18'!M28</f>
        <v>0</v>
      </c>
      <c r="N28" s="165">
        <f>'H19'!N28-'H18'!N28</f>
        <v>17</v>
      </c>
      <c r="O28" s="178">
        <f>'H19'!O28-'H18'!O28</f>
        <v>17</v>
      </c>
      <c r="P28" s="178">
        <f>'H19'!P28-'H18'!P28</f>
        <v>11</v>
      </c>
      <c r="Q28" s="178">
        <f>'H19'!Q28-'H18'!Q28</f>
        <v>0</v>
      </c>
      <c r="R28" s="178">
        <f>'H19'!R28-'H18'!R28</f>
        <v>0</v>
      </c>
      <c r="S28" s="178">
        <f>'H19'!S28-'H18'!S28</f>
        <v>0</v>
      </c>
      <c r="T28" s="178">
        <f>'H19'!T28-'H18'!T28</f>
        <v>243</v>
      </c>
      <c r="U28" s="179">
        <f>'H19'!U28-'H18'!U28</f>
        <v>271</v>
      </c>
      <c r="V28" s="165">
        <f>'H19'!V28-'H18'!V28</f>
        <v>0</v>
      </c>
      <c r="W28" s="176">
        <f>'H19'!W28-'H18'!W28</f>
        <v>0</v>
      </c>
      <c r="X28" s="177">
        <f>'H19'!X28-'H18'!X28</f>
        <v>0</v>
      </c>
      <c r="Y28" s="178">
        <f>'H19'!Y28-'H18'!Y28</f>
        <v>0</v>
      </c>
      <c r="Z28" s="178">
        <f>'H19'!Z28-'H18'!Z28</f>
        <v>0</v>
      </c>
      <c r="AA28" s="178">
        <f>'H19'!AA28-'H18'!AA28</f>
        <v>0</v>
      </c>
      <c r="AB28" s="178">
        <f>'H19'!AB28-'H18'!AB28</f>
        <v>0</v>
      </c>
      <c r="AC28" s="178">
        <f>'H19'!AC28-'H18'!AC28</f>
        <v>0</v>
      </c>
      <c r="AD28" s="178">
        <f>'H19'!AD28-'H18'!AD28</f>
        <v>0</v>
      </c>
      <c r="AE28" s="178">
        <f>'H19'!AE28-'H18'!AE28</f>
        <v>0</v>
      </c>
      <c r="AF28" s="178">
        <f>'H19'!AF28-'H18'!AF28</f>
        <v>0</v>
      </c>
      <c r="AG28" s="178">
        <f>'H19'!AG28-'H18'!AG28</f>
        <v>0</v>
      </c>
    </row>
    <row r="29" spans="1:33" ht="14.25">
      <c r="A29" s="31" t="s">
        <v>11</v>
      </c>
      <c r="B29" s="165">
        <f>'H19'!B29-'H18'!B29</f>
        <v>0</v>
      </c>
      <c r="C29" s="176">
        <f>'H19'!C29-'H18'!C29</f>
        <v>0</v>
      </c>
      <c r="D29" s="176">
        <f>'H19'!D29-'H18'!D29</f>
        <v>0</v>
      </c>
      <c r="E29" s="165">
        <f>'H19'!E29-'H18'!E29</f>
        <v>0</v>
      </c>
      <c r="F29" s="178">
        <f>'H19'!F29-'H18'!F29</f>
        <v>0</v>
      </c>
      <c r="G29" s="178">
        <f>'H19'!G29-'H18'!G29</f>
        <v>0</v>
      </c>
      <c r="H29" s="178">
        <f>'H19'!H29-'H18'!H29</f>
        <v>0</v>
      </c>
      <c r="I29" s="179">
        <f>'H19'!I29-'H18'!I29</f>
        <v>0</v>
      </c>
      <c r="J29" s="165">
        <f>'H19'!J29-'H18'!J29</f>
        <v>-195</v>
      </c>
      <c r="K29" s="179">
        <f>'H19'!K29-'H18'!K29</f>
        <v>-23</v>
      </c>
      <c r="L29" s="165">
        <f>'H19'!L29-'H18'!L29</f>
        <v>-70</v>
      </c>
      <c r="M29" s="179">
        <f>'H19'!M29-'H18'!M29</f>
        <v>0</v>
      </c>
      <c r="N29" s="165">
        <f>'H19'!N29-'H18'!N29</f>
        <v>0</v>
      </c>
      <c r="O29" s="178">
        <f>'H19'!O29-'H18'!O29</f>
        <v>0</v>
      </c>
      <c r="P29" s="178">
        <f>'H19'!P29-'H18'!P29</f>
        <v>0</v>
      </c>
      <c r="Q29" s="178">
        <f>'H19'!Q29-'H18'!Q29</f>
        <v>0</v>
      </c>
      <c r="R29" s="178">
        <f>'H19'!R29-'H18'!R29</f>
        <v>0</v>
      </c>
      <c r="S29" s="178">
        <f>'H19'!S29-'H18'!S29</f>
        <v>0</v>
      </c>
      <c r="T29" s="178">
        <f>'H19'!T29-'H18'!T29</f>
        <v>69</v>
      </c>
      <c r="U29" s="179">
        <f>'H19'!U29-'H18'!U29</f>
        <v>69</v>
      </c>
      <c r="V29" s="165">
        <f>'H19'!V29-'H18'!V29</f>
        <v>0</v>
      </c>
      <c r="W29" s="176">
        <f>'H19'!W29-'H18'!W29</f>
        <v>0</v>
      </c>
      <c r="X29" s="177">
        <f>'H19'!X29-'H18'!X29</f>
        <v>0</v>
      </c>
      <c r="Y29" s="178">
        <f>'H19'!Y29-'H18'!Y29</f>
        <v>0</v>
      </c>
      <c r="Z29" s="178">
        <f>'H19'!Z29-'H18'!Z29</f>
        <v>0</v>
      </c>
      <c r="AA29" s="178">
        <f>'H19'!AA29-'H18'!AA29</f>
        <v>0</v>
      </c>
      <c r="AB29" s="178">
        <f>'H19'!AB29-'H18'!AB29</f>
        <v>0</v>
      </c>
      <c r="AC29" s="178">
        <f>'H19'!AC29-'H18'!AC29</f>
        <v>0</v>
      </c>
      <c r="AD29" s="178">
        <f>'H19'!AD29-'H18'!AD29</f>
        <v>0</v>
      </c>
      <c r="AE29" s="178">
        <f>'H19'!AE29-'H18'!AE29</f>
        <v>0</v>
      </c>
      <c r="AF29" s="178">
        <f>'H19'!AF29-'H18'!AF29</f>
        <v>0</v>
      </c>
      <c r="AG29" s="178">
        <f>'H19'!AG29-'H18'!AG29</f>
        <v>0</v>
      </c>
    </row>
    <row r="30" spans="1:33" ht="14.25">
      <c r="A30" s="31" t="s">
        <v>88</v>
      </c>
      <c r="B30" s="165">
        <f>'H19'!B30-'H18'!B30</f>
        <v>0</v>
      </c>
      <c r="C30" s="176">
        <f>'H19'!C30-'H18'!C30</f>
        <v>0</v>
      </c>
      <c r="D30" s="176">
        <f>'H19'!D30-'H18'!D30</f>
        <v>0</v>
      </c>
      <c r="E30" s="165">
        <f>'H19'!E30-'H18'!E30</f>
        <v>0</v>
      </c>
      <c r="F30" s="178">
        <f>'H19'!F30-'H18'!F30</f>
        <v>0</v>
      </c>
      <c r="G30" s="178">
        <f>'H19'!G30-'H18'!G30</f>
        <v>0</v>
      </c>
      <c r="H30" s="178">
        <f>'H19'!H30-'H18'!H30</f>
        <v>0</v>
      </c>
      <c r="I30" s="179">
        <f>'H19'!I30-'H18'!I30</f>
        <v>0</v>
      </c>
      <c r="J30" s="165">
        <f>'H19'!J30-'H18'!J30</f>
        <v>122</v>
      </c>
      <c r="K30" s="179">
        <f>'H19'!K30-'H18'!K30</f>
        <v>-170</v>
      </c>
      <c r="L30" s="165">
        <f>'H19'!L30-'H18'!L30</f>
        <v>120</v>
      </c>
      <c r="M30" s="179">
        <f>'H19'!M30-'H18'!M30</f>
        <v>0</v>
      </c>
      <c r="N30" s="165">
        <f>'H19'!N30-'H18'!N30</f>
        <v>0</v>
      </c>
      <c r="O30" s="178">
        <f>'H19'!O30-'H18'!O30</f>
        <v>0</v>
      </c>
      <c r="P30" s="178">
        <f>'H19'!P30-'H18'!P30</f>
        <v>0</v>
      </c>
      <c r="Q30" s="178">
        <f>'H19'!Q30-'H18'!Q30</f>
        <v>0</v>
      </c>
      <c r="R30" s="178">
        <f>'H19'!R30-'H18'!R30</f>
        <v>0</v>
      </c>
      <c r="S30" s="178">
        <f>'H19'!S30-'H18'!S30</f>
        <v>0</v>
      </c>
      <c r="T30" s="178">
        <f>'H19'!T30-'H18'!T30</f>
        <v>164</v>
      </c>
      <c r="U30" s="179">
        <f>'H19'!U30-'H18'!U30</f>
        <v>164</v>
      </c>
      <c r="V30" s="165">
        <f>'H19'!V30-'H18'!V30</f>
        <v>0</v>
      </c>
      <c r="W30" s="176">
        <f>'H19'!W30-'H18'!W30</f>
        <v>0</v>
      </c>
      <c r="X30" s="177">
        <f>'H19'!X30-'H18'!X30</f>
        <v>0</v>
      </c>
      <c r="Y30" s="178">
        <f>'H19'!Y30-'H18'!Y30</f>
        <v>0</v>
      </c>
      <c r="Z30" s="178">
        <f>'H19'!Z30-'H18'!Z30</f>
        <v>-2</v>
      </c>
      <c r="AA30" s="178">
        <f>'H19'!AA30-'H18'!AA30</f>
        <v>0</v>
      </c>
      <c r="AB30" s="178">
        <f>'H19'!AB30-'H18'!AB30</f>
        <v>0</v>
      </c>
      <c r="AC30" s="178">
        <f>'H19'!AC30-'H18'!AC30</f>
        <v>0</v>
      </c>
      <c r="AD30" s="178">
        <f>'H19'!AD30-'H18'!AD30</f>
        <v>2</v>
      </c>
      <c r="AE30" s="178">
        <f>'H19'!AE30-'H18'!AE30</f>
        <v>0</v>
      </c>
      <c r="AF30" s="178">
        <f>'H19'!AF30-'H18'!AF30</f>
        <v>1</v>
      </c>
      <c r="AG30" s="178">
        <f>'H19'!AG30-'H18'!AG30</f>
        <v>1</v>
      </c>
    </row>
    <row r="31" spans="1:33" ht="14.25">
      <c r="A31" s="31" t="s">
        <v>91</v>
      </c>
      <c r="B31" s="165">
        <f>'H19'!B31-'H18'!B31</f>
        <v>0</v>
      </c>
      <c r="C31" s="176">
        <f>'H19'!C31-'H18'!C31</f>
        <v>31</v>
      </c>
      <c r="D31" s="176">
        <f>'H19'!D31-'H18'!D31</f>
        <v>0</v>
      </c>
      <c r="E31" s="165">
        <f>'H19'!E31-'H18'!E31</f>
        <v>0</v>
      </c>
      <c r="F31" s="178">
        <f>'H19'!F31-'H18'!F31</f>
        <v>0</v>
      </c>
      <c r="G31" s="178">
        <f>'H19'!G31-'H18'!G31</f>
        <v>0</v>
      </c>
      <c r="H31" s="178">
        <f>'H19'!H31-'H18'!H31</f>
        <v>0</v>
      </c>
      <c r="I31" s="179">
        <f>'H19'!I31-'H18'!I31</f>
        <v>0</v>
      </c>
      <c r="J31" s="165">
        <f>'H19'!J31-'H18'!J31</f>
        <v>-355</v>
      </c>
      <c r="K31" s="179">
        <f>'H19'!K31-'H18'!K31</f>
        <v>-137</v>
      </c>
      <c r="L31" s="165">
        <f>'H19'!L31-'H18'!L31</f>
        <v>-214</v>
      </c>
      <c r="M31" s="179">
        <f>'H19'!M31-'H18'!M31</f>
        <v>0</v>
      </c>
      <c r="N31" s="165">
        <f>'H19'!N31-'H18'!N31</f>
        <v>-4</v>
      </c>
      <c r="O31" s="178">
        <f>'H19'!O31-'H18'!O31</f>
        <v>-4</v>
      </c>
      <c r="P31" s="178">
        <f>'H19'!P31-'H18'!P31</f>
        <v>-9</v>
      </c>
      <c r="Q31" s="178">
        <f>'H19'!Q31-'H18'!Q31</f>
        <v>30</v>
      </c>
      <c r="R31" s="178">
        <f>'H19'!R31-'H18'!R31</f>
        <v>0</v>
      </c>
      <c r="S31" s="178">
        <f>'H19'!S31-'H18'!S31</f>
        <v>0</v>
      </c>
      <c r="T31" s="178">
        <f>'H19'!T31-'H18'!T31</f>
        <v>-128</v>
      </c>
      <c r="U31" s="179">
        <f>'H19'!U31-'H18'!U31</f>
        <v>-111</v>
      </c>
      <c r="V31" s="165">
        <f>'H19'!V31-'H18'!V31</f>
        <v>-1</v>
      </c>
      <c r="W31" s="176">
        <f>'H19'!W31-'H18'!W31</f>
        <v>0</v>
      </c>
      <c r="X31" s="177">
        <f>'H19'!X31-'H18'!X31</f>
        <v>0</v>
      </c>
      <c r="Y31" s="178">
        <f>'H19'!Y31-'H18'!Y31</f>
        <v>0</v>
      </c>
      <c r="Z31" s="178">
        <f>'H19'!Z31-'H18'!Z31</f>
        <v>0</v>
      </c>
      <c r="AA31" s="178">
        <f>'H19'!AA31-'H18'!AA31</f>
        <v>0</v>
      </c>
      <c r="AB31" s="178">
        <f>'H19'!AB31-'H18'!AB31</f>
        <v>0</v>
      </c>
      <c r="AC31" s="178">
        <f>'H19'!AC31-'H18'!AC31</f>
        <v>0</v>
      </c>
      <c r="AD31" s="178">
        <f>'H19'!AD31-'H18'!AD31</f>
        <v>2</v>
      </c>
      <c r="AE31" s="178">
        <f>'H19'!AE31-'H18'!AE31</f>
        <v>0</v>
      </c>
      <c r="AF31" s="178">
        <f>'H19'!AF31-'H18'!AF31</f>
        <v>0</v>
      </c>
      <c r="AG31" s="178">
        <f>'H19'!AG31-'H18'!AG31</f>
        <v>0</v>
      </c>
    </row>
    <row r="32" spans="1:33" ht="14.25">
      <c r="A32" s="31" t="s">
        <v>92</v>
      </c>
      <c r="B32" s="165">
        <f>'H19'!B32-'H18'!B32</f>
        <v>0</v>
      </c>
      <c r="C32" s="176">
        <f>'H19'!C32-'H18'!C32</f>
        <v>0</v>
      </c>
      <c r="D32" s="176">
        <f>'H19'!D32-'H18'!D32</f>
        <v>-230</v>
      </c>
      <c r="E32" s="165">
        <f>'H19'!E32-'H18'!E32</f>
        <v>0</v>
      </c>
      <c r="F32" s="178">
        <f>'H19'!F32-'H18'!F32</f>
        <v>0</v>
      </c>
      <c r="G32" s="178">
        <f>'H19'!G32-'H18'!G32</f>
        <v>0</v>
      </c>
      <c r="H32" s="178">
        <f>'H19'!H32-'H18'!H32</f>
        <v>0</v>
      </c>
      <c r="I32" s="179">
        <f>'H19'!I32-'H18'!I32</f>
        <v>0</v>
      </c>
      <c r="J32" s="165">
        <f>'H19'!J32-'H18'!J32</f>
        <v>169</v>
      </c>
      <c r="K32" s="179">
        <f>'H19'!K32-'H18'!K32</f>
        <v>-215</v>
      </c>
      <c r="L32" s="165">
        <f>'H19'!L32-'H18'!L32</f>
        <v>-177</v>
      </c>
      <c r="M32" s="179">
        <f>'H19'!M32-'H18'!M32</f>
        <v>0</v>
      </c>
      <c r="N32" s="165">
        <f>'H19'!N32-'H18'!N32</f>
        <v>0</v>
      </c>
      <c r="O32" s="178">
        <f>'H19'!O32-'H18'!O32</f>
        <v>0</v>
      </c>
      <c r="P32" s="178">
        <f>'H19'!P32-'H18'!P32</f>
        <v>0</v>
      </c>
      <c r="Q32" s="178">
        <f>'H19'!Q32-'H18'!Q32</f>
        <v>0</v>
      </c>
      <c r="R32" s="178">
        <f>'H19'!R32-'H18'!R32</f>
        <v>0</v>
      </c>
      <c r="S32" s="178">
        <f>'H19'!S32-'H18'!S32</f>
        <v>0</v>
      </c>
      <c r="T32" s="178">
        <f>'H19'!T32-'H18'!T32</f>
        <v>191</v>
      </c>
      <c r="U32" s="179">
        <f>'H19'!U32-'H18'!U32</f>
        <v>191</v>
      </c>
      <c r="V32" s="165">
        <f>'H19'!V32-'H18'!V32</f>
        <v>0</v>
      </c>
      <c r="W32" s="176">
        <f>'H19'!W32-'H18'!W32</f>
        <v>242</v>
      </c>
      <c r="X32" s="177">
        <f>'H19'!X32-'H18'!X32</f>
        <v>0</v>
      </c>
      <c r="Y32" s="178">
        <f>'H19'!Y32-'H18'!Y32</f>
        <v>0</v>
      </c>
      <c r="Z32" s="178">
        <f>'H19'!Z32-'H18'!Z32</f>
        <v>0</v>
      </c>
      <c r="AA32" s="178">
        <f>'H19'!AA32-'H18'!AA32</f>
        <v>0</v>
      </c>
      <c r="AB32" s="178">
        <f>'H19'!AB32-'H18'!AB32</f>
        <v>0</v>
      </c>
      <c r="AC32" s="178">
        <f>'H19'!AC32-'H18'!AC32</f>
        <v>0</v>
      </c>
      <c r="AD32" s="178">
        <f>'H19'!AD32-'H18'!AD32</f>
        <v>0</v>
      </c>
      <c r="AE32" s="178">
        <f>'H19'!AE32-'H18'!AE32</f>
        <v>0</v>
      </c>
      <c r="AF32" s="178">
        <f>'H19'!AF32-'H18'!AF32</f>
        <v>0</v>
      </c>
      <c r="AG32" s="178">
        <f>'H19'!AG32-'H18'!AG32</f>
        <v>0</v>
      </c>
    </row>
    <row r="33" spans="1:33" ht="14.25">
      <c r="A33" s="31" t="s">
        <v>23</v>
      </c>
      <c r="B33" s="165">
        <f>'H19'!B33-'H18'!B33</f>
        <v>0</v>
      </c>
      <c r="C33" s="176">
        <f>'H19'!C33-'H18'!C33</f>
        <v>3897</v>
      </c>
      <c r="D33" s="176">
        <f>'H19'!D33-'H18'!D33</f>
        <v>2561</v>
      </c>
      <c r="E33" s="165">
        <f>'H19'!E33-'H18'!E33</f>
        <v>417</v>
      </c>
      <c r="F33" s="178">
        <f>'H19'!F33-'H18'!F33</f>
        <v>417</v>
      </c>
      <c r="G33" s="178">
        <f>'H19'!G33-'H18'!G33</f>
        <v>0</v>
      </c>
      <c r="H33" s="178">
        <f>'H19'!H33-'H18'!H33</f>
        <v>0</v>
      </c>
      <c r="I33" s="179">
        <f>'H19'!I33-'H18'!I33</f>
        <v>0</v>
      </c>
      <c r="J33" s="165">
        <f>'H19'!J33-'H18'!J33</f>
        <v>-182</v>
      </c>
      <c r="K33" s="179">
        <f>'H19'!K33-'H18'!K33</f>
        <v>-171</v>
      </c>
      <c r="L33" s="165">
        <f>'H19'!L33-'H18'!L33</f>
        <v>-16</v>
      </c>
      <c r="M33" s="179">
        <f>'H19'!M33-'H18'!M33</f>
        <v>0</v>
      </c>
      <c r="N33" s="165">
        <f>'H19'!N33-'H18'!N33</f>
        <v>-51</v>
      </c>
      <c r="O33" s="178">
        <f>'H19'!O33-'H18'!O33</f>
        <v>-51</v>
      </c>
      <c r="P33" s="178">
        <f>'H19'!P33-'H18'!P33</f>
        <v>0</v>
      </c>
      <c r="Q33" s="178">
        <f>'H19'!Q33-'H18'!Q33</f>
        <v>0</v>
      </c>
      <c r="R33" s="178">
        <f>'H19'!R33-'H18'!R33</f>
        <v>0</v>
      </c>
      <c r="S33" s="178">
        <f>'H19'!S33-'H18'!S33</f>
        <v>0</v>
      </c>
      <c r="T33" s="178">
        <f>'H19'!T33-'H18'!T33</f>
        <v>10</v>
      </c>
      <c r="U33" s="179">
        <f>'H19'!U33-'H18'!U33</f>
        <v>-41</v>
      </c>
      <c r="V33" s="165">
        <f>'H19'!V33-'H18'!V33</f>
        <v>-2</v>
      </c>
      <c r="W33" s="176">
        <f>'H19'!W33-'H18'!W33</f>
        <v>0</v>
      </c>
      <c r="X33" s="177">
        <f>'H19'!X33-'H18'!X33</f>
        <v>0</v>
      </c>
      <c r="Y33" s="178">
        <f>'H19'!Y33-'H18'!Y33</f>
        <v>0</v>
      </c>
      <c r="Z33" s="178">
        <f>'H19'!Z33-'H18'!Z33</f>
        <v>0</v>
      </c>
      <c r="AA33" s="178">
        <f>'H19'!AA33-'H18'!AA33</f>
        <v>0</v>
      </c>
      <c r="AB33" s="178">
        <f>'H19'!AB33-'H18'!AB33</f>
        <v>0</v>
      </c>
      <c r="AC33" s="178">
        <f>'H19'!AC33-'H18'!AC33</f>
        <v>0</v>
      </c>
      <c r="AD33" s="178">
        <f>'H19'!AD33-'H18'!AD33</f>
        <v>0</v>
      </c>
      <c r="AE33" s="178">
        <f>'H19'!AE33-'H18'!AE33</f>
        <v>0</v>
      </c>
      <c r="AF33" s="178">
        <f>'H19'!AF33-'H18'!AF33</f>
        <v>0</v>
      </c>
      <c r="AG33" s="178">
        <f>'H19'!AG33-'H18'!AG33</f>
        <v>0</v>
      </c>
    </row>
    <row r="34" spans="1:33" ht="15" thickBot="1">
      <c r="A34" s="31" t="s">
        <v>12</v>
      </c>
      <c r="B34" s="165">
        <f>'H19'!B34-'H18'!B34</f>
        <v>0</v>
      </c>
      <c r="C34" s="176">
        <f>'H19'!C34-'H18'!C34</f>
        <v>0</v>
      </c>
      <c r="D34" s="176">
        <f>'H19'!D34-'H18'!D34</f>
        <v>0</v>
      </c>
      <c r="E34" s="165">
        <f>'H19'!E34-'H18'!E34</f>
        <v>-2460</v>
      </c>
      <c r="F34" s="178">
        <f>'H19'!F34-'H18'!F34</f>
        <v>0</v>
      </c>
      <c r="G34" s="178">
        <f>'H19'!G34-'H18'!G34</f>
        <v>0</v>
      </c>
      <c r="H34" s="178">
        <f>'H19'!H34-'H18'!H34</f>
        <v>-2460</v>
      </c>
      <c r="I34" s="179">
        <f>'H19'!I34-'H18'!I34</f>
        <v>0</v>
      </c>
      <c r="J34" s="165">
        <f>'H19'!J34-'H18'!J34</f>
        <v>-87</v>
      </c>
      <c r="K34" s="179">
        <f>'H19'!K34-'H18'!K34</f>
        <v>-66</v>
      </c>
      <c r="L34" s="165">
        <f>'H19'!L34-'H18'!L34</f>
        <v>0</v>
      </c>
      <c r="M34" s="179">
        <f>'H19'!M34-'H18'!M34</f>
        <v>0</v>
      </c>
      <c r="N34" s="165">
        <f>'H19'!N34-'H18'!N34</f>
        <v>0</v>
      </c>
      <c r="O34" s="178">
        <f>'H19'!O34-'H18'!O34</f>
        <v>0</v>
      </c>
      <c r="P34" s="178">
        <f>'H19'!P34-'H18'!P34</f>
        <v>0</v>
      </c>
      <c r="Q34" s="178">
        <f>'H19'!Q34-'H18'!Q34</f>
        <v>0</v>
      </c>
      <c r="R34" s="178">
        <f>'H19'!R34-'H18'!R34</f>
        <v>0</v>
      </c>
      <c r="S34" s="178">
        <f>'H19'!S34-'H18'!S34</f>
        <v>0</v>
      </c>
      <c r="T34" s="178">
        <f>'H19'!T34-'H18'!T34</f>
        <v>218</v>
      </c>
      <c r="U34" s="179">
        <f>'H19'!U34-'H18'!U34</f>
        <v>218</v>
      </c>
      <c r="V34" s="165">
        <f>'H19'!V34-'H18'!V34</f>
        <v>-1</v>
      </c>
      <c r="W34" s="176">
        <f>'H19'!W34-'H18'!W34</f>
        <v>0</v>
      </c>
      <c r="X34" s="177">
        <f>'H19'!X34-'H18'!X34</f>
        <v>0</v>
      </c>
      <c r="Y34" s="178">
        <f>'H19'!Y34-'H18'!Y34</f>
        <v>0</v>
      </c>
      <c r="Z34" s="178">
        <f>'H19'!Z34-'H18'!Z34</f>
        <v>0</v>
      </c>
      <c r="AA34" s="178">
        <f>'H19'!AA34-'H18'!AA34</f>
        <v>0</v>
      </c>
      <c r="AB34" s="178">
        <f>'H19'!AB34-'H18'!AB34</f>
        <v>0</v>
      </c>
      <c r="AC34" s="178">
        <f>'H19'!AC34-'H18'!AC34</f>
        <v>0</v>
      </c>
      <c r="AD34" s="178">
        <f>'H19'!AD34-'H18'!AD34</f>
        <v>0</v>
      </c>
      <c r="AE34" s="178">
        <f>'H19'!AE34-'H18'!AE34</f>
        <v>0</v>
      </c>
      <c r="AF34" s="178">
        <f>'H19'!AF34-'H18'!AF34</f>
        <v>0</v>
      </c>
      <c r="AG34" s="178">
        <f>'H19'!AG34-'H18'!AG34</f>
        <v>0</v>
      </c>
    </row>
    <row r="35" spans="1:33" ht="15.75" customHeight="1" thickBot="1" thickTop="1">
      <c r="A35" s="38" t="s">
        <v>93</v>
      </c>
      <c r="B35" s="170">
        <f>SUM(B20:B34)</f>
        <v>0</v>
      </c>
      <c r="C35" s="171">
        <f aca="true" t="shared" si="1" ref="C35:AG35">SUM(C20:C34)</f>
        <v>8712</v>
      </c>
      <c r="D35" s="171">
        <f t="shared" si="1"/>
        <v>1253</v>
      </c>
      <c r="E35" s="172">
        <f t="shared" si="1"/>
        <v>93449</v>
      </c>
      <c r="F35" s="174">
        <f t="shared" si="1"/>
        <v>33315</v>
      </c>
      <c r="G35" s="174">
        <f t="shared" si="1"/>
        <v>0</v>
      </c>
      <c r="H35" s="174">
        <f t="shared" si="1"/>
        <v>60134</v>
      </c>
      <c r="I35" s="175">
        <f t="shared" si="1"/>
        <v>0</v>
      </c>
      <c r="J35" s="172">
        <f t="shared" si="1"/>
        <v>-2324</v>
      </c>
      <c r="K35" s="175">
        <f t="shared" si="1"/>
        <v>-1136</v>
      </c>
      <c r="L35" s="172">
        <f t="shared" si="1"/>
        <v>-565</v>
      </c>
      <c r="M35" s="175">
        <f t="shared" si="1"/>
        <v>0</v>
      </c>
      <c r="N35" s="172">
        <f t="shared" si="1"/>
        <v>3086</v>
      </c>
      <c r="O35" s="174">
        <f t="shared" si="1"/>
        <v>3086</v>
      </c>
      <c r="P35" s="174">
        <f t="shared" si="1"/>
        <v>19</v>
      </c>
      <c r="Q35" s="174">
        <f t="shared" si="1"/>
        <v>30</v>
      </c>
      <c r="R35" s="174">
        <f t="shared" si="1"/>
        <v>0</v>
      </c>
      <c r="S35" s="174">
        <f t="shared" si="1"/>
        <v>0</v>
      </c>
      <c r="T35" s="174">
        <f t="shared" si="1"/>
        <v>1500</v>
      </c>
      <c r="U35" s="175">
        <f t="shared" si="1"/>
        <v>4635</v>
      </c>
      <c r="V35" s="172">
        <f t="shared" si="1"/>
        <v>-3</v>
      </c>
      <c r="W35" s="171">
        <f t="shared" si="1"/>
        <v>-2816</v>
      </c>
      <c r="X35" s="173">
        <f t="shared" si="1"/>
        <v>0</v>
      </c>
      <c r="Y35" s="174">
        <f t="shared" si="1"/>
        <v>1</v>
      </c>
      <c r="Z35" s="174">
        <f t="shared" si="1"/>
        <v>-2</v>
      </c>
      <c r="AA35" s="174">
        <f t="shared" si="1"/>
        <v>3</v>
      </c>
      <c r="AB35" s="174">
        <f t="shared" si="1"/>
        <v>0</v>
      </c>
      <c r="AC35" s="174">
        <f t="shared" si="1"/>
        <v>0</v>
      </c>
      <c r="AD35" s="174">
        <f t="shared" si="1"/>
        <v>4</v>
      </c>
      <c r="AE35" s="174">
        <f t="shared" si="1"/>
        <v>0</v>
      </c>
      <c r="AF35" s="174">
        <f t="shared" si="1"/>
        <v>1</v>
      </c>
      <c r="AG35" s="174">
        <f t="shared" si="1"/>
        <v>1</v>
      </c>
    </row>
    <row r="36" spans="1:33" ht="15.75" customHeight="1" thickBot="1" thickTop="1">
      <c r="A36" s="49" t="s">
        <v>154</v>
      </c>
      <c r="B36" s="180">
        <f>B19+B35</f>
        <v>0</v>
      </c>
      <c r="C36" s="181">
        <f aca="true" t="shared" si="2" ref="C36:AG36">C19+C35</f>
        <v>59150</v>
      </c>
      <c r="D36" s="181">
        <f t="shared" si="2"/>
        <v>-6639</v>
      </c>
      <c r="E36" s="180">
        <f t="shared" si="2"/>
        <v>278649</v>
      </c>
      <c r="F36" s="183">
        <f t="shared" si="2"/>
        <v>214015</v>
      </c>
      <c r="G36" s="183">
        <f t="shared" si="2"/>
        <v>0</v>
      </c>
      <c r="H36" s="183">
        <f t="shared" si="2"/>
        <v>64634</v>
      </c>
      <c r="I36" s="184">
        <f t="shared" si="2"/>
        <v>0</v>
      </c>
      <c r="J36" s="180">
        <f t="shared" si="2"/>
        <v>-15332</v>
      </c>
      <c r="K36" s="187">
        <f t="shared" si="2"/>
        <v>-15376</v>
      </c>
      <c r="L36" s="180">
        <f t="shared" si="2"/>
        <v>-3229</v>
      </c>
      <c r="M36" s="184">
        <f t="shared" si="2"/>
        <v>-21</v>
      </c>
      <c r="N36" s="180">
        <f t="shared" si="2"/>
        <v>38619</v>
      </c>
      <c r="O36" s="183">
        <f t="shared" si="2"/>
        <v>38424</v>
      </c>
      <c r="P36" s="183">
        <f t="shared" si="2"/>
        <v>5503</v>
      </c>
      <c r="Q36" s="183">
        <f t="shared" si="2"/>
        <v>30</v>
      </c>
      <c r="R36" s="183">
        <f t="shared" si="2"/>
        <v>-1</v>
      </c>
      <c r="S36" s="183">
        <f t="shared" si="2"/>
        <v>-814</v>
      </c>
      <c r="T36" s="183">
        <f t="shared" si="2"/>
        <v>-1329</v>
      </c>
      <c r="U36" s="184">
        <f t="shared" si="2"/>
        <v>41813</v>
      </c>
      <c r="V36" s="180">
        <f t="shared" si="2"/>
        <v>-13</v>
      </c>
      <c r="W36" s="181">
        <f t="shared" si="2"/>
        <v>-443</v>
      </c>
      <c r="X36" s="182">
        <f t="shared" si="2"/>
        <v>0</v>
      </c>
      <c r="Y36" s="183">
        <f t="shared" si="2"/>
        <v>1</v>
      </c>
      <c r="Z36" s="183">
        <f t="shared" si="2"/>
        <v>-2</v>
      </c>
      <c r="AA36" s="183">
        <f t="shared" si="2"/>
        <v>5</v>
      </c>
      <c r="AB36" s="183">
        <f t="shared" si="2"/>
        <v>0</v>
      </c>
      <c r="AC36" s="183">
        <f t="shared" si="2"/>
        <v>0</v>
      </c>
      <c r="AD36" s="183">
        <f t="shared" si="2"/>
        <v>2</v>
      </c>
      <c r="AE36" s="183">
        <f t="shared" si="2"/>
        <v>-2</v>
      </c>
      <c r="AF36" s="183">
        <f t="shared" si="2"/>
        <v>1</v>
      </c>
      <c r="AG36" s="183">
        <f t="shared" si="2"/>
        <v>1</v>
      </c>
    </row>
    <row r="37" ht="14.25" thickTop="1"/>
    <row r="38" spans="14:25" ht="13.5"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</row>
    <row r="39" spans="14:25" ht="13.5"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14:25" ht="13.5"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</row>
    <row r="41" spans="14:25" ht="13.5"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</row>
  </sheetData>
  <sheetProtection/>
  <printOptions/>
  <pageMargins left="0.7874015748031497" right="0.7874015748031497" top="1.1811023622047245" bottom="0.7874015748031497" header="0.7874015748031497" footer="0.5118110236220472"/>
  <pageSetup horizontalDpi="600" verticalDpi="600" orientation="landscape" paperSize="9" scale="74" r:id="rId1"/>
  <colBreaks count="2" manualBreakCount="2">
    <brk id="11" max="65535" man="1"/>
    <brk id="23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2017-02-20T02:56:23Z</cp:lastPrinted>
  <dcterms:created xsi:type="dcterms:W3CDTF">2004-08-10T05:31:55Z</dcterms:created>
  <dcterms:modified xsi:type="dcterms:W3CDTF">2017-02-20T02:57:49Z</dcterms:modified>
  <cp:category/>
  <cp:version/>
  <cp:contentType/>
  <cp:contentStatus/>
</cp:coreProperties>
</file>