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H25" sheetId="1" r:id="rId1"/>
    <sheet name="H24" sheetId="2" r:id="rId2"/>
    <sheet name="変化（H25-H24）" sheetId="3" r:id="rId3"/>
  </sheets>
  <definedNames>
    <definedName name="\C" localSheetId="0">#REF!</definedName>
    <definedName name="\C">#REF!</definedName>
    <definedName name="_xlnm.Print_Area" localSheetId="1">'H24'!$A$1:$AG$37</definedName>
    <definedName name="_xlnm.Print_Area" localSheetId="0">'H25'!$A$1:$AG$37</definedName>
    <definedName name="_xlnm.Print_Area" localSheetId="2">'変化（H25-H24）'!$A$1:$AG$37</definedName>
    <definedName name="_xlnm.Print_Titles" localSheetId="1">'H24'!$A:$A</definedName>
    <definedName name="_xlnm.Print_Titles" localSheetId="0">'H25'!$A:$A</definedName>
    <definedName name="_xlnm.Print_Titles" localSheetId="2">'変化（H25-H24）'!$A:$A</definedName>
    <definedName name="町村１">#REF!</definedName>
    <definedName name="町村２" localSheetId="0">#REF!</definedName>
    <definedName name="町村２">#REF!</definedName>
    <definedName name="都市１">#REF!</definedName>
    <definedName name="都市２" localSheetId="0">#REF!</definedName>
    <definedName name="都市２">#REF!</definedName>
    <definedName name="特例市１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<sst xmlns="http://schemas.openxmlformats.org/spreadsheetml/2006/main" count="438" uniqueCount="178">
  <si>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</si>
  <si>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</si>
  <si>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</si>
  <si>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</si>
  <si>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</si>
  <si>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</si>
  <si>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</si>
  <si>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</si>
  <si>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</si>
  <si>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</si>
  <si>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</si>
  <si>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</si>
  <si>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</si>
  <si>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</si>
  <si>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</si>
  <si>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</si>
  <si>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</si>
  <si>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</si>
  <si>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</si>
  <si>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</si>
  <si>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</si>
  <si>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</si>
  <si>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</si>
  <si>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</si>
  <si>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</si>
  <si>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</si>
  <si>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</si>
  <si>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</si>
  <si>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</si>
  <si>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</si>
  <si>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</si>
  <si>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</si>
  <si>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</si>
  <si>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</si>
  <si>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</si>
  <si>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</si>
  <si>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</si>
  <si>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</si>
  <si>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</si>
  <si>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</si>
  <si>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</si>
  <si>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</si>
  <si>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</si>
  <si>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</si>
  <si>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</si>
  <si>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</si>
  <si>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</si>
  <si>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</si>
  <si>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</si>
  <si>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</si>
  <si>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</si>
  <si>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</si>
  <si>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</si>
  <si>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</si>
  <si>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</si>
  <si>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</si>
  <si>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</si>
  <si>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</si>
  <si>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</si>
  <si>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</si>
  <si>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</si>
  <si>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</si>
  <si>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</si>
  <si>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</si>
  <si>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</si>
  <si>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</si>
  <si>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</si>
  <si>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</si>
  <si>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</si>
  <si>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</si>
  <si>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</si>
  <si>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</si>
  <si>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</si>
  <si>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</si>
  <si>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</si>
  <si>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</si>
  <si>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</si>
  <si>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</si>
  <si>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</si>
  <si>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</si>
  <si>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</si>
  <si>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</si>
  <si>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</si>
  <si>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</si>
  <si>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</si>
  <si>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</si>
  <si>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</si>
  <si>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</si>
  <si>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</si>
  <si>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</si>
  <si>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</si>
  <si>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</si>
  <si>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</si>
  <si>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</si>
  <si>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</si>
  <si>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</si>
  <si>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</si>
  <si>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</si>
  <si>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</si>
  <si>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</si>
  <si>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</si>
  <si>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</si>
  <si>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</si>
  <si>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</si>
  <si>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</si>
  <si>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</si>
  <si>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</si>
  <si>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</si>
  <si>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</si>
  <si>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</si>
  <si>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</si>
  <si>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</si>
  <si>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</si>
  <si>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</si>
  <si>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</si>
  <si>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</si>
  <si>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</si>
  <si>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</si>
  <si>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</si>
  <si>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</si>
  <si>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</si>
  <si>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</si>
  <si>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</si>
  <si>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</si>
  <si>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</si>
  <si>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</si>
  <si>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</si>
  <si>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</si>
  <si>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</si>
  <si>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</si>
  <si>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</si>
  <si>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</si>
  <si>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</si>
  <si>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</si>
  <si>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</si>
  <si>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</si>
  <si>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</si>
  <si>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</si>
  <si>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</si>
  <si>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</si>
  <si>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</si>
  <si>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</si>
  <si>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</si>
  <si>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</si>
  <si>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</si>
  <si>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</si>
  <si>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</si>
  <si>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</si>
  <si>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</si>
  <si>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</si>
  <si>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</si>
  <si>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</si>
  <si>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</si>
  <si>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</si>
  <si>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</si>
  <si>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</si>
  <si>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</si>
  <si>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</si>
  <si>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</si>
  <si>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</si>
  <si>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</si>
  <si>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</si>
  <si>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</si>
  <si>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</si>
  <si>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</si>
  <si>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</si>
  <si>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</si>
  <si>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人口（H22)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</si>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</sst>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38" fontId="2" fillId="0" borderId="48" xfId="48" applyFont="1" applyBorder="1" applyAlignment="1">
      <alignment/>
    </xf>
    <xf numFmtId="189" fontId="0" fillId="0" borderId="26" xfId="0" applyNumberFormat="1" applyFill="1" applyBorder="1" applyAlignment="1">
      <alignment shrinkToFit="1"/>
    </xf>
    <xf numFmtId="38" fontId="2" fillId="0" borderId="53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view="pageBreakPreview" zoomScaleNormal="80" zoomScaleSheetLayoutView="10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3451957</v>
      </c>
      <c r="D6" s="86">
        <v>299160</v>
      </c>
      <c r="E6" s="87">
        <f>SUM(F6:I6)</f>
        <v>2156238</v>
      </c>
      <c r="F6" s="88">
        <v>1944749</v>
      </c>
      <c r="G6" s="89">
        <v>15300</v>
      </c>
      <c r="H6" s="89">
        <v>170355</v>
      </c>
      <c r="I6" s="90">
        <v>25834</v>
      </c>
      <c r="J6" s="88">
        <v>16569</v>
      </c>
      <c r="K6" s="91">
        <v>105797</v>
      </c>
      <c r="L6" s="87">
        <v>4156</v>
      </c>
      <c r="M6" s="92">
        <v>0</v>
      </c>
      <c r="N6" s="115">
        <v>124408</v>
      </c>
      <c r="O6" s="89">
        <v>124408</v>
      </c>
      <c r="P6" s="93">
        <v>11077</v>
      </c>
      <c r="Q6" s="93">
        <v>0</v>
      </c>
      <c r="R6" s="93">
        <v>52</v>
      </c>
      <c r="S6" s="89">
        <v>0</v>
      </c>
      <c r="T6" s="89">
        <v>94645</v>
      </c>
      <c r="U6" s="92">
        <f>SUM(O6:T6)</f>
        <v>230182</v>
      </c>
      <c r="V6" s="86">
        <v>27</v>
      </c>
      <c r="W6" s="86">
        <v>17872</v>
      </c>
      <c r="X6" s="88">
        <v>10</v>
      </c>
      <c r="Y6" s="120">
        <v>5</v>
      </c>
      <c r="Z6" s="120">
        <v>9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2156135</v>
      </c>
      <c r="D7" s="95">
        <v>6932</v>
      </c>
      <c r="E7" s="87">
        <f aca="true" t="shared" si="0" ref="E7:E35">SUM(F7:I7)</f>
        <v>3134104</v>
      </c>
      <c r="F7" s="96">
        <v>2815610</v>
      </c>
      <c r="G7" s="97">
        <v>318494</v>
      </c>
      <c r="H7" s="97">
        <v>0</v>
      </c>
      <c r="I7" s="98">
        <v>0</v>
      </c>
      <c r="J7" s="96">
        <v>15863</v>
      </c>
      <c r="K7" s="99">
        <v>105989</v>
      </c>
      <c r="L7" s="100">
        <v>0</v>
      </c>
      <c r="M7" s="101">
        <v>0</v>
      </c>
      <c r="N7" s="112">
        <v>240920</v>
      </c>
      <c r="O7" s="97">
        <v>228405</v>
      </c>
      <c r="P7" s="102">
        <v>5929</v>
      </c>
      <c r="Q7" s="102">
        <v>0</v>
      </c>
      <c r="R7" s="102">
        <v>0</v>
      </c>
      <c r="S7" s="97">
        <v>3162</v>
      </c>
      <c r="T7" s="97">
        <v>50630</v>
      </c>
      <c r="U7" s="92">
        <f aca="true" t="shared" si="1" ref="U7:U18">SUM(O7:T7)</f>
        <v>288126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871815</v>
      </c>
      <c r="D8" s="95">
        <v>64824</v>
      </c>
      <c r="E8" s="87">
        <f t="shared" si="0"/>
        <v>1324815</v>
      </c>
      <c r="F8" s="96">
        <v>1266532</v>
      </c>
      <c r="G8" s="97">
        <v>52700</v>
      </c>
      <c r="H8" s="97">
        <v>5583</v>
      </c>
      <c r="I8" s="98">
        <v>0</v>
      </c>
      <c r="J8" s="96">
        <v>8859</v>
      </c>
      <c r="K8" s="99">
        <v>51737</v>
      </c>
      <c r="L8" s="100">
        <v>89</v>
      </c>
      <c r="M8" s="101">
        <v>0</v>
      </c>
      <c r="N8" s="112">
        <v>57873</v>
      </c>
      <c r="O8" s="97">
        <v>57873</v>
      </c>
      <c r="P8" s="102">
        <v>2234</v>
      </c>
      <c r="Q8" s="102">
        <v>0</v>
      </c>
      <c r="R8" s="102">
        <v>0</v>
      </c>
      <c r="S8" s="97">
        <v>0</v>
      </c>
      <c r="T8" s="97">
        <v>31603</v>
      </c>
      <c r="U8" s="92">
        <f t="shared" si="1"/>
        <v>91710</v>
      </c>
      <c r="V8" s="95">
        <v>13</v>
      </c>
      <c r="W8" s="95">
        <v>18461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1878175</v>
      </c>
      <c r="D9" s="95">
        <v>196438</v>
      </c>
      <c r="E9" s="87">
        <f t="shared" si="0"/>
        <v>1795039</v>
      </c>
      <c r="F9" s="96">
        <v>1713658</v>
      </c>
      <c r="G9" s="97">
        <v>0</v>
      </c>
      <c r="H9" s="97">
        <v>81381</v>
      </c>
      <c r="I9" s="98">
        <v>0</v>
      </c>
      <c r="J9" s="96">
        <v>8627</v>
      </c>
      <c r="K9" s="99">
        <v>55829</v>
      </c>
      <c r="L9" s="100">
        <v>5223</v>
      </c>
      <c r="M9" s="101">
        <v>0</v>
      </c>
      <c r="N9" s="112">
        <v>80693</v>
      </c>
      <c r="O9" s="97">
        <v>80693</v>
      </c>
      <c r="P9" s="102">
        <v>1078</v>
      </c>
      <c r="Q9" s="102">
        <v>0</v>
      </c>
      <c r="R9" s="102">
        <v>0</v>
      </c>
      <c r="S9" s="97">
        <v>0</v>
      </c>
      <c r="T9" s="97">
        <v>56590</v>
      </c>
      <c r="U9" s="92">
        <f t="shared" si="1"/>
        <v>138361</v>
      </c>
      <c r="V9" s="95">
        <v>22</v>
      </c>
      <c r="W9" s="95">
        <v>26806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1062999</v>
      </c>
      <c r="D10" s="95">
        <v>285309</v>
      </c>
      <c r="E10" s="87">
        <f t="shared" si="0"/>
        <v>1153910</v>
      </c>
      <c r="F10" s="96">
        <v>1068963</v>
      </c>
      <c r="G10" s="97">
        <v>84947</v>
      </c>
      <c r="H10" s="97">
        <v>0</v>
      </c>
      <c r="I10" s="98">
        <v>0</v>
      </c>
      <c r="J10" s="96">
        <v>4775</v>
      </c>
      <c r="K10" s="99">
        <v>41701</v>
      </c>
      <c r="L10" s="100">
        <v>0</v>
      </c>
      <c r="M10" s="101">
        <v>0</v>
      </c>
      <c r="N10" s="112">
        <v>106118</v>
      </c>
      <c r="O10" s="97">
        <v>106118</v>
      </c>
      <c r="P10" s="102">
        <v>2340</v>
      </c>
      <c r="Q10" s="102">
        <v>0</v>
      </c>
      <c r="R10" s="102">
        <v>0</v>
      </c>
      <c r="S10" s="97">
        <v>0</v>
      </c>
      <c r="T10" s="97">
        <v>28832</v>
      </c>
      <c r="U10" s="92">
        <f t="shared" si="1"/>
        <v>137290</v>
      </c>
      <c r="V10" s="95">
        <v>9</v>
      </c>
      <c r="W10" s="95">
        <v>14092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1804296</v>
      </c>
      <c r="D11" s="95">
        <v>93932</v>
      </c>
      <c r="E11" s="87">
        <f t="shared" si="0"/>
        <v>1890852</v>
      </c>
      <c r="F11" s="96">
        <v>1358052</v>
      </c>
      <c r="G11" s="97">
        <v>532800</v>
      </c>
      <c r="H11" s="97">
        <v>0</v>
      </c>
      <c r="I11" s="98">
        <v>0</v>
      </c>
      <c r="J11" s="96">
        <v>8972</v>
      </c>
      <c r="K11" s="99">
        <v>66887</v>
      </c>
      <c r="L11" s="100">
        <v>0</v>
      </c>
      <c r="M11" s="101">
        <v>0</v>
      </c>
      <c r="N11" s="112">
        <v>106753</v>
      </c>
      <c r="O11" s="97">
        <v>106753</v>
      </c>
      <c r="P11" s="102">
        <v>17534</v>
      </c>
      <c r="Q11" s="102">
        <v>0</v>
      </c>
      <c r="R11" s="102">
        <v>0</v>
      </c>
      <c r="S11" s="97">
        <v>0</v>
      </c>
      <c r="T11" s="97">
        <v>58354</v>
      </c>
      <c r="U11" s="92">
        <f t="shared" si="1"/>
        <v>182641</v>
      </c>
      <c r="V11" s="95">
        <v>10</v>
      </c>
      <c r="W11" s="95">
        <v>15116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856418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3526</v>
      </c>
      <c r="K12" s="99">
        <v>21747</v>
      </c>
      <c r="L12" s="100">
        <v>0</v>
      </c>
      <c r="M12" s="101">
        <v>0</v>
      </c>
      <c r="N12" s="112">
        <v>21157</v>
      </c>
      <c r="O12" s="97">
        <v>21157</v>
      </c>
      <c r="P12" s="102">
        <v>7680</v>
      </c>
      <c r="Q12" s="102">
        <v>0</v>
      </c>
      <c r="R12" s="102">
        <v>0</v>
      </c>
      <c r="S12" s="97">
        <v>31</v>
      </c>
      <c r="T12" s="97">
        <v>48365</v>
      </c>
      <c r="U12" s="92">
        <f t="shared" si="1"/>
        <v>77233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213906</v>
      </c>
      <c r="D13" s="95">
        <v>10497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4346</v>
      </c>
      <c r="K13" s="99">
        <v>7184</v>
      </c>
      <c r="L13" s="100">
        <v>3603</v>
      </c>
      <c r="M13" s="101">
        <v>0</v>
      </c>
      <c r="N13" s="112">
        <v>1541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5172</v>
      </c>
      <c r="U13" s="92">
        <f t="shared" si="1"/>
        <v>5172</v>
      </c>
      <c r="V13" s="95">
        <v>0</v>
      </c>
      <c r="W13" s="95">
        <v>4162</v>
      </c>
      <c r="X13" s="96">
        <v>1</v>
      </c>
      <c r="Y13" s="120">
        <v>0</v>
      </c>
      <c r="Z13" s="120">
        <v>1</v>
      </c>
      <c r="AA13" s="120">
        <v>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544607</v>
      </c>
      <c r="D14" s="95">
        <v>63638</v>
      </c>
      <c r="E14" s="87">
        <f t="shared" si="0"/>
        <v>650416</v>
      </c>
      <c r="F14" s="96">
        <v>508216</v>
      </c>
      <c r="G14" s="97">
        <v>142000</v>
      </c>
      <c r="H14" s="97">
        <v>200</v>
      </c>
      <c r="I14" s="98">
        <v>0</v>
      </c>
      <c r="J14" s="96">
        <v>3059</v>
      </c>
      <c r="K14" s="99">
        <v>18325</v>
      </c>
      <c r="L14" s="100">
        <v>0</v>
      </c>
      <c r="M14" s="101">
        <v>0</v>
      </c>
      <c r="N14" s="112">
        <v>23234</v>
      </c>
      <c r="O14" s="97">
        <v>23234</v>
      </c>
      <c r="P14" s="102">
        <v>7209</v>
      </c>
      <c r="Q14" s="102">
        <v>0</v>
      </c>
      <c r="R14" s="102">
        <v>0</v>
      </c>
      <c r="S14" s="97">
        <v>0</v>
      </c>
      <c r="T14" s="97">
        <v>9082</v>
      </c>
      <c r="U14" s="92">
        <f t="shared" si="1"/>
        <v>39525</v>
      </c>
      <c r="V14" s="95">
        <v>9</v>
      </c>
      <c r="W14" s="95">
        <v>3714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248301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2778</v>
      </c>
      <c r="K15" s="99">
        <v>12254</v>
      </c>
      <c r="L15" s="100">
        <v>3422</v>
      </c>
      <c r="M15" s="101">
        <v>0</v>
      </c>
      <c r="N15" s="112">
        <v>1667</v>
      </c>
      <c r="O15" s="97">
        <v>1667</v>
      </c>
      <c r="P15" s="102">
        <v>0</v>
      </c>
      <c r="Q15" s="102">
        <v>0</v>
      </c>
      <c r="R15" s="102">
        <v>0</v>
      </c>
      <c r="S15" s="97">
        <v>0</v>
      </c>
      <c r="T15" s="97">
        <v>4610</v>
      </c>
      <c r="U15" s="92">
        <f t="shared" si="1"/>
        <v>6277</v>
      </c>
      <c r="V15" s="95">
        <v>10</v>
      </c>
      <c r="W15" s="95">
        <v>4669</v>
      </c>
      <c r="X15" s="96">
        <v>1</v>
      </c>
      <c r="Y15" s="120">
        <v>0</v>
      </c>
      <c r="Z15" s="120">
        <v>1</v>
      </c>
      <c r="AA15" s="120">
        <v>25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384532</v>
      </c>
      <c r="D16" s="95">
        <v>63421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5853</v>
      </c>
      <c r="K16" s="99">
        <v>5360</v>
      </c>
      <c r="L16" s="100">
        <v>5504</v>
      </c>
      <c r="M16" s="101">
        <v>302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6231</v>
      </c>
      <c r="U16" s="92">
        <f t="shared" si="1"/>
        <v>6231</v>
      </c>
      <c r="V16" s="95">
        <v>11</v>
      </c>
      <c r="W16" s="95">
        <v>5871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884230</v>
      </c>
      <c r="D17" s="95">
        <v>122379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918</v>
      </c>
      <c r="K17" s="99">
        <v>13121</v>
      </c>
      <c r="L17" s="100">
        <v>2126</v>
      </c>
      <c r="M17" s="101">
        <v>0</v>
      </c>
      <c r="N17" s="112">
        <v>40019</v>
      </c>
      <c r="O17" s="97">
        <v>39903</v>
      </c>
      <c r="P17" s="102">
        <v>5344</v>
      </c>
      <c r="Q17" s="102">
        <v>0</v>
      </c>
      <c r="R17" s="102">
        <v>0</v>
      </c>
      <c r="S17" s="97">
        <v>0</v>
      </c>
      <c r="T17" s="97">
        <v>1014</v>
      </c>
      <c r="U17" s="92">
        <f t="shared" si="1"/>
        <v>46261</v>
      </c>
      <c r="V17" s="95">
        <v>7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0</v>
      </c>
      <c r="AD17" s="120">
        <v>4</v>
      </c>
      <c r="AE17" s="120">
        <v>1</v>
      </c>
      <c r="AF17" s="120">
        <v>6</v>
      </c>
      <c r="AG17" s="120">
        <v>2</v>
      </c>
    </row>
    <row r="18" spans="1:33" ht="14.25">
      <c r="A18" s="28" t="s">
        <v>86</v>
      </c>
      <c r="B18" s="94">
        <v>54694</v>
      </c>
      <c r="C18" s="95">
        <v>655905</v>
      </c>
      <c r="D18" s="95">
        <v>127246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14393</v>
      </c>
      <c r="K18" s="99">
        <v>21825</v>
      </c>
      <c r="L18" s="100">
        <v>0</v>
      </c>
      <c r="M18" s="101">
        <v>0</v>
      </c>
      <c r="N18" s="112">
        <v>6414</v>
      </c>
      <c r="O18" s="97">
        <v>6414</v>
      </c>
      <c r="P18" s="102">
        <v>1260</v>
      </c>
      <c r="Q18" s="102">
        <v>1720</v>
      </c>
      <c r="R18" s="102">
        <v>0</v>
      </c>
      <c r="S18" s="97">
        <v>0</v>
      </c>
      <c r="T18" s="97">
        <v>19373</v>
      </c>
      <c r="U18" s="92">
        <f t="shared" si="1"/>
        <v>28767</v>
      </c>
      <c r="V18" s="95">
        <v>15</v>
      </c>
      <c r="W18" s="95">
        <v>13368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2240371</v>
      </c>
      <c r="D19" s="104">
        <v>213827</v>
      </c>
      <c r="E19" s="87">
        <f t="shared" si="0"/>
        <v>1038466</v>
      </c>
      <c r="F19" s="105">
        <v>1036061</v>
      </c>
      <c r="G19" s="106">
        <v>0</v>
      </c>
      <c r="H19" s="106">
        <v>2405</v>
      </c>
      <c r="I19" s="107">
        <v>0</v>
      </c>
      <c r="J19" s="105">
        <v>11743</v>
      </c>
      <c r="K19" s="108">
        <v>27146</v>
      </c>
      <c r="L19" s="109">
        <v>0</v>
      </c>
      <c r="M19" s="110">
        <v>0</v>
      </c>
      <c r="N19" s="114">
        <v>17940</v>
      </c>
      <c r="O19" s="106">
        <v>17940</v>
      </c>
      <c r="P19" s="111">
        <v>14992</v>
      </c>
      <c r="Q19" s="111">
        <v>0</v>
      </c>
      <c r="R19" s="111">
        <v>0</v>
      </c>
      <c r="S19" s="106">
        <v>257</v>
      </c>
      <c r="T19" s="106">
        <v>35917</v>
      </c>
      <c r="U19" s="92">
        <f>SUM(O19:T19)</f>
        <v>69106</v>
      </c>
      <c r="V19" s="104">
        <v>21</v>
      </c>
      <c r="W19" s="104">
        <v>340533</v>
      </c>
      <c r="X19" s="105">
        <v>5</v>
      </c>
      <c r="Y19" s="121">
        <v>3</v>
      </c>
      <c r="Z19" s="121">
        <v>4</v>
      </c>
      <c r="AA19" s="121">
        <v>28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17253647</v>
      </c>
      <c r="D20" s="68">
        <f t="shared" si="2"/>
        <v>1638720</v>
      </c>
      <c r="E20" s="69">
        <f t="shared" si="2"/>
        <v>15169306</v>
      </c>
      <c r="F20" s="70">
        <f t="shared" si="2"/>
        <v>13704291</v>
      </c>
      <c r="G20" s="71">
        <f>SUM(G6:G19)</f>
        <v>1146241</v>
      </c>
      <c r="H20" s="72">
        <f t="shared" si="2"/>
        <v>292940</v>
      </c>
      <c r="I20" s="73">
        <f t="shared" si="2"/>
        <v>25834</v>
      </c>
      <c r="J20" s="74">
        <f>SUM(J6:J19)</f>
        <v>110281</v>
      </c>
      <c r="K20" s="75">
        <f t="shared" si="2"/>
        <v>554902</v>
      </c>
      <c r="L20" s="69">
        <f t="shared" si="2"/>
        <v>24123</v>
      </c>
      <c r="M20" s="73">
        <f t="shared" si="2"/>
        <v>302</v>
      </c>
      <c r="N20" s="69">
        <f t="shared" si="2"/>
        <v>828737</v>
      </c>
      <c r="O20" s="71">
        <f t="shared" si="2"/>
        <v>814565</v>
      </c>
      <c r="P20" s="71">
        <f t="shared" si="2"/>
        <v>76677</v>
      </c>
      <c r="Q20" s="71">
        <f t="shared" si="2"/>
        <v>1720</v>
      </c>
      <c r="R20" s="71">
        <f t="shared" si="2"/>
        <v>52</v>
      </c>
      <c r="S20" s="71">
        <f t="shared" si="2"/>
        <v>3450</v>
      </c>
      <c r="T20" s="71">
        <f t="shared" si="2"/>
        <v>450418</v>
      </c>
      <c r="U20" s="73">
        <f t="shared" si="2"/>
        <v>1346882</v>
      </c>
      <c r="V20" s="68">
        <f>SUM(V6:V19)</f>
        <v>184</v>
      </c>
      <c r="W20" s="68">
        <f t="shared" si="2"/>
        <v>479858</v>
      </c>
      <c r="X20" s="74">
        <f t="shared" si="2"/>
        <v>37</v>
      </c>
      <c r="Y20" s="122">
        <f t="shared" si="2"/>
        <v>36</v>
      </c>
      <c r="Z20" s="122">
        <f t="shared" si="2"/>
        <v>38</v>
      </c>
      <c r="AA20" s="122">
        <f t="shared" si="2"/>
        <v>271</v>
      </c>
      <c r="AB20" s="122">
        <f t="shared" si="2"/>
        <v>29</v>
      </c>
      <c r="AC20" s="122">
        <f t="shared" si="2"/>
        <v>6</v>
      </c>
      <c r="AD20" s="122">
        <f t="shared" si="2"/>
        <v>58</v>
      </c>
      <c r="AE20" s="122">
        <f t="shared" si="2"/>
        <v>11</v>
      </c>
      <c r="AF20" s="122">
        <f t="shared" si="2"/>
        <v>43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91</v>
      </c>
      <c r="K21" s="91">
        <v>1567</v>
      </c>
      <c r="L21" s="87">
        <v>0</v>
      </c>
      <c r="M21" s="92">
        <v>0</v>
      </c>
      <c r="N21" s="115">
        <v>4206</v>
      </c>
      <c r="O21" s="89">
        <v>4206</v>
      </c>
      <c r="P21" s="89">
        <v>2312</v>
      </c>
      <c r="Q21" s="93">
        <v>0</v>
      </c>
      <c r="R21" s="93">
        <v>0</v>
      </c>
      <c r="S21" s="93">
        <v>0</v>
      </c>
      <c r="T21" s="89">
        <v>0</v>
      </c>
      <c r="U21" s="92">
        <f>SUM(O21:T21)</f>
        <v>6518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230168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289</v>
      </c>
      <c r="K22" s="99">
        <v>5334</v>
      </c>
      <c r="L22" s="100">
        <v>0</v>
      </c>
      <c r="M22" s="101">
        <v>0</v>
      </c>
      <c r="N22" s="112">
        <v>25455</v>
      </c>
      <c r="O22" s="97">
        <v>25455</v>
      </c>
      <c r="P22" s="97">
        <v>0</v>
      </c>
      <c r="Q22" s="102">
        <v>0</v>
      </c>
      <c r="R22" s="102">
        <v>0</v>
      </c>
      <c r="S22" s="102">
        <v>0</v>
      </c>
      <c r="T22" s="97">
        <v>114</v>
      </c>
      <c r="U22" s="92">
        <f>SUM(O22:T22)</f>
        <v>25569</v>
      </c>
      <c r="V22" s="95">
        <v>6</v>
      </c>
      <c r="W22" s="95">
        <v>954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600336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4682</v>
      </c>
      <c r="K23" s="99">
        <v>12632</v>
      </c>
      <c r="L23" s="100">
        <v>128</v>
      </c>
      <c r="M23" s="101">
        <v>0</v>
      </c>
      <c r="N23" s="112">
        <v>23230</v>
      </c>
      <c r="O23" s="97">
        <v>23230</v>
      </c>
      <c r="P23" s="97">
        <v>3388</v>
      </c>
      <c r="Q23" s="102">
        <v>0</v>
      </c>
      <c r="R23" s="102">
        <v>0</v>
      </c>
      <c r="S23" s="102">
        <v>0</v>
      </c>
      <c r="T23" s="97">
        <v>8352</v>
      </c>
      <c r="U23" s="92">
        <f aca="true" t="shared" si="3" ref="U23:U35">SUM(O23:T23)</f>
        <v>34970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86</v>
      </c>
      <c r="K24" s="99">
        <v>2100</v>
      </c>
      <c r="L24" s="100">
        <v>0</v>
      </c>
      <c r="M24" s="101">
        <v>0</v>
      </c>
      <c r="N24" s="112">
        <v>10078</v>
      </c>
      <c r="O24" s="97">
        <v>10078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3"/>
        <v>10078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97275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404</v>
      </c>
      <c r="K25" s="99">
        <v>3146</v>
      </c>
      <c r="L25" s="100">
        <v>0</v>
      </c>
      <c r="M25" s="101">
        <v>0</v>
      </c>
      <c r="N25" s="112">
        <v>14533</v>
      </c>
      <c r="O25" s="97">
        <v>14533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3"/>
        <v>14533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577713</v>
      </c>
      <c r="D26" s="95">
        <v>5352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942</v>
      </c>
      <c r="K26" s="99">
        <v>4405</v>
      </c>
      <c r="L26" s="100">
        <v>0</v>
      </c>
      <c r="M26" s="101">
        <v>0</v>
      </c>
      <c r="N26" s="112">
        <v>7098</v>
      </c>
      <c r="O26" s="97">
        <v>7098</v>
      </c>
      <c r="P26" s="97">
        <v>2852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3"/>
        <v>14035</v>
      </c>
      <c r="V26" s="95">
        <v>5</v>
      </c>
      <c r="W26" s="95">
        <v>4217</v>
      </c>
      <c r="X26" s="96">
        <v>1</v>
      </c>
      <c r="Y26" s="120">
        <v>1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426901</v>
      </c>
      <c r="D27" s="95">
        <v>97594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6834</v>
      </c>
      <c r="L27" s="100">
        <v>0</v>
      </c>
      <c r="M27" s="101">
        <v>0</v>
      </c>
      <c r="N27" s="112">
        <v>3324</v>
      </c>
      <c r="O27" s="97">
        <v>3324</v>
      </c>
      <c r="P27" s="97">
        <v>1006</v>
      </c>
      <c r="Q27" s="102">
        <v>0</v>
      </c>
      <c r="R27" s="102">
        <v>0</v>
      </c>
      <c r="S27" s="102">
        <v>0</v>
      </c>
      <c r="T27" s="97">
        <v>9937</v>
      </c>
      <c r="U27" s="92">
        <f t="shared" si="3"/>
        <v>14267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238921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6976</v>
      </c>
      <c r="K28" s="99">
        <v>2770</v>
      </c>
      <c r="L28" s="100">
        <v>10027</v>
      </c>
      <c r="M28" s="101">
        <v>0</v>
      </c>
      <c r="N28" s="112">
        <v>2016</v>
      </c>
      <c r="O28" s="97">
        <v>2016</v>
      </c>
      <c r="P28" s="97">
        <v>0</v>
      </c>
      <c r="Q28" s="102">
        <v>0</v>
      </c>
      <c r="R28" s="102">
        <v>0</v>
      </c>
      <c r="S28" s="102">
        <v>0</v>
      </c>
      <c r="T28" s="97">
        <v>4108</v>
      </c>
      <c r="U28" s="92">
        <f t="shared" si="3"/>
        <v>6124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235839</v>
      </c>
      <c r="D29" s="95">
        <v>71114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1656</v>
      </c>
      <c r="K29" s="99">
        <v>4853</v>
      </c>
      <c r="L29" s="100">
        <v>0</v>
      </c>
      <c r="M29" s="101">
        <v>0</v>
      </c>
      <c r="N29" s="112">
        <v>11120</v>
      </c>
      <c r="O29" s="97">
        <v>11120</v>
      </c>
      <c r="P29" s="97">
        <v>1381</v>
      </c>
      <c r="Q29" s="102">
        <v>0</v>
      </c>
      <c r="R29" s="102">
        <v>0</v>
      </c>
      <c r="S29" s="102">
        <v>0</v>
      </c>
      <c r="T29" s="97">
        <v>1944</v>
      </c>
      <c r="U29" s="92">
        <f t="shared" si="3"/>
        <v>14445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120704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1388</v>
      </c>
      <c r="K30" s="99">
        <v>3012</v>
      </c>
      <c r="L30" s="100">
        <v>8661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4333</v>
      </c>
      <c r="U30" s="92">
        <f t="shared" si="3"/>
        <v>4333</v>
      </c>
      <c r="V30" s="95">
        <v>3</v>
      </c>
      <c r="W30" s="95">
        <v>0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4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6597</v>
      </c>
      <c r="K31" s="99">
        <v>2794</v>
      </c>
      <c r="L31" s="100">
        <v>9703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3659</v>
      </c>
      <c r="U31" s="92">
        <f t="shared" si="3"/>
        <v>3659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3530</v>
      </c>
      <c r="K32" s="99">
        <v>5494</v>
      </c>
      <c r="L32" s="100">
        <v>6224</v>
      </c>
      <c r="M32" s="101">
        <v>0</v>
      </c>
      <c r="N32" s="112">
        <v>2913</v>
      </c>
      <c r="O32" s="97">
        <v>2913</v>
      </c>
      <c r="P32" s="97">
        <v>874</v>
      </c>
      <c r="Q32" s="102">
        <v>4759</v>
      </c>
      <c r="R32" s="102">
        <v>0</v>
      </c>
      <c r="S32" s="102">
        <v>0</v>
      </c>
      <c r="T32" s="97">
        <v>1361</v>
      </c>
      <c r="U32" s="92">
        <f t="shared" si="3"/>
        <v>9907</v>
      </c>
      <c r="V32" s="95">
        <v>8</v>
      </c>
      <c r="W32" s="95">
        <v>7928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244469</v>
      </c>
      <c r="D33" s="95">
        <v>34437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3005</v>
      </c>
      <c r="K33" s="99">
        <v>8777</v>
      </c>
      <c r="L33" s="100">
        <v>5226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4221</v>
      </c>
      <c r="U33" s="92">
        <f t="shared" si="3"/>
        <v>4221</v>
      </c>
      <c r="V33" s="95">
        <v>2</v>
      </c>
      <c r="W33" s="95">
        <v>9674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3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263472</v>
      </c>
      <c r="D34" s="95">
        <v>17779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802</v>
      </c>
      <c r="K34" s="99">
        <v>2690</v>
      </c>
      <c r="L34" s="100">
        <v>558</v>
      </c>
      <c r="M34" s="101">
        <v>0</v>
      </c>
      <c r="N34" s="112">
        <v>2492</v>
      </c>
      <c r="O34" s="97">
        <v>2492</v>
      </c>
      <c r="P34" s="97">
        <v>0</v>
      </c>
      <c r="Q34" s="102">
        <v>0</v>
      </c>
      <c r="R34" s="102">
        <v>0</v>
      </c>
      <c r="S34" s="102">
        <v>0</v>
      </c>
      <c r="T34" s="97">
        <v>2724</v>
      </c>
      <c r="U34" s="92">
        <f t="shared" si="3"/>
        <v>5216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7</v>
      </c>
      <c r="AB34" s="120">
        <v>0</v>
      </c>
      <c r="AC34" s="120">
        <v>0</v>
      </c>
      <c r="AD34" s="120">
        <v>1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1117</v>
      </c>
      <c r="K35" s="99">
        <v>3554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4887</v>
      </c>
      <c r="U35" s="92">
        <f t="shared" si="3"/>
        <v>4887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4" ref="C36:AG36">SUM(C21:C35)</f>
        <v>4019022</v>
      </c>
      <c r="D36" s="68">
        <f t="shared" si="4"/>
        <v>473693</v>
      </c>
      <c r="E36" s="69">
        <f t="shared" si="4"/>
        <v>2818083</v>
      </c>
      <c r="F36" s="70">
        <f t="shared" si="4"/>
        <v>1190720</v>
      </c>
      <c r="G36" s="71">
        <f t="shared" si="4"/>
        <v>863400</v>
      </c>
      <c r="H36" s="72">
        <f t="shared" si="4"/>
        <v>757485</v>
      </c>
      <c r="I36" s="73">
        <f t="shared" si="4"/>
        <v>6478</v>
      </c>
      <c r="J36" s="74">
        <f t="shared" si="4"/>
        <v>33714</v>
      </c>
      <c r="K36" s="75">
        <f t="shared" si="4"/>
        <v>69962</v>
      </c>
      <c r="L36" s="69">
        <f t="shared" si="4"/>
        <v>40527</v>
      </c>
      <c r="M36" s="73">
        <f t="shared" si="4"/>
        <v>0</v>
      </c>
      <c r="N36" s="69">
        <f t="shared" si="4"/>
        <v>106465</v>
      </c>
      <c r="O36" s="71">
        <f t="shared" si="4"/>
        <v>106465</v>
      </c>
      <c r="P36" s="71">
        <f t="shared" si="4"/>
        <v>11813</v>
      </c>
      <c r="Q36" s="71">
        <f t="shared" si="4"/>
        <v>4759</v>
      </c>
      <c r="R36" s="71">
        <f t="shared" si="4"/>
        <v>0</v>
      </c>
      <c r="S36" s="71">
        <f t="shared" si="4"/>
        <v>0</v>
      </c>
      <c r="T36" s="71">
        <f t="shared" si="4"/>
        <v>49725</v>
      </c>
      <c r="U36" s="73">
        <f t="shared" si="4"/>
        <v>172762</v>
      </c>
      <c r="V36" s="68">
        <f t="shared" si="4"/>
        <v>60</v>
      </c>
      <c r="W36" s="68">
        <f t="shared" si="4"/>
        <v>45399</v>
      </c>
      <c r="X36" s="74">
        <f t="shared" si="4"/>
        <v>12</v>
      </c>
      <c r="Y36" s="122">
        <f t="shared" si="4"/>
        <v>9</v>
      </c>
      <c r="Z36" s="122">
        <f t="shared" si="4"/>
        <v>9</v>
      </c>
      <c r="AA36" s="122">
        <f t="shared" si="4"/>
        <v>67</v>
      </c>
      <c r="AB36" s="122">
        <f t="shared" si="4"/>
        <v>8</v>
      </c>
      <c r="AC36" s="122">
        <f t="shared" si="4"/>
        <v>1</v>
      </c>
      <c r="AD36" s="122">
        <f t="shared" si="4"/>
        <v>37</v>
      </c>
      <c r="AE36" s="122">
        <f t="shared" si="4"/>
        <v>4</v>
      </c>
      <c r="AF36" s="122">
        <f t="shared" si="4"/>
        <v>16</v>
      </c>
      <c r="AG36" s="122">
        <f t="shared" si="4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5" ref="C37:AG37">SUM(C20,C36)</f>
        <v>21272669</v>
      </c>
      <c r="D37" s="77">
        <f t="shared" si="5"/>
        <v>2112413</v>
      </c>
      <c r="E37" s="78">
        <f t="shared" si="5"/>
        <v>17987389</v>
      </c>
      <c r="F37" s="79">
        <f t="shared" si="5"/>
        <v>14895011</v>
      </c>
      <c r="G37" s="80">
        <f t="shared" si="5"/>
        <v>2009641</v>
      </c>
      <c r="H37" s="81">
        <f t="shared" si="5"/>
        <v>1050425</v>
      </c>
      <c r="I37" s="82">
        <f t="shared" si="5"/>
        <v>32312</v>
      </c>
      <c r="J37" s="83">
        <f t="shared" si="5"/>
        <v>143995</v>
      </c>
      <c r="K37" s="84">
        <f t="shared" si="5"/>
        <v>624864</v>
      </c>
      <c r="L37" s="78">
        <f t="shared" si="5"/>
        <v>64650</v>
      </c>
      <c r="M37" s="82">
        <f t="shared" si="5"/>
        <v>302</v>
      </c>
      <c r="N37" s="78">
        <f t="shared" si="5"/>
        <v>935202</v>
      </c>
      <c r="O37" s="80">
        <f t="shared" si="5"/>
        <v>921030</v>
      </c>
      <c r="P37" s="80">
        <f t="shared" si="5"/>
        <v>88490</v>
      </c>
      <c r="Q37" s="80">
        <f t="shared" si="5"/>
        <v>6479</v>
      </c>
      <c r="R37" s="80">
        <f t="shared" si="5"/>
        <v>52</v>
      </c>
      <c r="S37" s="80">
        <f t="shared" si="5"/>
        <v>3450</v>
      </c>
      <c r="T37" s="80">
        <f t="shared" si="5"/>
        <v>500143</v>
      </c>
      <c r="U37" s="82">
        <f t="shared" si="5"/>
        <v>1519644</v>
      </c>
      <c r="V37" s="77">
        <f t="shared" si="5"/>
        <v>244</v>
      </c>
      <c r="W37" s="77">
        <f t="shared" si="5"/>
        <v>525257</v>
      </c>
      <c r="X37" s="83">
        <f t="shared" si="5"/>
        <v>49</v>
      </c>
      <c r="Y37" s="124">
        <f t="shared" si="5"/>
        <v>45</v>
      </c>
      <c r="Z37" s="124">
        <f t="shared" si="5"/>
        <v>47</v>
      </c>
      <c r="AA37" s="124">
        <f t="shared" si="5"/>
        <v>338</v>
      </c>
      <c r="AB37" s="124">
        <f t="shared" si="5"/>
        <v>37</v>
      </c>
      <c r="AC37" s="124">
        <f t="shared" si="5"/>
        <v>7</v>
      </c>
      <c r="AD37" s="124">
        <f t="shared" si="5"/>
        <v>95</v>
      </c>
      <c r="AE37" s="124">
        <f t="shared" si="5"/>
        <v>15</v>
      </c>
      <c r="AF37" s="124">
        <f t="shared" si="5"/>
        <v>59</v>
      </c>
      <c r="AG37" s="124">
        <f t="shared" si="5"/>
        <v>61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66" r:id="rId1"/>
  <headerFooter alignWithMargins="0">
    <oddHeader>&amp;C平成25年度公共施設状況調査</oddHeader>
  </headerFooter>
  <colBreaks count="2" manualBreakCount="2">
    <brk id="11" max="36" man="1"/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1" spans="2:24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v>285746</v>
      </c>
      <c r="C6" s="86">
        <v>3445754</v>
      </c>
      <c r="D6" s="86">
        <v>299160</v>
      </c>
      <c r="E6" s="87">
        <f>SUM(F6:I6)</f>
        <v>2127627</v>
      </c>
      <c r="F6" s="88">
        <v>1916190</v>
      </c>
      <c r="G6" s="89">
        <v>15300</v>
      </c>
      <c r="H6" s="89">
        <v>170303</v>
      </c>
      <c r="I6" s="90">
        <v>25834</v>
      </c>
      <c r="J6" s="88">
        <v>17337</v>
      </c>
      <c r="K6" s="91">
        <v>101803</v>
      </c>
      <c r="L6" s="87">
        <v>4103</v>
      </c>
      <c r="M6" s="92">
        <v>0</v>
      </c>
      <c r="N6" s="115">
        <v>123272</v>
      </c>
      <c r="O6" s="89">
        <v>123272</v>
      </c>
      <c r="P6" s="93">
        <v>11223</v>
      </c>
      <c r="Q6" s="93">
        <v>0</v>
      </c>
      <c r="R6" s="93">
        <v>52</v>
      </c>
      <c r="S6" s="89">
        <v>0</v>
      </c>
      <c r="T6" s="89">
        <v>94682</v>
      </c>
      <c r="U6" s="92">
        <f>SUM(O6:T6)</f>
        <v>229229</v>
      </c>
      <c r="V6" s="86">
        <v>27</v>
      </c>
      <c r="W6" s="86">
        <v>17872</v>
      </c>
      <c r="X6" s="88">
        <v>10</v>
      </c>
      <c r="Y6" s="120">
        <v>5</v>
      </c>
      <c r="Z6" s="120">
        <v>10</v>
      </c>
      <c r="AA6" s="120">
        <v>53</v>
      </c>
      <c r="AB6" s="120">
        <v>9</v>
      </c>
      <c r="AC6" s="120">
        <v>0</v>
      </c>
      <c r="AD6" s="120">
        <v>9</v>
      </c>
      <c r="AE6" s="120">
        <v>1</v>
      </c>
      <c r="AF6" s="120">
        <v>2</v>
      </c>
      <c r="AG6" s="120">
        <v>9</v>
      </c>
    </row>
    <row r="7" spans="1:33" ht="14.25">
      <c r="A7" s="28" t="s">
        <v>13</v>
      </c>
      <c r="B7" s="94">
        <v>307766</v>
      </c>
      <c r="C7" s="95">
        <v>2151303</v>
      </c>
      <c r="D7" s="95">
        <v>6932</v>
      </c>
      <c r="E7" s="87">
        <f aca="true" t="shared" si="0" ref="E7:E35">SUM(F7:I7)</f>
        <v>3122292</v>
      </c>
      <c r="F7" s="96">
        <v>2803798</v>
      </c>
      <c r="G7" s="97">
        <v>318494</v>
      </c>
      <c r="H7" s="97">
        <v>0</v>
      </c>
      <c r="I7" s="98">
        <v>0</v>
      </c>
      <c r="J7" s="96">
        <v>16961</v>
      </c>
      <c r="K7" s="99">
        <v>107701</v>
      </c>
      <c r="L7" s="100">
        <v>0</v>
      </c>
      <c r="M7" s="101">
        <v>0</v>
      </c>
      <c r="N7" s="112">
        <v>238917</v>
      </c>
      <c r="O7" s="97">
        <v>225956</v>
      </c>
      <c r="P7" s="102">
        <v>5969</v>
      </c>
      <c r="Q7" s="102">
        <v>0</v>
      </c>
      <c r="R7" s="102">
        <v>0</v>
      </c>
      <c r="S7" s="97">
        <v>3097</v>
      </c>
      <c r="T7" s="97">
        <v>50385</v>
      </c>
      <c r="U7" s="92">
        <f aca="true" t="shared" si="1" ref="U7:U35">SUM(O7:T7)</f>
        <v>285407</v>
      </c>
      <c r="V7" s="95">
        <v>25</v>
      </c>
      <c r="W7" s="95">
        <v>4471</v>
      </c>
      <c r="X7" s="96">
        <v>2</v>
      </c>
      <c r="Y7" s="120">
        <v>4</v>
      </c>
      <c r="Z7" s="120">
        <v>4</v>
      </c>
      <c r="AA7" s="120">
        <v>24</v>
      </c>
      <c r="AB7" s="120">
        <v>1</v>
      </c>
      <c r="AC7" s="120">
        <v>1</v>
      </c>
      <c r="AD7" s="120">
        <v>7</v>
      </c>
      <c r="AE7" s="120">
        <v>1</v>
      </c>
      <c r="AF7" s="120">
        <v>8</v>
      </c>
      <c r="AG7" s="120">
        <v>10</v>
      </c>
    </row>
    <row r="8" spans="1:33" ht="14.25">
      <c r="A8" s="28" t="s">
        <v>2</v>
      </c>
      <c r="B8" s="94">
        <v>130271</v>
      </c>
      <c r="C8" s="95">
        <v>866631</v>
      </c>
      <c r="D8" s="95">
        <v>64824</v>
      </c>
      <c r="E8" s="87">
        <f t="shared" si="0"/>
        <v>1309312</v>
      </c>
      <c r="F8" s="96">
        <v>1251029</v>
      </c>
      <c r="G8" s="97">
        <v>52700</v>
      </c>
      <c r="H8" s="97">
        <v>5583</v>
      </c>
      <c r="I8" s="98">
        <v>0</v>
      </c>
      <c r="J8" s="96">
        <v>9455</v>
      </c>
      <c r="K8" s="99">
        <v>52627</v>
      </c>
      <c r="L8" s="100">
        <v>94</v>
      </c>
      <c r="M8" s="101">
        <v>0</v>
      </c>
      <c r="N8" s="112">
        <v>56354</v>
      </c>
      <c r="O8" s="97">
        <v>56354</v>
      </c>
      <c r="P8" s="102">
        <v>2242</v>
      </c>
      <c r="Q8" s="102">
        <v>0</v>
      </c>
      <c r="R8" s="102">
        <v>0</v>
      </c>
      <c r="S8" s="97">
        <v>0</v>
      </c>
      <c r="T8" s="97">
        <v>31007</v>
      </c>
      <c r="U8" s="92">
        <f t="shared" si="1"/>
        <v>89603</v>
      </c>
      <c r="V8" s="95">
        <v>13</v>
      </c>
      <c r="W8" s="95">
        <v>18461</v>
      </c>
      <c r="X8" s="96">
        <v>3</v>
      </c>
      <c r="Y8" s="120">
        <v>6</v>
      </c>
      <c r="Z8" s="120">
        <v>3</v>
      </c>
      <c r="AA8" s="120">
        <v>16</v>
      </c>
      <c r="AB8" s="120">
        <v>2</v>
      </c>
      <c r="AC8" s="120">
        <v>0</v>
      </c>
      <c r="AD8" s="120">
        <v>6</v>
      </c>
      <c r="AE8" s="120">
        <v>0</v>
      </c>
      <c r="AF8" s="120">
        <v>6</v>
      </c>
      <c r="AG8" s="120">
        <v>2</v>
      </c>
    </row>
    <row r="9" spans="1:33" ht="14.25">
      <c r="A9" s="28" t="s">
        <v>3</v>
      </c>
      <c r="B9" s="94">
        <v>168017</v>
      </c>
      <c r="C9" s="95">
        <v>1871711</v>
      </c>
      <c r="D9" s="95">
        <v>196438</v>
      </c>
      <c r="E9" s="87">
        <f t="shared" si="0"/>
        <v>1793556</v>
      </c>
      <c r="F9" s="96">
        <v>1712175</v>
      </c>
      <c r="G9" s="97">
        <v>0</v>
      </c>
      <c r="H9" s="97">
        <v>81381</v>
      </c>
      <c r="I9" s="98">
        <v>0</v>
      </c>
      <c r="J9" s="96">
        <v>9188</v>
      </c>
      <c r="K9" s="99">
        <v>56415</v>
      </c>
      <c r="L9" s="100">
        <v>5387</v>
      </c>
      <c r="M9" s="101">
        <v>0</v>
      </c>
      <c r="N9" s="112">
        <v>78726</v>
      </c>
      <c r="O9" s="97">
        <v>78726</v>
      </c>
      <c r="P9" s="102">
        <v>1095</v>
      </c>
      <c r="Q9" s="102">
        <v>0</v>
      </c>
      <c r="R9" s="102">
        <v>0</v>
      </c>
      <c r="S9" s="97">
        <v>0</v>
      </c>
      <c r="T9" s="97">
        <v>55362</v>
      </c>
      <c r="U9" s="92">
        <f t="shared" si="1"/>
        <v>135183</v>
      </c>
      <c r="V9" s="95">
        <v>22</v>
      </c>
      <c r="W9" s="95">
        <v>26991</v>
      </c>
      <c r="X9" s="96">
        <v>3</v>
      </c>
      <c r="Y9" s="120">
        <v>1</v>
      </c>
      <c r="Z9" s="120">
        <v>3</v>
      </c>
      <c r="AA9" s="120">
        <v>44</v>
      </c>
      <c r="AB9" s="120">
        <v>2</v>
      </c>
      <c r="AC9" s="120">
        <v>2</v>
      </c>
      <c r="AD9" s="120">
        <v>5</v>
      </c>
      <c r="AE9" s="120">
        <v>0</v>
      </c>
      <c r="AF9" s="120">
        <v>0</v>
      </c>
      <c r="AG9" s="120">
        <v>3</v>
      </c>
    </row>
    <row r="10" spans="1:33" ht="14.25">
      <c r="A10" s="28" t="s">
        <v>14</v>
      </c>
      <c r="B10" s="94">
        <v>140290</v>
      </c>
      <c r="C10" s="95">
        <v>1059131</v>
      </c>
      <c r="D10" s="95">
        <v>285309</v>
      </c>
      <c r="E10" s="87">
        <f t="shared" si="0"/>
        <v>1152104</v>
      </c>
      <c r="F10" s="96">
        <v>1067157</v>
      </c>
      <c r="G10" s="97">
        <v>84947</v>
      </c>
      <c r="H10" s="97">
        <v>0</v>
      </c>
      <c r="I10" s="98">
        <v>0</v>
      </c>
      <c r="J10" s="96">
        <v>4389</v>
      </c>
      <c r="K10" s="99">
        <v>41300</v>
      </c>
      <c r="L10" s="100">
        <v>0</v>
      </c>
      <c r="M10" s="101">
        <v>0</v>
      </c>
      <c r="N10" s="112">
        <v>105353</v>
      </c>
      <c r="O10" s="97">
        <v>105353</v>
      </c>
      <c r="P10" s="102">
        <v>2382</v>
      </c>
      <c r="Q10" s="102">
        <v>0</v>
      </c>
      <c r="R10" s="102">
        <v>0</v>
      </c>
      <c r="S10" s="97">
        <v>0</v>
      </c>
      <c r="T10" s="97">
        <v>27081</v>
      </c>
      <c r="U10" s="92">
        <f t="shared" si="1"/>
        <v>134816</v>
      </c>
      <c r="V10" s="95">
        <v>9</v>
      </c>
      <c r="W10" s="95">
        <v>13910</v>
      </c>
      <c r="X10" s="96">
        <v>3</v>
      </c>
      <c r="Y10" s="120">
        <v>2</v>
      </c>
      <c r="Z10" s="120">
        <v>2</v>
      </c>
      <c r="AA10" s="120">
        <v>20</v>
      </c>
      <c r="AB10" s="120">
        <v>3</v>
      </c>
      <c r="AC10" s="120">
        <v>1</v>
      </c>
      <c r="AD10" s="120">
        <v>3</v>
      </c>
      <c r="AE10" s="120">
        <v>0</v>
      </c>
      <c r="AF10" s="120">
        <v>8</v>
      </c>
      <c r="AG10" s="120">
        <v>5</v>
      </c>
    </row>
    <row r="11" spans="1:33" ht="14.25">
      <c r="A11" s="28" t="s">
        <v>15</v>
      </c>
      <c r="B11" s="94">
        <v>199293</v>
      </c>
      <c r="C11" s="95">
        <v>1803297</v>
      </c>
      <c r="D11" s="95">
        <v>93932</v>
      </c>
      <c r="E11" s="87">
        <f t="shared" si="0"/>
        <v>1879052</v>
      </c>
      <c r="F11" s="96">
        <v>1346252</v>
      </c>
      <c r="G11" s="97">
        <v>532800</v>
      </c>
      <c r="H11" s="97">
        <v>0</v>
      </c>
      <c r="I11" s="98">
        <v>0</v>
      </c>
      <c r="J11" s="96">
        <v>9505</v>
      </c>
      <c r="K11" s="99">
        <v>66521</v>
      </c>
      <c r="L11" s="100">
        <v>0</v>
      </c>
      <c r="M11" s="101">
        <v>0</v>
      </c>
      <c r="N11" s="112">
        <v>101848</v>
      </c>
      <c r="O11" s="97">
        <v>101848</v>
      </c>
      <c r="P11" s="102">
        <v>17765</v>
      </c>
      <c r="Q11" s="102">
        <v>0</v>
      </c>
      <c r="R11" s="102">
        <v>0</v>
      </c>
      <c r="S11" s="97">
        <v>0</v>
      </c>
      <c r="T11" s="97">
        <v>62000</v>
      </c>
      <c r="U11" s="92">
        <f t="shared" si="1"/>
        <v>181613</v>
      </c>
      <c r="V11" s="95">
        <v>10</v>
      </c>
      <c r="W11" s="95">
        <v>15116</v>
      </c>
      <c r="X11" s="96">
        <v>1</v>
      </c>
      <c r="Y11" s="120">
        <v>2</v>
      </c>
      <c r="Z11" s="120">
        <v>2</v>
      </c>
      <c r="AA11" s="120">
        <v>30</v>
      </c>
      <c r="AB11" s="120">
        <v>1</v>
      </c>
      <c r="AC11" s="120">
        <v>1</v>
      </c>
      <c r="AD11" s="120">
        <v>2</v>
      </c>
      <c r="AE11" s="120">
        <v>1</v>
      </c>
      <c r="AF11" s="120">
        <v>3</v>
      </c>
      <c r="AG11" s="120">
        <v>2</v>
      </c>
    </row>
    <row r="12" spans="1:33" ht="14.25">
      <c r="A12" s="28" t="s">
        <v>4</v>
      </c>
      <c r="B12" s="94">
        <v>80284</v>
      </c>
      <c r="C12" s="95">
        <v>856418</v>
      </c>
      <c r="D12" s="95">
        <v>42081</v>
      </c>
      <c r="E12" s="87">
        <f t="shared" si="0"/>
        <v>1055200</v>
      </c>
      <c r="F12" s="96">
        <v>1055200</v>
      </c>
      <c r="G12" s="97">
        <v>0</v>
      </c>
      <c r="H12" s="97">
        <v>0</v>
      </c>
      <c r="I12" s="98">
        <v>0</v>
      </c>
      <c r="J12" s="96">
        <v>3814</v>
      </c>
      <c r="K12" s="99">
        <v>22016</v>
      </c>
      <c r="L12" s="100">
        <v>0</v>
      </c>
      <c r="M12" s="101">
        <v>0</v>
      </c>
      <c r="N12" s="112">
        <v>14963</v>
      </c>
      <c r="O12" s="97">
        <v>14963</v>
      </c>
      <c r="P12" s="102">
        <v>7711</v>
      </c>
      <c r="Q12" s="102">
        <v>0</v>
      </c>
      <c r="R12" s="102">
        <v>0</v>
      </c>
      <c r="S12" s="97">
        <v>37</v>
      </c>
      <c r="T12" s="97">
        <v>54542</v>
      </c>
      <c r="U12" s="92">
        <f t="shared" si="1"/>
        <v>77253</v>
      </c>
      <c r="V12" s="95">
        <v>5</v>
      </c>
      <c r="W12" s="95">
        <v>7170</v>
      </c>
      <c r="X12" s="96">
        <v>1</v>
      </c>
      <c r="Y12" s="120">
        <v>3</v>
      </c>
      <c r="Z12" s="120">
        <v>0</v>
      </c>
      <c r="AA12" s="120">
        <v>17</v>
      </c>
      <c r="AB12" s="120">
        <v>1</v>
      </c>
      <c r="AC12" s="120">
        <v>0</v>
      </c>
      <c r="AD12" s="120">
        <v>2</v>
      </c>
      <c r="AE12" s="120">
        <v>1</v>
      </c>
      <c r="AF12" s="120">
        <v>1</v>
      </c>
      <c r="AG12" s="120">
        <v>3</v>
      </c>
    </row>
    <row r="13" spans="1:33" ht="14.25">
      <c r="A13" s="28" t="s">
        <v>5</v>
      </c>
      <c r="B13" s="94">
        <v>20033</v>
      </c>
      <c r="C13" s="95">
        <v>213633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4648</v>
      </c>
      <c r="K13" s="99">
        <v>8974</v>
      </c>
      <c r="L13" s="100">
        <v>3719</v>
      </c>
      <c r="M13" s="101">
        <v>0</v>
      </c>
      <c r="N13" s="112">
        <v>1591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4949</v>
      </c>
      <c r="U13" s="92">
        <f t="shared" si="1"/>
        <v>4949</v>
      </c>
      <c r="V13" s="95">
        <v>0</v>
      </c>
      <c r="W13" s="95">
        <v>4162</v>
      </c>
      <c r="X13" s="96">
        <v>1</v>
      </c>
      <c r="Y13" s="120">
        <v>0</v>
      </c>
      <c r="Z13" s="120">
        <v>1</v>
      </c>
      <c r="AA13" s="120">
        <v>1</v>
      </c>
      <c r="AB13" s="120">
        <v>1</v>
      </c>
      <c r="AC13" s="120">
        <v>0</v>
      </c>
      <c r="AD13" s="120">
        <v>1</v>
      </c>
      <c r="AE13" s="120">
        <v>1</v>
      </c>
      <c r="AF13" s="120">
        <v>1</v>
      </c>
      <c r="AG13" s="120">
        <v>0</v>
      </c>
    </row>
    <row r="14" spans="1:33" ht="14.25">
      <c r="A14" s="28" t="s">
        <v>16</v>
      </c>
      <c r="B14" s="94">
        <v>51023</v>
      </c>
      <c r="C14" s="95">
        <v>544085</v>
      </c>
      <c r="D14" s="95">
        <v>63638</v>
      </c>
      <c r="E14" s="87">
        <f t="shared" si="0"/>
        <v>649970</v>
      </c>
      <c r="F14" s="96">
        <v>507770</v>
      </c>
      <c r="G14" s="97">
        <v>142000</v>
      </c>
      <c r="H14" s="97">
        <v>200</v>
      </c>
      <c r="I14" s="98">
        <v>0</v>
      </c>
      <c r="J14" s="96">
        <v>3274</v>
      </c>
      <c r="K14" s="99">
        <v>18941</v>
      </c>
      <c r="L14" s="100">
        <v>0</v>
      </c>
      <c r="M14" s="101">
        <v>0</v>
      </c>
      <c r="N14" s="112">
        <v>22654</v>
      </c>
      <c r="O14" s="97">
        <v>22654</v>
      </c>
      <c r="P14" s="102">
        <v>7283</v>
      </c>
      <c r="Q14" s="102">
        <v>0</v>
      </c>
      <c r="R14" s="102">
        <v>0</v>
      </c>
      <c r="S14" s="97">
        <v>0</v>
      </c>
      <c r="T14" s="97">
        <v>9799</v>
      </c>
      <c r="U14" s="92">
        <f t="shared" si="1"/>
        <v>39736</v>
      </c>
      <c r="V14" s="95">
        <v>9</v>
      </c>
      <c r="W14" s="95">
        <v>3535</v>
      </c>
      <c r="X14" s="96">
        <v>1</v>
      </c>
      <c r="Y14" s="120">
        <v>1</v>
      </c>
      <c r="Z14" s="120">
        <v>2</v>
      </c>
      <c r="AA14" s="120">
        <v>1</v>
      </c>
      <c r="AB14" s="120">
        <v>1</v>
      </c>
      <c r="AC14" s="120">
        <v>1</v>
      </c>
      <c r="AD14" s="120">
        <v>3</v>
      </c>
      <c r="AE14" s="120">
        <v>1</v>
      </c>
      <c r="AF14" s="120">
        <v>2</v>
      </c>
      <c r="AG14" s="120">
        <v>3</v>
      </c>
    </row>
    <row r="15" spans="1:33" ht="14.25">
      <c r="A15" s="28" t="s">
        <v>6</v>
      </c>
      <c r="B15" s="94">
        <v>21435</v>
      </c>
      <c r="C15" s="95">
        <v>246999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3060</v>
      </c>
      <c r="K15" s="99">
        <v>11213</v>
      </c>
      <c r="L15" s="100">
        <v>3522</v>
      </c>
      <c r="M15" s="101">
        <v>0</v>
      </c>
      <c r="N15" s="112">
        <v>1711</v>
      </c>
      <c r="O15" s="97">
        <v>1711</v>
      </c>
      <c r="P15" s="102">
        <v>0</v>
      </c>
      <c r="Q15" s="102">
        <v>0</v>
      </c>
      <c r="R15" s="102">
        <v>0</v>
      </c>
      <c r="S15" s="97">
        <v>0</v>
      </c>
      <c r="T15" s="97">
        <v>4540</v>
      </c>
      <c r="U15" s="92">
        <f t="shared" si="1"/>
        <v>6251</v>
      </c>
      <c r="V15" s="95">
        <v>10</v>
      </c>
      <c r="W15" s="95">
        <v>4669</v>
      </c>
      <c r="X15" s="96">
        <v>1</v>
      </c>
      <c r="Y15" s="120">
        <v>0</v>
      </c>
      <c r="Z15" s="120">
        <v>1</v>
      </c>
      <c r="AA15" s="120">
        <v>25</v>
      </c>
      <c r="AB15" s="120">
        <v>1</v>
      </c>
      <c r="AC15" s="120">
        <v>0</v>
      </c>
      <c r="AD15" s="120">
        <v>1</v>
      </c>
      <c r="AE15" s="120">
        <v>1</v>
      </c>
      <c r="AF15" s="120">
        <v>1</v>
      </c>
      <c r="AG15" s="120">
        <v>2</v>
      </c>
    </row>
    <row r="16" spans="1:33" ht="14.25">
      <c r="A16" s="28" t="s">
        <v>7</v>
      </c>
      <c r="B16" s="94">
        <v>19662</v>
      </c>
      <c r="C16" s="95">
        <v>384215</v>
      </c>
      <c r="D16" s="95">
        <v>55267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5854</v>
      </c>
      <c r="K16" s="99">
        <v>5803</v>
      </c>
      <c r="L16" s="100">
        <v>5825</v>
      </c>
      <c r="M16" s="101">
        <v>313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6052</v>
      </c>
      <c r="U16" s="92">
        <f t="shared" si="1"/>
        <v>6052</v>
      </c>
      <c r="V16" s="95">
        <v>12</v>
      </c>
      <c r="W16" s="95">
        <v>5871</v>
      </c>
      <c r="X16" s="96">
        <v>2</v>
      </c>
      <c r="Y16" s="120">
        <v>2</v>
      </c>
      <c r="Z16" s="120">
        <v>1</v>
      </c>
      <c r="AA16" s="120">
        <v>7</v>
      </c>
      <c r="AB16" s="120">
        <v>1</v>
      </c>
      <c r="AC16" s="120">
        <v>0</v>
      </c>
      <c r="AD16" s="120">
        <v>2</v>
      </c>
      <c r="AE16" s="120">
        <v>1</v>
      </c>
      <c r="AF16" s="120">
        <v>2</v>
      </c>
      <c r="AG16" s="120">
        <v>1</v>
      </c>
    </row>
    <row r="17" spans="1:33" ht="14.25">
      <c r="A17" s="28" t="s">
        <v>24</v>
      </c>
      <c r="B17" s="94">
        <v>45684</v>
      </c>
      <c r="C17" s="95">
        <v>821873</v>
      </c>
      <c r="D17" s="95">
        <v>121960</v>
      </c>
      <c r="E17" s="87">
        <f t="shared" si="0"/>
        <v>176362</v>
      </c>
      <c r="F17" s="96">
        <v>162962</v>
      </c>
      <c r="G17" s="97">
        <v>0</v>
      </c>
      <c r="H17" s="97">
        <v>13400</v>
      </c>
      <c r="I17" s="98">
        <v>0</v>
      </c>
      <c r="J17" s="96">
        <v>958</v>
      </c>
      <c r="K17" s="99">
        <v>12685</v>
      </c>
      <c r="L17" s="100">
        <v>2277</v>
      </c>
      <c r="M17" s="101">
        <v>0</v>
      </c>
      <c r="N17" s="112">
        <v>40072</v>
      </c>
      <c r="O17" s="97">
        <v>39956</v>
      </c>
      <c r="P17" s="102">
        <v>5433</v>
      </c>
      <c r="Q17" s="102">
        <v>0</v>
      </c>
      <c r="R17" s="102">
        <v>0</v>
      </c>
      <c r="S17" s="97">
        <v>0</v>
      </c>
      <c r="T17" s="97">
        <v>985</v>
      </c>
      <c r="U17" s="92">
        <f t="shared" si="1"/>
        <v>46374</v>
      </c>
      <c r="V17" s="95">
        <v>8</v>
      </c>
      <c r="W17" s="95">
        <v>3553</v>
      </c>
      <c r="X17" s="96">
        <v>0</v>
      </c>
      <c r="Y17" s="120">
        <v>3</v>
      </c>
      <c r="Z17" s="120">
        <v>3</v>
      </c>
      <c r="AA17" s="120">
        <v>2</v>
      </c>
      <c r="AB17" s="120">
        <v>4</v>
      </c>
      <c r="AC17" s="120">
        <v>0</v>
      </c>
      <c r="AD17" s="120">
        <v>4</v>
      </c>
      <c r="AE17" s="120">
        <v>1</v>
      </c>
      <c r="AF17" s="120">
        <v>7</v>
      </c>
      <c r="AG17" s="120">
        <v>2</v>
      </c>
    </row>
    <row r="18" spans="1:33" ht="14.25">
      <c r="A18" s="28" t="s">
        <v>86</v>
      </c>
      <c r="B18" s="94">
        <v>54694</v>
      </c>
      <c r="C18" s="95">
        <v>634918</v>
      </c>
      <c r="D18" s="95">
        <v>127246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15113</v>
      </c>
      <c r="K18" s="99">
        <v>22199</v>
      </c>
      <c r="L18" s="100">
        <v>0</v>
      </c>
      <c r="M18" s="101">
        <v>0</v>
      </c>
      <c r="N18" s="112">
        <v>6527</v>
      </c>
      <c r="O18" s="97">
        <v>6527</v>
      </c>
      <c r="P18" s="102">
        <v>1276</v>
      </c>
      <c r="Q18" s="102">
        <v>1754</v>
      </c>
      <c r="R18" s="102">
        <v>0</v>
      </c>
      <c r="S18" s="97">
        <v>0</v>
      </c>
      <c r="T18" s="97">
        <v>19113</v>
      </c>
      <c r="U18" s="92">
        <f t="shared" si="1"/>
        <v>28670</v>
      </c>
      <c r="V18" s="95">
        <v>15</v>
      </c>
      <c r="W18" s="95">
        <v>12643</v>
      </c>
      <c r="X18" s="96">
        <v>4</v>
      </c>
      <c r="Y18" s="120">
        <v>4</v>
      </c>
      <c r="Z18" s="120">
        <v>3</v>
      </c>
      <c r="AA18" s="120">
        <v>3</v>
      </c>
      <c r="AB18" s="120">
        <v>1</v>
      </c>
      <c r="AC18" s="120">
        <v>0</v>
      </c>
      <c r="AD18" s="120">
        <v>4</v>
      </c>
      <c r="AE18" s="120">
        <v>1</v>
      </c>
      <c r="AF18" s="120">
        <v>2</v>
      </c>
      <c r="AG18" s="120">
        <v>6</v>
      </c>
    </row>
    <row r="19" spans="1:33" ht="15" thickBot="1">
      <c r="A19" s="30" t="s">
        <v>87</v>
      </c>
      <c r="B19" s="103">
        <v>97207</v>
      </c>
      <c r="C19" s="104">
        <v>2312200</v>
      </c>
      <c r="D19" s="104">
        <v>204320</v>
      </c>
      <c r="E19" s="87">
        <f t="shared" si="0"/>
        <v>1038466</v>
      </c>
      <c r="F19" s="105">
        <v>1036061</v>
      </c>
      <c r="G19" s="106">
        <v>0</v>
      </c>
      <c r="H19" s="106">
        <v>2405</v>
      </c>
      <c r="I19" s="107">
        <v>0</v>
      </c>
      <c r="J19" s="105">
        <v>13611</v>
      </c>
      <c r="K19" s="108">
        <v>26694</v>
      </c>
      <c r="L19" s="109">
        <v>0</v>
      </c>
      <c r="M19" s="110">
        <v>0</v>
      </c>
      <c r="N19" s="114">
        <v>18125</v>
      </c>
      <c r="O19" s="106">
        <v>18125</v>
      </c>
      <c r="P19" s="111">
        <v>15605</v>
      </c>
      <c r="Q19" s="111">
        <v>0</v>
      </c>
      <c r="R19" s="111">
        <v>0</v>
      </c>
      <c r="S19" s="106">
        <v>259</v>
      </c>
      <c r="T19" s="106">
        <v>35519</v>
      </c>
      <c r="U19" s="92">
        <f t="shared" si="1"/>
        <v>69508</v>
      </c>
      <c r="V19" s="104">
        <v>22</v>
      </c>
      <c r="W19" s="104">
        <v>19812</v>
      </c>
      <c r="X19" s="105">
        <v>5</v>
      </c>
      <c r="Y19" s="121">
        <v>3</v>
      </c>
      <c r="Z19" s="121">
        <v>4</v>
      </c>
      <c r="AA19" s="121">
        <v>28</v>
      </c>
      <c r="AB19" s="121">
        <v>1</v>
      </c>
      <c r="AC19" s="121">
        <v>0</v>
      </c>
      <c r="AD19" s="121">
        <v>9</v>
      </c>
      <c r="AE19" s="121">
        <v>1</v>
      </c>
      <c r="AF19" s="121">
        <v>1</v>
      </c>
      <c r="AG19" s="121">
        <v>3</v>
      </c>
    </row>
    <row r="20" spans="1:33" ht="15.75" customHeight="1" thickBot="1" thickTop="1">
      <c r="A20" s="29" t="s">
        <v>73</v>
      </c>
      <c r="B20" s="67">
        <f>SUM(B6:B19)</f>
        <v>1621405</v>
      </c>
      <c r="C20" s="68">
        <f aca="true" t="shared" si="2" ref="C20:AG20">SUM(C6:C19)</f>
        <v>17212168</v>
      </c>
      <c r="D20" s="68">
        <f t="shared" si="2"/>
        <v>1620637</v>
      </c>
      <c r="E20" s="69">
        <f t="shared" si="2"/>
        <v>15097845</v>
      </c>
      <c r="F20" s="70">
        <f t="shared" si="2"/>
        <v>13632882</v>
      </c>
      <c r="G20" s="71">
        <f t="shared" si="2"/>
        <v>1146241</v>
      </c>
      <c r="H20" s="72">
        <f t="shared" si="2"/>
        <v>292888</v>
      </c>
      <c r="I20" s="73">
        <f t="shared" si="2"/>
        <v>25834</v>
      </c>
      <c r="J20" s="74">
        <f t="shared" si="2"/>
        <v>117167</v>
      </c>
      <c r="K20" s="75">
        <f t="shared" si="2"/>
        <v>554892</v>
      </c>
      <c r="L20" s="69">
        <f t="shared" si="2"/>
        <v>24927</v>
      </c>
      <c r="M20" s="73">
        <f t="shared" si="2"/>
        <v>313</v>
      </c>
      <c r="N20" s="69">
        <f t="shared" si="2"/>
        <v>810113</v>
      </c>
      <c r="O20" s="71">
        <f t="shared" si="2"/>
        <v>795445</v>
      </c>
      <c r="P20" s="71">
        <f t="shared" si="2"/>
        <v>77984</v>
      </c>
      <c r="Q20" s="71">
        <f t="shared" si="2"/>
        <v>1754</v>
      </c>
      <c r="R20" s="71">
        <f t="shared" si="2"/>
        <v>52</v>
      </c>
      <c r="S20" s="71">
        <f t="shared" si="2"/>
        <v>3393</v>
      </c>
      <c r="T20" s="71">
        <f t="shared" si="2"/>
        <v>456016</v>
      </c>
      <c r="U20" s="73">
        <f t="shared" si="2"/>
        <v>1334644</v>
      </c>
      <c r="V20" s="68">
        <f t="shared" si="2"/>
        <v>187</v>
      </c>
      <c r="W20" s="68">
        <f t="shared" si="2"/>
        <v>158236</v>
      </c>
      <c r="X20" s="74">
        <f t="shared" si="2"/>
        <v>37</v>
      </c>
      <c r="Y20" s="122">
        <f t="shared" si="2"/>
        <v>36</v>
      </c>
      <c r="Z20" s="122">
        <f t="shared" si="2"/>
        <v>39</v>
      </c>
      <c r="AA20" s="122">
        <f t="shared" si="2"/>
        <v>271</v>
      </c>
      <c r="AB20" s="122">
        <f t="shared" si="2"/>
        <v>29</v>
      </c>
      <c r="AC20" s="122">
        <f t="shared" si="2"/>
        <v>6</v>
      </c>
      <c r="AD20" s="122">
        <f t="shared" si="2"/>
        <v>58</v>
      </c>
      <c r="AE20" s="122">
        <f t="shared" si="2"/>
        <v>11</v>
      </c>
      <c r="AF20" s="122">
        <f t="shared" si="2"/>
        <v>44</v>
      </c>
      <c r="AG20" s="122">
        <f t="shared" si="2"/>
        <v>51</v>
      </c>
    </row>
    <row r="21" spans="1:33" ht="15" thickTop="1">
      <c r="A21" s="27" t="s">
        <v>17</v>
      </c>
      <c r="B21" s="85">
        <v>6855</v>
      </c>
      <c r="C21" s="86">
        <v>121451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69</v>
      </c>
      <c r="K21" s="91">
        <v>2038</v>
      </c>
      <c r="L21" s="87">
        <v>0</v>
      </c>
      <c r="M21" s="92">
        <v>0</v>
      </c>
      <c r="N21" s="115">
        <v>4391</v>
      </c>
      <c r="O21" s="89">
        <v>4391</v>
      </c>
      <c r="P21" s="89">
        <v>2318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6709</v>
      </c>
      <c r="V21" s="86">
        <v>2</v>
      </c>
      <c r="W21" s="86">
        <v>1022</v>
      </c>
      <c r="X21" s="88">
        <v>1</v>
      </c>
      <c r="Y21" s="123">
        <v>0</v>
      </c>
      <c r="Z21" s="123">
        <v>0</v>
      </c>
      <c r="AA21" s="123">
        <v>1</v>
      </c>
      <c r="AB21" s="123">
        <v>0</v>
      </c>
      <c r="AC21" s="123">
        <v>0</v>
      </c>
      <c r="AD21" s="123">
        <v>1</v>
      </c>
      <c r="AE21" s="123">
        <v>0</v>
      </c>
      <c r="AF21" s="123">
        <v>2</v>
      </c>
      <c r="AG21" s="123">
        <v>0</v>
      </c>
    </row>
    <row r="22" spans="1:33" ht="14.25">
      <c r="A22" s="28" t="s">
        <v>18</v>
      </c>
      <c r="B22" s="94">
        <v>25661</v>
      </c>
      <c r="C22" s="95">
        <v>230229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414</v>
      </c>
      <c r="K22" s="99">
        <v>5237</v>
      </c>
      <c r="L22" s="100">
        <v>0</v>
      </c>
      <c r="M22" s="101">
        <v>0</v>
      </c>
      <c r="N22" s="112">
        <v>25506</v>
      </c>
      <c r="O22" s="97">
        <v>25506</v>
      </c>
      <c r="P22" s="97">
        <v>0</v>
      </c>
      <c r="Q22" s="102">
        <v>0</v>
      </c>
      <c r="R22" s="102">
        <v>0</v>
      </c>
      <c r="S22" s="102">
        <v>0</v>
      </c>
      <c r="T22" s="97">
        <v>114</v>
      </c>
      <c r="U22" s="92">
        <f t="shared" si="1"/>
        <v>25620</v>
      </c>
      <c r="V22" s="95">
        <v>6</v>
      </c>
      <c r="W22" s="95">
        <v>980</v>
      </c>
      <c r="X22" s="96">
        <v>1</v>
      </c>
      <c r="Y22" s="120">
        <v>0</v>
      </c>
      <c r="Z22" s="120">
        <v>1</v>
      </c>
      <c r="AA22" s="120">
        <v>2</v>
      </c>
      <c r="AB22" s="120">
        <v>1</v>
      </c>
      <c r="AC22" s="120">
        <v>0</v>
      </c>
      <c r="AD22" s="120">
        <v>2</v>
      </c>
      <c r="AE22" s="120">
        <v>1</v>
      </c>
      <c r="AF22" s="120">
        <v>2</v>
      </c>
      <c r="AG22" s="120">
        <v>1</v>
      </c>
    </row>
    <row r="23" spans="1:33" ht="14.25">
      <c r="A23" s="28" t="s">
        <v>19</v>
      </c>
      <c r="B23" s="94">
        <v>39978</v>
      </c>
      <c r="C23" s="95">
        <v>598697</v>
      </c>
      <c r="D23" s="95">
        <v>5802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5031</v>
      </c>
      <c r="K23" s="99">
        <v>12675</v>
      </c>
      <c r="L23" s="100">
        <v>126</v>
      </c>
      <c r="M23" s="101">
        <v>0</v>
      </c>
      <c r="N23" s="112">
        <v>22520</v>
      </c>
      <c r="O23" s="97">
        <v>22520</v>
      </c>
      <c r="P23" s="97">
        <v>3388</v>
      </c>
      <c r="Q23" s="102">
        <v>0</v>
      </c>
      <c r="R23" s="102">
        <v>0</v>
      </c>
      <c r="S23" s="102">
        <v>0</v>
      </c>
      <c r="T23" s="97">
        <v>8645</v>
      </c>
      <c r="U23" s="92">
        <f t="shared" si="1"/>
        <v>34553</v>
      </c>
      <c r="V23" s="95">
        <v>6</v>
      </c>
      <c r="W23" s="95">
        <v>0</v>
      </c>
      <c r="X23" s="96">
        <v>1</v>
      </c>
      <c r="Y23" s="120">
        <v>0</v>
      </c>
      <c r="Z23" s="120">
        <v>0</v>
      </c>
      <c r="AA23" s="120">
        <v>6</v>
      </c>
      <c r="AB23" s="120">
        <v>1</v>
      </c>
      <c r="AC23" s="120">
        <v>0</v>
      </c>
      <c r="AD23" s="120">
        <v>2</v>
      </c>
      <c r="AE23" s="120">
        <v>0</v>
      </c>
      <c r="AF23" s="120">
        <v>2</v>
      </c>
      <c r="AG23" s="120">
        <v>1</v>
      </c>
    </row>
    <row r="24" spans="1:33" ht="14.25">
      <c r="A24" s="28" t="s">
        <v>20</v>
      </c>
      <c r="B24" s="94">
        <v>9626</v>
      </c>
      <c r="C24" s="95">
        <v>60929</v>
      </c>
      <c r="D24" s="95">
        <v>20055</v>
      </c>
      <c r="E24" s="87">
        <f t="shared" si="0"/>
        <v>22111</v>
      </c>
      <c r="F24" s="96">
        <v>22111</v>
      </c>
      <c r="G24" s="97">
        <v>0</v>
      </c>
      <c r="H24" s="97">
        <v>0</v>
      </c>
      <c r="I24" s="98">
        <v>0</v>
      </c>
      <c r="J24" s="96">
        <v>93</v>
      </c>
      <c r="K24" s="99">
        <v>2049</v>
      </c>
      <c r="L24" s="100">
        <v>0</v>
      </c>
      <c r="M24" s="101">
        <v>0</v>
      </c>
      <c r="N24" s="112">
        <v>9906</v>
      </c>
      <c r="O24" s="97">
        <v>9906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9906</v>
      </c>
      <c r="V24" s="95">
        <v>1</v>
      </c>
      <c r="W24" s="95">
        <v>523</v>
      </c>
      <c r="X24" s="96">
        <v>0</v>
      </c>
      <c r="Y24" s="120">
        <v>1</v>
      </c>
      <c r="Z24" s="120">
        <v>0</v>
      </c>
      <c r="AA24" s="120">
        <v>9</v>
      </c>
      <c r="AB24" s="120">
        <v>1</v>
      </c>
      <c r="AC24" s="120">
        <v>1</v>
      </c>
      <c r="AD24" s="120">
        <v>1</v>
      </c>
      <c r="AE24" s="120">
        <v>0</v>
      </c>
      <c r="AF24" s="120">
        <v>1</v>
      </c>
      <c r="AG24" s="120">
        <v>1</v>
      </c>
    </row>
    <row r="25" spans="1:33" ht="14.25">
      <c r="A25" s="28" t="s">
        <v>21</v>
      </c>
      <c r="B25" s="94">
        <v>14003</v>
      </c>
      <c r="C25" s="95">
        <v>97105</v>
      </c>
      <c r="D25" s="95">
        <v>0</v>
      </c>
      <c r="E25" s="87">
        <f t="shared" si="0"/>
        <v>1811</v>
      </c>
      <c r="F25" s="96">
        <v>1811</v>
      </c>
      <c r="G25" s="97">
        <v>0</v>
      </c>
      <c r="H25" s="97">
        <v>0</v>
      </c>
      <c r="I25" s="98">
        <v>0</v>
      </c>
      <c r="J25" s="96">
        <v>456</v>
      </c>
      <c r="K25" s="99">
        <v>3210</v>
      </c>
      <c r="L25" s="100">
        <v>0</v>
      </c>
      <c r="M25" s="101">
        <v>0</v>
      </c>
      <c r="N25" s="112">
        <v>14460</v>
      </c>
      <c r="O25" s="97">
        <v>14460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14460</v>
      </c>
      <c r="V25" s="95">
        <v>3</v>
      </c>
      <c r="W25" s="95">
        <v>1582</v>
      </c>
      <c r="X25" s="96">
        <v>1</v>
      </c>
      <c r="Y25" s="120">
        <v>2</v>
      </c>
      <c r="Z25" s="120">
        <v>1</v>
      </c>
      <c r="AA25" s="120">
        <v>1</v>
      </c>
      <c r="AB25" s="120">
        <v>0</v>
      </c>
      <c r="AC25" s="120">
        <v>0</v>
      </c>
      <c r="AD25" s="120">
        <v>1</v>
      </c>
      <c r="AE25" s="120">
        <v>0</v>
      </c>
      <c r="AF25" s="120">
        <v>1</v>
      </c>
      <c r="AG25" s="120">
        <v>1</v>
      </c>
    </row>
    <row r="26" spans="1:33" ht="14.25">
      <c r="A26" s="28" t="s">
        <v>8</v>
      </c>
      <c r="B26" s="94">
        <v>15438</v>
      </c>
      <c r="C26" s="95">
        <v>557144</v>
      </c>
      <c r="D26" s="95">
        <v>5744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1092</v>
      </c>
      <c r="K26" s="99">
        <v>4660</v>
      </c>
      <c r="L26" s="100">
        <v>0</v>
      </c>
      <c r="M26" s="101">
        <v>0</v>
      </c>
      <c r="N26" s="112">
        <v>7185</v>
      </c>
      <c r="O26" s="97">
        <v>7185</v>
      </c>
      <c r="P26" s="97">
        <v>2901</v>
      </c>
      <c r="Q26" s="102">
        <v>0</v>
      </c>
      <c r="R26" s="102">
        <v>0</v>
      </c>
      <c r="S26" s="102">
        <v>0</v>
      </c>
      <c r="T26" s="97">
        <v>4144</v>
      </c>
      <c r="U26" s="92">
        <f t="shared" si="1"/>
        <v>14230</v>
      </c>
      <c r="V26" s="95">
        <v>5</v>
      </c>
      <c r="W26" s="95">
        <v>4217</v>
      </c>
      <c r="X26" s="96">
        <v>1</v>
      </c>
      <c r="Y26" s="120">
        <v>1</v>
      </c>
      <c r="Z26" s="120">
        <v>1</v>
      </c>
      <c r="AA26" s="120">
        <v>6</v>
      </c>
      <c r="AB26" s="120">
        <v>2</v>
      </c>
      <c r="AC26" s="120">
        <v>0</v>
      </c>
      <c r="AD26" s="120">
        <v>3</v>
      </c>
      <c r="AE26" s="120">
        <v>0</v>
      </c>
      <c r="AF26" s="120">
        <v>2</v>
      </c>
      <c r="AG26" s="120">
        <v>0</v>
      </c>
    </row>
    <row r="27" spans="1:33" ht="14.25">
      <c r="A27" s="28" t="s">
        <v>22</v>
      </c>
      <c r="B27" s="94">
        <v>22833</v>
      </c>
      <c r="C27" s="95">
        <v>427015</v>
      </c>
      <c r="D27" s="95">
        <v>97594</v>
      </c>
      <c r="E27" s="87">
        <f t="shared" si="0"/>
        <v>181256</v>
      </c>
      <c r="F27" s="96">
        <v>140256</v>
      </c>
      <c r="G27" s="97">
        <v>41000</v>
      </c>
      <c r="H27" s="97">
        <v>0</v>
      </c>
      <c r="I27" s="98">
        <v>0</v>
      </c>
      <c r="J27" s="96">
        <v>2349</v>
      </c>
      <c r="K27" s="99">
        <v>7182</v>
      </c>
      <c r="L27" s="100">
        <v>0</v>
      </c>
      <c r="M27" s="101">
        <v>0</v>
      </c>
      <c r="N27" s="112">
        <v>3260</v>
      </c>
      <c r="O27" s="97">
        <v>3260</v>
      </c>
      <c r="P27" s="97">
        <v>1032</v>
      </c>
      <c r="Q27" s="102">
        <v>0</v>
      </c>
      <c r="R27" s="102">
        <v>0</v>
      </c>
      <c r="S27" s="102">
        <v>0</v>
      </c>
      <c r="T27" s="97">
        <v>9721</v>
      </c>
      <c r="U27" s="92">
        <f t="shared" si="1"/>
        <v>14013</v>
      </c>
      <c r="V27" s="95">
        <v>3</v>
      </c>
      <c r="W27" s="95">
        <v>2690</v>
      </c>
      <c r="X27" s="96">
        <v>0</v>
      </c>
      <c r="Y27" s="120">
        <v>1</v>
      </c>
      <c r="Z27" s="120">
        <v>0</v>
      </c>
      <c r="AA27" s="120">
        <v>6</v>
      </c>
      <c r="AB27" s="120">
        <v>1</v>
      </c>
      <c r="AC27" s="120">
        <v>0</v>
      </c>
      <c r="AD27" s="120">
        <v>1</v>
      </c>
      <c r="AE27" s="120">
        <v>0</v>
      </c>
      <c r="AF27" s="120">
        <v>1</v>
      </c>
      <c r="AG27" s="120">
        <v>0</v>
      </c>
    </row>
    <row r="28" spans="1:33" ht="14.25">
      <c r="A28" s="28" t="s">
        <v>9</v>
      </c>
      <c r="B28" s="94">
        <v>10416</v>
      </c>
      <c r="C28" s="95">
        <v>235114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7646</v>
      </c>
      <c r="K28" s="99">
        <v>2801</v>
      </c>
      <c r="L28" s="100">
        <v>10212</v>
      </c>
      <c r="M28" s="101">
        <v>0</v>
      </c>
      <c r="N28" s="112">
        <v>2051</v>
      </c>
      <c r="O28" s="97">
        <v>2051</v>
      </c>
      <c r="P28" s="97">
        <v>0</v>
      </c>
      <c r="Q28" s="102">
        <v>0</v>
      </c>
      <c r="R28" s="102">
        <v>0</v>
      </c>
      <c r="S28" s="102">
        <v>0</v>
      </c>
      <c r="T28" s="97">
        <v>4110</v>
      </c>
      <c r="U28" s="92">
        <f t="shared" si="1"/>
        <v>6161</v>
      </c>
      <c r="V28" s="95">
        <v>4</v>
      </c>
      <c r="W28" s="95">
        <v>3990</v>
      </c>
      <c r="X28" s="96">
        <v>0</v>
      </c>
      <c r="Y28" s="120">
        <v>0</v>
      </c>
      <c r="Z28" s="120">
        <v>1</v>
      </c>
      <c r="AA28" s="120">
        <v>4</v>
      </c>
      <c r="AB28" s="120">
        <v>1</v>
      </c>
      <c r="AC28" s="120">
        <v>0</v>
      </c>
      <c r="AD28" s="120">
        <v>4</v>
      </c>
      <c r="AE28" s="120">
        <v>0</v>
      </c>
      <c r="AF28" s="120">
        <v>1</v>
      </c>
      <c r="AG28" s="120">
        <v>0</v>
      </c>
    </row>
    <row r="29" spans="1:33" ht="14.25">
      <c r="A29" s="28" t="s">
        <v>10</v>
      </c>
      <c r="B29" s="94">
        <v>15297</v>
      </c>
      <c r="C29" s="95">
        <v>232236</v>
      </c>
      <c r="D29" s="95">
        <v>70723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1946</v>
      </c>
      <c r="K29" s="99">
        <v>5485</v>
      </c>
      <c r="L29" s="100">
        <v>0</v>
      </c>
      <c r="M29" s="101">
        <v>0</v>
      </c>
      <c r="N29" s="112">
        <v>7224</v>
      </c>
      <c r="O29" s="97">
        <v>7224</v>
      </c>
      <c r="P29" s="97">
        <v>1385</v>
      </c>
      <c r="Q29" s="102">
        <v>0</v>
      </c>
      <c r="R29" s="102">
        <v>0</v>
      </c>
      <c r="S29" s="102">
        <v>0</v>
      </c>
      <c r="T29" s="97">
        <v>3807</v>
      </c>
      <c r="U29" s="92">
        <f t="shared" si="1"/>
        <v>12416</v>
      </c>
      <c r="V29" s="95">
        <v>4</v>
      </c>
      <c r="W29" s="95">
        <v>1958</v>
      </c>
      <c r="X29" s="96">
        <v>1</v>
      </c>
      <c r="Y29" s="120">
        <v>2</v>
      </c>
      <c r="Z29" s="120">
        <v>0</v>
      </c>
      <c r="AA29" s="120">
        <v>0</v>
      </c>
      <c r="AB29" s="120">
        <v>0</v>
      </c>
      <c r="AC29" s="120">
        <v>0</v>
      </c>
      <c r="AD29" s="120">
        <v>2</v>
      </c>
      <c r="AE29" s="120">
        <v>0</v>
      </c>
      <c r="AF29" s="120">
        <v>1</v>
      </c>
      <c r="AG29" s="120">
        <v>1</v>
      </c>
    </row>
    <row r="30" spans="1:33" ht="14.25">
      <c r="A30" s="28" t="s">
        <v>11</v>
      </c>
      <c r="B30" s="94">
        <v>8692</v>
      </c>
      <c r="C30" s="95">
        <v>120903</v>
      </c>
      <c r="D30" s="95">
        <v>58691</v>
      </c>
      <c r="E30" s="87">
        <f t="shared" si="0"/>
        <v>86365</v>
      </c>
      <c r="F30" s="96">
        <v>0</v>
      </c>
      <c r="G30" s="97">
        <v>0</v>
      </c>
      <c r="H30" s="97">
        <v>86365</v>
      </c>
      <c r="I30" s="98">
        <v>0</v>
      </c>
      <c r="J30" s="96">
        <v>1416</v>
      </c>
      <c r="K30" s="99">
        <v>3087</v>
      </c>
      <c r="L30" s="100">
        <v>8781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4321</v>
      </c>
      <c r="U30" s="92">
        <f t="shared" si="1"/>
        <v>4321</v>
      </c>
      <c r="V30" s="95">
        <v>3</v>
      </c>
      <c r="W30" s="95">
        <v>0</v>
      </c>
      <c r="X30" s="96">
        <v>1</v>
      </c>
      <c r="Y30" s="120">
        <v>0</v>
      </c>
      <c r="Z30" s="120">
        <v>0</v>
      </c>
      <c r="AA30" s="120">
        <v>2</v>
      </c>
      <c r="AB30" s="120">
        <v>0</v>
      </c>
      <c r="AC30" s="120">
        <v>0</v>
      </c>
      <c r="AD30" s="120">
        <v>4</v>
      </c>
      <c r="AE30" s="120">
        <v>0</v>
      </c>
      <c r="AF30" s="120">
        <v>1</v>
      </c>
      <c r="AG30" s="120">
        <v>3</v>
      </c>
    </row>
    <row r="31" spans="1:33" ht="14.25">
      <c r="A31" s="28" t="s">
        <v>88</v>
      </c>
      <c r="B31" s="94">
        <v>9846</v>
      </c>
      <c r="C31" s="95">
        <v>151764</v>
      </c>
      <c r="D31" s="95">
        <v>57041</v>
      </c>
      <c r="E31" s="87">
        <f t="shared" si="0"/>
        <v>115576</v>
      </c>
      <c r="F31" s="96">
        <v>0</v>
      </c>
      <c r="G31" s="97">
        <v>0</v>
      </c>
      <c r="H31" s="97">
        <v>115576</v>
      </c>
      <c r="I31" s="98">
        <v>0</v>
      </c>
      <c r="J31" s="96">
        <v>6676</v>
      </c>
      <c r="K31" s="99">
        <v>2877</v>
      </c>
      <c r="L31" s="100">
        <v>9938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3557</v>
      </c>
      <c r="U31" s="92">
        <f t="shared" si="1"/>
        <v>3557</v>
      </c>
      <c r="V31" s="95">
        <v>5</v>
      </c>
      <c r="W31" s="95">
        <v>5827</v>
      </c>
      <c r="X31" s="96">
        <v>1</v>
      </c>
      <c r="Y31" s="120">
        <v>2</v>
      </c>
      <c r="Z31" s="120">
        <v>0</v>
      </c>
      <c r="AA31" s="120">
        <v>6</v>
      </c>
      <c r="AB31" s="120">
        <v>0</v>
      </c>
      <c r="AC31" s="120">
        <v>0</v>
      </c>
      <c r="AD31" s="120">
        <v>2</v>
      </c>
      <c r="AE31" s="120">
        <v>0</v>
      </c>
      <c r="AF31" s="120">
        <v>0</v>
      </c>
      <c r="AG31" s="120">
        <v>1</v>
      </c>
    </row>
    <row r="32" spans="1:33" ht="14.25">
      <c r="A32" s="28" t="s">
        <v>90</v>
      </c>
      <c r="B32" s="94">
        <v>14791</v>
      </c>
      <c r="C32" s="95">
        <v>368361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3586</v>
      </c>
      <c r="K32" s="99">
        <v>5056</v>
      </c>
      <c r="L32" s="100">
        <v>6386</v>
      </c>
      <c r="M32" s="101">
        <v>0</v>
      </c>
      <c r="N32" s="112">
        <v>3052</v>
      </c>
      <c r="O32" s="97">
        <v>3052</v>
      </c>
      <c r="P32" s="97">
        <v>902</v>
      </c>
      <c r="Q32" s="102">
        <v>4908</v>
      </c>
      <c r="R32" s="102">
        <v>0</v>
      </c>
      <c r="S32" s="102">
        <v>0</v>
      </c>
      <c r="T32" s="97">
        <v>1365</v>
      </c>
      <c r="U32" s="92">
        <f t="shared" si="1"/>
        <v>10227</v>
      </c>
      <c r="V32" s="95">
        <v>8</v>
      </c>
      <c r="W32" s="95">
        <v>7517</v>
      </c>
      <c r="X32" s="96">
        <v>1</v>
      </c>
      <c r="Y32" s="120">
        <v>0</v>
      </c>
      <c r="Z32" s="120">
        <v>2</v>
      </c>
      <c r="AA32" s="120">
        <v>6</v>
      </c>
      <c r="AB32" s="120">
        <v>0</v>
      </c>
      <c r="AC32" s="120">
        <v>0</v>
      </c>
      <c r="AD32" s="120">
        <v>8</v>
      </c>
      <c r="AE32" s="120">
        <v>0</v>
      </c>
      <c r="AF32" s="120">
        <v>2</v>
      </c>
      <c r="AG32" s="120">
        <v>1</v>
      </c>
    </row>
    <row r="33" spans="1:33" ht="14.25">
      <c r="A33" s="28" t="s">
        <v>91</v>
      </c>
      <c r="B33" s="94">
        <v>18611</v>
      </c>
      <c r="C33" s="95">
        <v>242265</v>
      </c>
      <c r="D33" s="95">
        <v>31437</v>
      </c>
      <c r="E33" s="87">
        <f t="shared" si="0"/>
        <v>680420</v>
      </c>
      <c r="F33" s="96">
        <v>35437</v>
      </c>
      <c r="G33" s="97">
        <v>543600</v>
      </c>
      <c r="H33" s="97">
        <v>95082</v>
      </c>
      <c r="I33" s="98">
        <v>6301</v>
      </c>
      <c r="J33" s="96">
        <v>3178</v>
      </c>
      <c r="K33" s="99">
        <v>9307</v>
      </c>
      <c r="L33" s="100">
        <v>5433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4001</v>
      </c>
      <c r="U33" s="92">
        <f t="shared" si="1"/>
        <v>4001</v>
      </c>
      <c r="V33" s="95">
        <v>2</v>
      </c>
      <c r="W33" s="95">
        <v>9674</v>
      </c>
      <c r="X33" s="96">
        <v>1</v>
      </c>
      <c r="Y33" s="120">
        <v>0</v>
      </c>
      <c r="Z33" s="120">
        <v>3</v>
      </c>
      <c r="AA33" s="120">
        <v>10</v>
      </c>
      <c r="AB33" s="120">
        <v>0</v>
      </c>
      <c r="AC33" s="120">
        <v>0</v>
      </c>
      <c r="AD33" s="120">
        <v>3</v>
      </c>
      <c r="AE33" s="120">
        <v>1</v>
      </c>
      <c r="AF33" s="120">
        <v>0</v>
      </c>
      <c r="AG33" s="120">
        <v>0</v>
      </c>
    </row>
    <row r="34" spans="1:33" ht="14.25">
      <c r="A34" s="28" t="s">
        <v>23</v>
      </c>
      <c r="B34" s="94">
        <v>9376</v>
      </c>
      <c r="C34" s="95">
        <v>261732</v>
      </c>
      <c r="D34" s="95">
        <v>16583</v>
      </c>
      <c r="E34" s="87">
        <f t="shared" si="0"/>
        <v>179000</v>
      </c>
      <c r="F34" s="96">
        <v>179000</v>
      </c>
      <c r="G34" s="97">
        <v>0</v>
      </c>
      <c r="H34" s="97">
        <v>0</v>
      </c>
      <c r="I34" s="98">
        <v>0</v>
      </c>
      <c r="J34" s="96">
        <v>846</v>
      </c>
      <c r="K34" s="99">
        <v>2782</v>
      </c>
      <c r="L34" s="100">
        <v>572</v>
      </c>
      <c r="M34" s="101">
        <v>0</v>
      </c>
      <c r="N34" s="112">
        <v>2522</v>
      </c>
      <c r="O34" s="97">
        <v>2522</v>
      </c>
      <c r="P34" s="97">
        <v>0</v>
      </c>
      <c r="Q34" s="102">
        <v>0</v>
      </c>
      <c r="R34" s="102">
        <v>0</v>
      </c>
      <c r="S34" s="102">
        <v>0</v>
      </c>
      <c r="T34" s="97">
        <v>2638</v>
      </c>
      <c r="U34" s="92">
        <f t="shared" si="1"/>
        <v>5160</v>
      </c>
      <c r="V34" s="95">
        <v>3</v>
      </c>
      <c r="W34" s="95">
        <v>635</v>
      </c>
      <c r="X34" s="96">
        <v>1</v>
      </c>
      <c r="Y34" s="120">
        <v>0</v>
      </c>
      <c r="Z34" s="120">
        <v>0</v>
      </c>
      <c r="AA34" s="120">
        <v>7</v>
      </c>
      <c r="AB34" s="120">
        <v>0</v>
      </c>
      <c r="AC34" s="120">
        <v>0</v>
      </c>
      <c r="AD34" s="120">
        <v>2</v>
      </c>
      <c r="AE34" s="120">
        <v>0</v>
      </c>
      <c r="AF34" s="120">
        <v>0</v>
      </c>
      <c r="AG34" s="120">
        <v>0</v>
      </c>
    </row>
    <row r="35" spans="1:33" ht="15" thickBot="1">
      <c r="A35" s="28" t="s">
        <v>12</v>
      </c>
      <c r="B35" s="94">
        <v>11896</v>
      </c>
      <c r="C35" s="95">
        <v>280719</v>
      </c>
      <c r="D35" s="95">
        <v>7381</v>
      </c>
      <c r="E35" s="87">
        <f t="shared" si="0"/>
        <v>86619</v>
      </c>
      <c r="F35" s="96">
        <v>0</v>
      </c>
      <c r="G35" s="97">
        <v>0</v>
      </c>
      <c r="H35" s="97">
        <v>86442</v>
      </c>
      <c r="I35" s="98">
        <v>177</v>
      </c>
      <c r="J35" s="96">
        <v>1117</v>
      </c>
      <c r="K35" s="99">
        <v>3670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4685</v>
      </c>
      <c r="U35" s="92">
        <f t="shared" si="1"/>
        <v>4685</v>
      </c>
      <c r="V35" s="95">
        <v>5</v>
      </c>
      <c r="W35" s="95">
        <v>4399</v>
      </c>
      <c r="X35" s="96">
        <v>1</v>
      </c>
      <c r="Y35" s="121">
        <v>0</v>
      </c>
      <c r="Z35" s="121">
        <v>0</v>
      </c>
      <c r="AA35" s="121">
        <v>1</v>
      </c>
      <c r="AB35" s="121">
        <v>1</v>
      </c>
      <c r="AC35" s="121">
        <v>0</v>
      </c>
      <c r="AD35" s="121">
        <v>2</v>
      </c>
      <c r="AE35" s="121">
        <v>2</v>
      </c>
      <c r="AF35" s="121">
        <v>0</v>
      </c>
      <c r="AG35" s="121">
        <v>0</v>
      </c>
    </row>
    <row r="36" spans="1:33" ht="15.75" customHeight="1" thickBot="1" thickTop="1">
      <c r="A36" s="29" t="s">
        <v>92</v>
      </c>
      <c r="B36" s="67">
        <f>SUM(B21:B35)</f>
        <v>233319</v>
      </c>
      <c r="C36" s="68">
        <f aca="true" t="shared" si="3" ref="C36:AG36">SUM(C21:C35)</f>
        <v>3985664</v>
      </c>
      <c r="D36" s="68">
        <f t="shared" si="3"/>
        <v>469498</v>
      </c>
      <c r="E36" s="69">
        <f t="shared" si="3"/>
        <v>2750072</v>
      </c>
      <c r="F36" s="70">
        <f t="shared" si="3"/>
        <v>1122709</v>
      </c>
      <c r="G36" s="71">
        <f t="shared" si="3"/>
        <v>863400</v>
      </c>
      <c r="H36" s="72">
        <f t="shared" si="3"/>
        <v>757485</v>
      </c>
      <c r="I36" s="73">
        <f t="shared" si="3"/>
        <v>6478</v>
      </c>
      <c r="J36" s="74">
        <f t="shared" si="3"/>
        <v>35915</v>
      </c>
      <c r="K36" s="75">
        <f t="shared" si="3"/>
        <v>72116</v>
      </c>
      <c r="L36" s="69">
        <f t="shared" si="3"/>
        <v>41448</v>
      </c>
      <c r="M36" s="73">
        <f t="shared" si="3"/>
        <v>0</v>
      </c>
      <c r="N36" s="69">
        <f t="shared" si="3"/>
        <v>102077</v>
      </c>
      <c r="O36" s="71">
        <f t="shared" si="3"/>
        <v>102077</v>
      </c>
      <c r="P36" s="71">
        <f t="shared" si="3"/>
        <v>11926</v>
      </c>
      <c r="Q36" s="71">
        <f t="shared" si="3"/>
        <v>4908</v>
      </c>
      <c r="R36" s="71">
        <f t="shared" si="3"/>
        <v>0</v>
      </c>
      <c r="S36" s="71">
        <f t="shared" si="3"/>
        <v>0</v>
      </c>
      <c r="T36" s="71">
        <f t="shared" si="3"/>
        <v>51108</v>
      </c>
      <c r="U36" s="73">
        <f t="shared" si="3"/>
        <v>170019</v>
      </c>
      <c r="V36" s="68">
        <f t="shared" si="3"/>
        <v>60</v>
      </c>
      <c r="W36" s="68">
        <f t="shared" si="3"/>
        <v>45014</v>
      </c>
      <c r="X36" s="74">
        <f t="shared" si="3"/>
        <v>12</v>
      </c>
      <c r="Y36" s="122">
        <f t="shared" si="3"/>
        <v>9</v>
      </c>
      <c r="Z36" s="122">
        <f t="shared" si="3"/>
        <v>9</v>
      </c>
      <c r="AA36" s="122">
        <f t="shared" si="3"/>
        <v>67</v>
      </c>
      <c r="AB36" s="122">
        <f t="shared" si="3"/>
        <v>8</v>
      </c>
      <c r="AC36" s="122">
        <f t="shared" si="3"/>
        <v>1</v>
      </c>
      <c r="AD36" s="122">
        <f t="shared" si="3"/>
        <v>38</v>
      </c>
      <c r="AE36" s="122">
        <f t="shared" si="3"/>
        <v>4</v>
      </c>
      <c r="AF36" s="122">
        <f t="shared" si="3"/>
        <v>16</v>
      </c>
      <c r="AG36" s="122">
        <f t="shared" si="3"/>
        <v>10</v>
      </c>
    </row>
    <row r="37" spans="1:33" ht="15.75" customHeight="1" thickTop="1">
      <c r="A37" s="31" t="s">
        <v>34</v>
      </c>
      <c r="B37" s="76">
        <f>SUM(B20,B36)</f>
        <v>1854724</v>
      </c>
      <c r="C37" s="77">
        <f aca="true" t="shared" si="4" ref="C37:AG37">SUM(C20,C36)</f>
        <v>21197832</v>
      </c>
      <c r="D37" s="77">
        <f t="shared" si="4"/>
        <v>2090135</v>
      </c>
      <c r="E37" s="78">
        <f t="shared" si="4"/>
        <v>17847917</v>
      </c>
      <c r="F37" s="79">
        <f t="shared" si="4"/>
        <v>14755591</v>
      </c>
      <c r="G37" s="80">
        <f t="shared" si="4"/>
        <v>2009641</v>
      </c>
      <c r="H37" s="81">
        <f t="shared" si="4"/>
        <v>1050373</v>
      </c>
      <c r="I37" s="82">
        <f t="shared" si="4"/>
        <v>32312</v>
      </c>
      <c r="J37" s="83">
        <f t="shared" si="4"/>
        <v>153082</v>
      </c>
      <c r="K37" s="84">
        <f t="shared" si="4"/>
        <v>627008</v>
      </c>
      <c r="L37" s="78">
        <f t="shared" si="4"/>
        <v>66375</v>
      </c>
      <c r="M37" s="82">
        <f t="shared" si="4"/>
        <v>313</v>
      </c>
      <c r="N37" s="78">
        <f t="shared" si="4"/>
        <v>912190</v>
      </c>
      <c r="O37" s="80">
        <f t="shared" si="4"/>
        <v>897522</v>
      </c>
      <c r="P37" s="80">
        <f t="shared" si="4"/>
        <v>89910</v>
      </c>
      <c r="Q37" s="80">
        <f t="shared" si="4"/>
        <v>6662</v>
      </c>
      <c r="R37" s="80">
        <f t="shared" si="4"/>
        <v>52</v>
      </c>
      <c r="S37" s="80">
        <f t="shared" si="4"/>
        <v>3393</v>
      </c>
      <c r="T37" s="80">
        <f t="shared" si="4"/>
        <v>507124</v>
      </c>
      <c r="U37" s="82">
        <f t="shared" si="4"/>
        <v>1504663</v>
      </c>
      <c r="V37" s="77">
        <f t="shared" si="4"/>
        <v>247</v>
      </c>
      <c r="W37" s="77">
        <f t="shared" si="4"/>
        <v>203250</v>
      </c>
      <c r="X37" s="83">
        <f t="shared" si="4"/>
        <v>49</v>
      </c>
      <c r="Y37" s="124">
        <f t="shared" si="4"/>
        <v>45</v>
      </c>
      <c r="Z37" s="124">
        <f t="shared" si="4"/>
        <v>48</v>
      </c>
      <c r="AA37" s="124">
        <f t="shared" si="4"/>
        <v>338</v>
      </c>
      <c r="AB37" s="124">
        <f t="shared" si="4"/>
        <v>37</v>
      </c>
      <c r="AC37" s="124">
        <f t="shared" si="4"/>
        <v>7</v>
      </c>
      <c r="AD37" s="124">
        <f t="shared" si="4"/>
        <v>96</v>
      </c>
      <c r="AE37" s="124">
        <f t="shared" si="4"/>
        <v>15</v>
      </c>
      <c r="AF37" s="124">
        <f t="shared" si="4"/>
        <v>60</v>
      </c>
      <c r="AG37" s="124">
        <f t="shared" si="4"/>
        <v>61</v>
      </c>
    </row>
    <row r="39" spans="4:24" ht="13.5">
      <c r="D39" s="8"/>
      <c r="E39" s="8"/>
      <c r="F39" s="7"/>
      <c r="G39" s="8"/>
      <c r="H39" s="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headerFooter alignWithMargins="0">
    <oddHeader>&amp;C平成24年度公共施設状況調査</oddHeader>
  </headerFooter>
  <colBreaks count="2" manualBreakCount="2">
    <brk id="11" max="36" man="1"/>
    <brk id="23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G42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16384" width="12.5" style="7" customWidth="1"/>
  </cols>
  <sheetData>
    <row r="2" spans="2:33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  <c r="Y2" s="8"/>
      <c r="Z2" s="8"/>
      <c r="AA2" s="8"/>
      <c r="AB2" s="8"/>
      <c r="AC2" s="8"/>
      <c r="AD2" s="8"/>
      <c r="AE2" s="8"/>
      <c r="AF2" s="8"/>
      <c r="AG2" s="8"/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7" t="s">
        <v>168</v>
      </c>
      <c r="Z3" s="117" t="s">
        <v>169</v>
      </c>
      <c r="AA3" s="117" t="s">
        <v>170</v>
      </c>
      <c r="AB3" s="117" t="s">
        <v>171</v>
      </c>
      <c r="AC3" s="117" t="s">
        <v>172</v>
      </c>
      <c r="AD3" s="117" t="s">
        <v>173</v>
      </c>
      <c r="AE3" s="117" t="s">
        <v>174</v>
      </c>
      <c r="AF3" s="117" t="s">
        <v>175</v>
      </c>
      <c r="AG3" s="117" t="s">
        <v>176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8" t="s">
        <v>177</v>
      </c>
      <c r="Z4" s="118" t="s">
        <v>177</v>
      </c>
      <c r="AA4" s="118" t="s">
        <v>177</v>
      </c>
      <c r="AB4" s="118" t="s">
        <v>177</v>
      </c>
      <c r="AC4" s="118" t="s">
        <v>177</v>
      </c>
      <c r="AD4" s="118" t="s">
        <v>177</v>
      </c>
      <c r="AE4" s="118" t="s">
        <v>177</v>
      </c>
      <c r="AF4" s="118" t="s">
        <v>177</v>
      </c>
      <c r="AG4" s="118" t="s">
        <v>177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19" t="s">
        <v>142</v>
      </c>
      <c r="Z5" s="119" t="s">
        <v>142</v>
      </c>
      <c r="AA5" s="119" t="s">
        <v>142</v>
      </c>
      <c r="AB5" s="119" t="s">
        <v>142</v>
      </c>
      <c r="AC5" s="119" t="s">
        <v>142</v>
      </c>
      <c r="AD5" s="119" t="s">
        <v>142</v>
      </c>
      <c r="AE5" s="119" t="s">
        <v>142</v>
      </c>
      <c r="AF5" s="119" t="s">
        <v>142</v>
      </c>
      <c r="AG5" s="119" t="s">
        <v>142</v>
      </c>
    </row>
    <row r="6" spans="1:33" ht="14.25">
      <c r="A6" s="27" t="s">
        <v>1</v>
      </c>
      <c r="B6" s="85">
        <f>'H25'!B6-'H24'!B6</f>
        <v>0</v>
      </c>
      <c r="C6" s="95">
        <f>'H25'!C6-'H24'!C6</f>
        <v>6203</v>
      </c>
      <c r="D6" s="94">
        <f>'H25'!D6-'H24'!D6</f>
        <v>0</v>
      </c>
      <c r="E6" s="112">
        <f>'H25'!E6-'H24'!E6</f>
        <v>28611</v>
      </c>
      <c r="F6" s="97">
        <f>'H25'!F6-'H24'!F6</f>
        <v>28559</v>
      </c>
      <c r="G6" s="97">
        <f>'H25'!G6-'H24'!G6</f>
        <v>0</v>
      </c>
      <c r="H6" s="97">
        <f>'H25'!H6-'H24'!H6</f>
        <v>52</v>
      </c>
      <c r="I6" s="98">
        <f>'H25'!I6-'H24'!I6</f>
        <v>0</v>
      </c>
      <c r="J6" s="96">
        <f>'H25'!J6-'H24'!J6</f>
        <v>-768</v>
      </c>
      <c r="K6" s="98">
        <f>'H25'!K6-'H24'!K6</f>
        <v>3994</v>
      </c>
      <c r="L6" s="112">
        <f>'H25'!L6-'H24'!L6</f>
        <v>53</v>
      </c>
      <c r="M6" s="98">
        <f>'H25'!M6-'H24'!M6</f>
        <v>0</v>
      </c>
      <c r="N6" s="112">
        <f>'H25'!N6-'H24'!N6</f>
        <v>1136</v>
      </c>
      <c r="O6" s="97">
        <f>'H25'!O6-'H24'!O6</f>
        <v>1136</v>
      </c>
      <c r="P6" s="97">
        <f>'H25'!P6-'H24'!P6</f>
        <v>-146</v>
      </c>
      <c r="Q6" s="97">
        <f>'H25'!Q6-'H24'!Q6</f>
        <v>0</v>
      </c>
      <c r="R6" s="97">
        <f>'H25'!R6-'H24'!R6</f>
        <v>0</v>
      </c>
      <c r="S6" s="97">
        <f>'H25'!S6-'H24'!S6</f>
        <v>0</v>
      </c>
      <c r="T6" s="97">
        <f>'H25'!T6-'H24'!T6</f>
        <v>-37</v>
      </c>
      <c r="U6" s="99">
        <f>'H25'!U6-'H24'!U6</f>
        <v>953</v>
      </c>
      <c r="V6" s="95">
        <f>'H25'!V6-'H24'!V6</f>
        <v>0</v>
      </c>
      <c r="W6" s="95">
        <f>'H25'!W6-'H24'!W6</f>
        <v>0</v>
      </c>
      <c r="X6" s="96">
        <f>'H25'!X6-'H24'!X6</f>
        <v>0</v>
      </c>
      <c r="Y6" s="96">
        <f>'H25'!Y6-'H24'!Y6</f>
        <v>0</v>
      </c>
      <c r="Z6" s="96">
        <f>'H25'!Z6-'H24'!Z6</f>
        <v>-1</v>
      </c>
      <c r="AA6" s="96">
        <f>'H25'!AA6-'H24'!AA6</f>
        <v>0</v>
      </c>
      <c r="AB6" s="96">
        <f>'H25'!AB6-'H24'!AB6</f>
        <v>0</v>
      </c>
      <c r="AC6" s="96">
        <f>'H25'!AC6-'H24'!AC6</f>
        <v>0</v>
      </c>
      <c r="AD6" s="96">
        <f>'H25'!AD6-'H24'!AD6</f>
        <v>0</v>
      </c>
      <c r="AE6" s="96">
        <f>'H25'!AE6-'H24'!AE6</f>
        <v>0</v>
      </c>
      <c r="AF6" s="96">
        <f>'H25'!AF6-'H24'!AF6</f>
        <v>0</v>
      </c>
      <c r="AG6" s="96">
        <f>'H25'!AG6-'H24'!AG6</f>
        <v>0</v>
      </c>
    </row>
    <row r="7" spans="1:33" ht="14.25">
      <c r="A7" s="28" t="s">
        <v>13</v>
      </c>
      <c r="B7" s="85">
        <f>'H25'!B7-'H24'!B7</f>
        <v>0</v>
      </c>
      <c r="C7" s="95">
        <f>'H25'!C7-'H24'!C7</f>
        <v>4832</v>
      </c>
      <c r="D7" s="94">
        <f>'H25'!D7-'H24'!D7</f>
        <v>0</v>
      </c>
      <c r="E7" s="112">
        <f>'H25'!E7-'H24'!E7</f>
        <v>11812</v>
      </c>
      <c r="F7" s="97">
        <f>'H25'!F7-'H24'!F7</f>
        <v>11812</v>
      </c>
      <c r="G7" s="97">
        <f>'H25'!G7-'H24'!G7</f>
        <v>0</v>
      </c>
      <c r="H7" s="97">
        <f>'H25'!H7-'H24'!H7</f>
        <v>0</v>
      </c>
      <c r="I7" s="98">
        <f>'H25'!I7-'H24'!I7</f>
        <v>0</v>
      </c>
      <c r="J7" s="96">
        <f>'H25'!J7-'H24'!J7</f>
        <v>-1098</v>
      </c>
      <c r="K7" s="98">
        <f>'H25'!K7-'H24'!K7</f>
        <v>-1712</v>
      </c>
      <c r="L7" s="112">
        <f>'H25'!L7-'H24'!L7</f>
        <v>0</v>
      </c>
      <c r="M7" s="98">
        <f>'H25'!M7-'H24'!M7</f>
        <v>0</v>
      </c>
      <c r="N7" s="112">
        <f>'H25'!N7-'H24'!N7</f>
        <v>2003</v>
      </c>
      <c r="O7" s="97">
        <f>'H25'!O7-'H24'!O7</f>
        <v>2449</v>
      </c>
      <c r="P7" s="97">
        <f>'H25'!P7-'H24'!P7</f>
        <v>-40</v>
      </c>
      <c r="Q7" s="97">
        <f>'H25'!Q7-'H24'!Q7</f>
        <v>0</v>
      </c>
      <c r="R7" s="97">
        <f>'H25'!R7-'H24'!R7</f>
        <v>0</v>
      </c>
      <c r="S7" s="97">
        <f>'H25'!S7-'H24'!S7</f>
        <v>65</v>
      </c>
      <c r="T7" s="97">
        <f>'H25'!T7-'H24'!T7</f>
        <v>245</v>
      </c>
      <c r="U7" s="99">
        <f>'H25'!U7-'H24'!U7</f>
        <v>2719</v>
      </c>
      <c r="V7" s="95">
        <f>'H25'!V7-'H24'!V7</f>
        <v>0</v>
      </c>
      <c r="W7" s="95">
        <f>'H25'!W7-'H24'!W7</f>
        <v>0</v>
      </c>
      <c r="X7" s="96">
        <f>'H25'!X7-'H24'!X7</f>
        <v>0</v>
      </c>
      <c r="Y7" s="96">
        <f>'H25'!Y7-'H24'!Y7</f>
        <v>0</v>
      </c>
      <c r="Z7" s="96">
        <f>'H25'!Z7-'H24'!Z7</f>
        <v>0</v>
      </c>
      <c r="AA7" s="96">
        <f>'H25'!AA7-'H24'!AA7</f>
        <v>0</v>
      </c>
      <c r="AB7" s="96">
        <f>'H25'!AB7-'H24'!AB7</f>
        <v>0</v>
      </c>
      <c r="AC7" s="96">
        <f>'H25'!AC7-'H24'!AC7</f>
        <v>0</v>
      </c>
      <c r="AD7" s="96">
        <f>'H25'!AD7-'H24'!AD7</f>
        <v>0</v>
      </c>
      <c r="AE7" s="96">
        <f>'H25'!AE7-'H24'!AE7</f>
        <v>0</v>
      </c>
      <c r="AF7" s="96">
        <f>'H25'!AF7-'H24'!AF7</f>
        <v>0</v>
      </c>
      <c r="AG7" s="96">
        <f>'H25'!AG7-'H24'!AG7</f>
        <v>0</v>
      </c>
    </row>
    <row r="8" spans="1:33" ht="14.25">
      <c r="A8" s="28" t="s">
        <v>2</v>
      </c>
      <c r="B8" s="85">
        <f>'H25'!B8-'H24'!B8</f>
        <v>0</v>
      </c>
      <c r="C8" s="95">
        <f>'H25'!C8-'H24'!C8</f>
        <v>5184</v>
      </c>
      <c r="D8" s="94">
        <f>'H25'!D8-'H24'!D8</f>
        <v>0</v>
      </c>
      <c r="E8" s="112">
        <f>'H25'!E8-'H24'!E8</f>
        <v>15503</v>
      </c>
      <c r="F8" s="97">
        <f>'H25'!F8-'H24'!F8</f>
        <v>15503</v>
      </c>
      <c r="G8" s="97">
        <f>'H25'!G8-'H24'!G8</f>
        <v>0</v>
      </c>
      <c r="H8" s="97">
        <f>'H25'!H8-'H24'!H8</f>
        <v>0</v>
      </c>
      <c r="I8" s="98">
        <f>'H25'!I8-'H24'!I8</f>
        <v>0</v>
      </c>
      <c r="J8" s="96">
        <f>'H25'!J8-'H24'!J8</f>
        <v>-596</v>
      </c>
      <c r="K8" s="98">
        <f>'H25'!K8-'H24'!K8</f>
        <v>-890</v>
      </c>
      <c r="L8" s="112">
        <f>'H25'!L8-'H24'!L8</f>
        <v>-5</v>
      </c>
      <c r="M8" s="98">
        <f>'H25'!M8-'H24'!M8</f>
        <v>0</v>
      </c>
      <c r="N8" s="112">
        <f>'H25'!N8-'H24'!N8</f>
        <v>1519</v>
      </c>
      <c r="O8" s="97">
        <f>'H25'!O8-'H24'!O8</f>
        <v>1519</v>
      </c>
      <c r="P8" s="97">
        <f>'H25'!P8-'H24'!P8</f>
        <v>-8</v>
      </c>
      <c r="Q8" s="97">
        <f>'H25'!Q8-'H24'!Q8</f>
        <v>0</v>
      </c>
      <c r="R8" s="97">
        <f>'H25'!R8-'H24'!R8</f>
        <v>0</v>
      </c>
      <c r="S8" s="97">
        <f>'H25'!S8-'H24'!S8</f>
        <v>0</v>
      </c>
      <c r="T8" s="97">
        <f>'H25'!T8-'H24'!T8</f>
        <v>596</v>
      </c>
      <c r="U8" s="99">
        <f>'H25'!U8-'H24'!U8</f>
        <v>2107</v>
      </c>
      <c r="V8" s="95">
        <f>'H25'!V8-'H24'!V8</f>
        <v>0</v>
      </c>
      <c r="W8" s="95">
        <f>'H25'!W8-'H24'!W8</f>
        <v>0</v>
      </c>
      <c r="X8" s="96">
        <f>'H25'!X8-'H24'!X8</f>
        <v>0</v>
      </c>
      <c r="Y8" s="96">
        <f>'H25'!Y8-'H24'!Y8</f>
        <v>0</v>
      </c>
      <c r="Z8" s="96">
        <f>'H25'!Z8-'H24'!Z8</f>
        <v>0</v>
      </c>
      <c r="AA8" s="96">
        <f>'H25'!AA8-'H24'!AA8</f>
        <v>0</v>
      </c>
      <c r="AB8" s="96">
        <f>'H25'!AB8-'H24'!AB8</f>
        <v>0</v>
      </c>
      <c r="AC8" s="96">
        <f>'H25'!AC8-'H24'!AC8</f>
        <v>0</v>
      </c>
      <c r="AD8" s="96">
        <f>'H25'!AD8-'H24'!AD8</f>
        <v>0</v>
      </c>
      <c r="AE8" s="96">
        <f>'H25'!AE8-'H24'!AE8</f>
        <v>0</v>
      </c>
      <c r="AF8" s="96">
        <f>'H25'!AF8-'H24'!AF8</f>
        <v>0</v>
      </c>
      <c r="AG8" s="96">
        <f>'H25'!AG8-'H24'!AG8</f>
        <v>0</v>
      </c>
    </row>
    <row r="9" spans="1:33" ht="14.25">
      <c r="A9" s="28" t="s">
        <v>3</v>
      </c>
      <c r="B9" s="85">
        <f>'H25'!B9-'H24'!B9</f>
        <v>0</v>
      </c>
      <c r="C9" s="95">
        <f>'H25'!C9-'H24'!C9</f>
        <v>6464</v>
      </c>
      <c r="D9" s="94">
        <f>'H25'!D9-'H24'!D9</f>
        <v>0</v>
      </c>
      <c r="E9" s="112">
        <f>'H25'!E9-'H24'!E9</f>
        <v>1483</v>
      </c>
      <c r="F9" s="97">
        <f>'H25'!F9-'H24'!F9</f>
        <v>1483</v>
      </c>
      <c r="G9" s="97">
        <f>'H25'!G9-'H24'!G9</f>
        <v>0</v>
      </c>
      <c r="H9" s="97">
        <f>'H25'!H9-'H24'!H9</f>
        <v>0</v>
      </c>
      <c r="I9" s="98">
        <f>'H25'!I9-'H24'!I9</f>
        <v>0</v>
      </c>
      <c r="J9" s="96">
        <f>'H25'!J9-'H24'!J9</f>
        <v>-561</v>
      </c>
      <c r="K9" s="98">
        <f>'H25'!K9-'H24'!K9</f>
        <v>-586</v>
      </c>
      <c r="L9" s="112">
        <f>'H25'!L9-'H24'!L9</f>
        <v>-164</v>
      </c>
      <c r="M9" s="98">
        <f>'H25'!M9-'H24'!M9</f>
        <v>0</v>
      </c>
      <c r="N9" s="112">
        <f>'H25'!N9-'H24'!N9</f>
        <v>1967</v>
      </c>
      <c r="O9" s="97">
        <f>'H25'!O9-'H24'!O9</f>
        <v>1967</v>
      </c>
      <c r="P9" s="97">
        <f>'H25'!P9-'H24'!P9</f>
        <v>-17</v>
      </c>
      <c r="Q9" s="97">
        <f>'H25'!Q9-'H24'!Q9</f>
        <v>0</v>
      </c>
      <c r="R9" s="97">
        <f>'H25'!R9-'H24'!R9</f>
        <v>0</v>
      </c>
      <c r="S9" s="97">
        <f>'H25'!S9-'H24'!S9</f>
        <v>0</v>
      </c>
      <c r="T9" s="97">
        <f>'H25'!T9-'H24'!T9</f>
        <v>1228</v>
      </c>
      <c r="U9" s="99">
        <f>'H25'!U9-'H24'!U9</f>
        <v>3178</v>
      </c>
      <c r="V9" s="95">
        <f>'H25'!V9-'H24'!V9</f>
        <v>0</v>
      </c>
      <c r="W9" s="95">
        <f>'H25'!W9-'H24'!W9</f>
        <v>-185</v>
      </c>
      <c r="X9" s="96">
        <f>'H25'!X9-'H24'!X9</f>
        <v>0</v>
      </c>
      <c r="Y9" s="96">
        <f>'H25'!Y9-'H24'!Y9</f>
        <v>0</v>
      </c>
      <c r="Z9" s="96">
        <f>'H25'!Z9-'H24'!Z9</f>
        <v>0</v>
      </c>
      <c r="AA9" s="96">
        <f>'H25'!AA9-'H24'!AA9</f>
        <v>0</v>
      </c>
      <c r="AB9" s="96">
        <f>'H25'!AB9-'H24'!AB9</f>
        <v>0</v>
      </c>
      <c r="AC9" s="96">
        <f>'H25'!AC9-'H24'!AC9</f>
        <v>0</v>
      </c>
      <c r="AD9" s="96">
        <f>'H25'!AD9-'H24'!AD9</f>
        <v>0</v>
      </c>
      <c r="AE9" s="96">
        <f>'H25'!AE9-'H24'!AE9</f>
        <v>0</v>
      </c>
      <c r="AF9" s="96">
        <f>'H25'!AF9-'H24'!AF9</f>
        <v>0</v>
      </c>
      <c r="AG9" s="96">
        <f>'H25'!AG9-'H24'!AG9</f>
        <v>0</v>
      </c>
    </row>
    <row r="10" spans="1:33" ht="14.25">
      <c r="A10" s="28" t="s">
        <v>14</v>
      </c>
      <c r="B10" s="85">
        <f>'H25'!B10-'H24'!B10</f>
        <v>0</v>
      </c>
      <c r="C10" s="95">
        <f>'H25'!C10-'H24'!C10</f>
        <v>3868</v>
      </c>
      <c r="D10" s="94">
        <f>'H25'!D10-'H24'!D10</f>
        <v>0</v>
      </c>
      <c r="E10" s="112">
        <f>'H25'!E10-'H24'!E10</f>
        <v>1806</v>
      </c>
      <c r="F10" s="97">
        <f>'H25'!F10-'H24'!F10</f>
        <v>1806</v>
      </c>
      <c r="G10" s="97">
        <f>'H25'!G10-'H24'!G10</f>
        <v>0</v>
      </c>
      <c r="H10" s="97">
        <f>'H25'!H10-'H24'!H10</f>
        <v>0</v>
      </c>
      <c r="I10" s="98">
        <f>'H25'!I10-'H24'!I10</f>
        <v>0</v>
      </c>
      <c r="J10" s="96">
        <f>'H25'!J10-'H24'!J10</f>
        <v>386</v>
      </c>
      <c r="K10" s="98">
        <f>'H25'!K10-'H24'!K10</f>
        <v>401</v>
      </c>
      <c r="L10" s="112">
        <f>'H25'!L10-'H24'!L10</f>
        <v>0</v>
      </c>
      <c r="M10" s="98">
        <f>'H25'!M10-'H24'!M10</f>
        <v>0</v>
      </c>
      <c r="N10" s="112">
        <f>'H25'!N10-'H24'!N10</f>
        <v>765</v>
      </c>
      <c r="O10" s="97">
        <f>'H25'!O10-'H24'!O10</f>
        <v>765</v>
      </c>
      <c r="P10" s="97">
        <f>'H25'!P10-'H24'!P10</f>
        <v>-42</v>
      </c>
      <c r="Q10" s="97">
        <f>'H25'!Q10-'H24'!Q10</f>
        <v>0</v>
      </c>
      <c r="R10" s="97">
        <f>'H25'!R10-'H24'!R10</f>
        <v>0</v>
      </c>
      <c r="S10" s="97">
        <f>'H25'!S10-'H24'!S10</f>
        <v>0</v>
      </c>
      <c r="T10" s="97">
        <f>'H25'!T10-'H24'!T10</f>
        <v>1751</v>
      </c>
      <c r="U10" s="99">
        <f>'H25'!U10-'H24'!U10</f>
        <v>2474</v>
      </c>
      <c r="V10" s="95">
        <f>'H25'!V10-'H24'!V10</f>
        <v>0</v>
      </c>
      <c r="W10" s="95">
        <f>'H25'!W10-'H24'!W10</f>
        <v>182</v>
      </c>
      <c r="X10" s="96">
        <f>'H25'!X10-'H24'!X10</f>
        <v>0</v>
      </c>
      <c r="Y10" s="96">
        <f>'H25'!Y10-'H24'!Y10</f>
        <v>0</v>
      </c>
      <c r="Z10" s="96">
        <f>'H25'!Z10-'H24'!Z10</f>
        <v>0</v>
      </c>
      <c r="AA10" s="96">
        <f>'H25'!AA10-'H24'!AA10</f>
        <v>0</v>
      </c>
      <c r="AB10" s="96">
        <f>'H25'!AB10-'H24'!AB10</f>
        <v>0</v>
      </c>
      <c r="AC10" s="96">
        <f>'H25'!AC10-'H24'!AC10</f>
        <v>0</v>
      </c>
      <c r="AD10" s="96">
        <f>'H25'!AD10-'H24'!AD10</f>
        <v>0</v>
      </c>
      <c r="AE10" s="96">
        <f>'H25'!AE10-'H24'!AE10</f>
        <v>0</v>
      </c>
      <c r="AF10" s="96">
        <f>'H25'!AF10-'H24'!AF10</f>
        <v>0</v>
      </c>
      <c r="AG10" s="96">
        <f>'H25'!AG10-'H24'!AG10</f>
        <v>0</v>
      </c>
    </row>
    <row r="11" spans="1:33" ht="14.25">
      <c r="A11" s="28" t="s">
        <v>15</v>
      </c>
      <c r="B11" s="85">
        <f>'H25'!B11-'H24'!B11</f>
        <v>0</v>
      </c>
      <c r="C11" s="95">
        <f>'H25'!C11-'H24'!C11</f>
        <v>999</v>
      </c>
      <c r="D11" s="94">
        <f>'H25'!D11-'H24'!D11</f>
        <v>0</v>
      </c>
      <c r="E11" s="112">
        <f>'H25'!E11-'H24'!E11</f>
        <v>11800</v>
      </c>
      <c r="F11" s="97">
        <f>'H25'!F11-'H24'!F11</f>
        <v>11800</v>
      </c>
      <c r="G11" s="97">
        <f>'H25'!G11-'H24'!G11</f>
        <v>0</v>
      </c>
      <c r="H11" s="97">
        <f>'H25'!H11-'H24'!H11</f>
        <v>0</v>
      </c>
      <c r="I11" s="98">
        <f>'H25'!I11-'H24'!I11</f>
        <v>0</v>
      </c>
      <c r="J11" s="96">
        <f>'H25'!J11-'H24'!J11</f>
        <v>-533</v>
      </c>
      <c r="K11" s="98">
        <f>'H25'!K11-'H24'!K11</f>
        <v>366</v>
      </c>
      <c r="L11" s="112">
        <f>'H25'!L11-'H24'!L11</f>
        <v>0</v>
      </c>
      <c r="M11" s="98">
        <f>'H25'!M11-'H24'!M11</f>
        <v>0</v>
      </c>
      <c r="N11" s="112">
        <f>'H25'!N11-'H24'!N11</f>
        <v>4905</v>
      </c>
      <c r="O11" s="97">
        <f>'H25'!O11-'H24'!O11</f>
        <v>4905</v>
      </c>
      <c r="P11" s="97">
        <f>'H25'!P11-'H24'!P11</f>
        <v>-231</v>
      </c>
      <c r="Q11" s="97">
        <f>'H25'!Q11-'H24'!Q11</f>
        <v>0</v>
      </c>
      <c r="R11" s="97">
        <f>'H25'!R11-'H24'!R11</f>
        <v>0</v>
      </c>
      <c r="S11" s="97">
        <f>'H25'!S11-'H24'!S11</f>
        <v>0</v>
      </c>
      <c r="T11" s="97">
        <f>'H25'!T11-'H24'!T11</f>
        <v>-3646</v>
      </c>
      <c r="U11" s="99">
        <f>'H25'!U11-'H24'!U11</f>
        <v>1028</v>
      </c>
      <c r="V11" s="95">
        <f>'H25'!V11-'H24'!V11</f>
        <v>0</v>
      </c>
      <c r="W11" s="95">
        <f>'H25'!W11-'H24'!W11</f>
        <v>0</v>
      </c>
      <c r="X11" s="96">
        <f>'H25'!X11-'H24'!X11</f>
        <v>0</v>
      </c>
      <c r="Y11" s="96">
        <f>'H25'!Y11-'H24'!Y11</f>
        <v>0</v>
      </c>
      <c r="Z11" s="96">
        <f>'H25'!Z11-'H24'!Z11</f>
        <v>0</v>
      </c>
      <c r="AA11" s="96">
        <f>'H25'!AA11-'H24'!AA11</f>
        <v>0</v>
      </c>
      <c r="AB11" s="96">
        <f>'H25'!AB11-'H24'!AB11</f>
        <v>0</v>
      </c>
      <c r="AC11" s="96">
        <f>'H25'!AC11-'H24'!AC11</f>
        <v>0</v>
      </c>
      <c r="AD11" s="96">
        <f>'H25'!AD11-'H24'!AD11</f>
        <v>0</v>
      </c>
      <c r="AE11" s="96">
        <f>'H25'!AE11-'H24'!AE11</f>
        <v>0</v>
      </c>
      <c r="AF11" s="96">
        <f>'H25'!AF11-'H24'!AF11</f>
        <v>0</v>
      </c>
      <c r="AG11" s="96">
        <f>'H25'!AG11-'H24'!AG11</f>
        <v>0</v>
      </c>
    </row>
    <row r="12" spans="1:33" ht="14.25">
      <c r="A12" s="28" t="s">
        <v>4</v>
      </c>
      <c r="B12" s="85">
        <f>'H25'!B12-'H24'!B12</f>
        <v>0</v>
      </c>
      <c r="C12" s="95">
        <f>'H25'!C12-'H24'!C12</f>
        <v>0</v>
      </c>
      <c r="D12" s="94">
        <f>'H25'!D12-'H24'!D12</f>
        <v>0</v>
      </c>
      <c r="E12" s="112">
        <f>'H25'!E12-'H24'!E12</f>
        <v>0</v>
      </c>
      <c r="F12" s="97">
        <f>'H25'!F12-'H24'!F12</f>
        <v>0</v>
      </c>
      <c r="G12" s="97">
        <f>'H25'!G12-'H24'!G12</f>
        <v>0</v>
      </c>
      <c r="H12" s="97">
        <f>'H25'!H12-'H24'!H12</f>
        <v>0</v>
      </c>
      <c r="I12" s="98">
        <f>'H25'!I12-'H24'!I12</f>
        <v>0</v>
      </c>
      <c r="J12" s="96">
        <f>'H25'!J12-'H24'!J12</f>
        <v>-288</v>
      </c>
      <c r="K12" s="98">
        <f>'H25'!K12-'H24'!K12</f>
        <v>-269</v>
      </c>
      <c r="L12" s="112">
        <f>'H25'!L12-'H24'!L12</f>
        <v>0</v>
      </c>
      <c r="M12" s="98">
        <f>'H25'!M12-'H24'!M12</f>
        <v>0</v>
      </c>
      <c r="N12" s="112">
        <f>'H25'!N12-'H24'!N12</f>
        <v>6194</v>
      </c>
      <c r="O12" s="97">
        <f>'H25'!O12-'H24'!O12</f>
        <v>6194</v>
      </c>
      <c r="P12" s="97">
        <f>'H25'!P12-'H24'!P12</f>
        <v>-31</v>
      </c>
      <c r="Q12" s="97">
        <f>'H25'!Q12-'H24'!Q12</f>
        <v>0</v>
      </c>
      <c r="R12" s="97">
        <f>'H25'!R12-'H24'!R12</f>
        <v>0</v>
      </c>
      <c r="S12" s="97">
        <f>'H25'!S12-'H24'!S12</f>
        <v>-6</v>
      </c>
      <c r="T12" s="97">
        <f>'H25'!T12-'H24'!T12</f>
        <v>-6177</v>
      </c>
      <c r="U12" s="99">
        <f>'H25'!U12-'H24'!U12</f>
        <v>-20</v>
      </c>
      <c r="V12" s="95">
        <f>'H25'!V12-'H24'!V12</f>
        <v>0</v>
      </c>
      <c r="W12" s="95">
        <f>'H25'!W12-'H24'!W12</f>
        <v>0</v>
      </c>
      <c r="X12" s="96">
        <f>'H25'!X12-'H24'!X12</f>
        <v>0</v>
      </c>
      <c r="Y12" s="96">
        <f>'H25'!Y12-'H24'!Y12</f>
        <v>0</v>
      </c>
      <c r="Z12" s="96">
        <f>'H25'!Z12-'H24'!Z12</f>
        <v>0</v>
      </c>
      <c r="AA12" s="96">
        <f>'H25'!AA12-'H24'!AA12</f>
        <v>0</v>
      </c>
      <c r="AB12" s="96">
        <f>'H25'!AB12-'H24'!AB12</f>
        <v>0</v>
      </c>
      <c r="AC12" s="96">
        <f>'H25'!AC12-'H24'!AC12</f>
        <v>0</v>
      </c>
      <c r="AD12" s="96">
        <f>'H25'!AD12-'H24'!AD12</f>
        <v>0</v>
      </c>
      <c r="AE12" s="96">
        <f>'H25'!AE12-'H24'!AE12</f>
        <v>0</v>
      </c>
      <c r="AF12" s="96">
        <f>'H25'!AF12-'H24'!AF12</f>
        <v>0</v>
      </c>
      <c r="AG12" s="96">
        <f>'H25'!AG12-'H24'!AG12</f>
        <v>0</v>
      </c>
    </row>
    <row r="13" spans="1:33" ht="14.25">
      <c r="A13" s="28" t="s">
        <v>5</v>
      </c>
      <c r="B13" s="85">
        <f>'H25'!B13-'H24'!B13</f>
        <v>0</v>
      </c>
      <c r="C13" s="95">
        <f>'H25'!C13-'H24'!C13</f>
        <v>273</v>
      </c>
      <c r="D13" s="94">
        <f>'H25'!D13-'H24'!D13</f>
        <v>3</v>
      </c>
      <c r="E13" s="112">
        <f>'H25'!E13-'H24'!E13</f>
        <v>0</v>
      </c>
      <c r="F13" s="97">
        <f>'H25'!F13-'H24'!F13</f>
        <v>0</v>
      </c>
      <c r="G13" s="97">
        <f>'H25'!G13-'H24'!G13</f>
        <v>0</v>
      </c>
      <c r="H13" s="97">
        <f>'H25'!H13-'H24'!H13</f>
        <v>0</v>
      </c>
      <c r="I13" s="98">
        <f>'H25'!I13-'H24'!I13</f>
        <v>0</v>
      </c>
      <c r="J13" s="96">
        <f>'H25'!J13-'H24'!J13</f>
        <v>-302</v>
      </c>
      <c r="K13" s="98">
        <f>'H25'!K13-'H24'!K13</f>
        <v>-1790</v>
      </c>
      <c r="L13" s="112">
        <f>'H25'!L13-'H24'!L13</f>
        <v>-116</v>
      </c>
      <c r="M13" s="98">
        <f>'H25'!M13-'H24'!M13</f>
        <v>0</v>
      </c>
      <c r="N13" s="112">
        <f>'H25'!N13-'H24'!N13</f>
        <v>-50</v>
      </c>
      <c r="O13" s="97">
        <f>'H25'!O13-'H24'!O13</f>
        <v>0</v>
      </c>
      <c r="P13" s="97">
        <f>'H25'!P13-'H24'!P13</f>
        <v>0</v>
      </c>
      <c r="Q13" s="97">
        <f>'H25'!Q13-'H24'!Q13</f>
        <v>0</v>
      </c>
      <c r="R13" s="97">
        <f>'H25'!R13-'H24'!R13</f>
        <v>0</v>
      </c>
      <c r="S13" s="97">
        <f>'H25'!S13-'H24'!S13</f>
        <v>0</v>
      </c>
      <c r="T13" s="97">
        <f>'H25'!T13-'H24'!T13</f>
        <v>223</v>
      </c>
      <c r="U13" s="99">
        <f>'H25'!U13-'H24'!U13</f>
        <v>223</v>
      </c>
      <c r="V13" s="95">
        <f>'H25'!V13-'H24'!V13</f>
        <v>0</v>
      </c>
      <c r="W13" s="95">
        <f>'H25'!W13-'H24'!W13</f>
        <v>0</v>
      </c>
      <c r="X13" s="96">
        <f>'H25'!X13-'H24'!X13</f>
        <v>0</v>
      </c>
      <c r="Y13" s="96">
        <f>'H25'!Y13-'H24'!Y13</f>
        <v>0</v>
      </c>
      <c r="Z13" s="96">
        <f>'H25'!Z13-'H24'!Z13</f>
        <v>0</v>
      </c>
      <c r="AA13" s="96">
        <f>'H25'!AA13-'H24'!AA13</f>
        <v>0</v>
      </c>
      <c r="AB13" s="96">
        <f>'H25'!AB13-'H24'!AB13</f>
        <v>0</v>
      </c>
      <c r="AC13" s="96">
        <f>'H25'!AC13-'H24'!AC13</f>
        <v>0</v>
      </c>
      <c r="AD13" s="96">
        <f>'H25'!AD13-'H24'!AD13</f>
        <v>0</v>
      </c>
      <c r="AE13" s="96">
        <f>'H25'!AE13-'H24'!AE13</f>
        <v>0</v>
      </c>
      <c r="AF13" s="96">
        <f>'H25'!AF13-'H24'!AF13</f>
        <v>0</v>
      </c>
      <c r="AG13" s="96">
        <f>'H25'!AG13-'H24'!AG13</f>
        <v>0</v>
      </c>
    </row>
    <row r="14" spans="1:33" ht="14.25">
      <c r="A14" s="28" t="s">
        <v>16</v>
      </c>
      <c r="B14" s="85">
        <f>'H25'!B14-'H24'!B14</f>
        <v>0</v>
      </c>
      <c r="C14" s="95">
        <f>'H25'!C14-'H24'!C14</f>
        <v>522</v>
      </c>
      <c r="D14" s="94">
        <f>'H25'!D14-'H24'!D14</f>
        <v>0</v>
      </c>
      <c r="E14" s="112">
        <f>'H25'!E14-'H24'!E14</f>
        <v>446</v>
      </c>
      <c r="F14" s="97">
        <f>'H25'!F14-'H24'!F14</f>
        <v>446</v>
      </c>
      <c r="G14" s="97">
        <f>'H25'!G14-'H24'!G14</f>
        <v>0</v>
      </c>
      <c r="H14" s="97">
        <f>'H25'!H14-'H24'!H14</f>
        <v>0</v>
      </c>
      <c r="I14" s="98">
        <f>'H25'!I14-'H24'!I14</f>
        <v>0</v>
      </c>
      <c r="J14" s="96">
        <f>'H25'!J14-'H24'!J14</f>
        <v>-215</v>
      </c>
      <c r="K14" s="98">
        <f>'H25'!K14-'H24'!K14</f>
        <v>-616</v>
      </c>
      <c r="L14" s="112">
        <f>'H25'!L14-'H24'!L14</f>
        <v>0</v>
      </c>
      <c r="M14" s="98">
        <f>'H25'!M14-'H24'!M14</f>
        <v>0</v>
      </c>
      <c r="N14" s="112">
        <f>'H25'!N14-'H24'!N14</f>
        <v>580</v>
      </c>
      <c r="O14" s="97">
        <f>'H25'!O14-'H24'!O14</f>
        <v>580</v>
      </c>
      <c r="P14" s="97">
        <f>'H25'!P14-'H24'!P14</f>
        <v>-74</v>
      </c>
      <c r="Q14" s="97">
        <f>'H25'!Q14-'H24'!Q14</f>
        <v>0</v>
      </c>
      <c r="R14" s="97">
        <f>'H25'!R14-'H24'!R14</f>
        <v>0</v>
      </c>
      <c r="S14" s="97">
        <f>'H25'!S14-'H24'!S14</f>
        <v>0</v>
      </c>
      <c r="T14" s="97">
        <f>'H25'!T14-'H24'!T14</f>
        <v>-717</v>
      </c>
      <c r="U14" s="99">
        <f>'H25'!U14-'H24'!U14</f>
        <v>-211</v>
      </c>
      <c r="V14" s="95">
        <f>'H25'!V14-'H24'!V14</f>
        <v>0</v>
      </c>
      <c r="W14" s="95">
        <f>'H25'!W14-'H24'!W14</f>
        <v>179</v>
      </c>
      <c r="X14" s="96">
        <f>'H25'!X14-'H24'!X14</f>
        <v>0</v>
      </c>
      <c r="Y14" s="96">
        <f>'H25'!Y14-'H24'!Y14</f>
        <v>0</v>
      </c>
      <c r="Z14" s="96">
        <f>'H25'!Z14-'H24'!Z14</f>
        <v>0</v>
      </c>
      <c r="AA14" s="96">
        <f>'H25'!AA14-'H24'!AA14</f>
        <v>0</v>
      </c>
      <c r="AB14" s="96">
        <f>'H25'!AB14-'H24'!AB14</f>
        <v>0</v>
      </c>
      <c r="AC14" s="96">
        <f>'H25'!AC14-'H24'!AC14</f>
        <v>0</v>
      </c>
      <c r="AD14" s="96">
        <f>'H25'!AD14-'H24'!AD14</f>
        <v>0</v>
      </c>
      <c r="AE14" s="96">
        <f>'H25'!AE14-'H24'!AE14</f>
        <v>0</v>
      </c>
      <c r="AF14" s="96">
        <f>'H25'!AF14-'H24'!AF14</f>
        <v>0</v>
      </c>
      <c r="AG14" s="96">
        <f>'H25'!AG14-'H24'!AG14</f>
        <v>0</v>
      </c>
    </row>
    <row r="15" spans="1:33" ht="14.25">
      <c r="A15" s="28" t="s">
        <v>6</v>
      </c>
      <c r="B15" s="85">
        <f>'H25'!B15-'H24'!B15</f>
        <v>0</v>
      </c>
      <c r="C15" s="95">
        <f>'H25'!C15-'H24'!C15</f>
        <v>1302</v>
      </c>
      <c r="D15" s="94">
        <f>'H25'!D15-'H24'!D15</f>
        <v>0</v>
      </c>
      <c r="E15" s="112">
        <f>'H25'!E15-'H24'!E15</f>
        <v>0</v>
      </c>
      <c r="F15" s="97">
        <f>'H25'!F15-'H24'!F15</f>
        <v>0</v>
      </c>
      <c r="G15" s="97">
        <f>'H25'!G15-'H24'!G15</f>
        <v>0</v>
      </c>
      <c r="H15" s="97">
        <f>'H25'!H15-'H24'!H15</f>
        <v>0</v>
      </c>
      <c r="I15" s="98">
        <f>'H25'!I15-'H24'!I15</f>
        <v>0</v>
      </c>
      <c r="J15" s="96">
        <f>'H25'!J15-'H24'!J15</f>
        <v>-282</v>
      </c>
      <c r="K15" s="98">
        <f>'H25'!K15-'H24'!K15</f>
        <v>1041</v>
      </c>
      <c r="L15" s="112">
        <f>'H25'!L15-'H24'!L15</f>
        <v>-100</v>
      </c>
      <c r="M15" s="98">
        <f>'H25'!M15-'H24'!M15</f>
        <v>0</v>
      </c>
      <c r="N15" s="112">
        <f>'H25'!N15-'H24'!N15</f>
        <v>-44</v>
      </c>
      <c r="O15" s="97">
        <f>'H25'!O15-'H24'!O15</f>
        <v>-44</v>
      </c>
      <c r="P15" s="97">
        <f>'H25'!P15-'H24'!P15</f>
        <v>0</v>
      </c>
      <c r="Q15" s="97">
        <f>'H25'!Q15-'H24'!Q15</f>
        <v>0</v>
      </c>
      <c r="R15" s="97">
        <f>'H25'!R15-'H24'!R15</f>
        <v>0</v>
      </c>
      <c r="S15" s="97">
        <f>'H25'!S15-'H24'!S15</f>
        <v>0</v>
      </c>
      <c r="T15" s="97">
        <f>'H25'!T15-'H24'!T15</f>
        <v>70</v>
      </c>
      <c r="U15" s="99">
        <f>'H25'!U15-'H24'!U15</f>
        <v>26</v>
      </c>
      <c r="V15" s="95">
        <f>'H25'!V15-'H24'!V15</f>
        <v>0</v>
      </c>
      <c r="W15" s="95">
        <f>'H25'!W15-'H24'!W15</f>
        <v>0</v>
      </c>
      <c r="X15" s="96">
        <f>'H25'!X15-'H24'!X15</f>
        <v>0</v>
      </c>
      <c r="Y15" s="96">
        <f>'H25'!Y15-'H24'!Y15</f>
        <v>0</v>
      </c>
      <c r="Z15" s="96">
        <f>'H25'!Z15-'H24'!Z15</f>
        <v>0</v>
      </c>
      <c r="AA15" s="96">
        <f>'H25'!AA15-'H24'!AA15</f>
        <v>0</v>
      </c>
      <c r="AB15" s="96">
        <f>'H25'!AB15-'H24'!AB15</f>
        <v>0</v>
      </c>
      <c r="AC15" s="96">
        <f>'H25'!AC15-'H24'!AC15</f>
        <v>0</v>
      </c>
      <c r="AD15" s="96">
        <f>'H25'!AD15-'H24'!AD15</f>
        <v>0</v>
      </c>
      <c r="AE15" s="96">
        <f>'H25'!AE15-'H24'!AE15</f>
        <v>0</v>
      </c>
      <c r="AF15" s="96">
        <f>'H25'!AF15-'H24'!AF15</f>
        <v>0</v>
      </c>
      <c r="AG15" s="96">
        <f>'H25'!AG15-'H24'!AG15</f>
        <v>0</v>
      </c>
    </row>
    <row r="16" spans="1:33" ht="14.25">
      <c r="A16" s="28" t="s">
        <v>7</v>
      </c>
      <c r="B16" s="85">
        <f>'H25'!B16-'H24'!B16</f>
        <v>0</v>
      </c>
      <c r="C16" s="95">
        <f>'H25'!C16-'H24'!C16</f>
        <v>317</v>
      </c>
      <c r="D16" s="94">
        <f>'H25'!D16-'H24'!D16</f>
        <v>8154</v>
      </c>
      <c r="E16" s="112">
        <f>'H25'!E16-'H24'!E16</f>
        <v>0</v>
      </c>
      <c r="F16" s="97">
        <f>'H25'!F16-'H24'!F16</f>
        <v>0</v>
      </c>
      <c r="G16" s="97">
        <f>'H25'!G16-'H24'!G16</f>
        <v>0</v>
      </c>
      <c r="H16" s="97">
        <f>'H25'!H16-'H24'!H16</f>
        <v>0</v>
      </c>
      <c r="I16" s="98">
        <f>'H25'!I16-'H24'!I16</f>
        <v>0</v>
      </c>
      <c r="J16" s="96">
        <f>'H25'!J16-'H24'!J16</f>
        <v>-1</v>
      </c>
      <c r="K16" s="98">
        <f>'H25'!K16-'H24'!K16</f>
        <v>-443</v>
      </c>
      <c r="L16" s="112">
        <f>'H25'!L16-'H24'!L16</f>
        <v>-321</v>
      </c>
      <c r="M16" s="98">
        <f>'H25'!M16-'H24'!M16</f>
        <v>-11</v>
      </c>
      <c r="N16" s="112">
        <f>'H25'!N16-'H24'!N16</f>
        <v>0</v>
      </c>
      <c r="O16" s="97">
        <f>'H25'!O16-'H24'!O16</f>
        <v>0</v>
      </c>
      <c r="P16" s="97">
        <f>'H25'!P16-'H24'!P16</f>
        <v>0</v>
      </c>
      <c r="Q16" s="97">
        <f>'H25'!Q16-'H24'!Q16</f>
        <v>0</v>
      </c>
      <c r="R16" s="97">
        <f>'H25'!R16-'H24'!R16</f>
        <v>0</v>
      </c>
      <c r="S16" s="97">
        <f>'H25'!S16-'H24'!S16</f>
        <v>0</v>
      </c>
      <c r="T16" s="97">
        <f>'H25'!T16-'H24'!T16</f>
        <v>179</v>
      </c>
      <c r="U16" s="99">
        <f>'H25'!U16-'H24'!U16</f>
        <v>179</v>
      </c>
      <c r="V16" s="95">
        <f>'H25'!V16-'H24'!V16</f>
        <v>-1</v>
      </c>
      <c r="W16" s="95">
        <f>'H25'!W16-'H24'!W16</f>
        <v>0</v>
      </c>
      <c r="X16" s="96">
        <f>'H25'!X16-'H24'!X16</f>
        <v>0</v>
      </c>
      <c r="Y16" s="96">
        <f>'H25'!Y16-'H24'!Y16</f>
        <v>0</v>
      </c>
      <c r="Z16" s="96">
        <f>'H25'!Z16-'H24'!Z16</f>
        <v>0</v>
      </c>
      <c r="AA16" s="96">
        <f>'H25'!AA16-'H24'!AA16</f>
        <v>0</v>
      </c>
      <c r="AB16" s="96">
        <f>'H25'!AB16-'H24'!AB16</f>
        <v>0</v>
      </c>
      <c r="AC16" s="96">
        <f>'H25'!AC16-'H24'!AC16</f>
        <v>0</v>
      </c>
      <c r="AD16" s="96">
        <f>'H25'!AD16-'H24'!AD16</f>
        <v>0</v>
      </c>
      <c r="AE16" s="96">
        <f>'H25'!AE16-'H24'!AE16</f>
        <v>0</v>
      </c>
      <c r="AF16" s="96">
        <f>'H25'!AF16-'H24'!AF16</f>
        <v>0</v>
      </c>
      <c r="AG16" s="96">
        <f>'H25'!AG16-'H24'!AG16</f>
        <v>0</v>
      </c>
    </row>
    <row r="17" spans="1:33" ht="14.25">
      <c r="A17" s="28" t="s">
        <v>24</v>
      </c>
      <c r="B17" s="85">
        <f>'H25'!B17-'H24'!B17</f>
        <v>0</v>
      </c>
      <c r="C17" s="95">
        <f>'H25'!C17-'H24'!C17</f>
        <v>62357</v>
      </c>
      <c r="D17" s="94">
        <f>'H25'!D17-'H24'!D17</f>
        <v>419</v>
      </c>
      <c r="E17" s="112">
        <f>'H25'!E17-'H24'!E17</f>
        <v>0</v>
      </c>
      <c r="F17" s="97">
        <f>'H25'!F17-'H24'!F17</f>
        <v>0</v>
      </c>
      <c r="G17" s="97">
        <f>'H25'!G17-'H24'!G17</f>
        <v>0</v>
      </c>
      <c r="H17" s="97">
        <f>'H25'!H17-'H24'!H17</f>
        <v>0</v>
      </c>
      <c r="I17" s="98">
        <f>'H25'!I17-'H24'!I17</f>
        <v>0</v>
      </c>
      <c r="J17" s="96">
        <f>'H25'!J17-'H24'!J17</f>
        <v>-40</v>
      </c>
      <c r="K17" s="98">
        <f>'H25'!K17-'H24'!K17</f>
        <v>436</v>
      </c>
      <c r="L17" s="112">
        <f>'H25'!L17-'H24'!L17</f>
        <v>-151</v>
      </c>
      <c r="M17" s="98">
        <f>'H25'!M17-'H24'!M17</f>
        <v>0</v>
      </c>
      <c r="N17" s="112">
        <f>'H25'!N17-'H24'!N17</f>
        <v>-53</v>
      </c>
      <c r="O17" s="97">
        <f>'H25'!O17-'H24'!O17</f>
        <v>-53</v>
      </c>
      <c r="P17" s="97">
        <f>'H25'!P17-'H24'!P17</f>
        <v>-89</v>
      </c>
      <c r="Q17" s="97">
        <f>'H25'!Q17-'H24'!Q17</f>
        <v>0</v>
      </c>
      <c r="R17" s="97">
        <f>'H25'!R17-'H24'!R17</f>
        <v>0</v>
      </c>
      <c r="S17" s="97">
        <f>'H25'!S17-'H24'!S17</f>
        <v>0</v>
      </c>
      <c r="T17" s="97">
        <f>'H25'!T17-'H24'!T17</f>
        <v>29</v>
      </c>
      <c r="U17" s="99">
        <f>'H25'!U17-'H24'!U17</f>
        <v>-113</v>
      </c>
      <c r="V17" s="95">
        <f>'H25'!V17-'H24'!V17</f>
        <v>-1</v>
      </c>
      <c r="W17" s="95">
        <f>'H25'!W17-'H24'!W17</f>
        <v>0</v>
      </c>
      <c r="X17" s="96">
        <f>'H25'!X17-'H24'!X17</f>
        <v>0</v>
      </c>
      <c r="Y17" s="96">
        <f>'H25'!Y17-'H24'!Y17</f>
        <v>0</v>
      </c>
      <c r="Z17" s="96">
        <f>'H25'!Z17-'H24'!Z17</f>
        <v>0</v>
      </c>
      <c r="AA17" s="96">
        <f>'H25'!AA17-'H24'!AA17</f>
        <v>0</v>
      </c>
      <c r="AB17" s="96">
        <f>'H25'!AB17-'H24'!AB17</f>
        <v>0</v>
      </c>
      <c r="AC17" s="96">
        <f>'H25'!AC17-'H24'!AC17</f>
        <v>0</v>
      </c>
      <c r="AD17" s="96">
        <f>'H25'!AD17-'H24'!AD17</f>
        <v>0</v>
      </c>
      <c r="AE17" s="96">
        <f>'H25'!AE17-'H24'!AE17</f>
        <v>0</v>
      </c>
      <c r="AF17" s="96">
        <f>'H25'!AF17-'H24'!AF17</f>
        <v>-1</v>
      </c>
      <c r="AG17" s="96">
        <f>'H25'!AG17-'H24'!AG17</f>
        <v>0</v>
      </c>
    </row>
    <row r="18" spans="1:33" ht="14.25">
      <c r="A18" s="28" t="s">
        <v>86</v>
      </c>
      <c r="B18" s="85">
        <f>'H25'!B18-'H24'!B18</f>
        <v>0</v>
      </c>
      <c r="C18" s="95">
        <f>'H25'!C18-'H24'!C18</f>
        <v>20987</v>
      </c>
      <c r="D18" s="94">
        <f>'H25'!D18-'H24'!D18</f>
        <v>0</v>
      </c>
      <c r="E18" s="112">
        <f>'H25'!E18-'H24'!E18</f>
        <v>0</v>
      </c>
      <c r="F18" s="97">
        <f>'H25'!F18-'H24'!F18</f>
        <v>0</v>
      </c>
      <c r="G18" s="97">
        <f>'H25'!G18-'H24'!G18</f>
        <v>0</v>
      </c>
      <c r="H18" s="97">
        <f>'H25'!H18-'H24'!H18</f>
        <v>0</v>
      </c>
      <c r="I18" s="98">
        <f>'H25'!I18-'H24'!I18</f>
        <v>0</v>
      </c>
      <c r="J18" s="96">
        <f>'H25'!J18-'H24'!J18</f>
        <v>-720</v>
      </c>
      <c r="K18" s="98">
        <f>'H25'!K18-'H24'!K18</f>
        <v>-374</v>
      </c>
      <c r="L18" s="112">
        <f>'H25'!L18-'H24'!L18</f>
        <v>0</v>
      </c>
      <c r="M18" s="98">
        <f>'H25'!M18-'H24'!M18</f>
        <v>0</v>
      </c>
      <c r="N18" s="112">
        <f>'H25'!N18-'H24'!N18</f>
        <v>-113</v>
      </c>
      <c r="O18" s="97">
        <f>'H25'!O18-'H24'!O18</f>
        <v>-113</v>
      </c>
      <c r="P18" s="97">
        <f>'H25'!P18-'H24'!P18</f>
        <v>-16</v>
      </c>
      <c r="Q18" s="97">
        <f>'H25'!Q18-'H24'!Q18</f>
        <v>-34</v>
      </c>
      <c r="R18" s="97">
        <f>'H25'!R18-'H24'!R18</f>
        <v>0</v>
      </c>
      <c r="S18" s="97">
        <f>'H25'!S18-'H24'!S18</f>
        <v>0</v>
      </c>
      <c r="T18" s="97">
        <f>'H25'!T18-'H24'!T18</f>
        <v>260</v>
      </c>
      <c r="U18" s="99">
        <f>'H25'!U18-'H24'!U18</f>
        <v>97</v>
      </c>
      <c r="V18" s="95">
        <f>'H25'!V18-'H24'!V18</f>
        <v>0</v>
      </c>
      <c r="W18" s="95">
        <f>'H25'!W18-'H24'!W18</f>
        <v>725</v>
      </c>
      <c r="X18" s="96">
        <f>'H25'!X18-'H24'!X18</f>
        <v>0</v>
      </c>
      <c r="Y18" s="96">
        <f>'H25'!Y18-'H24'!Y18</f>
        <v>0</v>
      </c>
      <c r="Z18" s="96">
        <f>'H25'!Z18-'H24'!Z18</f>
        <v>0</v>
      </c>
      <c r="AA18" s="96">
        <f>'H25'!AA18-'H24'!AA18</f>
        <v>0</v>
      </c>
      <c r="AB18" s="96">
        <f>'H25'!AB18-'H24'!AB18</f>
        <v>0</v>
      </c>
      <c r="AC18" s="96">
        <f>'H25'!AC18-'H24'!AC18</f>
        <v>0</v>
      </c>
      <c r="AD18" s="96">
        <f>'H25'!AD18-'H24'!AD18</f>
        <v>0</v>
      </c>
      <c r="AE18" s="96">
        <f>'H25'!AE18-'H24'!AE18</f>
        <v>0</v>
      </c>
      <c r="AF18" s="96">
        <f>'H25'!AF18-'H24'!AF18</f>
        <v>0</v>
      </c>
      <c r="AG18" s="96">
        <f>'H25'!AG18-'H24'!AG18</f>
        <v>0</v>
      </c>
    </row>
    <row r="19" spans="1:33" ht="15" thickBot="1">
      <c r="A19" s="30" t="s">
        <v>87</v>
      </c>
      <c r="B19" s="113">
        <f>'H25'!B19-'H24'!B19</f>
        <v>0</v>
      </c>
      <c r="C19" s="104">
        <f>'H25'!C19-'H24'!C19</f>
        <v>-71829</v>
      </c>
      <c r="D19" s="103">
        <f>'H25'!D19-'H24'!D19</f>
        <v>9507</v>
      </c>
      <c r="E19" s="114">
        <f>'H25'!E19-'H24'!E19</f>
        <v>0</v>
      </c>
      <c r="F19" s="106">
        <f>'H25'!F19-'H24'!F19</f>
        <v>0</v>
      </c>
      <c r="G19" s="106">
        <f>'H25'!G19-'H24'!G19</f>
        <v>0</v>
      </c>
      <c r="H19" s="106">
        <f>'H25'!H19-'H24'!H19</f>
        <v>0</v>
      </c>
      <c r="I19" s="107">
        <f>'H25'!I19-'H24'!I19</f>
        <v>0</v>
      </c>
      <c r="J19" s="105">
        <f>'H25'!J19-'H24'!J19</f>
        <v>-1868</v>
      </c>
      <c r="K19" s="107">
        <f>'H25'!K19-'H24'!K19</f>
        <v>452</v>
      </c>
      <c r="L19" s="114">
        <f>'H25'!L19-'H24'!L19</f>
        <v>0</v>
      </c>
      <c r="M19" s="107">
        <f>'H25'!M19-'H24'!M19</f>
        <v>0</v>
      </c>
      <c r="N19" s="114">
        <f>'H25'!N19-'H24'!N19</f>
        <v>-185</v>
      </c>
      <c r="O19" s="106">
        <f>'H25'!O19-'H24'!O19</f>
        <v>-185</v>
      </c>
      <c r="P19" s="106">
        <f>'H25'!P19-'H24'!P19</f>
        <v>-613</v>
      </c>
      <c r="Q19" s="106">
        <f>'H25'!Q19-'H24'!Q19</f>
        <v>0</v>
      </c>
      <c r="R19" s="106">
        <f>'H25'!R19-'H24'!R19</f>
        <v>0</v>
      </c>
      <c r="S19" s="106">
        <f>'H25'!S19-'H24'!S19</f>
        <v>-2</v>
      </c>
      <c r="T19" s="106">
        <f>'H25'!T19-'H24'!T19</f>
        <v>398</v>
      </c>
      <c r="U19" s="108">
        <f>'H25'!U19-'H24'!U19</f>
        <v>-402</v>
      </c>
      <c r="V19" s="104">
        <f>'H25'!V19-'H24'!V19</f>
        <v>-1</v>
      </c>
      <c r="W19" s="104">
        <f>'H25'!W19-'H24'!W19</f>
        <v>320721</v>
      </c>
      <c r="X19" s="105">
        <f>'H25'!X19-'H24'!X19</f>
        <v>0</v>
      </c>
      <c r="Y19" s="105">
        <f>'H25'!Y19-'H24'!Y19</f>
        <v>0</v>
      </c>
      <c r="Z19" s="105">
        <f>'H25'!Z19-'H24'!Z19</f>
        <v>0</v>
      </c>
      <c r="AA19" s="105">
        <f>'H25'!AA19-'H24'!AA19</f>
        <v>0</v>
      </c>
      <c r="AB19" s="105">
        <f>'H25'!AB19-'H24'!AB19</f>
        <v>0</v>
      </c>
      <c r="AC19" s="105">
        <f>'H25'!AC19-'H24'!AC19</f>
        <v>0</v>
      </c>
      <c r="AD19" s="105">
        <f>'H25'!AD19-'H24'!AD19</f>
        <v>0</v>
      </c>
      <c r="AE19" s="105">
        <f>'H25'!AE19-'H24'!AE19</f>
        <v>0</v>
      </c>
      <c r="AF19" s="105">
        <f>'H25'!AF19-'H24'!AF19</f>
        <v>0</v>
      </c>
      <c r="AG19" s="105">
        <f>'H25'!AG19-'H24'!AG19</f>
        <v>0</v>
      </c>
    </row>
    <row r="20" spans="1:33" ht="15.75" customHeight="1" thickBot="1" thickTop="1">
      <c r="A20" s="29" t="s">
        <v>143</v>
      </c>
      <c r="B20" s="53">
        <f>'H25'!B20-'H24'!B20</f>
        <v>0</v>
      </c>
      <c r="C20" s="54">
        <f>'H25'!C20-'H24'!C20</f>
        <v>41479</v>
      </c>
      <c r="D20" s="55">
        <f>'H25'!D20-'H24'!D20</f>
        <v>18083</v>
      </c>
      <c r="E20" s="56">
        <f>'H25'!E20-'H24'!E20</f>
        <v>71461</v>
      </c>
      <c r="F20" s="57">
        <f>'H25'!F20-'H24'!F20</f>
        <v>71409</v>
      </c>
      <c r="G20" s="57">
        <f>'H25'!G20-'H24'!G20</f>
        <v>0</v>
      </c>
      <c r="H20" s="57">
        <f>'H25'!H20-'H24'!H20</f>
        <v>52</v>
      </c>
      <c r="I20" s="58">
        <f>'H25'!I20-'H24'!I20</f>
        <v>0</v>
      </c>
      <c r="J20" s="59">
        <f>'H25'!J20-'H24'!J20</f>
        <v>-6886</v>
      </c>
      <c r="K20" s="58">
        <f>'H25'!K20-'H24'!K20</f>
        <v>10</v>
      </c>
      <c r="L20" s="56">
        <f>'H25'!L20-'H24'!L20</f>
        <v>-804</v>
      </c>
      <c r="M20" s="58">
        <f>'H25'!M20-'H24'!M20</f>
        <v>-11</v>
      </c>
      <c r="N20" s="56">
        <f>'H25'!N20-'H24'!N20</f>
        <v>18624</v>
      </c>
      <c r="O20" s="57">
        <f>'H25'!O20-'H24'!O20</f>
        <v>19120</v>
      </c>
      <c r="P20" s="57">
        <f>'H25'!P20-'H24'!P20</f>
        <v>-1307</v>
      </c>
      <c r="Q20" s="57">
        <f>'H25'!Q20-'H24'!Q20</f>
        <v>-34</v>
      </c>
      <c r="R20" s="57">
        <f>'H25'!R20-'H24'!R20</f>
        <v>0</v>
      </c>
      <c r="S20" s="57">
        <f>'H25'!S20-'H24'!S20</f>
        <v>57</v>
      </c>
      <c r="T20" s="57">
        <f>'H25'!T20-'H24'!T20</f>
        <v>-5598</v>
      </c>
      <c r="U20" s="60">
        <f>'H25'!U20-'H24'!U20</f>
        <v>12238</v>
      </c>
      <c r="V20" s="54">
        <f>'H25'!V20-'H24'!V20</f>
        <v>-3</v>
      </c>
      <c r="W20" s="54">
        <f>'H25'!W20-'H24'!W20</f>
        <v>321622</v>
      </c>
      <c r="X20" s="59">
        <f>'H25'!X20-'H24'!X20</f>
        <v>0</v>
      </c>
      <c r="Y20" s="59">
        <f>'H25'!Y20-'H24'!Y20</f>
        <v>0</v>
      </c>
      <c r="Z20" s="59">
        <f>'H25'!Z20-'H24'!Z20</f>
        <v>-1</v>
      </c>
      <c r="AA20" s="59">
        <f>'H25'!AA20-'H24'!AA20</f>
        <v>0</v>
      </c>
      <c r="AB20" s="59">
        <f>'H25'!AB20-'H24'!AB20</f>
        <v>0</v>
      </c>
      <c r="AC20" s="59">
        <f>'H25'!AC20-'H24'!AC20</f>
        <v>0</v>
      </c>
      <c r="AD20" s="59">
        <f>'H25'!AD20-'H24'!AD20</f>
        <v>0</v>
      </c>
      <c r="AE20" s="59">
        <f>'H25'!AE20-'H24'!AE20</f>
        <v>0</v>
      </c>
      <c r="AF20" s="59">
        <f>'H25'!AF20-'H24'!AF20</f>
        <v>-1</v>
      </c>
      <c r="AG20" s="59">
        <f>'H25'!AG20-'H24'!AG20</f>
        <v>0</v>
      </c>
    </row>
    <row r="21" spans="1:33" ht="15" thickTop="1">
      <c r="A21" s="27" t="s">
        <v>17</v>
      </c>
      <c r="B21" s="85">
        <f>'H25'!B21-'H24'!B21</f>
        <v>0</v>
      </c>
      <c r="C21" s="86">
        <f>'H25'!C21-'H24'!C21</f>
        <v>0</v>
      </c>
      <c r="D21" s="85">
        <f>'H25'!D21-'H24'!D21</f>
        <v>0</v>
      </c>
      <c r="E21" s="115">
        <f>'H25'!E21-'H24'!E21</f>
        <v>0</v>
      </c>
      <c r="F21" s="89">
        <f>'H25'!F21-'H24'!F21</f>
        <v>0</v>
      </c>
      <c r="G21" s="89">
        <f>'H25'!G21-'H24'!G21</f>
        <v>0</v>
      </c>
      <c r="H21" s="89">
        <f>'H25'!H21-'H24'!H21</f>
        <v>0</v>
      </c>
      <c r="I21" s="90">
        <f>'H25'!I21-'H24'!I21</f>
        <v>0</v>
      </c>
      <c r="J21" s="88">
        <f>'H25'!J21-'H24'!J21</f>
        <v>22</v>
      </c>
      <c r="K21" s="90">
        <f>'H25'!K21-'H24'!K21</f>
        <v>-471</v>
      </c>
      <c r="L21" s="115">
        <f>'H25'!L21-'H24'!L21</f>
        <v>0</v>
      </c>
      <c r="M21" s="90">
        <f>'H25'!M21-'H24'!M21</f>
        <v>0</v>
      </c>
      <c r="N21" s="115">
        <f>'H25'!N21-'H24'!N21</f>
        <v>-185</v>
      </c>
      <c r="O21" s="89">
        <f>'H25'!O21-'H24'!O21</f>
        <v>-185</v>
      </c>
      <c r="P21" s="89">
        <f>'H25'!P21-'H24'!P21</f>
        <v>-6</v>
      </c>
      <c r="Q21" s="89">
        <f>'H25'!Q21-'H24'!Q21</f>
        <v>0</v>
      </c>
      <c r="R21" s="89">
        <f>'H25'!R21-'H24'!R21</f>
        <v>0</v>
      </c>
      <c r="S21" s="89">
        <f>'H25'!S21-'H24'!S21</f>
        <v>0</v>
      </c>
      <c r="T21" s="89">
        <f>'H25'!T21-'H24'!T21</f>
        <v>0</v>
      </c>
      <c r="U21" s="91">
        <f>'H25'!U21-'H24'!U21</f>
        <v>-191</v>
      </c>
      <c r="V21" s="86">
        <f>'H25'!V21-'H24'!V21</f>
        <v>0</v>
      </c>
      <c r="W21" s="86">
        <f>'H25'!W21-'H24'!W21</f>
        <v>0</v>
      </c>
      <c r="X21" s="88">
        <f>'H25'!X21-'H24'!X21</f>
        <v>0</v>
      </c>
      <c r="Y21" s="88">
        <f>'H25'!Y21-'H24'!Y21</f>
        <v>0</v>
      </c>
      <c r="Z21" s="88">
        <f>'H25'!Z21-'H24'!Z21</f>
        <v>0</v>
      </c>
      <c r="AA21" s="88">
        <f>'H25'!AA21-'H24'!AA21</f>
        <v>0</v>
      </c>
      <c r="AB21" s="88">
        <f>'H25'!AB21-'H24'!AB21</f>
        <v>0</v>
      </c>
      <c r="AC21" s="88">
        <f>'H25'!AC21-'H24'!AC21</f>
        <v>0</v>
      </c>
      <c r="AD21" s="88">
        <f>'H25'!AD21-'H24'!AD21</f>
        <v>0</v>
      </c>
      <c r="AE21" s="88">
        <f>'H25'!AE21-'H24'!AE21</f>
        <v>0</v>
      </c>
      <c r="AF21" s="88">
        <f>'H25'!AF21-'H24'!AF21</f>
        <v>0</v>
      </c>
      <c r="AG21" s="88">
        <f>'H25'!AG21-'H24'!AG21</f>
        <v>0</v>
      </c>
    </row>
    <row r="22" spans="1:33" ht="14.25">
      <c r="A22" s="28" t="s">
        <v>18</v>
      </c>
      <c r="B22" s="85">
        <f>'H25'!B22-'H24'!B22</f>
        <v>0</v>
      </c>
      <c r="C22" s="95">
        <f>'H25'!C22-'H24'!C22</f>
        <v>-61</v>
      </c>
      <c r="D22" s="94">
        <f>'H25'!D22-'H24'!D22</f>
        <v>0</v>
      </c>
      <c r="E22" s="112">
        <f>'H25'!E22-'H24'!E22</f>
        <v>0</v>
      </c>
      <c r="F22" s="97">
        <f>'H25'!F22-'H24'!F22</f>
        <v>0</v>
      </c>
      <c r="G22" s="97">
        <f>'H25'!G22-'H24'!G22</f>
        <v>0</v>
      </c>
      <c r="H22" s="97">
        <f>'H25'!H22-'H24'!H22</f>
        <v>0</v>
      </c>
      <c r="I22" s="98">
        <f>'H25'!I22-'H24'!I22</f>
        <v>0</v>
      </c>
      <c r="J22" s="96">
        <f>'H25'!J22-'H24'!J22</f>
        <v>-125</v>
      </c>
      <c r="K22" s="98">
        <f>'H25'!K22-'H24'!K22</f>
        <v>97</v>
      </c>
      <c r="L22" s="112">
        <f>'H25'!L22-'H24'!L22</f>
        <v>0</v>
      </c>
      <c r="M22" s="98">
        <f>'H25'!M22-'H24'!M22</f>
        <v>0</v>
      </c>
      <c r="N22" s="112">
        <f>'H25'!N22-'H24'!N22</f>
        <v>-51</v>
      </c>
      <c r="O22" s="97">
        <f>'H25'!O22-'H24'!O22</f>
        <v>-51</v>
      </c>
      <c r="P22" s="97">
        <f>'H25'!P22-'H24'!P22</f>
        <v>0</v>
      </c>
      <c r="Q22" s="97">
        <f>'H25'!Q22-'H24'!Q22</f>
        <v>0</v>
      </c>
      <c r="R22" s="97">
        <f>'H25'!R22-'H24'!R22</f>
        <v>0</v>
      </c>
      <c r="S22" s="97">
        <f>'H25'!S22-'H24'!S22</f>
        <v>0</v>
      </c>
      <c r="T22" s="97">
        <f>'H25'!T22-'H24'!T22</f>
        <v>0</v>
      </c>
      <c r="U22" s="99">
        <f>'H25'!U22-'H24'!U22</f>
        <v>-51</v>
      </c>
      <c r="V22" s="95">
        <f>'H25'!V22-'H24'!V22</f>
        <v>0</v>
      </c>
      <c r="W22" s="95">
        <f>'H25'!W22-'H24'!W22</f>
        <v>-26</v>
      </c>
      <c r="X22" s="96">
        <f>'H25'!X22-'H24'!X22</f>
        <v>0</v>
      </c>
      <c r="Y22" s="96">
        <f>'H25'!Y22-'H24'!Y22</f>
        <v>0</v>
      </c>
      <c r="Z22" s="96">
        <f>'H25'!Z22-'H24'!Z22</f>
        <v>0</v>
      </c>
      <c r="AA22" s="96">
        <f>'H25'!AA22-'H24'!AA22</f>
        <v>0</v>
      </c>
      <c r="AB22" s="96">
        <f>'H25'!AB22-'H24'!AB22</f>
        <v>0</v>
      </c>
      <c r="AC22" s="96">
        <f>'H25'!AC22-'H24'!AC22</f>
        <v>0</v>
      </c>
      <c r="AD22" s="96">
        <f>'H25'!AD22-'H24'!AD22</f>
        <v>0</v>
      </c>
      <c r="AE22" s="96">
        <f>'H25'!AE22-'H24'!AE22</f>
        <v>0</v>
      </c>
      <c r="AF22" s="96">
        <f>'H25'!AF22-'H24'!AF22</f>
        <v>0</v>
      </c>
      <c r="AG22" s="96">
        <f>'H25'!AG22-'H24'!AG22</f>
        <v>0</v>
      </c>
    </row>
    <row r="23" spans="1:33" ht="14.25">
      <c r="A23" s="28" t="s">
        <v>19</v>
      </c>
      <c r="B23" s="85">
        <f>'H25'!B23-'H24'!B23</f>
        <v>0</v>
      </c>
      <c r="C23" s="95">
        <f>'H25'!C23-'H24'!C23</f>
        <v>1639</v>
      </c>
      <c r="D23" s="94">
        <f>'H25'!D23-'H24'!D23</f>
        <v>0</v>
      </c>
      <c r="E23" s="112">
        <f>'H25'!E23-'H24'!E23</f>
        <v>0</v>
      </c>
      <c r="F23" s="97">
        <f>'H25'!F23-'H24'!F23</f>
        <v>0</v>
      </c>
      <c r="G23" s="97">
        <f>'H25'!G23-'H24'!G23</f>
        <v>0</v>
      </c>
      <c r="H23" s="97">
        <f>'H25'!H23-'H24'!H23</f>
        <v>0</v>
      </c>
      <c r="I23" s="98">
        <f>'H25'!I23-'H24'!I23</f>
        <v>0</v>
      </c>
      <c r="J23" s="96">
        <f>'H25'!J23-'H24'!J23</f>
        <v>-349</v>
      </c>
      <c r="K23" s="98">
        <f>'H25'!K23-'H24'!K23</f>
        <v>-43</v>
      </c>
      <c r="L23" s="112">
        <f>'H25'!L23-'H24'!L23</f>
        <v>2</v>
      </c>
      <c r="M23" s="98">
        <f>'H25'!M23-'H24'!M23</f>
        <v>0</v>
      </c>
      <c r="N23" s="112">
        <f>'H25'!N23-'H24'!N23</f>
        <v>710</v>
      </c>
      <c r="O23" s="97">
        <f>'H25'!O23-'H24'!O23</f>
        <v>710</v>
      </c>
      <c r="P23" s="97">
        <f>'H25'!P23-'H24'!P23</f>
        <v>0</v>
      </c>
      <c r="Q23" s="97">
        <f>'H25'!Q23-'H24'!Q23</f>
        <v>0</v>
      </c>
      <c r="R23" s="97">
        <f>'H25'!R23-'H24'!R23</f>
        <v>0</v>
      </c>
      <c r="S23" s="97">
        <f>'H25'!S23-'H24'!S23</f>
        <v>0</v>
      </c>
      <c r="T23" s="97">
        <f>'H25'!T23-'H24'!T23</f>
        <v>-293</v>
      </c>
      <c r="U23" s="99">
        <f>'H25'!U23-'H24'!U23</f>
        <v>417</v>
      </c>
      <c r="V23" s="95">
        <f>'H25'!V23-'H24'!V23</f>
        <v>0</v>
      </c>
      <c r="W23" s="95">
        <f>'H25'!W23-'H24'!W23</f>
        <v>0</v>
      </c>
      <c r="X23" s="96">
        <f>'H25'!X23-'H24'!X23</f>
        <v>0</v>
      </c>
      <c r="Y23" s="96">
        <f>'H25'!Y23-'H24'!Y23</f>
        <v>0</v>
      </c>
      <c r="Z23" s="96">
        <f>'H25'!Z23-'H24'!Z23</f>
        <v>0</v>
      </c>
      <c r="AA23" s="96">
        <f>'H25'!AA23-'H24'!AA23</f>
        <v>0</v>
      </c>
      <c r="AB23" s="96">
        <f>'H25'!AB23-'H24'!AB23</f>
        <v>0</v>
      </c>
      <c r="AC23" s="96">
        <f>'H25'!AC23-'H24'!AC23</f>
        <v>0</v>
      </c>
      <c r="AD23" s="96">
        <f>'H25'!AD23-'H24'!AD23</f>
        <v>0</v>
      </c>
      <c r="AE23" s="96">
        <f>'H25'!AE23-'H24'!AE23</f>
        <v>0</v>
      </c>
      <c r="AF23" s="96">
        <f>'H25'!AF23-'H24'!AF23</f>
        <v>0</v>
      </c>
      <c r="AG23" s="96">
        <f>'H25'!AG23-'H24'!AG23</f>
        <v>0</v>
      </c>
    </row>
    <row r="24" spans="1:33" ht="14.25">
      <c r="A24" s="28" t="s">
        <v>20</v>
      </c>
      <c r="B24" s="85">
        <f>'H25'!B24-'H24'!B24</f>
        <v>0</v>
      </c>
      <c r="C24" s="95">
        <f>'H25'!C24-'H24'!C24</f>
        <v>0</v>
      </c>
      <c r="D24" s="94">
        <f>'H25'!D24-'H24'!D24</f>
        <v>0</v>
      </c>
      <c r="E24" s="112">
        <f>'H25'!E24-'H24'!E24</f>
        <v>0</v>
      </c>
      <c r="F24" s="97">
        <f>'H25'!F24-'H24'!F24</f>
        <v>0</v>
      </c>
      <c r="G24" s="97">
        <f>'H25'!G24-'H24'!G24</f>
        <v>0</v>
      </c>
      <c r="H24" s="97">
        <f>'H25'!H24-'H24'!H24</f>
        <v>0</v>
      </c>
      <c r="I24" s="98">
        <f>'H25'!I24-'H24'!I24</f>
        <v>0</v>
      </c>
      <c r="J24" s="96">
        <f>'H25'!J24-'H24'!J24</f>
        <v>-7</v>
      </c>
      <c r="K24" s="98">
        <f>'H25'!K24-'H24'!K24</f>
        <v>51</v>
      </c>
      <c r="L24" s="112">
        <f>'H25'!L24-'H24'!L24</f>
        <v>0</v>
      </c>
      <c r="M24" s="98">
        <f>'H25'!M24-'H24'!M24</f>
        <v>0</v>
      </c>
      <c r="N24" s="112">
        <f>'H25'!N24-'H24'!N24</f>
        <v>172</v>
      </c>
      <c r="O24" s="97">
        <f>'H25'!O24-'H24'!O24</f>
        <v>172</v>
      </c>
      <c r="P24" s="97">
        <f>'H25'!P24-'H24'!P24</f>
        <v>0</v>
      </c>
      <c r="Q24" s="97">
        <f>'H25'!Q24-'H24'!Q24</f>
        <v>0</v>
      </c>
      <c r="R24" s="97">
        <f>'H25'!R24-'H24'!R24</f>
        <v>0</v>
      </c>
      <c r="S24" s="97">
        <f>'H25'!S24-'H24'!S24</f>
        <v>0</v>
      </c>
      <c r="T24" s="97">
        <f>'H25'!T24-'H24'!T24</f>
        <v>0</v>
      </c>
      <c r="U24" s="99">
        <f>'H25'!U24-'H24'!U24</f>
        <v>172</v>
      </c>
      <c r="V24" s="95">
        <f>'H25'!V24-'H24'!V24</f>
        <v>0</v>
      </c>
      <c r="W24" s="95">
        <f>'H25'!W24-'H24'!W24</f>
        <v>0</v>
      </c>
      <c r="X24" s="96">
        <f>'H25'!X24-'H24'!X24</f>
        <v>0</v>
      </c>
      <c r="Y24" s="96">
        <f>'H25'!Y24-'H24'!Y24</f>
        <v>0</v>
      </c>
      <c r="Z24" s="96">
        <f>'H25'!Z24-'H24'!Z24</f>
        <v>0</v>
      </c>
      <c r="AA24" s="96">
        <f>'H25'!AA24-'H24'!AA24</f>
        <v>0</v>
      </c>
      <c r="AB24" s="96">
        <f>'H25'!AB24-'H24'!AB24</f>
        <v>0</v>
      </c>
      <c r="AC24" s="96">
        <f>'H25'!AC24-'H24'!AC24</f>
        <v>0</v>
      </c>
      <c r="AD24" s="96">
        <f>'H25'!AD24-'H24'!AD24</f>
        <v>0</v>
      </c>
      <c r="AE24" s="96">
        <f>'H25'!AE24-'H24'!AE24</f>
        <v>0</v>
      </c>
      <c r="AF24" s="96">
        <f>'H25'!AF24-'H24'!AF24</f>
        <v>0</v>
      </c>
      <c r="AG24" s="96">
        <f>'H25'!AG24-'H24'!AG24</f>
        <v>0</v>
      </c>
    </row>
    <row r="25" spans="1:33" ht="14.25">
      <c r="A25" s="28" t="s">
        <v>21</v>
      </c>
      <c r="B25" s="85">
        <f>'H25'!B25-'H24'!B25</f>
        <v>0</v>
      </c>
      <c r="C25" s="95">
        <f>'H25'!C25-'H24'!C25</f>
        <v>170</v>
      </c>
      <c r="D25" s="94">
        <f>'H25'!D25-'H24'!D25</f>
        <v>0</v>
      </c>
      <c r="E25" s="112">
        <f>'H25'!E25-'H24'!E25</f>
        <v>0</v>
      </c>
      <c r="F25" s="97">
        <f>'H25'!F25-'H24'!F25</f>
        <v>0</v>
      </c>
      <c r="G25" s="97">
        <f>'H25'!G25-'H24'!G25</f>
        <v>0</v>
      </c>
      <c r="H25" s="97">
        <f>'H25'!H25-'H24'!H25</f>
        <v>0</v>
      </c>
      <c r="I25" s="98">
        <f>'H25'!I25-'H24'!I25</f>
        <v>0</v>
      </c>
      <c r="J25" s="96">
        <f>'H25'!J25-'H24'!J25</f>
        <v>-52</v>
      </c>
      <c r="K25" s="98">
        <f>'H25'!K25-'H24'!K25</f>
        <v>-64</v>
      </c>
      <c r="L25" s="112">
        <f>'H25'!L25-'H24'!L25</f>
        <v>0</v>
      </c>
      <c r="M25" s="98">
        <f>'H25'!M25-'H24'!M25</f>
        <v>0</v>
      </c>
      <c r="N25" s="112">
        <f>'H25'!N25-'H24'!N25</f>
        <v>73</v>
      </c>
      <c r="O25" s="97">
        <f>'H25'!O25-'H24'!O25</f>
        <v>73</v>
      </c>
      <c r="P25" s="97">
        <f>'H25'!P25-'H24'!P25</f>
        <v>0</v>
      </c>
      <c r="Q25" s="97">
        <f>'H25'!Q25-'H24'!Q25</f>
        <v>0</v>
      </c>
      <c r="R25" s="97">
        <f>'H25'!R25-'H24'!R25</f>
        <v>0</v>
      </c>
      <c r="S25" s="97">
        <f>'H25'!S25-'H24'!S25</f>
        <v>0</v>
      </c>
      <c r="T25" s="97">
        <f>'H25'!T25-'H24'!T25</f>
        <v>0</v>
      </c>
      <c r="U25" s="99">
        <f>'H25'!U25-'H24'!U25</f>
        <v>73</v>
      </c>
      <c r="V25" s="95">
        <f>'H25'!V25-'H24'!V25</f>
        <v>0</v>
      </c>
      <c r="W25" s="95">
        <f>'H25'!W25-'H24'!W25</f>
        <v>0</v>
      </c>
      <c r="X25" s="96">
        <f>'H25'!X25-'H24'!X25</f>
        <v>0</v>
      </c>
      <c r="Y25" s="96">
        <f>'H25'!Y25-'H24'!Y25</f>
        <v>0</v>
      </c>
      <c r="Z25" s="96">
        <f>'H25'!Z25-'H24'!Z25</f>
        <v>0</v>
      </c>
      <c r="AA25" s="96">
        <f>'H25'!AA25-'H24'!AA25</f>
        <v>0</v>
      </c>
      <c r="AB25" s="96">
        <f>'H25'!AB25-'H24'!AB25</f>
        <v>0</v>
      </c>
      <c r="AC25" s="96">
        <f>'H25'!AC25-'H24'!AC25</f>
        <v>0</v>
      </c>
      <c r="AD25" s="96">
        <f>'H25'!AD25-'H24'!AD25</f>
        <v>0</v>
      </c>
      <c r="AE25" s="96">
        <f>'H25'!AE25-'H24'!AE25</f>
        <v>0</v>
      </c>
      <c r="AF25" s="96">
        <f>'H25'!AF25-'H24'!AF25</f>
        <v>0</v>
      </c>
      <c r="AG25" s="96">
        <f>'H25'!AG25-'H24'!AG25</f>
        <v>0</v>
      </c>
    </row>
    <row r="26" spans="1:33" ht="14.25">
      <c r="A26" s="28" t="s">
        <v>8</v>
      </c>
      <c r="B26" s="85">
        <f>'H25'!B26-'H24'!B26</f>
        <v>0</v>
      </c>
      <c r="C26" s="95">
        <f>'H25'!C26-'H24'!C26</f>
        <v>20569</v>
      </c>
      <c r="D26" s="94">
        <f>'H25'!D26-'H24'!D26</f>
        <v>-392</v>
      </c>
      <c r="E26" s="112">
        <f>'H25'!E26-'H24'!E26</f>
        <v>0</v>
      </c>
      <c r="F26" s="97">
        <f>'H25'!F26-'H24'!F26</f>
        <v>0</v>
      </c>
      <c r="G26" s="97">
        <f>'H25'!G26-'H24'!G26</f>
        <v>0</v>
      </c>
      <c r="H26" s="97">
        <f>'H25'!H26-'H24'!H26</f>
        <v>0</v>
      </c>
      <c r="I26" s="98">
        <f>'H25'!I26-'H24'!I26</f>
        <v>0</v>
      </c>
      <c r="J26" s="96">
        <f>'H25'!J26-'H24'!J26</f>
        <v>-150</v>
      </c>
      <c r="K26" s="98">
        <f>'H25'!K26-'H24'!K26</f>
        <v>-255</v>
      </c>
      <c r="L26" s="112">
        <f>'H25'!L26-'H24'!L26</f>
        <v>0</v>
      </c>
      <c r="M26" s="98">
        <f>'H25'!M26-'H24'!M26</f>
        <v>0</v>
      </c>
      <c r="N26" s="112">
        <f>'H25'!N26-'H24'!N26</f>
        <v>-87</v>
      </c>
      <c r="O26" s="97">
        <f>'H25'!O26-'H24'!O26</f>
        <v>-87</v>
      </c>
      <c r="P26" s="97">
        <f>'H25'!P26-'H24'!P26</f>
        <v>-49</v>
      </c>
      <c r="Q26" s="97">
        <f>'H25'!Q26-'H24'!Q26</f>
        <v>0</v>
      </c>
      <c r="R26" s="97">
        <f>'H25'!R26-'H24'!R26</f>
        <v>0</v>
      </c>
      <c r="S26" s="97">
        <f>'H25'!S26-'H24'!S26</f>
        <v>0</v>
      </c>
      <c r="T26" s="97">
        <f>'H25'!T26-'H24'!T26</f>
        <v>-59</v>
      </c>
      <c r="U26" s="99">
        <f>'H25'!U26-'H24'!U26</f>
        <v>-195</v>
      </c>
      <c r="V26" s="95">
        <f>'H25'!V26-'H24'!V26</f>
        <v>0</v>
      </c>
      <c r="W26" s="95">
        <f>'H25'!W26-'H24'!W26</f>
        <v>0</v>
      </c>
      <c r="X26" s="96">
        <f>'H25'!X26-'H24'!X26</f>
        <v>0</v>
      </c>
      <c r="Y26" s="96">
        <f>'H25'!Y26-'H24'!Y26</f>
        <v>0</v>
      </c>
      <c r="Z26" s="96">
        <f>'H25'!Z26-'H24'!Z26</f>
        <v>0</v>
      </c>
      <c r="AA26" s="96">
        <f>'H25'!AA26-'H24'!AA26</f>
        <v>0</v>
      </c>
      <c r="AB26" s="96">
        <f>'H25'!AB26-'H24'!AB26</f>
        <v>0</v>
      </c>
      <c r="AC26" s="96">
        <f>'H25'!AC26-'H24'!AC26</f>
        <v>0</v>
      </c>
      <c r="AD26" s="96">
        <f>'H25'!AD26-'H24'!AD26</f>
        <v>0</v>
      </c>
      <c r="AE26" s="96">
        <f>'H25'!AE26-'H24'!AE26</f>
        <v>0</v>
      </c>
      <c r="AF26" s="96">
        <f>'H25'!AF26-'H24'!AF26</f>
        <v>0</v>
      </c>
      <c r="AG26" s="96">
        <f>'H25'!AG26-'H24'!AG26</f>
        <v>0</v>
      </c>
    </row>
    <row r="27" spans="1:33" ht="14.25">
      <c r="A27" s="28" t="s">
        <v>22</v>
      </c>
      <c r="B27" s="85">
        <f>'H25'!B27-'H24'!B27</f>
        <v>0</v>
      </c>
      <c r="C27" s="95">
        <f>'H25'!C27-'H24'!C27</f>
        <v>-114</v>
      </c>
      <c r="D27" s="94">
        <f>'H25'!D27-'H24'!D27</f>
        <v>0</v>
      </c>
      <c r="E27" s="112">
        <f>'H25'!E27-'H24'!E27</f>
        <v>68011</v>
      </c>
      <c r="F27" s="97">
        <f>'H25'!F27-'H24'!F27</f>
        <v>68011</v>
      </c>
      <c r="G27" s="97">
        <f>'H25'!G27-'H24'!G27</f>
        <v>0</v>
      </c>
      <c r="H27" s="97">
        <f>'H25'!H27-'H24'!H27</f>
        <v>0</v>
      </c>
      <c r="I27" s="98">
        <f>'H25'!I27-'H24'!I27</f>
        <v>0</v>
      </c>
      <c r="J27" s="96">
        <f>'H25'!J27-'H24'!J27</f>
        <v>-200</v>
      </c>
      <c r="K27" s="98">
        <f>'H25'!K27-'H24'!K27</f>
        <v>-348</v>
      </c>
      <c r="L27" s="112">
        <f>'H25'!L27-'H24'!L27</f>
        <v>0</v>
      </c>
      <c r="M27" s="98">
        <f>'H25'!M27-'H24'!M27</f>
        <v>0</v>
      </c>
      <c r="N27" s="112">
        <f>'H25'!N27-'H24'!N27</f>
        <v>64</v>
      </c>
      <c r="O27" s="97">
        <f>'H25'!O27-'H24'!O27</f>
        <v>64</v>
      </c>
      <c r="P27" s="97">
        <f>'H25'!P27-'H24'!P27</f>
        <v>-26</v>
      </c>
      <c r="Q27" s="97">
        <f>'H25'!Q27-'H24'!Q27</f>
        <v>0</v>
      </c>
      <c r="R27" s="97">
        <f>'H25'!R27-'H24'!R27</f>
        <v>0</v>
      </c>
      <c r="S27" s="97">
        <f>'H25'!S27-'H24'!S27</f>
        <v>0</v>
      </c>
      <c r="T27" s="97">
        <f>'H25'!T27-'H24'!T27</f>
        <v>216</v>
      </c>
      <c r="U27" s="99">
        <f>'H25'!U27-'H24'!U27</f>
        <v>254</v>
      </c>
      <c r="V27" s="95">
        <f>'H25'!V27-'H24'!V27</f>
        <v>0</v>
      </c>
      <c r="W27" s="95">
        <f>'H25'!W27-'H24'!W27</f>
        <v>0</v>
      </c>
      <c r="X27" s="96">
        <f>'H25'!X27-'H24'!X27</f>
        <v>0</v>
      </c>
      <c r="Y27" s="96">
        <f>'H25'!Y27-'H24'!Y27</f>
        <v>0</v>
      </c>
      <c r="Z27" s="96">
        <f>'H25'!Z27-'H24'!Z27</f>
        <v>0</v>
      </c>
      <c r="AA27" s="96">
        <f>'H25'!AA27-'H24'!AA27</f>
        <v>0</v>
      </c>
      <c r="AB27" s="96">
        <f>'H25'!AB27-'H24'!AB27</f>
        <v>0</v>
      </c>
      <c r="AC27" s="96">
        <f>'H25'!AC27-'H24'!AC27</f>
        <v>0</v>
      </c>
      <c r="AD27" s="96">
        <f>'H25'!AD27-'H24'!AD27</f>
        <v>0</v>
      </c>
      <c r="AE27" s="96">
        <f>'H25'!AE27-'H24'!AE27</f>
        <v>0</v>
      </c>
      <c r="AF27" s="96">
        <f>'H25'!AF27-'H24'!AF27</f>
        <v>0</v>
      </c>
      <c r="AG27" s="96">
        <f>'H25'!AG27-'H24'!AG27</f>
        <v>0</v>
      </c>
    </row>
    <row r="28" spans="1:33" ht="14.25">
      <c r="A28" s="28" t="s">
        <v>9</v>
      </c>
      <c r="B28" s="85">
        <f>'H25'!B28-'H24'!B28</f>
        <v>0</v>
      </c>
      <c r="C28" s="95">
        <f>'H25'!C28-'H24'!C28</f>
        <v>3807</v>
      </c>
      <c r="D28" s="94">
        <f>'H25'!D28-'H24'!D28</f>
        <v>0</v>
      </c>
      <c r="E28" s="112">
        <f>'H25'!E28-'H24'!E28</f>
        <v>0</v>
      </c>
      <c r="F28" s="97">
        <f>'H25'!F28-'H24'!F28</f>
        <v>0</v>
      </c>
      <c r="G28" s="97">
        <f>'H25'!G28-'H24'!G28</f>
        <v>0</v>
      </c>
      <c r="H28" s="97">
        <f>'H25'!H28-'H24'!H28</f>
        <v>0</v>
      </c>
      <c r="I28" s="98">
        <f>'H25'!I28-'H24'!I28</f>
        <v>0</v>
      </c>
      <c r="J28" s="96">
        <f>'H25'!J28-'H24'!J28</f>
        <v>-670</v>
      </c>
      <c r="K28" s="98">
        <f>'H25'!K28-'H24'!K28</f>
        <v>-31</v>
      </c>
      <c r="L28" s="112">
        <f>'H25'!L28-'H24'!L28</f>
        <v>-185</v>
      </c>
      <c r="M28" s="98">
        <f>'H25'!M28-'H24'!M28</f>
        <v>0</v>
      </c>
      <c r="N28" s="112">
        <f>'H25'!N28-'H24'!N28</f>
        <v>-35</v>
      </c>
      <c r="O28" s="97">
        <f>'H25'!O28-'H24'!O28</f>
        <v>-35</v>
      </c>
      <c r="P28" s="97">
        <f>'H25'!P28-'H24'!P28</f>
        <v>0</v>
      </c>
      <c r="Q28" s="97">
        <f>'H25'!Q28-'H24'!Q28</f>
        <v>0</v>
      </c>
      <c r="R28" s="97">
        <f>'H25'!R28-'H24'!R28</f>
        <v>0</v>
      </c>
      <c r="S28" s="97">
        <f>'H25'!S28-'H24'!S28</f>
        <v>0</v>
      </c>
      <c r="T28" s="97">
        <f>'H25'!T28-'H24'!T28</f>
        <v>-2</v>
      </c>
      <c r="U28" s="99">
        <f>'H25'!U28-'H24'!U28</f>
        <v>-37</v>
      </c>
      <c r="V28" s="95">
        <f>'H25'!V28-'H24'!V28</f>
        <v>0</v>
      </c>
      <c r="W28" s="95">
        <f>'H25'!W28-'H24'!W28</f>
        <v>0</v>
      </c>
      <c r="X28" s="96">
        <f>'H25'!X28-'H24'!X28</f>
        <v>0</v>
      </c>
      <c r="Y28" s="96">
        <f>'H25'!Y28-'H24'!Y28</f>
        <v>0</v>
      </c>
      <c r="Z28" s="96">
        <f>'H25'!Z28-'H24'!Z28</f>
        <v>0</v>
      </c>
      <c r="AA28" s="96">
        <f>'H25'!AA28-'H24'!AA28</f>
        <v>0</v>
      </c>
      <c r="AB28" s="96">
        <f>'H25'!AB28-'H24'!AB28</f>
        <v>0</v>
      </c>
      <c r="AC28" s="96">
        <f>'H25'!AC28-'H24'!AC28</f>
        <v>0</v>
      </c>
      <c r="AD28" s="96">
        <f>'H25'!AD28-'H24'!AD28</f>
        <v>0</v>
      </c>
      <c r="AE28" s="96">
        <f>'H25'!AE28-'H24'!AE28</f>
        <v>0</v>
      </c>
      <c r="AF28" s="96">
        <f>'H25'!AF28-'H24'!AF28</f>
        <v>0</v>
      </c>
      <c r="AG28" s="96">
        <f>'H25'!AG28-'H24'!AG28</f>
        <v>0</v>
      </c>
    </row>
    <row r="29" spans="1:33" ht="14.25">
      <c r="A29" s="28" t="s">
        <v>10</v>
      </c>
      <c r="B29" s="85">
        <f>'H25'!B29-'H24'!B29</f>
        <v>0</v>
      </c>
      <c r="C29" s="95">
        <f>'H25'!C29-'H24'!C29</f>
        <v>3603</v>
      </c>
      <c r="D29" s="94">
        <f>'H25'!D29-'H24'!D29</f>
        <v>391</v>
      </c>
      <c r="E29" s="112">
        <f>'H25'!E29-'H24'!E29</f>
        <v>0</v>
      </c>
      <c r="F29" s="97">
        <f>'H25'!F29-'H24'!F29</f>
        <v>0</v>
      </c>
      <c r="G29" s="97">
        <f>'H25'!G29-'H24'!G29</f>
        <v>0</v>
      </c>
      <c r="H29" s="97">
        <f>'H25'!H29-'H24'!H29</f>
        <v>0</v>
      </c>
      <c r="I29" s="98">
        <f>'H25'!I29-'H24'!I29</f>
        <v>0</v>
      </c>
      <c r="J29" s="96">
        <f>'H25'!J29-'H24'!J29</f>
        <v>-290</v>
      </c>
      <c r="K29" s="98">
        <f>'H25'!K29-'H24'!K29</f>
        <v>-632</v>
      </c>
      <c r="L29" s="112">
        <f>'H25'!L29-'H24'!L29</f>
        <v>0</v>
      </c>
      <c r="M29" s="98">
        <f>'H25'!M29-'H24'!M29</f>
        <v>0</v>
      </c>
      <c r="N29" s="112">
        <f>'H25'!N29-'H24'!N29</f>
        <v>3896</v>
      </c>
      <c r="O29" s="97">
        <f>'H25'!O29-'H24'!O29</f>
        <v>3896</v>
      </c>
      <c r="P29" s="97">
        <f>'H25'!P29-'H24'!P29</f>
        <v>-4</v>
      </c>
      <c r="Q29" s="97">
        <f>'H25'!Q29-'H24'!Q29</f>
        <v>0</v>
      </c>
      <c r="R29" s="97">
        <f>'H25'!R29-'H24'!R29</f>
        <v>0</v>
      </c>
      <c r="S29" s="97">
        <f>'H25'!S29-'H24'!S29</f>
        <v>0</v>
      </c>
      <c r="T29" s="97">
        <f>'H25'!T29-'H24'!T29</f>
        <v>-1863</v>
      </c>
      <c r="U29" s="99">
        <f>'H25'!U29-'H24'!U29</f>
        <v>2029</v>
      </c>
      <c r="V29" s="95">
        <f>'H25'!V29-'H24'!V29</f>
        <v>0</v>
      </c>
      <c r="W29" s="95">
        <f>'H25'!W29-'H24'!W29</f>
        <v>0</v>
      </c>
      <c r="X29" s="96">
        <f>'H25'!X29-'H24'!X29</f>
        <v>0</v>
      </c>
      <c r="Y29" s="96">
        <f>'H25'!Y29-'H24'!Y29</f>
        <v>0</v>
      </c>
      <c r="Z29" s="96">
        <f>'H25'!Z29-'H24'!Z29</f>
        <v>0</v>
      </c>
      <c r="AA29" s="96">
        <f>'H25'!AA29-'H24'!AA29</f>
        <v>0</v>
      </c>
      <c r="AB29" s="96">
        <f>'H25'!AB29-'H24'!AB29</f>
        <v>0</v>
      </c>
      <c r="AC29" s="96">
        <f>'H25'!AC29-'H24'!AC29</f>
        <v>0</v>
      </c>
      <c r="AD29" s="96">
        <f>'H25'!AD29-'H24'!AD29</f>
        <v>0</v>
      </c>
      <c r="AE29" s="96">
        <f>'H25'!AE29-'H24'!AE29</f>
        <v>0</v>
      </c>
      <c r="AF29" s="96">
        <f>'H25'!AF29-'H24'!AF29</f>
        <v>0</v>
      </c>
      <c r="AG29" s="96">
        <f>'H25'!AG29-'H24'!AG29</f>
        <v>0</v>
      </c>
    </row>
    <row r="30" spans="1:33" ht="14.25">
      <c r="A30" s="28" t="s">
        <v>11</v>
      </c>
      <c r="B30" s="85">
        <f>'H25'!B30-'H24'!B30</f>
        <v>0</v>
      </c>
      <c r="C30" s="95">
        <f>'H25'!C30-'H24'!C30</f>
        <v>-199</v>
      </c>
      <c r="D30" s="94">
        <f>'H25'!D30-'H24'!D30</f>
        <v>0</v>
      </c>
      <c r="E30" s="112">
        <f>'H25'!E30-'H24'!E30</f>
        <v>0</v>
      </c>
      <c r="F30" s="97">
        <f>'H25'!F30-'H24'!F30</f>
        <v>0</v>
      </c>
      <c r="G30" s="97">
        <f>'H25'!G30-'H24'!G30</f>
        <v>0</v>
      </c>
      <c r="H30" s="97">
        <f>'H25'!H30-'H24'!H30</f>
        <v>0</v>
      </c>
      <c r="I30" s="98">
        <f>'H25'!I30-'H24'!I30</f>
        <v>0</v>
      </c>
      <c r="J30" s="96">
        <f>'H25'!J30-'H24'!J30</f>
        <v>-28</v>
      </c>
      <c r="K30" s="98">
        <f>'H25'!K30-'H24'!K30</f>
        <v>-75</v>
      </c>
      <c r="L30" s="112">
        <f>'H25'!L30-'H24'!L30</f>
        <v>-120</v>
      </c>
      <c r="M30" s="98">
        <f>'H25'!M30-'H24'!M30</f>
        <v>0</v>
      </c>
      <c r="N30" s="112">
        <f>'H25'!N30-'H24'!N30</f>
        <v>0</v>
      </c>
      <c r="O30" s="97">
        <f>'H25'!O30-'H24'!O30</f>
        <v>0</v>
      </c>
      <c r="P30" s="97">
        <f>'H25'!P30-'H24'!P30</f>
        <v>0</v>
      </c>
      <c r="Q30" s="97">
        <f>'H25'!Q30-'H24'!Q30</f>
        <v>0</v>
      </c>
      <c r="R30" s="97">
        <f>'H25'!R30-'H24'!R30</f>
        <v>0</v>
      </c>
      <c r="S30" s="97">
        <f>'H25'!S30-'H24'!S30</f>
        <v>0</v>
      </c>
      <c r="T30" s="97">
        <f>'H25'!T30-'H24'!T30</f>
        <v>12</v>
      </c>
      <c r="U30" s="99">
        <f>'H25'!U30-'H24'!U30</f>
        <v>12</v>
      </c>
      <c r="V30" s="95">
        <f>'H25'!V30-'H24'!V30</f>
        <v>0</v>
      </c>
      <c r="W30" s="95">
        <f>'H25'!W30-'H24'!W30</f>
        <v>0</v>
      </c>
      <c r="X30" s="96">
        <f>'H25'!X30-'H24'!X30</f>
        <v>0</v>
      </c>
      <c r="Y30" s="96">
        <f>'H25'!Y30-'H24'!Y30</f>
        <v>0</v>
      </c>
      <c r="Z30" s="96">
        <f>'H25'!Z30-'H24'!Z30</f>
        <v>0</v>
      </c>
      <c r="AA30" s="96">
        <f>'H25'!AA30-'H24'!AA30</f>
        <v>0</v>
      </c>
      <c r="AB30" s="96">
        <f>'H25'!AB30-'H24'!AB30</f>
        <v>0</v>
      </c>
      <c r="AC30" s="96">
        <f>'H25'!AC30-'H24'!AC30</f>
        <v>0</v>
      </c>
      <c r="AD30" s="96">
        <f>'H25'!AD30-'H24'!AD30</f>
        <v>0</v>
      </c>
      <c r="AE30" s="96">
        <f>'H25'!AE30-'H24'!AE30</f>
        <v>0</v>
      </c>
      <c r="AF30" s="96">
        <f>'H25'!AF30-'H24'!AF30</f>
        <v>0</v>
      </c>
      <c r="AG30" s="96">
        <f>'H25'!AG30-'H24'!AG30</f>
        <v>0</v>
      </c>
    </row>
    <row r="31" spans="1:33" ht="14.25">
      <c r="A31" s="28" t="s">
        <v>88</v>
      </c>
      <c r="B31" s="85">
        <f>'H25'!B31-'H24'!B31</f>
        <v>0</v>
      </c>
      <c r="C31" s="95">
        <f>'H25'!C31-'H24'!C31</f>
        <v>0</v>
      </c>
      <c r="D31" s="94">
        <f>'H25'!D31-'H24'!D31</f>
        <v>0</v>
      </c>
      <c r="E31" s="112">
        <f>'H25'!E31-'H24'!E31</f>
        <v>0</v>
      </c>
      <c r="F31" s="97">
        <f>'H25'!F31-'H24'!F31</f>
        <v>0</v>
      </c>
      <c r="G31" s="97">
        <f>'H25'!G31-'H24'!G31</f>
        <v>0</v>
      </c>
      <c r="H31" s="97">
        <f>'H25'!H31-'H24'!H31</f>
        <v>0</v>
      </c>
      <c r="I31" s="98">
        <f>'H25'!I31-'H24'!I31</f>
        <v>0</v>
      </c>
      <c r="J31" s="96">
        <f>'H25'!J31-'H24'!J31</f>
        <v>-79</v>
      </c>
      <c r="K31" s="98">
        <f>'H25'!K31-'H24'!K31</f>
        <v>-83</v>
      </c>
      <c r="L31" s="112">
        <f>'H25'!L31-'H24'!L31</f>
        <v>-235</v>
      </c>
      <c r="M31" s="98">
        <f>'H25'!M31-'H24'!M31</f>
        <v>0</v>
      </c>
      <c r="N31" s="112">
        <f>'H25'!N31-'H24'!N31</f>
        <v>0</v>
      </c>
      <c r="O31" s="97">
        <f>'H25'!O31-'H24'!O31</f>
        <v>0</v>
      </c>
      <c r="P31" s="97">
        <f>'H25'!P31-'H24'!P31</f>
        <v>0</v>
      </c>
      <c r="Q31" s="97">
        <f>'H25'!Q31-'H24'!Q31</f>
        <v>0</v>
      </c>
      <c r="R31" s="97">
        <f>'H25'!R31-'H24'!R31</f>
        <v>0</v>
      </c>
      <c r="S31" s="97">
        <f>'H25'!S31-'H24'!S31</f>
        <v>0</v>
      </c>
      <c r="T31" s="97">
        <f>'H25'!T31-'H24'!T31</f>
        <v>102</v>
      </c>
      <c r="U31" s="99">
        <f>'H25'!U31-'H24'!U31</f>
        <v>102</v>
      </c>
      <c r="V31" s="95">
        <f>'H25'!V31-'H24'!V31</f>
        <v>0</v>
      </c>
      <c r="W31" s="95">
        <f>'H25'!W31-'H24'!W31</f>
        <v>0</v>
      </c>
      <c r="X31" s="96">
        <f>'H25'!X31-'H24'!X31</f>
        <v>0</v>
      </c>
      <c r="Y31" s="96">
        <f>'H25'!Y31-'H24'!Y31</f>
        <v>0</v>
      </c>
      <c r="Z31" s="96">
        <f>'H25'!Z31-'H24'!Z31</f>
        <v>0</v>
      </c>
      <c r="AA31" s="96">
        <f>'H25'!AA31-'H24'!AA31</f>
        <v>0</v>
      </c>
      <c r="AB31" s="96">
        <f>'H25'!AB31-'H24'!AB31</f>
        <v>0</v>
      </c>
      <c r="AC31" s="96">
        <f>'H25'!AC31-'H24'!AC31</f>
        <v>0</v>
      </c>
      <c r="AD31" s="96">
        <f>'H25'!AD31-'H24'!AD31</f>
        <v>0</v>
      </c>
      <c r="AE31" s="96">
        <f>'H25'!AE31-'H24'!AE31</f>
        <v>0</v>
      </c>
      <c r="AF31" s="96">
        <f>'H25'!AF31-'H24'!AF31</f>
        <v>0</v>
      </c>
      <c r="AG31" s="96">
        <f>'H25'!AG31-'H24'!AG31</f>
        <v>0</v>
      </c>
    </row>
    <row r="32" spans="1:33" ht="14.25">
      <c r="A32" s="28" t="s">
        <v>90</v>
      </c>
      <c r="B32" s="85">
        <f>'H25'!B32-'H24'!B32</f>
        <v>0</v>
      </c>
      <c r="C32" s="95">
        <f>'H25'!C32-'H24'!C32</f>
        <v>0</v>
      </c>
      <c r="D32" s="94">
        <f>'H25'!D32-'H24'!D32</f>
        <v>0</v>
      </c>
      <c r="E32" s="112">
        <f>'H25'!E32-'H24'!E32</f>
        <v>0</v>
      </c>
      <c r="F32" s="97">
        <f>'H25'!F32-'H24'!F32</f>
        <v>0</v>
      </c>
      <c r="G32" s="97">
        <f>'H25'!G32-'H24'!G32</f>
        <v>0</v>
      </c>
      <c r="H32" s="97">
        <f>'H25'!H32-'H24'!H32</f>
        <v>0</v>
      </c>
      <c r="I32" s="98">
        <f>'H25'!I32-'H24'!I32</f>
        <v>0</v>
      </c>
      <c r="J32" s="96">
        <f>'H25'!J32-'H24'!J32</f>
        <v>-56</v>
      </c>
      <c r="K32" s="98">
        <f>'H25'!K32-'H24'!K32</f>
        <v>438</v>
      </c>
      <c r="L32" s="112">
        <f>'H25'!L32-'H24'!L32</f>
        <v>-162</v>
      </c>
      <c r="M32" s="98">
        <f>'H25'!M32-'H24'!M32</f>
        <v>0</v>
      </c>
      <c r="N32" s="112">
        <f>'H25'!N32-'H24'!N32</f>
        <v>-139</v>
      </c>
      <c r="O32" s="97">
        <f>'H25'!O32-'H24'!O32</f>
        <v>-139</v>
      </c>
      <c r="P32" s="97">
        <f>'H25'!P32-'H24'!P32</f>
        <v>-28</v>
      </c>
      <c r="Q32" s="97">
        <f>'H25'!Q32-'H24'!Q32</f>
        <v>-149</v>
      </c>
      <c r="R32" s="97">
        <f>'H25'!R32-'H24'!R32</f>
        <v>0</v>
      </c>
      <c r="S32" s="97">
        <f>'H25'!S32-'H24'!S32</f>
        <v>0</v>
      </c>
      <c r="T32" s="97">
        <f>'H25'!T32-'H24'!T32</f>
        <v>-4</v>
      </c>
      <c r="U32" s="99">
        <f>'H25'!U32-'H24'!U32</f>
        <v>-320</v>
      </c>
      <c r="V32" s="95">
        <f>'H25'!V32-'H24'!V32</f>
        <v>0</v>
      </c>
      <c r="W32" s="95">
        <f>'H25'!W32-'H24'!W32</f>
        <v>411</v>
      </c>
      <c r="X32" s="96">
        <f>'H25'!X32-'H24'!X32</f>
        <v>0</v>
      </c>
      <c r="Y32" s="96">
        <f>'H25'!Y32-'H24'!Y32</f>
        <v>0</v>
      </c>
      <c r="Z32" s="96">
        <f>'H25'!Z32-'H24'!Z32</f>
        <v>0</v>
      </c>
      <c r="AA32" s="96">
        <f>'H25'!AA32-'H24'!AA32</f>
        <v>0</v>
      </c>
      <c r="AB32" s="96">
        <f>'H25'!AB32-'H24'!AB32</f>
        <v>0</v>
      </c>
      <c r="AC32" s="96">
        <f>'H25'!AC32-'H24'!AC32</f>
        <v>0</v>
      </c>
      <c r="AD32" s="96">
        <f>'H25'!AD32-'H24'!AD32</f>
        <v>0</v>
      </c>
      <c r="AE32" s="96">
        <f>'H25'!AE32-'H24'!AE32</f>
        <v>0</v>
      </c>
      <c r="AF32" s="96">
        <f>'H25'!AF32-'H24'!AF32</f>
        <v>0</v>
      </c>
      <c r="AG32" s="96">
        <f>'H25'!AG32-'H24'!AG32</f>
        <v>0</v>
      </c>
    </row>
    <row r="33" spans="1:33" ht="14.25">
      <c r="A33" s="28" t="s">
        <v>91</v>
      </c>
      <c r="B33" s="85">
        <f>'H25'!B33-'H24'!B33</f>
        <v>0</v>
      </c>
      <c r="C33" s="95">
        <f>'H25'!C33-'H24'!C33</f>
        <v>2204</v>
      </c>
      <c r="D33" s="94">
        <f>'H25'!D33-'H24'!D33</f>
        <v>3000</v>
      </c>
      <c r="E33" s="112">
        <f>'H25'!E33-'H24'!E33</f>
        <v>0</v>
      </c>
      <c r="F33" s="97">
        <f>'H25'!F33-'H24'!F33</f>
        <v>0</v>
      </c>
      <c r="G33" s="97">
        <f>'H25'!G33-'H24'!G33</f>
        <v>0</v>
      </c>
      <c r="H33" s="97">
        <f>'H25'!H33-'H24'!H33</f>
        <v>0</v>
      </c>
      <c r="I33" s="98">
        <f>'H25'!I33-'H24'!I33</f>
        <v>0</v>
      </c>
      <c r="J33" s="96">
        <f>'H25'!J33-'H24'!J33</f>
        <v>-173</v>
      </c>
      <c r="K33" s="98">
        <f>'H25'!K33-'H24'!K33</f>
        <v>-530</v>
      </c>
      <c r="L33" s="112">
        <f>'H25'!L33-'H24'!L33</f>
        <v>-207</v>
      </c>
      <c r="M33" s="98">
        <f>'H25'!M33-'H24'!M33</f>
        <v>0</v>
      </c>
      <c r="N33" s="112">
        <f>'H25'!N33-'H24'!N33</f>
        <v>0</v>
      </c>
      <c r="O33" s="97">
        <f>'H25'!O33-'H24'!O33</f>
        <v>0</v>
      </c>
      <c r="P33" s="97">
        <f>'H25'!P33-'H24'!P33</f>
        <v>0</v>
      </c>
      <c r="Q33" s="97">
        <f>'H25'!Q33-'H24'!Q33</f>
        <v>0</v>
      </c>
      <c r="R33" s="97">
        <f>'H25'!R33-'H24'!R33</f>
        <v>0</v>
      </c>
      <c r="S33" s="97">
        <f>'H25'!S33-'H24'!S33</f>
        <v>0</v>
      </c>
      <c r="T33" s="97">
        <f>'H25'!T33-'H24'!T33</f>
        <v>220</v>
      </c>
      <c r="U33" s="99">
        <f>'H25'!U33-'H24'!U33</f>
        <v>220</v>
      </c>
      <c r="V33" s="95">
        <f>'H25'!V33-'H24'!V33</f>
        <v>0</v>
      </c>
      <c r="W33" s="95">
        <f>'H25'!W33-'H24'!W33</f>
        <v>0</v>
      </c>
      <c r="X33" s="96">
        <f>'H25'!X33-'H24'!X33</f>
        <v>0</v>
      </c>
      <c r="Y33" s="96">
        <f>'H25'!Y33-'H24'!Y33</f>
        <v>0</v>
      </c>
      <c r="Z33" s="96">
        <f>'H25'!Z33-'H24'!Z33</f>
        <v>0</v>
      </c>
      <c r="AA33" s="96">
        <f>'H25'!AA33-'H24'!AA33</f>
        <v>0</v>
      </c>
      <c r="AB33" s="96">
        <f>'H25'!AB33-'H24'!AB33</f>
        <v>0</v>
      </c>
      <c r="AC33" s="96">
        <f>'H25'!AC33-'H24'!AC33</f>
        <v>0</v>
      </c>
      <c r="AD33" s="96">
        <f>'H25'!AD33-'H24'!AD33</f>
        <v>0</v>
      </c>
      <c r="AE33" s="96">
        <f>'H25'!AE33-'H24'!AE33</f>
        <v>0</v>
      </c>
      <c r="AF33" s="96">
        <f>'H25'!AF33-'H24'!AF33</f>
        <v>0</v>
      </c>
      <c r="AG33" s="96">
        <f>'H25'!AG33-'H24'!AG33</f>
        <v>0</v>
      </c>
    </row>
    <row r="34" spans="1:33" ht="14.25">
      <c r="A34" s="28" t="s">
        <v>23</v>
      </c>
      <c r="B34" s="85">
        <f>'H25'!B34-'H24'!B34</f>
        <v>0</v>
      </c>
      <c r="C34" s="95">
        <f>'H25'!C34-'H24'!C34</f>
        <v>1740</v>
      </c>
      <c r="D34" s="94">
        <f>'H25'!D34-'H24'!D34</f>
        <v>1196</v>
      </c>
      <c r="E34" s="112">
        <f>'H25'!E34-'H24'!E34</f>
        <v>0</v>
      </c>
      <c r="F34" s="97">
        <f>'H25'!F34-'H24'!F34</f>
        <v>0</v>
      </c>
      <c r="G34" s="97">
        <f>'H25'!G34-'H24'!G34</f>
        <v>0</v>
      </c>
      <c r="H34" s="97">
        <f>'H25'!H34-'H24'!H34</f>
        <v>0</v>
      </c>
      <c r="I34" s="98">
        <f>'H25'!I34-'H24'!I34</f>
        <v>0</v>
      </c>
      <c r="J34" s="96">
        <f>'H25'!J34-'H24'!J34</f>
        <v>-44</v>
      </c>
      <c r="K34" s="98">
        <f>'H25'!K34-'H24'!K34</f>
        <v>-92</v>
      </c>
      <c r="L34" s="112">
        <f>'H25'!L34-'H24'!L34</f>
        <v>-14</v>
      </c>
      <c r="M34" s="98">
        <f>'H25'!M34-'H24'!M34</f>
        <v>0</v>
      </c>
      <c r="N34" s="112">
        <f>'H25'!N34-'H24'!N34</f>
        <v>-30</v>
      </c>
      <c r="O34" s="97">
        <f>'H25'!O34-'H24'!O34</f>
        <v>-30</v>
      </c>
      <c r="P34" s="97">
        <f>'H25'!P34-'H24'!P34</f>
        <v>0</v>
      </c>
      <c r="Q34" s="97">
        <f>'H25'!Q34-'H24'!Q34</f>
        <v>0</v>
      </c>
      <c r="R34" s="97">
        <f>'H25'!R34-'H24'!R34</f>
        <v>0</v>
      </c>
      <c r="S34" s="97">
        <f>'H25'!S34-'H24'!S34</f>
        <v>0</v>
      </c>
      <c r="T34" s="97">
        <f>'H25'!T34-'H24'!T34</f>
        <v>86</v>
      </c>
      <c r="U34" s="99">
        <f>'H25'!U34-'H24'!U34</f>
        <v>56</v>
      </c>
      <c r="V34" s="95">
        <f>'H25'!V34-'H24'!V34</f>
        <v>0</v>
      </c>
      <c r="W34" s="95">
        <f>'H25'!W34-'H24'!W34</f>
        <v>0</v>
      </c>
      <c r="X34" s="96">
        <f>'H25'!X34-'H24'!X34</f>
        <v>0</v>
      </c>
      <c r="Y34" s="96">
        <f>'H25'!Y34-'H24'!Y34</f>
        <v>0</v>
      </c>
      <c r="Z34" s="96">
        <f>'H25'!Z34-'H24'!Z34</f>
        <v>0</v>
      </c>
      <c r="AA34" s="96">
        <f>'H25'!AA34-'H24'!AA34</f>
        <v>0</v>
      </c>
      <c r="AB34" s="96">
        <f>'H25'!AB34-'H24'!AB34</f>
        <v>0</v>
      </c>
      <c r="AC34" s="96">
        <f>'H25'!AC34-'H24'!AC34</f>
        <v>0</v>
      </c>
      <c r="AD34" s="96">
        <f>'H25'!AD34-'H24'!AD34</f>
        <v>-1</v>
      </c>
      <c r="AE34" s="96">
        <f>'H25'!AE34-'H24'!AE34</f>
        <v>0</v>
      </c>
      <c r="AF34" s="96">
        <f>'H25'!AF34-'H24'!AF34</f>
        <v>0</v>
      </c>
      <c r="AG34" s="96">
        <f>'H25'!AG34-'H24'!AG34</f>
        <v>0</v>
      </c>
    </row>
    <row r="35" spans="1:33" ht="15" thickBot="1">
      <c r="A35" s="28" t="s">
        <v>12</v>
      </c>
      <c r="B35" s="113">
        <f>'H25'!B35-'H24'!B35</f>
        <v>0</v>
      </c>
      <c r="C35" s="104">
        <f>'H25'!C35-'H24'!C35</f>
        <v>0</v>
      </c>
      <c r="D35" s="103">
        <f>'H25'!D35-'H24'!D35</f>
        <v>0</v>
      </c>
      <c r="E35" s="114">
        <f>'H25'!E35-'H24'!E35</f>
        <v>0</v>
      </c>
      <c r="F35" s="106">
        <f>'H25'!F35-'H24'!F35</f>
        <v>0</v>
      </c>
      <c r="G35" s="106">
        <f>'H25'!G35-'H24'!G35</f>
        <v>0</v>
      </c>
      <c r="H35" s="106">
        <f>'H25'!H35-'H24'!H35</f>
        <v>0</v>
      </c>
      <c r="I35" s="107">
        <f>'H25'!I35-'H24'!I35</f>
        <v>0</v>
      </c>
      <c r="J35" s="105">
        <f>'H25'!J35-'H24'!J35</f>
        <v>0</v>
      </c>
      <c r="K35" s="107">
        <f>'H25'!K35-'H24'!K35</f>
        <v>-116</v>
      </c>
      <c r="L35" s="114">
        <f>'H25'!L35-'H24'!L35</f>
        <v>0</v>
      </c>
      <c r="M35" s="107">
        <f>'H25'!M35-'H24'!M35</f>
        <v>0</v>
      </c>
      <c r="N35" s="114">
        <f>'H25'!N35-'H24'!N35</f>
        <v>0</v>
      </c>
      <c r="O35" s="106">
        <f>'H25'!O35-'H24'!O35</f>
        <v>0</v>
      </c>
      <c r="P35" s="106">
        <f>'H25'!P35-'H24'!P35</f>
        <v>0</v>
      </c>
      <c r="Q35" s="106">
        <f>'H25'!Q35-'H24'!Q35</f>
        <v>0</v>
      </c>
      <c r="R35" s="106">
        <f>'H25'!R35-'H24'!R35</f>
        <v>0</v>
      </c>
      <c r="S35" s="106">
        <f>'H25'!S35-'H24'!S35</f>
        <v>0</v>
      </c>
      <c r="T35" s="106">
        <f>'H25'!T35-'H24'!T35</f>
        <v>202</v>
      </c>
      <c r="U35" s="108">
        <f>'H25'!U35-'H24'!U35</f>
        <v>202</v>
      </c>
      <c r="V35" s="104">
        <f>'H25'!V35-'H24'!V35</f>
        <v>0</v>
      </c>
      <c r="W35" s="104">
        <f>'H25'!W35-'H24'!W35</f>
        <v>0</v>
      </c>
      <c r="X35" s="105">
        <f>'H25'!X35-'H24'!X35</f>
        <v>0</v>
      </c>
      <c r="Y35" s="105">
        <f>'H25'!Y35-'H24'!Y35</f>
        <v>0</v>
      </c>
      <c r="Z35" s="105">
        <f>'H25'!Z35-'H24'!Z35</f>
        <v>0</v>
      </c>
      <c r="AA35" s="105">
        <f>'H25'!AA35-'H24'!AA35</f>
        <v>0</v>
      </c>
      <c r="AB35" s="105">
        <f>'H25'!AB35-'H24'!AB35</f>
        <v>0</v>
      </c>
      <c r="AC35" s="105">
        <f>'H25'!AC35-'H24'!AC35</f>
        <v>0</v>
      </c>
      <c r="AD35" s="105">
        <f>'H25'!AD35-'H24'!AD35</f>
        <v>0</v>
      </c>
      <c r="AE35" s="105">
        <f>'H25'!AE35-'H24'!AE35</f>
        <v>0</v>
      </c>
      <c r="AF35" s="105">
        <f>'H25'!AF35-'H24'!AF35</f>
        <v>0</v>
      </c>
      <c r="AG35" s="105">
        <f>'H25'!AG35-'H24'!AG35</f>
        <v>0</v>
      </c>
    </row>
    <row r="36" spans="1:33" ht="15.75" customHeight="1" thickBot="1" thickTop="1">
      <c r="A36" s="29" t="s">
        <v>92</v>
      </c>
      <c r="B36" s="53">
        <f>'H25'!B36-'H24'!B36</f>
        <v>0</v>
      </c>
      <c r="C36" s="54">
        <f>'H25'!C36-'H24'!C36</f>
        <v>33358</v>
      </c>
      <c r="D36" s="55">
        <f>'H25'!D36-'H24'!D36</f>
        <v>4195</v>
      </c>
      <c r="E36" s="56">
        <f>'H25'!E36-'H24'!E36</f>
        <v>68011</v>
      </c>
      <c r="F36" s="57">
        <f>'H25'!F36-'H24'!F36</f>
        <v>68011</v>
      </c>
      <c r="G36" s="57">
        <f>'H25'!G36-'H24'!G36</f>
        <v>0</v>
      </c>
      <c r="H36" s="57">
        <f>'H25'!H36-'H24'!H36</f>
        <v>0</v>
      </c>
      <c r="I36" s="58">
        <f>'H25'!I36-'H24'!I36</f>
        <v>0</v>
      </c>
      <c r="J36" s="59">
        <f>'H25'!J36-'H24'!J36</f>
        <v>-2201</v>
      </c>
      <c r="K36" s="58">
        <f>'H25'!K36-'H24'!K36</f>
        <v>-2154</v>
      </c>
      <c r="L36" s="56">
        <f>'H25'!L36-'H24'!L36</f>
        <v>-921</v>
      </c>
      <c r="M36" s="58">
        <f>'H25'!M36-'H24'!M36</f>
        <v>0</v>
      </c>
      <c r="N36" s="56">
        <f>'H25'!N36-'H24'!N36</f>
        <v>4388</v>
      </c>
      <c r="O36" s="57">
        <f>'H25'!O36-'H24'!O36</f>
        <v>4388</v>
      </c>
      <c r="P36" s="57">
        <f>'H25'!P36-'H24'!P36</f>
        <v>-113</v>
      </c>
      <c r="Q36" s="57">
        <f>'H25'!Q36-'H24'!Q36</f>
        <v>-149</v>
      </c>
      <c r="R36" s="57">
        <f>'H25'!R36-'H24'!R36</f>
        <v>0</v>
      </c>
      <c r="S36" s="57">
        <f>'H25'!S36-'H24'!S36</f>
        <v>0</v>
      </c>
      <c r="T36" s="57">
        <f>'H25'!T36-'H24'!T36</f>
        <v>-1383</v>
      </c>
      <c r="U36" s="60">
        <f>'H25'!U36-'H24'!U36</f>
        <v>2743</v>
      </c>
      <c r="V36" s="54">
        <f>'H25'!V36-'H24'!V36</f>
        <v>0</v>
      </c>
      <c r="W36" s="54">
        <f>'H25'!W36-'H24'!W36</f>
        <v>385</v>
      </c>
      <c r="X36" s="59">
        <f>'H25'!X36-'H24'!X36</f>
        <v>0</v>
      </c>
      <c r="Y36" s="59">
        <f>'H25'!Y36-'H24'!Y36</f>
        <v>0</v>
      </c>
      <c r="Z36" s="59">
        <f>'H25'!Z36-'H24'!Z36</f>
        <v>0</v>
      </c>
      <c r="AA36" s="59">
        <f>'H25'!AA36-'H24'!AA36</f>
        <v>0</v>
      </c>
      <c r="AB36" s="59">
        <f>'H25'!AB36-'H24'!AB36</f>
        <v>0</v>
      </c>
      <c r="AC36" s="59">
        <f>'H25'!AC36-'H24'!AC36</f>
        <v>0</v>
      </c>
      <c r="AD36" s="59">
        <f>'H25'!AD36-'H24'!AD36</f>
        <v>-1</v>
      </c>
      <c r="AE36" s="59">
        <f>'H25'!AE36-'H24'!AE36</f>
        <v>0</v>
      </c>
      <c r="AF36" s="59">
        <f>'H25'!AF36-'H24'!AF36</f>
        <v>0</v>
      </c>
      <c r="AG36" s="59">
        <f>'H25'!AG36-'H24'!AG36</f>
        <v>0</v>
      </c>
    </row>
    <row r="37" spans="1:33" ht="15.75" customHeight="1" thickTop="1">
      <c r="A37" s="31" t="s">
        <v>144</v>
      </c>
      <c r="B37" s="52">
        <f>'H25'!B37-'H24'!B37</f>
        <v>0</v>
      </c>
      <c r="C37" s="61">
        <f>'H25'!C37-'H24'!C37</f>
        <v>74837</v>
      </c>
      <c r="D37" s="52">
        <f>'H25'!D37-'H24'!D37</f>
        <v>22278</v>
      </c>
      <c r="E37" s="62">
        <f>'H25'!E37-'H24'!E37</f>
        <v>139472</v>
      </c>
      <c r="F37" s="63">
        <f>'H25'!F37-'H24'!F37</f>
        <v>139420</v>
      </c>
      <c r="G37" s="63">
        <f>'H25'!G37-'H24'!G37</f>
        <v>0</v>
      </c>
      <c r="H37" s="63">
        <f>'H25'!H37-'H24'!H37</f>
        <v>52</v>
      </c>
      <c r="I37" s="64">
        <f>'H25'!I37-'H24'!I37</f>
        <v>0</v>
      </c>
      <c r="J37" s="65">
        <f>'H25'!J37-'H24'!J37</f>
        <v>-9087</v>
      </c>
      <c r="K37" s="64">
        <f>'H25'!K37-'H24'!K37</f>
        <v>-2144</v>
      </c>
      <c r="L37" s="62">
        <f>'H25'!L37-'H24'!L37</f>
        <v>-1725</v>
      </c>
      <c r="M37" s="64">
        <f>'H25'!M37-'H24'!M37</f>
        <v>-11</v>
      </c>
      <c r="N37" s="62">
        <f>'H25'!N37-'H24'!N37</f>
        <v>23012</v>
      </c>
      <c r="O37" s="63">
        <f>'H25'!O37-'H24'!O37</f>
        <v>23508</v>
      </c>
      <c r="P37" s="63">
        <f>'H25'!P37-'H24'!P37</f>
        <v>-1420</v>
      </c>
      <c r="Q37" s="63">
        <f>'H25'!Q37-'H24'!Q37</f>
        <v>-183</v>
      </c>
      <c r="R37" s="63">
        <f>'H25'!R37-'H24'!R37</f>
        <v>0</v>
      </c>
      <c r="S37" s="63">
        <f>'H25'!S37-'H24'!S37</f>
        <v>57</v>
      </c>
      <c r="T37" s="63">
        <f>'H25'!T37-'H24'!T37</f>
        <v>-6981</v>
      </c>
      <c r="U37" s="66">
        <f>'H25'!U37-'H24'!U37</f>
        <v>14981</v>
      </c>
      <c r="V37" s="61">
        <f>'H25'!V37-'H24'!V37</f>
        <v>-3</v>
      </c>
      <c r="W37" s="61">
        <f>'H25'!W37-'H24'!W37</f>
        <v>322007</v>
      </c>
      <c r="X37" s="65">
        <f>'H25'!X37-'H24'!X37</f>
        <v>0</v>
      </c>
      <c r="Y37" s="65">
        <f>'H25'!Y37-'H24'!Y37</f>
        <v>0</v>
      </c>
      <c r="Z37" s="65">
        <f>'H25'!Z37-'H24'!Z37</f>
        <v>-1</v>
      </c>
      <c r="AA37" s="65">
        <f>'H25'!AA37-'H24'!AA37</f>
        <v>0</v>
      </c>
      <c r="AB37" s="65">
        <f>'H25'!AB37-'H24'!AB37</f>
        <v>0</v>
      </c>
      <c r="AC37" s="65">
        <f>'H25'!AC37-'H24'!AC37</f>
        <v>0</v>
      </c>
      <c r="AD37" s="65">
        <f>'H25'!AD37-'H24'!AD37</f>
        <v>-1</v>
      </c>
      <c r="AE37" s="65">
        <f>'H25'!AE37-'H24'!AE37</f>
        <v>0</v>
      </c>
      <c r="AF37" s="65">
        <f>'H25'!AF37-'H24'!AF37</f>
        <v>-1</v>
      </c>
      <c r="AG37" s="65">
        <f>'H25'!AG37-'H24'!AG37</f>
        <v>0</v>
      </c>
    </row>
    <row r="39" spans="14:24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horizontalDpi="600" verticalDpi="600" orientation="landscape" paperSize="9" scale="74" r:id="rId1"/>
  <colBreaks count="2" manualBreakCount="2">
    <brk id="11" max="36" man="1"/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2017-02-03T05:53:11Z</cp:lastPrinted>
  <dcterms:created xsi:type="dcterms:W3CDTF">2004-08-10T05:31:55Z</dcterms:created>
  <dcterms:modified xsi:type="dcterms:W3CDTF">2017-02-20T04:11:14Z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