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72" activeTab="0"/>
  </bookViews>
  <sheets>
    <sheet name="9-1" sheetId="1" r:id="rId1"/>
    <sheet name="Sheet1" sheetId="2" r:id="rId2"/>
  </sheets>
  <definedNames>
    <definedName name="_xlnm.Print_Area" localSheetId="0">'9-1'!$A$1:$AB$38</definedName>
  </definedNames>
  <calcPr fullCalcOnLoad="1"/>
</workbook>
</file>

<file path=xl/sharedStrings.xml><?xml version="1.0" encoding="utf-8"?>
<sst xmlns="http://schemas.openxmlformats.org/spreadsheetml/2006/main" count="102" uniqueCount="50">
  <si>
    <t>三重県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</si>
  <si>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</si>
  <si>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</si>
  <si>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</si>
  <si>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</si>
  <si>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</si>
  <si>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</si>
  <si>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</si>
  <si>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</si>
  <si>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</si>
  <si>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</si>
  <si>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</si>
  <si>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</si>
  <si>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</si>
  <si>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</si>
  <si>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</si>
  <si>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</si>
  <si>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</si>
  <si>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</si>
  <si>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</si>
  <si>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</si>
  <si>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</si>
  <si>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</si>
  <si>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</si>
  <si>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</si>
  <si>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</si>
  <si>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紀宝町</t>
  </si>
  <si>
    <t>合計（平均）</t>
  </si>
  <si>
    <t>管理職総数</t>
  </si>
  <si>
    <t>うち一般行政職</t>
  </si>
  <si>
    <t>いなべ市</t>
  </si>
  <si>
    <t>市町名</t>
  </si>
  <si>
    <t>南伊勢町</t>
  </si>
  <si>
    <t>紀北町</t>
  </si>
  <si>
    <t>注）管理職とは、本庁の課長及びこれに相当する職以上の職をいう。</t>
  </si>
  <si>
    <t>女
性
比
率
（％）</t>
  </si>
  <si>
    <t>うち</t>
  </si>
  <si>
    <t xml:space="preserve">
</t>
  </si>
  <si>
    <t xml:space="preserve">うち
　女
　性
　数
</t>
  </si>
  <si>
    <t>部局長相当職</t>
  </si>
  <si>
    <t>次長相当職</t>
  </si>
  <si>
    <t>課長相当職</t>
  </si>
  <si>
    <t>管
理
職
総
数</t>
  </si>
  <si>
    <t>部
局
長
相
当
職</t>
  </si>
  <si>
    <t>次
長
相
当
職</t>
  </si>
  <si>
    <t>課
長
相
当
職</t>
  </si>
  <si>
    <t>管理職数
女性</t>
  </si>
  <si>
    <t xml:space="preserve">うち
　女理
　性職
　管数
</t>
  </si>
  <si>
    <t>女性数</t>
  </si>
  <si>
    <t>9-1．女性公務員の管理職在職状況（平成28年4月1日現在）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</si>
</sst>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  <numFmt numFmtId="201" formatCode="#,##0.000;[Red]\-#,##0.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theme="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21" borderId="10" xfId="0" applyFont="1" applyFill="1" applyBorder="1" applyAlignment="1">
      <alignment horizontal="distributed" vertical="center"/>
    </xf>
    <xf numFmtId="0" fontId="21" fillId="21" borderId="11" xfId="0" applyFont="1" applyFill="1" applyBorder="1" applyAlignment="1">
      <alignment horizontal="distributed" vertical="center"/>
    </xf>
    <xf numFmtId="0" fontId="27" fillId="24" borderId="10" xfId="0" applyFont="1" applyFill="1" applyBorder="1" applyAlignment="1">
      <alignment horizontal="center" vertical="center" textRotation="255" wrapText="1"/>
    </xf>
    <xf numFmtId="0" fontId="27" fillId="24" borderId="12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vertical="center"/>
    </xf>
    <xf numFmtId="0" fontId="21" fillId="21" borderId="14" xfId="0" applyFont="1" applyFill="1" applyBorder="1" applyAlignment="1">
      <alignment horizontal="distributed" vertical="center"/>
    </xf>
    <xf numFmtId="0" fontId="21" fillId="21" borderId="15" xfId="0" applyFont="1" applyFill="1" applyBorder="1" applyAlignment="1">
      <alignment horizontal="distributed" vertical="center"/>
    </xf>
    <xf numFmtId="0" fontId="22" fillId="21" borderId="13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vertical="center"/>
    </xf>
    <xf numFmtId="0" fontId="27" fillId="24" borderId="17" xfId="0" applyFont="1" applyFill="1" applyBorder="1" applyAlignment="1">
      <alignment vertical="center"/>
    </xf>
    <xf numFmtId="0" fontId="27" fillId="24" borderId="18" xfId="0" applyFont="1" applyFill="1" applyBorder="1" applyAlignment="1">
      <alignment vertical="center"/>
    </xf>
    <xf numFmtId="0" fontId="27" fillId="24" borderId="19" xfId="0" applyFont="1" applyFill="1" applyBorder="1" applyAlignment="1">
      <alignment horizontal="center" vertical="center" textRotation="255" wrapText="1"/>
    </xf>
    <xf numFmtId="0" fontId="27" fillId="24" borderId="20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27" fillId="24" borderId="15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199" fontId="29" fillId="0" borderId="11" xfId="0" applyNumberFormat="1" applyFont="1" applyFill="1" applyBorder="1" applyAlignment="1">
      <alignment vertical="center"/>
    </xf>
    <xf numFmtId="198" fontId="29" fillId="0" borderId="11" xfId="0" applyNumberFormat="1" applyFont="1" applyFill="1" applyBorder="1" applyAlignment="1">
      <alignment vertical="center"/>
    </xf>
    <xf numFmtId="38" fontId="29" fillId="0" borderId="22" xfId="49" applyFont="1" applyFill="1" applyBorder="1" applyAlignment="1">
      <alignment vertical="center"/>
    </xf>
    <xf numFmtId="38" fontId="29" fillId="0" borderId="12" xfId="49" applyFont="1" applyFill="1" applyBorder="1" applyAlignment="1">
      <alignment vertical="center"/>
    </xf>
    <xf numFmtId="198" fontId="29" fillId="0" borderId="12" xfId="0" applyNumberFormat="1" applyFont="1" applyFill="1" applyBorder="1" applyAlignment="1">
      <alignment vertical="center"/>
    </xf>
    <xf numFmtId="198" fontId="29" fillId="0" borderId="23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199" fontId="29" fillId="0" borderId="12" xfId="0" applyNumberFormat="1" applyFont="1" applyFill="1" applyBorder="1" applyAlignment="1">
      <alignment vertical="center"/>
    </xf>
    <xf numFmtId="38" fontId="29" fillId="0" borderId="24" xfId="49" applyFont="1" applyFill="1" applyBorder="1" applyAlignment="1">
      <alignment vertical="center"/>
    </xf>
    <xf numFmtId="38" fontId="29" fillId="0" borderId="25" xfId="49" applyFont="1" applyFill="1" applyBorder="1" applyAlignment="1">
      <alignment vertical="center" shrinkToFit="1"/>
    </xf>
    <xf numFmtId="38" fontId="29" fillId="0" borderId="13" xfId="49" applyFont="1" applyFill="1" applyBorder="1" applyAlignment="1">
      <alignment vertical="center" shrinkToFit="1"/>
    </xf>
    <xf numFmtId="198" fontId="29" fillId="0" borderId="13" xfId="0" applyNumberFormat="1" applyFont="1" applyFill="1" applyBorder="1" applyAlignment="1">
      <alignment vertical="center" shrinkToFit="1"/>
    </xf>
    <xf numFmtId="198" fontId="29" fillId="0" borderId="26" xfId="0" applyNumberFormat="1" applyFont="1" applyFill="1" applyBorder="1" applyAlignment="1">
      <alignment vertical="center" shrinkToFit="1"/>
    </xf>
    <xf numFmtId="38" fontId="29" fillId="0" borderId="27" xfId="49" applyFont="1" applyFill="1" applyBorder="1" applyAlignment="1">
      <alignment vertical="center" shrinkToFit="1"/>
    </xf>
    <xf numFmtId="198" fontId="29" fillId="0" borderId="28" xfId="0" applyNumberFormat="1" applyFont="1" applyFill="1" applyBorder="1" applyAlignment="1">
      <alignment vertical="center" shrinkToFit="1"/>
    </xf>
    <xf numFmtId="199" fontId="29" fillId="0" borderId="19" xfId="0" applyNumberFormat="1" applyFont="1" applyFill="1" applyBorder="1" applyAlignment="1">
      <alignment vertical="center"/>
    </xf>
    <xf numFmtId="198" fontId="29" fillId="0" borderId="19" xfId="0" applyNumberFormat="1" applyFont="1" applyFill="1" applyBorder="1" applyAlignment="1">
      <alignment vertical="center"/>
    </xf>
    <xf numFmtId="38" fontId="29" fillId="0" borderId="29" xfId="49" applyFont="1" applyFill="1" applyBorder="1" applyAlignment="1">
      <alignment horizontal="right" vertical="center"/>
    </xf>
    <xf numFmtId="38" fontId="29" fillId="0" borderId="10" xfId="49" applyFont="1" applyFill="1" applyBorder="1" applyAlignment="1">
      <alignment horizontal="right" vertical="center"/>
    </xf>
    <xf numFmtId="198" fontId="29" fillId="0" borderId="10" xfId="0" applyNumberFormat="1" applyFont="1" applyFill="1" applyBorder="1" applyAlignment="1">
      <alignment horizontal="right" vertical="center"/>
    </xf>
    <xf numFmtId="198" fontId="29" fillId="0" borderId="30" xfId="0" applyNumberFormat="1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198" fontId="29" fillId="0" borderId="30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198" fontId="29" fillId="0" borderId="10" xfId="0" applyNumberFormat="1" applyFont="1" applyFill="1" applyBorder="1" applyAlignment="1">
      <alignment vertical="center"/>
    </xf>
    <xf numFmtId="0" fontId="27" fillId="24" borderId="31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center" vertical="center"/>
    </xf>
    <xf numFmtId="0" fontId="23" fillId="25" borderId="33" xfId="0" applyFont="1" applyFill="1" applyBorder="1" applyAlignment="1">
      <alignment horizontal="center" vertical="center"/>
    </xf>
    <xf numFmtId="0" fontId="23" fillId="25" borderId="34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vertical="center" textRotation="255"/>
    </xf>
    <xf numFmtId="0" fontId="27" fillId="24" borderId="37" xfId="0" applyFont="1" applyFill="1" applyBorder="1" applyAlignment="1">
      <alignment vertical="center" textRotation="255"/>
    </xf>
    <xf numFmtId="0" fontId="27" fillId="24" borderId="29" xfId="0" applyFont="1" applyFill="1" applyBorder="1" applyAlignment="1">
      <alignment vertical="center" textRotation="255"/>
    </xf>
    <xf numFmtId="0" fontId="27" fillId="24" borderId="1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25" borderId="24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 textRotation="255"/>
    </xf>
    <xf numFmtId="0" fontId="27" fillId="24" borderId="34" xfId="0" applyFont="1" applyFill="1" applyBorder="1" applyAlignment="1">
      <alignment vertical="center" textRotation="255"/>
    </xf>
    <xf numFmtId="0" fontId="27" fillId="24" borderId="15" xfId="0" applyFont="1" applyFill="1" applyBorder="1" applyAlignment="1">
      <alignment vertical="center" textRotation="255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1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E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2.625" style="1" customWidth="1"/>
    <col min="3" max="3" width="12.125" style="1" customWidth="1"/>
    <col min="4" max="27" width="6.625" style="1" customWidth="1"/>
    <col min="28" max="28" width="12.125" style="1" customWidth="1"/>
    <col min="29" max="16384" width="9.00390625" style="1" customWidth="1"/>
  </cols>
  <sheetData>
    <row r="1" ht="13.5">
      <c r="A1" s="20" t="s">
        <v>49</v>
      </c>
    </row>
    <row r="3" spans="3:28" ht="3" customHeight="1" hidden="1">
      <c r="C3" s="69" t="s">
        <v>31</v>
      </c>
      <c r="D3" s="12"/>
      <c r="E3" s="13"/>
      <c r="F3" s="13"/>
      <c r="G3" s="13"/>
      <c r="H3" s="13"/>
      <c r="I3" s="14"/>
      <c r="J3" s="50"/>
      <c r="K3" s="51"/>
      <c r="L3" s="51"/>
      <c r="M3" s="51"/>
      <c r="N3" s="51"/>
      <c r="O3" s="52"/>
      <c r="P3" s="50"/>
      <c r="Q3" s="51"/>
      <c r="R3" s="51"/>
      <c r="S3" s="51"/>
      <c r="T3" s="51"/>
      <c r="U3" s="52"/>
      <c r="V3" s="76"/>
      <c r="W3" s="51"/>
      <c r="X3" s="51"/>
      <c r="Y3" s="51"/>
      <c r="Z3" s="51"/>
      <c r="AA3" s="51"/>
      <c r="AB3" s="53" t="s">
        <v>31</v>
      </c>
    </row>
    <row r="4" spans="3:28" ht="19.5" customHeight="1">
      <c r="C4" s="70"/>
      <c r="D4" s="72" t="s">
        <v>28</v>
      </c>
      <c r="E4" s="17"/>
      <c r="F4" s="60" t="s">
        <v>35</v>
      </c>
      <c r="G4" s="62" t="s">
        <v>29</v>
      </c>
      <c r="H4" s="63"/>
      <c r="I4" s="63"/>
      <c r="J4" s="64" t="s">
        <v>39</v>
      </c>
      <c r="K4" s="18"/>
      <c r="L4" s="60" t="s">
        <v>35</v>
      </c>
      <c r="M4" s="67" t="s">
        <v>29</v>
      </c>
      <c r="N4" s="67"/>
      <c r="O4" s="68"/>
      <c r="P4" s="64" t="s">
        <v>40</v>
      </c>
      <c r="Q4" s="18"/>
      <c r="R4" s="60" t="s">
        <v>35</v>
      </c>
      <c r="S4" s="67" t="s">
        <v>29</v>
      </c>
      <c r="T4" s="67"/>
      <c r="U4" s="68"/>
      <c r="V4" s="72" t="s">
        <v>41</v>
      </c>
      <c r="W4" s="18"/>
      <c r="X4" s="60" t="s">
        <v>35</v>
      </c>
      <c r="Y4" s="67" t="s">
        <v>29</v>
      </c>
      <c r="Z4" s="67"/>
      <c r="AA4" s="67"/>
      <c r="AB4" s="54"/>
    </row>
    <row r="5" spans="3:28" ht="12" customHeight="1">
      <c r="C5" s="70"/>
      <c r="D5" s="72"/>
      <c r="E5" s="12" t="s">
        <v>36</v>
      </c>
      <c r="F5" s="61"/>
      <c r="G5" s="58" t="s">
        <v>42</v>
      </c>
      <c r="H5" s="19" t="s">
        <v>37</v>
      </c>
      <c r="I5" s="58" t="s">
        <v>35</v>
      </c>
      <c r="J5" s="65"/>
      <c r="K5" s="16" t="s">
        <v>36</v>
      </c>
      <c r="L5" s="61"/>
      <c r="M5" s="58" t="s">
        <v>43</v>
      </c>
      <c r="N5" s="19" t="s">
        <v>37</v>
      </c>
      <c r="O5" s="56" t="s">
        <v>35</v>
      </c>
      <c r="P5" s="65"/>
      <c r="Q5" s="16" t="s">
        <v>36</v>
      </c>
      <c r="R5" s="61"/>
      <c r="S5" s="58" t="s">
        <v>44</v>
      </c>
      <c r="T5" s="19" t="s">
        <v>37</v>
      </c>
      <c r="U5" s="56" t="s">
        <v>35</v>
      </c>
      <c r="V5" s="73"/>
      <c r="W5" s="16" t="s">
        <v>36</v>
      </c>
      <c r="X5" s="61"/>
      <c r="Y5" s="58" t="s">
        <v>45</v>
      </c>
      <c r="Z5" s="19" t="s">
        <v>37</v>
      </c>
      <c r="AA5" s="60" t="s">
        <v>35</v>
      </c>
      <c r="AB5" s="54"/>
    </row>
    <row r="6" spans="3:28" ht="66.75" customHeight="1">
      <c r="C6" s="71"/>
      <c r="D6" s="77"/>
      <c r="E6" s="15" t="s">
        <v>46</v>
      </c>
      <c r="F6" s="59"/>
      <c r="G6" s="75"/>
      <c r="H6" s="6" t="s">
        <v>47</v>
      </c>
      <c r="I6" s="75"/>
      <c r="J6" s="66"/>
      <c r="K6" s="5" t="s">
        <v>48</v>
      </c>
      <c r="L6" s="59"/>
      <c r="M6" s="59"/>
      <c r="N6" s="7" t="s">
        <v>38</v>
      </c>
      <c r="O6" s="57"/>
      <c r="P6" s="66"/>
      <c r="Q6" s="5" t="s">
        <v>48</v>
      </c>
      <c r="R6" s="59"/>
      <c r="S6" s="59"/>
      <c r="T6" s="7" t="s">
        <v>38</v>
      </c>
      <c r="U6" s="57"/>
      <c r="V6" s="74"/>
      <c r="W6" s="5" t="s">
        <v>48</v>
      </c>
      <c r="X6" s="59"/>
      <c r="Y6" s="59"/>
      <c r="Z6" s="7" t="s">
        <v>38</v>
      </c>
      <c r="AA6" s="59"/>
      <c r="AB6" s="55"/>
    </row>
    <row r="7" spans="3:28" ht="21.75" customHeight="1">
      <c r="C7" s="4" t="s">
        <v>1</v>
      </c>
      <c r="D7" s="21">
        <f>J7+P7+V7</f>
        <v>280</v>
      </c>
      <c r="E7" s="21">
        <f>K7+Q7+W7</f>
        <v>25</v>
      </c>
      <c r="F7" s="22">
        <f>IF(D7=""," ",ROUND(E7/D7*100,1))</f>
        <v>8.9</v>
      </c>
      <c r="G7" s="21">
        <f>M7+S7+Y7</f>
        <v>213</v>
      </c>
      <c r="H7" s="21">
        <f>N7+T7+Z7</f>
        <v>16</v>
      </c>
      <c r="I7" s="22">
        <f>IF(G7=""," ",ROUND(H7/G7*100,1))</f>
        <v>7.5</v>
      </c>
      <c r="J7" s="23">
        <v>36</v>
      </c>
      <c r="K7" s="24">
        <v>1</v>
      </c>
      <c r="L7" s="25">
        <f>IF(J7=""," ",ROUND(K7/J7*100,1))</f>
        <v>2.8</v>
      </c>
      <c r="M7" s="24">
        <v>30</v>
      </c>
      <c r="N7" s="24">
        <v>1</v>
      </c>
      <c r="O7" s="26">
        <f>IF(M7=""," ",ROUND(N7/M7*100,1))</f>
        <v>3.3</v>
      </c>
      <c r="P7" s="27">
        <v>70</v>
      </c>
      <c r="Q7" s="28">
        <v>11</v>
      </c>
      <c r="R7" s="25">
        <f>IF(P7=""," ",ROUND(Q7/P7*100,1))</f>
        <v>15.7</v>
      </c>
      <c r="S7" s="28">
        <v>56</v>
      </c>
      <c r="T7" s="28">
        <v>7</v>
      </c>
      <c r="U7" s="26">
        <f>IF(S7=""," ",ROUND(T7/S7*100,1))</f>
        <v>12.5</v>
      </c>
      <c r="V7" s="29">
        <v>174</v>
      </c>
      <c r="W7" s="28">
        <v>13</v>
      </c>
      <c r="X7" s="25">
        <f>IF(V7=""," ",ROUND(W7/V7*100,1))</f>
        <v>7.5</v>
      </c>
      <c r="Y7" s="28">
        <v>127</v>
      </c>
      <c r="Z7" s="28">
        <v>8</v>
      </c>
      <c r="AA7" s="25">
        <f>IF(Y7=""," ",ROUND(Z7/Y7*100,1))</f>
        <v>6.3</v>
      </c>
      <c r="AB7" s="9" t="s">
        <v>1</v>
      </c>
    </row>
    <row r="8" spans="3:28" ht="21.75" customHeight="1">
      <c r="C8" s="4" t="s">
        <v>8</v>
      </c>
      <c r="D8" s="21">
        <f aca="true" t="shared" si="0" ref="D8:E35">J8+P8+V8</f>
        <v>374</v>
      </c>
      <c r="E8" s="21">
        <f t="shared" si="0"/>
        <v>64</v>
      </c>
      <c r="F8" s="22">
        <f aca="true" t="shared" si="1" ref="F8:F34">IF(D8=""," ",ROUND(E8/D8*100,1))</f>
        <v>17.1</v>
      </c>
      <c r="G8" s="21">
        <f aca="true" t="shared" si="2" ref="G8:H35">M8+S8+Y8</f>
        <v>187</v>
      </c>
      <c r="H8" s="21">
        <f t="shared" si="2"/>
        <v>20</v>
      </c>
      <c r="I8" s="22">
        <f aca="true" t="shared" si="3" ref="I8:I35">IF(G8=""," ",ROUND(H8/G8*100,1))</f>
        <v>10.7</v>
      </c>
      <c r="J8" s="23">
        <v>68</v>
      </c>
      <c r="K8" s="24">
        <v>5</v>
      </c>
      <c r="L8" s="25">
        <f aca="true" t="shared" si="4" ref="L8:L35">IF(J8=""," ",ROUND(K8/J8*100,1))</f>
        <v>7.4</v>
      </c>
      <c r="M8" s="24">
        <v>27</v>
      </c>
      <c r="N8" s="24">
        <v>3</v>
      </c>
      <c r="O8" s="26">
        <f aca="true" t="shared" si="5" ref="O8:O35">IF(M8=""," ",ROUND(N8/M8*100,1))</f>
        <v>11.1</v>
      </c>
      <c r="P8" s="27">
        <v>81</v>
      </c>
      <c r="Q8" s="28">
        <v>7</v>
      </c>
      <c r="R8" s="25">
        <f aca="true" t="shared" si="6" ref="R8:R35">IF(P8=""," ",ROUND(Q8/P8*100,1))</f>
        <v>8.6</v>
      </c>
      <c r="S8" s="28">
        <v>48</v>
      </c>
      <c r="T8" s="28">
        <v>5</v>
      </c>
      <c r="U8" s="26">
        <f aca="true" t="shared" si="7" ref="U8:U35">IF(S8=""," ",ROUND(T8/S8*100,1))</f>
        <v>10.4</v>
      </c>
      <c r="V8" s="29">
        <v>225</v>
      </c>
      <c r="W8" s="28">
        <v>52</v>
      </c>
      <c r="X8" s="25">
        <f aca="true" t="shared" si="8" ref="X8:X35">IF(V8=""," ",ROUND(W8/V8*100,1))</f>
        <v>23.1</v>
      </c>
      <c r="Y8" s="28">
        <v>112</v>
      </c>
      <c r="Z8" s="28">
        <v>12</v>
      </c>
      <c r="AA8" s="25">
        <f aca="true" t="shared" si="9" ref="AA8:AA35">IF(Y8=""," ",ROUND(Z8/Y8*100,1))</f>
        <v>10.7</v>
      </c>
      <c r="AB8" s="9" t="s">
        <v>8</v>
      </c>
    </row>
    <row r="9" spans="3:28" ht="21.75" customHeight="1">
      <c r="C9" s="4" t="s">
        <v>2</v>
      </c>
      <c r="D9" s="21">
        <f t="shared" si="0"/>
        <v>135</v>
      </c>
      <c r="E9" s="21">
        <f t="shared" si="0"/>
        <v>18</v>
      </c>
      <c r="F9" s="22">
        <f t="shared" si="1"/>
        <v>13.3</v>
      </c>
      <c r="G9" s="21">
        <f t="shared" si="2"/>
        <v>83</v>
      </c>
      <c r="H9" s="21">
        <f t="shared" si="2"/>
        <v>9</v>
      </c>
      <c r="I9" s="22">
        <f t="shared" si="3"/>
        <v>10.8</v>
      </c>
      <c r="J9" s="23">
        <v>23</v>
      </c>
      <c r="K9" s="24">
        <v>1</v>
      </c>
      <c r="L9" s="25">
        <f t="shared" si="4"/>
        <v>4.3</v>
      </c>
      <c r="M9" s="24">
        <v>12</v>
      </c>
      <c r="N9" s="24">
        <v>0</v>
      </c>
      <c r="O9" s="26">
        <f t="shared" si="5"/>
        <v>0</v>
      </c>
      <c r="P9" s="27">
        <v>17</v>
      </c>
      <c r="Q9" s="28">
        <v>1</v>
      </c>
      <c r="R9" s="25">
        <f t="shared" si="6"/>
        <v>5.9</v>
      </c>
      <c r="S9" s="28">
        <v>14</v>
      </c>
      <c r="T9" s="28">
        <v>1</v>
      </c>
      <c r="U9" s="26">
        <f t="shared" si="7"/>
        <v>7.1</v>
      </c>
      <c r="V9" s="29">
        <v>95</v>
      </c>
      <c r="W9" s="28">
        <v>16</v>
      </c>
      <c r="X9" s="25">
        <f t="shared" si="8"/>
        <v>16.8</v>
      </c>
      <c r="Y9" s="28">
        <v>57</v>
      </c>
      <c r="Z9" s="28">
        <v>8</v>
      </c>
      <c r="AA9" s="25">
        <f t="shared" si="9"/>
        <v>14</v>
      </c>
      <c r="AB9" s="9" t="s">
        <v>2</v>
      </c>
    </row>
    <row r="10" spans="3:28" ht="21.75" customHeight="1">
      <c r="C10" s="4" t="s">
        <v>9</v>
      </c>
      <c r="D10" s="21">
        <f t="shared" si="0"/>
        <v>196</v>
      </c>
      <c r="E10" s="21">
        <f t="shared" si="0"/>
        <v>34</v>
      </c>
      <c r="F10" s="22">
        <f t="shared" si="1"/>
        <v>17.3</v>
      </c>
      <c r="G10" s="21">
        <f t="shared" si="2"/>
        <v>125</v>
      </c>
      <c r="H10" s="21">
        <f t="shared" si="2"/>
        <v>11</v>
      </c>
      <c r="I10" s="22">
        <f t="shared" si="3"/>
        <v>8.8</v>
      </c>
      <c r="J10" s="23">
        <v>22</v>
      </c>
      <c r="K10" s="24">
        <v>3</v>
      </c>
      <c r="L10" s="25">
        <f t="shared" si="4"/>
        <v>13.6</v>
      </c>
      <c r="M10" s="24">
        <v>19</v>
      </c>
      <c r="N10" s="24">
        <v>1</v>
      </c>
      <c r="O10" s="26">
        <f t="shared" si="5"/>
        <v>5.3</v>
      </c>
      <c r="P10" s="27">
        <v>32</v>
      </c>
      <c r="Q10" s="28">
        <v>0</v>
      </c>
      <c r="R10" s="25">
        <f t="shared" si="6"/>
        <v>0</v>
      </c>
      <c r="S10" s="28">
        <v>26</v>
      </c>
      <c r="T10" s="28">
        <v>0</v>
      </c>
      <c r="U10" s="26">
        <f t="shared" si="7"/>
        <v>0</v>
      </c>
      <c r="V10" s="29">
        <v>142</v>
      </c>
      <c r="W10" s="28">
        <v>31</v>
      </c>
      <c r="X10" s="25">
        <f t="shared" si="8"/>
        <v>21.8</v>
      </c>
      <c r="Y10" s="28">
        <v>80</v>
      </c>
      <c r="Z10" s="28">
        <v>10</v>
      </c>
      <c r="AA10" s="25">
        <f t="shared" si="9"/>
        <v>12.5</v>
      </c>
      <c r="AB10" s="9" t="s">
        <v>9</v>
      </c>
    </row>
    <row r="11" spans="3:28" ht="21.75" customHeight="1">
      <c r="C11" s="4" t="s">
        <v>3</v>
      </c>
      <c r="D11" s="30">
        <f t="shared" si="0"/>
        <v>157</v>
      </c>
      <c r="E11" s="30">
        <f t="shared" si="0"/>
        <v>33</v>
      </c>
      <c r="F11" s="25">
        <f t="shared" si="1"/>
        <v>21</v>
      </c>
      <c r="G11" s="30">
        <f t="shared" si="2"/>
        <v>118</v>
      </c>
      <c r="H11" s="30">
        <f t="shared" si="2"/>
        <v>20</v>
      </c>
      <c r="I11" s="22">
        <f t="shared" si="3"/>
        <v>16.9</v>
      </c>
      <c r="J11" s="23">
        <v>15</v>
      </c>
      <c r="K11" s="24">
        <v>1</v>
      </c>
      <c r="L11" s="25">
        <f t="shared" si="4"/>
        <v>6.7</v>
      </c>
      <c r="M11" s="31">
        <v>12</v>
      </c>
      <c r="N11" s="24">
        <v>0</v>
      </c>
      <c r="O11" s="26">
        <f t="shared" si="5"/>
        <v>0</v>
      </c>
      <c r="P11" s="27">
        <v>13</v>
      </c>
      <c r="Q11" s="28">
        <v>0</v>
      </c>
      <c r="R11" s="25">
        <f t="shared" si="6"/>
        <v>0</v>
      </c>
      <c r="S11" s="28">
        <v>9</v>
      </c>
      <c r="T11" s="28">
        <v>0</v>
      </c>
      <c r="U11" s="26">
        <f t="shared" si="7"/>
        <v>0</v>
      </c>
      <c r="V11" s="29">
        <v>129</v>
      </c>
      <c r="W11" s="28">
        <v>32</v>
      </c>
      <c r="X11" s="25">
        <f t="shared" si="8"/>
        <v>24.8</v>
      </c>
      <c r="Y11" s="28">
        <v>97</v>
      </c>
      <c r="Z11" s="28">
        <v>20</v>
      </c>
      <c r="AA11" s="25">
        <f t="shared" si="9"/>
        <v>20.6</v>
      </c>
      <c r="AB11" s="9" t="s">
        <v>3</v>
      </c>
    </row>
    <row r="12" spans="3:28" ht="21.75" customHeight="1">
      <c r="C12" s="4" t="s">
        <v>4</v>
      </c>
      <c r="D12" s="21">
        <f t="shared" si="0"/>
        <v>299</v>
      </c>
      <c r="E12" s="21">
        <f t="shared" si="0"/>
        <v>48</v>
      </c>
      <c r="F12" s="22">
        <f t="shared" si="1"/>
        <v>16.1</v>
      </c>
      <c r="G12" s="21">
        <f t="shared" si="2"/>
        <v>238</v>
      </c>
      <c r="H12" s="21">
        <f t="shared" si="2"/>
        <v>30</v>
      </c>
      <c r="I12" s="22">
        <f t="shared" si="3"/>
        <v>12.6</v>
      </c>
      <c r="J12" s="23">
        <v>16</v>
      </c>
      <c r="K12" s="24">
        <v>0</v>
      </c>
      <c r="L12" s="25">
        <f t="shared" si="4"/>
        <v>0</v>
      </c>
      <c r="M12" s="24">
        <v>15</v>
      </c>
      <c r="N12" s="24">
        <v>0</v>
      </c>
      <c r="O12" s="26">
        <f t="shared" si="5"/>
        <v>0</v>
      </c>
      <c r="P12" s="27">
        <v>50</v>
      </c>
      <c r="Q12" s="28">
        <v>3</v>
      </c>
      <c r="R12" s="25">
        <f t="shared" si="6"/>
        <v>6</v>
      </c>
      <c r="S12" s="28">
        <v>43</v>
      </c>
      <c r="T12" s="28">
        <v>3</v>
      </c>
      <c r="U12" s="26">
        <f t="shared" si="7"/>
        <v>7</v>
      </c>
      <c r="V12" s="29">
        <v>233</v>
      </c>
      <c r="W12" s="28">
        <v>45</v>
      </c>
      <c r="X12" s="25">
        <f t="shared" si="8"/>
        <v>19.3</v>
      </c>
      <c r="Y12" s="28">
        <v>180</v>
      </c>
      <c r="Z12" s="28">
        <v>27</v>
      </c>
      <c r="AA12" s="25">
        <f t="shared" si="9"/>
        <v>15</v>
      </c>
      <c r="AB12" s="9" t="s">
        <v>4</v>
      </c>
    </row>
    <row r="13" spans="3:28" ht="21.75" customHeight="1">
      <c r="C13" s="4" t="s">
        <v>10</v>
      </c>
      <c r="D13" s="21">
        <f t="shared" si="0"/>
        <v>178</v>
      </c>
      <c r="E13" s="21">
        <f t="shared" si="0"/>
        <v>51</v>
      </c>
      <c r="F13" s="22">
        <f t="shared" si="1"/>
        <v>28.7</v>
      </c>
      <c r="G13" s="21">
        <f t="shared" si="2"/>
        <v>88</v>
      </c>
      <c r="H13" s="21">
        <f t="shared" si="2"/>
        <v>21</v>
      </c>
      <c r="I13" s="22">
        <f t="shared" si="3"/>
        <v>23.9</v>
      </c>
      <c r="J13" s="23">
        <v>25</v>
      </c>
      <c r="K13" s="24">
        <v>4</v>
      </c>
      <c r="L13" s="25">
        <f t="shared" si="4"/>
        <v>16</v>
      </c>
      <c r="M13" s="24">
        <v>18</v>
      </c>
      <c r="N13" s="24">
        <v>3</v>
      </c>
      <c r="O13" s="26">
        <f t="shared" si="5"/>
        <v>16.7</v>
      </c>
      <c r="P13" s="27">
        <v>38</v>
      </c>
      <c r="Q13" s="28">
        <v>13</v>
      </c>
      <c r="R13" s="25">
        <f t="shared" si="6"/>
        <v>34.2</v>
      </c>
      <c r="S13" s="28">
        <v>15</v>
      </c>
      <c r="T13" s="28">
        <v>4</v>
      </c>
      <c r="U13" s="26">
        <f t="shared" si="7"/>
        <v>26.7</v>
      </c>
      <c r="V13" s="29">
        <v>115</v>
      </c>
      <c r="W13" s="28">
        <v>34</v>
      </c>
      <c r="X13" s="25">
        <f t="shared" si="8"/>
        <v>29.6</v>
      </c>
      <c r="Y13" s="28">
        <v>55</v>
      </c>
      <c r="Z13" s="28">
        <v>14</v>
      </c>
      <c r="AA13" s="25">
        <f t="shared" si="9"/>
        <v>25.5</v>
      </c>
      <c r="AB13" s="9" t="s">
        <v>10</v>
      </c>
    </row>
    <row r="14" spans="3:28" ht="21.75" customHeight="1">
      <c r="C14" s="4" t="s">
        <v>5</v>
      </c>
      <c r="D14" s="21">
        <f t="shared" si="0"/>
        <v>29</v>
      </c>
      <c r="E14" s="21">
        <f t="shared" si="0"/>
        <v>3</v>
      </c>
      <c r="F14" s="22">
        <f t="shared" si="1"/>
        <v>10.3</v>
      </c>
      <c r="G14" s="21">
        <f t="shared" si="2"/>
        <v>17</v>
      </c>
      <c r="H14" s="21">
        <f t="shared" si="2"/>
        <v>0</v>
      </c>
      <c r="I14" s="22">
        <f t="shared" si="3"/>
        <v>0</v>
      </c>
      <c r="J14" s="23"/>
      <c r="K14" s="24"/>
      <c r="L14" s="25" t="str">
        <f t="shared" si="4"/>
        <v> </v>
      </c>
      <c r="M14" s="24"/>
      <c r="N14" s="24"/>
      <c r="O14" s="26" t="str">
        <f t="shared" si="5"/>
        <v> </v>
      </c>
      <c r="P14" s="27"/>
      <c r="Q14" s="28"/>
      <c r="R14" s="25" t="str">
        <f t="shared" si="6"/>
        <v> </v>
      </c>
      <c r="S14" s="28"/>
      <c r="T14" s="28"/>
      <c r="U14" s="26" t="str">
        <f t="shared" si="7"/>
        <v> </v>
      </c>
      <c r="V14" s="29">
        <v>29</v>
      </c>
      <c r="W14" s="28">
        <v>3</v>
      </c>
      <c r="X14" s="25">
        <f t="shared" si="8"/>
        <v>10.3</v>
      </c>
      <c r="Y14" s="28">
        <v>17</v>
      </c>
      <c r="Z14" s="28">
        <v>0</v>
      </c>
      <c r="AA14" s="25">
        <f t="shared" si="9"/>
        <v>0</v>
      </c>
      <c r="AB14" s="9" t="s">
        <v>5</v>
      </c>
    </row>
    <row r="15" spans="3:28" ht="21.75" customHeight="1">
      <c r="C15" s="4" t="s">
        <v>6</v>
      </c>
      <c r="D15" s="21">
        <f t="shared" si="0"/>
        <v>95</v>
      </c>
      <c r="E15" s="21">
        <f t="shared" si="0"/>
        <v>22</v>
      </c>
      <c r="F15" s="22">
        <f t="shared" si="1"/>
        <v>23.2</v>
      </c>
      <c r="G15" s="21">
        <f t="shared" si="2"/>
        <v>56</v>
      </c>
      <c r="H15" s="21">
        <f t="shared" si="2"/>
        <v>7</v>
      </c>
      <c r="I15" s="22">
        <f t="shared" si="3"/>
        <v>12.5</v>
      </c>
      <c r="J15" s="23">
        <v>25</v>
      </c>
      <c r="K15" s="24">
        <v>3</v>
      </c>
      <c r="L15" s="25">
        <f t="shared" si="4"/>
        <v>12</v>
      </c>
      <c r="M15" s="24">
        <v>15</v>
      </c>
      <c r="N15" s="24">
        <v>1</v>
      </c>
      <c r="O15" s="26">
        <f t="shared" si="5"/>
        <v>6.7</v>
      </c>
      <c r="P15" s="27"/>
      <c r="Q15" s="28"/>
      <c r="R15" s="25" t="str">
        <f t="shared" si="6"/>
        <v> </v>
      </c>
      <c r="S15" s="28"/>
      <c r="T15" s="28"/>
      <c r="U15" s="26" t="str">
        <f t="shared" si="7"/>
        <v> </v>
      </c>
      <c r="V15" s="29">
        <v>70</v>
      </c>
      <c r="W15" s="28">
        <v>19</v>
      </c>
      <c r="X15" s="25">
        <f t="shared" si="8"/>
        <v>27.1</v>
      </c>
      <c r="Y15" s="28">
        <v>41</v>
      </c>
      <c r="Z15" s="28">
        <v>6</v>
      </c>
      <c r="AA15" s="25">
        <f t="shared" si="9"/>
        <v>14.6</v>
      </c>
      <c r="AB15" s="9" t="s">
        <v>6</v>
      </c>
    </row>
    <row r="16" spans="3:28" ht="21.75" customHeight="1">
      <c r="C16" s="4" t="s">
        <v>7</v>
      </c>
      <c r="D16" s="21">
        <f t="shared" si="0"/>
        <v>28</v>
      </c>
      <c r="E16" s="21">
        <f t="shared" si="0"/>
        <v>4</v>
      </c>
      <c r="F16" s="22">
        <f t="shared" si="1"/>
        <v>14.3</v>
      </c>
      <c r="G16" s="21">
        <f t="shared" si="2"/>
        <v>22</v>
      </c>
      <c r="H16" s="21">
        <f t="shared" si="2"/>
        <v>4</v>
      </c>
      <c r="I16" s="22">
        <f t="shared" si="3"/>
        <v>18.2</v>
      </c>
      <c r="J16" s="23"/>
      <c r="K16" s="24"/>
      <c r="L16" s="25" t="str">
        <f t="shared" si="4"/>
        <v> </v>
      </c>
      <c r="M16" s="24"/>
      <c r="N16" s="24"/>
      <c r="O16" s="26" t="str">
        <f t="shared" si="5"/>
        <v> </v>
      </c>
      <c r="P16" s="27"/>
      <c r="Q16" s="28"/>
      <c r="R16" s="25" t="str">
        <f t="shared" si="6"/>
        <v> </v>
      </c>
      <c r="S16" s="28"/>
      <c r="T16" s="28"/>
      <c r="U16" s="26" t="str">
        <f t="shared" si="7"/>
        <v> </v>
      </c>
      <c r="V16" s="29">
        <v>28</v>
      </c>
      <c r="W16" s="28">
        <v>4</v>
      </c>
      <c r="X16" s="25">
        <f t="shared" si="8"/>
        <v>14.3</v>
      </c>
      <c r="Y16" s="28">
        <v>22</v>
      </c>
      <c r="Z16" s="28">
        <v>4</v>
      </c>
      <c r="AA16" s="25">
        <f t="shared" si="9"/>
        <v>18.2</v>
      </c>
      <c r="AB16" s="9" t="s">
        <v>7</v>
      </c>
    </row>
    <row r="17" spans="3:28" ht="21.75" customHeight="1">
      <c r="C17" s="4" t="s">
        <v>11</v>
      </c>
      <c r="D17" s="21">
        <f t="shared" si="0"/>
        <v>29</v>
      </c>
      <c r="E17" s="21">
        <f t="shared" si="0"/>
        <v>1</v>
      </c>
      <c r="F17" s="22">
        <f t="shared" si="1"/>
        <v>3.4</v>
      </c>
      <c r="G17" s="21">
        <f t="shared" si="2"/>
        <v>23</v>
      </c>
      <c r="H17" s="21">
        <f t="shared" si="2"/>
        <v>1</v>
      </c>
      <c r="I17" s="22">
        <f t="shared" si="3"/>
        <v>4.3</v>
      </c>
      <c r="J17" s="23"/>
      <c r="K17" s="24"/>
      <c r="L17" s="25" t="str">
        <f t="shared" si="4"/>
        <v> </v>
      </c>
      <c r="M17" s="24"/>
      <c r="N17" s="24"/>
      <c r="O17" s="26" t="str">
        <f t="shared" si="5"/>
        <v> </v>
      </c>
      <c r="P17" s="27"/>
      <c r="Q17" s="28"/>
      <c r="R17" s="25" t="str">
        <f t="shared" si="6"/>
        <v> </v>
      </c>
      <c r="S17" s="28"/>
      <c r="T17" s="28"/>
      <c r="U17" s="26" t="str">
        <f t="shared" si="7"/>
        <v> </v>
      </c>
      <c r="V17" s="29">
        <v>29</v>
      </c>
      <c r="W17" s="28">
        <v>1</v>
      </c>
      <c r="X17" s="25">
        <f t="shared" si="8"/>
        <v>3.4</v>
      </c>
      <c r="Y17" s="28">
        <v>23</v>
      </c>
      <c r="Z17" s="28">
        <v>1</v>
      </c>
      <c r="AA17" s="25">
        <f t="shared" si="9"/>
        <v>4.3</v>
      </c>
      <c r="AB17" s="9" t="s">
        <v>11</v>
      </c>
    </row>
    <row r="18" spans="3:28" ht="21.75" customHeight="1">
      <c r="C18" s="4" t="s">
        <v>30</v>
      </c>
      <c r="D18" s="21">
        <f t="shared" si="0"/>
        <v>63</v>
      </c>
      <c r="E18" s="21">
        <f t="shared" si="0"/>
        <v>4</v>
      </c>
      <c r="F18" s="22">
        <f t="shared" si="1"/>
        <v>6.3</v>
      </c>
      <c r="G18" s="21">
        <f t="shared" si="2"/>
        <v>63</v>
      </c>
      <c r="H18" s="21">
        <f t="shared" si="2"/>
        <v>4</v>
      </c>
      <c r="I18" s="22">
        <f t="shared" si="3"/>
        <v>6.3</v>
      </c>
      <c r="J18" s="23">
        <v>14</v>
      </c>
      <c r="K18" s="24">
        <v>0</v>
      </c>
      <c r="L18" s="25">
        <f t="shared" si="4"/>
        <v>0</v>
      </c>
      <c r="M18" s="24">
        <v>14</v>
      </c>
      <c r="N18" s="24">
        <v>0</v>
      </c>
      <c r="O18" s="26">
        <f t="shared" si="5"/>
        <v>0</v>
      </c>
      <c r="P18" s="27">
        <v>20</v>
      </c>
      <c r="Q18" s="28">
        <v>1</v>
      </c>
      <c r="R18" s="25">
        <f t="shared" si="6"/>
        <v>5</v>
      </c>
      <c r="S18" s="28">
        <v>20</v>
      </c>
      <c r="T18" s="28">
        <v>1</v>
      </c>
      <c r="U18" s="26">
        <f t="shared" si="7"/>
        <v>5</v>
      </c>
      <c r="V18" s="29">
        <v>29</v>
      </c>
      <c r="W18" s="28">
        <v>3</v>
      </c>
      <c r="X18" s="25">
        <f t="shared" si="8"/>
        <v>10.3</v>
      </c>
      <c r="Y18" s="28">
        <v>29</v>
      </c>
      <c r="Z18" s="28">
        <v>3</v>
      </c>
      <c r="AA18" s="25">
        <f t="shared" si="9"/>
        <v>10.3</v>
      </c>
      <c r="AB18" s="9" t="s">
        <v>30</v>
      </c>
    </row>
    <row r="19" spans="3:28" ht="21.75" customHeight="1">
      <c r="C19" s="4" t="s">
        <v>14</v>
      </c>
      <c r="D19" s="21">
        <f t="shared" si="0"/>
        <v>62</v>
      </c>
      <c r="E19" s="21">
        <f t="shared" si="0"/>
        <v>8</v>
      </c>
      <c r="F19" s="22">
        <f t="shared" si="1"/>
        <v>12.9</v>
      </c>
      <c r="G19" s="21">
        <f t="shared" si="2"/>
        <v>62</v>
      </c>
      <c r="H19" s="21">
        <f t="shared" si="2"/>
        <v>8</v>
      </c>
      <c r="I19" s="22">
        <f t="shared" si="3"/>
        <v>12.9</v>
      </c>
      <c r="J19" s="23">
        <v>13</v>
      </c>
      <c r="K19" s="24">
        <v>2</v>
      </c>
      <c r="L19" s="25">
        <f t="shared" si="4"/>
        <v>15.4</v>
      </c>
      <c r="M19" s="24">
        <v>13</v>
      </c>
      <c r="N19" s="24">
        <v>2</v>
      </c>
      <c r="O19" s="26">
        <f t="shared" si="5"/>
        <v>15.4</v>
      </c>
      <c r="P19" s="27"/>
      <c r="Q19" s="28"/>
      <c r="R19" s="25" t="str">
        <f t="shared" si="6"/>
        <v> </v>
      </c>
      <c r="S19" s="28"/>
      <c r="T19" s="28"/>
      <c r="U19" s="26" t="str">
        <f t="shared" si="7"/>
        <v> </v>
      </c>
      <c r="V19" s="29">
        <v>49</v>
      </c>
      <c r="W19" s="28">
        <v>6</v>
      </c>
      <c r="X19" s="25">
        <f t="shared" si="8"/>
        <v>12.2</v>
      </c>
      <c r="Y19" s="28">
        <v>49</v>
      </c>
      <c r="Z19" s="28">
        <v>6</v>
      </c>
      <c r="AA19" s="25">
        <f t="shared" si="9"/>
        <v>12.2</v>
      </c>
      <c r="AB19" s="9" t="s">
        <v>14</v>
      </c>
    </row>
    <row r="20" spans="3:28" ht="21.75" customHeight="1">
      <c r="C20" s="4" t="s">
        <v>15</v>
      </c>
      <c r="D20" s="21">
        <f t="shared" si="0"/>
        <v>225</v>
      </c>
      <c r="E20" s="21">
        <f t="shared" si="0"/>
        <v>80</v>
      </c>
      <c r="F20" s="22">
        <f t="shared" si="1"/>
        <v>35.6</v>
      </c>
      <c r="G20" s="21">
        <f t="shared" si="2"/>
        <v>141</v>
      </c>
      <c r="H20" s="21">
        <f t="shared" si="2"/>
        <v>40</v>
      </c>
      <c r="I20" s="22">
        <f t="shared" si="3"/>
        <v>28.4</v>
      </c>
      <c r="J20" s="23">
        <v>16</v>
      </c>
      <c r="K20" s="24">
        <v>0</v>
      </c>
      <c r="L20" s="25">
        <f t="shared" si="4"/>
        <v>0</v>
      </c>
      <c r="M20" s="24">
        <v>11</v>
      </c>
      <c r="N20" s="24">
        <v>0</v>
      </c>
      <c r="O20" s="26">
        <f t="shared" si="5"/>
        <v>0</v>
      </c>
      <c r="P20" s="27">
        <v>25</v>
      </c>
      <c r="Q20" s="28">
        <v>4</v>
      </c>
      <c r="R20" s="25">
        <f t="shared" si="6"/>
        <v>16</v>
      </c>
      <c r="S20" s="28">
        <v>20</v>
      </c>
      <c r="T20" s="28">
        <v>3</v>
      </c>
      <c r="U20" s="26">
        <f t="shared" si="7"/>
        <v>15</v>
      </c>
      <c r="V20" s="29">
        <v>184</v>
      </c>
      <c r="W20" s="28">
        <v>76</v>
      </c>
      <c r="X20" s="25">
        <f t="shared" si="8"/>
        <v>41.3</v>
      </c>
      <c r="Y20" s="28">
        <v>110</v>
      </c>
      <c r="Z20" s="28">
        <v>37</v>
      </c>
      <c r="AA20" s="25">
        <f t="shared" si="9"/>
        <v>33.6</v>
      </c>
      <c r="AB20" s="9" t="s">
        <v>15</v>
      </c>
    </row>
    <row r="21" spans="3:28" ht="21.75" customHeight="1">
      <c r="C21" s="4" t="s">
        <v>17</v>
      </c>
      <c r="D21" s="21">
        <f t="shared" si="0"/>
        <v>14</v>
      </c>
      <c r="E21" s="21">
        <f t="shared" si="0"/>
        <v>3</v>
      </c>
      <c r="F21" s="22">
        <f>IF(D21=""," ",ROUND(E21/D21*100,1))</f>
        <v>21.4</v>
      </c>
      <c r="G21" s="21">
        <f t="shared" si="2"/>
        <v>12</v>
      </c>
      <c r="H21" s="21">
        <f t="shared" si="2"/>
        <v>1</v>
      </c>
      <c r="I21" s="22">
        <f>IF(G21=""," ",ROUND(H21/G21*100,1))</f>
        <v>8.3</v>
      </c>
      <c r="J21" s="23"/>
      <c r="K21" s="24"/>
      <c r="L21" s="25" t="str">
        <f>IF(J21=""," ",ROUND(K21/J21*100,1))</f>
        <v> </v>
      </c>
      <c r="M21" s="24"/>
      <c r="N21" s="24"/>
      <c r="O21" s="26" t="str">
        <f>IF(M21=""," ",ROUND(N21/M21*100,1))</f>
        <v> </v>
      </c>
      <c r="P21" s="27"/>
      <c r="Q21" s="28"/>
      <c r="R21" s="25" t="str">
        <f>IF(P21=""," ",ROUND(Q21/P21*100,1))</f>
        <v> </v>
      </c>
      <c r="S21" s="28"/>
      <c r="T21" s="28"/>
      <c r="U21" s="26" t="str">
        <f>IF(S21=""," ",ROUND(T21/S21*100,1))</f>
        <v> </v>
      </c>
      <c r="V21" s="29">
        <v>14</v>
      </c>
      <c r="W21" s="28">
        <v>3</v>
      </c>
      <c r="X21" s="25">
        <f>IF(V21=""," ",ROUND(W21/V21*100,1))</f>
        <v>21.4</v>
      </c>
      <c r="Y21" s="28">
        <v>12</v>
      </c>
      <c r="Z21" s="28">
        <v>1</v>
      </c>
      <c r="AA21" s="25">
        <f>IF(Y21=""," ",ROUND(Z21/Y21*100,1))</f>
        <v>8.3</v>
      </c>
      <c r="AB21" s="9" t="s">
        <v>17</v>
      </c>
    </row>
    <row r="22" spans="3:28" ht="21.75" customHeight="1">
      <c r="C22" s="4" t="s">
        <v>12</v>
      </c>
      <c r="D22" s="21">
        <f t="shared" si="0"/>
        <v>32</v>
      </c>
      <c r="E22" s="21">
        <f t="shared" si="0"/>
        <v>4</v>
      </c>
      <c r="F22" s="22">
        <f>IF(D22=""," ",ROUND(E22/D22*100,1))</f>
        <v>12.5</v>
      </c>
      <c r="G22" s="21">
        <f t="shared" si="2"/>
        <v>29</v>
      </c>
      <c r="H22" s="21">
        <f t="shared" si="2"/>
        <v>1</v>
      </c>
      <c r="I22" s="22">
        <f>IF(G22=""," ",ROUND(H22/G22*100,1))</f>
        <v>3.4</v>
      </c>
      <c r="J22" s="23">
        <v>11</v>
      </c>
      <c r="K22" s="24">
        <v>0</v>
      </c>
      <c r="L22" s="25">
        <f>IF(J22=""," ",ROUND(K22/J22*100,1))</f>
        <v>0</v>
      </c>
      <c r="M22" s="24">
        <v>11</v>
      </c>
      <c r="N22" s="24">
        <v>0</v>
      </c>
      <c r="O22" s="26">
        <f>IF(M22=""," ",ROUND(N22/M22*100,1))</f>
        <v>0</v>
      </c>
      <c r="P22" s="27"/>
      <c r="Q22" s="28"/>
      <c r="R22" s="25" t="str">
        <f>IF(P22=""," ",ROUND(Q22/P22*100,1))</f>
        <v> </v>
      </c>
      <c r="S22" s="28"/>
      <c r="T22" s="28"/>
      <c r="U22" s="26" t="str">
        <f>IF(S22=""," ",ROUND(T22/S22*100,1))</f>
        <v> </v>
      </c>
      <c r="V22" s="29">
        <v>21</v>
      </c>
      <c r="W22" s="28">
        <v>4</v>
      </c>
      <c r="X22" s="25">
        <f>IF(V22=""," ",ROUND(W22/V22*100,1))</f>
        <v>19</v>
      </c>
      <c r="Y22" s="28">
        <v>18</v>
      </c>
      <c r="Z22" s="28">
        <v>1</v>
      </c>
      <c r="AA22" s="25">
        <f>IF(Y22=""," ",ROUND(Z22/Y22*100,1))</f>
        <v>5.6</v>
      </c>
      <c r="AB22" s="9" t="s">
        <v>12</v>
      </c>
    </row>
    <row r="23" spans="3:28" ht="21.75" customHeight="1">
      <c r="C23" s="4" t="s">
        <v>18</v>
      </c>
      <c r="D23" s="21">
        <f t="shared" si="0"/>
        <v>29</v>
      </c>
      <c r="E23" s="21">
        <f t="shared" si="0"/>
        <v>0</v>
      </c>
      <c r="F23" s="22">
        <f>IF(D23=""," ",ROUND(E23/D23*100,1))</f>
        <v>0</v>
      </c>
      <c r="G23" s="21">
        <f t="shared" si="2"/>
        <v>23</v>
      </c>
      <c r="H23" s="21">
        <f t="shared" si="2"/>
        <v>0</v>
      </c>
      <c r="I23" s="22">
        <f>IF(G23=""," ",ROUND(H23/G23*100,1))</f>
        <v>0</v>
      </c>
      <c r="J23" s="23"/>
      <c r="K23" s="24"/>
      <c r="L23" s="25" t="str">
        <f>IF(J23=""," ",ROUND(K23/J23*100,1))</f>
        <v> </v>
      </c>
      <c r="M23" s="24"/>
      <c r="N23" s="24"/>
      <c r="O23" s="26" t="str">
        <f>IF(M23=""," ",ROUND(N23/M23*100,1))</f>
        <v> </v>
      </c>
      <c r="P23" s="27"/>
      <c r="Q23" s="28"/>
      <c r="R23" s="25" t="str">
        <f>IF(P23=""," ",ROUND(Q23/P23*100,1))</f>
        <v> </v>
      </c>
      <c r="S23" s="28"/>
      <c r="T23" s="28"/>
      <c r="U23" s="26" t="str">
        <f>IF(S23=""," ",ROUND(T23/S23*100,1))</f>
        <v> </v>
      </c>
      <c r="V23" s="29">
        <v>29</v>
      </c>
      <c r="W23" s="28">
        <v>0</v>
      </c>
      <c r="X23" s="25">
        <f>IF(V23=""," ",ROUND(W23/V23*100,1))</f>
        <v>0</v>
      </c>
      <c r="Y23" s="28">
        <v>23</v>
      </c>
      <c r="Z23" s="28">
        <v>0</v>
      </c>
      <c r="AA23" s="25">
        <f>IF(Y23=""," ",ROUND(Z23/Y23*100,1))</f>
        <v>0</v>
      </c>
      <c r="AB23" s="9" t="s">
        <v>18</v>
      </c>
    </row>
    <row r="24" spans="3:28" ht="21.75" customHeight="1">
      <c r="C24" s="4" t="s">
        <v>19</v>
      </c>
      <c r="D24" s="21">
        <f t="shared" si="0"/>
        <v>17</v>
      </c>
      <c r="E24" s="21">
        <f t="shared" si="0"/>
        <v>1</v>
      </c>
      <c r="F24" s="22">
        <f>IF(D24=""," ",ROUND(E24/D24*100,1))</f>
        <v>5.9</v>
      </c>
      <c r="G24" s="21">
        <f t="shared" si="2"/>
        <v>17</v>
      </c>
      <c r="H24" s="21">
        <f t="shared" si="2"/>
        <v>1</v>
      </c>
      <c r="I24" s="22">
        <f>IF(G24=""," ",ROUND(H24/G24*100,1))</f>
        <v>5.9</v>
      </c>
      <c r="J24" s="23"/>
      <c r="K24" s="24"/>
      <c r="L24" s="25" t="str">
        <f>IF(J24=""," ",ROUND(K24/J24*100,1))</f>
        <v> </v>
      </c>
      <c r="M24" s="24"/>
      <c r="N24" s="24"/>
      <c r="O24" s="26" t="str">
        <f>IF(M24=""," ",ROUND(N24/M24*100,1))</f>
        <v> </v>
      </c>
      <c r="P24" s="27"/>
      <c r="Q24" s="28"/>
      <c r="R24" s="25" t="str">
        <f>IF(P24=""," ",ROUND(Q24/P24*100,1))</f>
        <v> </v>
      </c>
      <c r="S24" s="28"/>
      <c r="T24" s="28"/>
      <c r="U24" s="26" t="str">
        <f>IF(S24=""," ",ROUND(T24/S24*100,1))</f>
        <v> </v>
      </c>
      <c r="V24" s="29">
        <v>17</v>
      </c>
      <c r="W24" s="28">
        <v>1</v>
      </c>
      <c r="X24" s="25">
        <f>IF(V24=""," ",ROUND(W24/V24*100,1))</f>
        <v>5.9</v>
      </c>
      <c r="Y24" s="28">
        <v>17</v>
      </c>
      <c r="Z24" s="28">
        <v>1</v>
      </c>
      <c r="AA24" s="25">
        <f>IF(Y24=""," ",ROUND(Z24/Y24*100,1))</f>
        <v>5.9</v>
      </c>
      <c r="AB24" s="9" t="s">
        <v>19</v>
      </c>
    </row>
    <row r="25" spans="3:28" ht="21.75" customHeight="1">
      <c r="C25" s="4" t="s">
        <v>20</v>
      </c>
      <c r="D25" s="21">
        <f t="shared" si="0"/>
        <v>25</v>
      </c>
      <c r="E25" s="21">
        <f t="shared" si="0"/>
        <v>6</v>
      </c>
      <c r="F25" s="22">
        <f>IF(D25=""," ",ROUND(E25/D25*100,1))</f>
        <v>24</v>
      </c>
      <c r="G25" s="21">
        <f t="shared" si="2"/>
        <v>15</v>
      </c>
      <c r="H25" s="21">
        <f t="shared" si="2"/>
        <v>1</v>
      </c>
      <c r="I25" s="22">
        <f>IF(G25=""," ",ROUND(H25/G25*100,1))</f>
        <v>6.7</v>
      </c>
      <c r="J25" s="23"/>
      <c r="K25" s="24"/>
      <c r="L25" s="25" t="str">
        <f>IF(J25=""," ",ROUND(K25/J25*100,1))</f>
        <v> </v>
      </c>
      <c r="M25" s="24"/>
      <c r="N25" s="24"/>
      <c r="O25" s="26" t="str">
        <f>IF(M25=""," ",ROUND(N25/M25*100,1))</f>
        <v> </v>
      </c>
      <c r="P25" s="27">
        <v>4</v>
      </c>
      <c r="Q25" s="28">
        <v>0</v>
      </c>
      <c r="R25" s="25">
        <f>IF(P25=""," ",ROUND(Q25/P25*100,1))</f>
        <v>0</v>
      </c>
      <c r="S25" s="28">
        <v>3</v>
      </c>
      <c r="T25" s="28">
        <v>0</v>
      </c>
      <c r="U25" s="26">
        <f>IF(S25=""," ",ROUND(T25/S25*100,1))</f>
        <v>0</v>
      </c>
      <c r="V25" s="29">
        <v>21</v>
      </c>
      <c r="W25" s="28">
        <v>6</v>
      </c>
      <c r="X25" s="25">
        <f>IF(V25=""," ",ROUND(W25/V25*100,1))</f>
        <v>28.6</v>
      </c>
      <c r="Y25" s="28">
        <v>12</v>
      </c>
      <c r="Z25" s="28">
        <v>1</v>
      </c>
      <c r="AA25" s="25">
        <f>IF(Y25=""," ",ROUND(Z25/Y25*100,1))</f>
        <v>8.3</v>
      </c>
      <c r="AB25" s="9" t="s">
        <v>20</v>
      </c>
    </row>
    <row r="26" spans="3:28" ht="21.75" customHeight="1">
      <c r="C26" s="4" t="s">
        <v>21</v>
      </c>
      <c r="D26" s="21">
        <f t="shared" si="0"/>
        <v>13</v>
      </c>
      <c r="E26" s="21">
        <f t="shared" si="0"/>
        <v>0</v>
      </c>
      <c r="F26" s="22">
        <f t="shared" si="1"/>
        <v>0</v>
      </c>
      <c r="G26" s="21">
        <f t="shared" si="2"/>
        <v>13</v>
      </c>
      <c r="H26" s="21">
        <f t="shared" si="2"/>
        <v>0</v>
      </c>
      <c r="I26" s="22">
        <f t="shared" si="3"/>
        <v>0</v>
      </c>
      <c r="J26" s="23"/>
      <c r="K26" s="24"/>
      <c r="L26" s="25" t="str">
        <f t="shared" si="4"/>
        <v> </v>
      </c>
      <c r="M26" s="24"/>
      <c r="N26" s="24"/>
      <c r="O26" s="26" t="str">
        <f t="shared" si="5"/>
        <v> </v>
      </c>
      <c r="P26" s="27"/>
      <c r="Q26" s="28"/>
      <c r="R26" s="25" t="str">
        <f t="shared" si="6"/>
        <v> </v>
      </c>
      <c r="S26" s="28"/>
      <c r="T26" s="28"/>
      <c r="U26" s="26" t="str">
        <f t="shared" si="7"/>
        <v> </v>
      </c>
      <c r="V26" s="29">
        <v>13</v>
      </c>
      <c r="W26" s="28">
        <v>0</v>
      </c>
      <c r="X26" s="25">
        <f t="shared" si="8"/>
        <v>0</v>
      </c>
      <c r="Y26" s="28">
        <v>13</v>
      </c>
      <c r="Z26" s="28">
        <v>0</v>
      </c>
      <c r="AA26" s="25">
        <f t="shared" si="9"/>
        <v>0</v>
      </c>
      <c r="AB26" s="9" t="s">
        <v>21</v>
      </c>
    </row>
    <row r="27" spans="3:28" ht="21.75" customHeight="1">
      <c r="C27" s="4" t="s">
        <v>22</v>
      </c>
      <c r="D27" s="21">
        <f t="shared" si="0"/>
        <v>25</v>
      </c>
      <c r="E27" s="21">
        <f t="shared" si="0"/>
        <v>10</v>
      </c>
      <c r="F27" s="22">
        <f t="shared" si="1"/>
        <v>40</v>
      </c>
      <c r="G27" s="21">
        <f t="shared" si="2"/>
        <v>19</v>
      </c>
      <c r="H27" s="21">
        <f t="shared" si="2"/>
        <v>6</v>
      </c>
      <c r="I27" s="22">
        <f t="shared" si="3"/>
        <v>31.6</v>
      </c>
      <c r="J27" s="23"/>
      <c r="K27" s="24"/>
      <c r="L27" s="25" t="str">
        <f t="shared" si="4"/>
        <v> </v>
      </c>
      <c r="M27" s="24"/>
      <c r="N27" s="24"/>
      <c r="O27" s="26" t="str">
        <f t="shared" si="5"/>
        <v> </v>
      </c>
      <c r="P27" s="27"/>
      <c r="Q27" s="28"/>
      <c r="R27" s="25" t="str">
        <f t="shared" si="6"/>
        <v> </v>
      </c>
      <c r="S27" s="28"/>
      <c r="T27" s="28"/>
      <c r="U27" s="26" t="str">
        <f t="shared" si="7"/>
        <v> </v>
      </c>
      <c r="V27" s="29">
        <v>25</v>
      </c>
      <c r="W27" s="28">
        <v>10</v>
      </c>
      <c r="X27" s="25">
        <f t="shared" si="8"/>
        <v>40</v>
      </c>
      <c r="Y27" s="28">
        <v>19</v>
      </c>
      <c r="Z27" s="28">
        <v>6</v>
      </c>
      <c r="AA27" s="25">
        <f t="shared" si="9"/>
        <v>31.6</v>
      </c>
      <c r="AB27" s="9" t="s">
        <v>22</v>
      </c>
    </row>
    <row r="28" spans="3:28" ht="21.75" customHeight="1">
      <c r="C28" s="4" t="s">
        <v>23</v>
      </c>
      <c r="D28" s="21">
        <f t="shared" si="0"/>
        <v>29</v>
      </c>
      <c r="E28" s="21">
        <f t="shared" si="0"/>
        <v>5</v>
      </c>
      <c r="F28" s="22">
        <f t="shared" si="1"/>
        <v>17.2</v>
      </c>
      <c r="G28" s="21">
        <f t="shared" si="2"/>
        <v>25</v>
      </c>
      <c r="H28" s="21">
        <f t="shared" si="2"/>
        <v>4</v>
      </c>
      <c r="I28" s="22">
        <f t="shared" si="3"/>
        <v>16</v>
      </c>
      <c r="J28" s="23"/>
      <c r="K28" s="24"/>
      <c r="L28" s="25" t="str">
        <f t="shared" si="4"/>
        <v> </v>
      </c>
      <c r="M28" s="24"/>
      <c r="N28" s="24"/>
      <c r="O28" s="26" t="str">
        <f t="shared" si="5"/>
        <v> </v>
      </c>
      <c r="P28" s="27"/>
      <c r="Q28" s="28"/>
      <c r="R28" s="25" t="str">
        <f t="shared" si="6"/>
        <v> </v>
      </c>
      <c r="S28" s="28"/>
      <c r="T28" s="28"/>
      <c r="U28" s="26" t="str">
        <f t="shared" si="7"/>
        <v> </v>
      </c>
      <c r="V28" s="29">
        <v>29</v>
      </c>
      <c r="W28" s="28">
        <v>5</v>
      </c>
      <c r="X28" s="25">
        <f t="shared" si="8"/>
        <v>17.2</v>
      </c>
      <c r="Y28" s="28">
        <v>25</v>
      </c>
      <c r="Z28" s="28">
        <v>4</v>
      </c>
      <c r="AA28" s="25">
        <f t="shared" si="9"/>
        <v>16</v>
      </c>
      <c r="AB28" s="9" t="s">
        <v>23</v>
      </c>
    </row>
    <row r="29" spans="3:28" ht="21.75" customHeight="1">
      <c r="C29" s="4" t="s">
        <v>24</v>
      </c>
      <c r="D29" s="21">
        <f t="shared" si="0"/>
        <v>21</v>
      </c>
      <c r="E29" s="21">
        <f t="shared" si="0"/>
        <v>6</v>
      </c>
      <c r="F29" s="22">
        <f>IF(D29=""," ",ROUND(E29/D29*100,1))</f>
        <v>28.6</v>
      </c>
      <c r="G29" s="21">
        <f t="shared" si="2"/>
        <v>14</v>
      </c>
      <c r="H29" s="21">
        <f t="shared" si="2"/>
        <v>1</v>
      </c>
      <c r="I29" s="22">
        <f>IF(G29=""," ",ROUND(H29/G29*100,1))</f>
        <v>7.1</v>
      </c>
      <c r="J29" s="23"/>
      <c r="K29" s="24"/>
      <c r="L29" s="25" t="str">
        <f>IF(J29=""," ",ROUND(K29/J29*100,1))</f>
        <v> </v>
      </c>
      <c r="M29" s="24"/>
      <c r="N29" s="24"/>
      <c r="O29" s="26" t="str">
        <f>IF(M29=""," ",ROUND(N29/M29*100,1))</f>
        <v> </v>
      </c>
      <c r="P29" s="27"/>
      <c r="Q29" s="28"/>
      <c r="R29" s="25" t="str">
        <f>IF(P29=""," ",ROUND(Q29/P29*100,1))</f>
        <v> </v>
      </c>
      <c r="S29" s="28"/>
      <c r="T29" s="28"/>
      <c r="U29" s="26" t="str">
        <f>IF(S29=""," ",ROUND(T29/S29*100,1))</f>
        <v> </v>
      </c>
      <c r="V29" s="29">
        <v>21</v>
      </c>
      <c r="W29" s="28">
        <v>6</v>
      </c>
      <c r="X29" s="25">
        <f>IF(V29=""," ",ROUND(W29/V29*100,1))</f>
        <v>28.6</v>
      </c>
      <c r="Y29" s="28">
        <v>14</v>
      </c>
      <c r="Z29" s="28">
        <v>1</v>
      </c>
      <c r="AA29" s="25">
        <f>IF(Y29=""," ",ROUND(Z29/Y29*100,1))</f>
        <v>7.1</v>
      </c>
      <c r="AB29" s="9" t="s">
        <v>24</v>
      </c>
    </row>
    <row r="30" spans="3:28" ht="21.75" customHeight="1">
      <c r="C30" s="4" t="s">
        <v>25</v>
      </c>
      <c r="D30" s="21">
        <f t="shared" si="0"/>
        <v>13</v>
      </c>
      <c r="E30" s="21">
        <f t="shared" si="0"/>
        <v>2</v>
      </c>
      <c r="F30" s="22">
        <f>IF(D30=""," ",ROUND(E30/D30*100,1))</f>
        <v>15.4</v>
      </c>
      <c r="G30" s="21">
        <f t="shared" si="2"/>
        <v>9</v>
      </c>
      <c r="H30" s="21">
        <f t="shared" si="2"/>
        <v>0</v>
      </c>
      <c r="I30" s="22">
        <f>IF(G30=""," ",ROUND(H30/G30*100,1))</f>
        <v>0</v>
      </c>
      <c r="J30" s="23"/>
      <c r="K30" s="24"/>
      <c r="L30" s="25" t="str">
        <f>IF(J30=""," ",ROUND(K30/J30*100,1))</f>
        <v> </v>
      </c>
      <c r="M30" s="24"/>
      <c r="N30" s="24"/>
      <c r="O30" s="26" t="str">
        <f>IF(M30=""," ",ROUND(N30/M30*100,1))</f>
        <v> </v>
      </c>
      <c r="P30" s="27"/>
      <c r="Q30" s="28"/>
      <c r="R30" s="25" t="str">
        <f>IF(P30=""," ",ROUND(Q30/P30*100,1))</f>
        <v> </v>
      </c>
      <c r="S30" s="28"/>
      <c r="T30" s="28"/>
      <c r="U30" s="26" t="str">
        <f>IF(S30=""," ",ROUND(T30/S30*100,1))</f>
        <v> </v>
      </c>
      <c r="V30" s="29">
        <v>13</v>
      </c>
      <c r="W30" s="28">
        <v>2</v>
      </c>
      <c r="X30" s="25">
        <f>IF(V30=""," ",ROUND(W30/V30*100,1))</f>
        <v>15.4</v>
      </c>
      <c r="Y30" s="28">
        <v>9</v>
      </c>
      <c r="Z30" s="28">
        <v>0</v>
      </c>
      <c r="AA30" s="25">
        <f>IF(Y30=""," ",ROUND(Z30/Y30*100,1))</f>
        <v>0</v>
      </c>
      <c r="AB30" s="9" t="s">
        <v>25</v>
      </c>
    </row>
    <row r="31" spans="3:28" ht="21.75" customHeight="1">
      <c r="C31" s="4" t="s">
        <v>16</v>
      </c>
      <c r="D31" s="21">
        <f t="shared" si="0"/>
        <v>21</v>
      </c>
      <c r="E31" s="21">
        <f t="shared" si="0"/>
        <v>0</v>
      </c>
      <c r="F31" s="22">
        <f>IF(D31=""," ",ROUND(E31/D31*100,1))</f>
        <v>0</v>
      </c>
      <c r="G31" s="21">
        <f t="shared" si="2"/>
        <v>21</v>
      </c>
      <c r="H31" s="21">
        <f t="shared" si="2"/>
        <v>0</v>
      </c>
      <c r="I31" s="22">
        <f>IF(G31=""," ",ROUND(H31/G31*100,1))</f>
        <v>0</v>
      </c>
      <c r="J31" s="23"/>
      <c r="K31" s="24"/>
      <c r="L31" s="25" t="str">
        <f>IF(J31=""," ",ROUND(K31/J31*100,1))</f>
        <v> </v>
      </c>
      <c r="M31" s="24"/>
      <c r="N31" s="24"/>
      <c r="O31" s="26" t="str">
        <f>IF(M31=""," ",ROUND(N31/M31*100,1))</f>
        <v> </v>
      </c>
      <c r="P31" s="27"/>
      <c r="Q31" s="28"/>
      <c r="R31" s="25" t="str">
        <f>IF(P31=""," ",ROUND(Q31/P31*100,1))</f>
        <v> </v>
      </c>
      <c r="S31" s="28"/>
      <c r="T31" s="28"/>
      <c r="U31" s="26" t="str">
        <f>IF(S31=""," ",ROUND(T31/S31*100,1))</f>
        <v> </v>
      </c>
      <c r="V31" s="29">
        <v>21</v>
      </c>
      <c r="W31" s="28">
        <v>0</v>
      </c>
      <c r="X31" s="25">
        <f>IF(V31=""," ",ROUND(W31/V31*100,1))</f>
        <v>0</v>
      </c>
      <c r="Y31" s="28">
        <v>21</v>
      </c>
      <c r="Z31" s="28">
        <v>0</v>
      </c>
      <c r="AA31" s="25">
        <f>IF(Y31=""," ",ROUND(Z31/Y31*100,1))</f>
        <v>0</v>
      </c>
      <c r="AB31" s="9" t="s">
        <v>16</v>
      </c>
    </row>
    <row r="32" spans="3:31" ht="21.75" customHeight="1">
      <c r="C32" s="4" t="s">
        <v>32</v>
      </c>
      <c r="D32" s="21">
        <f t="shared" si="0"/>
        <v>21</v>
      </c>
      <c r="E32" s="21">
        <f t="shared" si="0"/>
        <v>4</v>
      </c>
      <c r="F32" s="22">
        <f>IF(D32=""," ",ROUND(E32/D32*100,1))</f>
        <v>19</v>
      </c>
      <c r="G32" s="21">
        <f t="shared" si="2"/>
        <v>21</v>
      </c>
      <c r="H32" s="21">
        <f t="shared" si="2"/>
        <v>4</v>
      </c>
      <c r="I32" s="22">
        <f>IF(G32=""," ",ROUND(H32/G32*100,1))</f>
        <v>19</v>
      </c>
      <c r="J32" s="23"/>
      <c r="K32" s="24"/>
      <c r="L32" s="25" t="str">
        <f>IF(J32=""," ",ROUND(K32/J32*100,1))</f>
        <v> </v>
      </c>
      <c r="M32" s="24"/>
      <c r="N32" s="24"/>
      <c r="O32" s="26" t="str">
        <f>IF(M32=""," ",ROUND(N32/M32*100,1))</f>
        <v> </v>
      </c>
      <c r="P32" s="27"/>
      <c r="Q32" s="28"/>
      <c r="R32" s="25" t="str">
        <f>IF(P32=""," ",ROUND(Q32/P32*100,1))</f>
        <v> </v>
      </c>
      <c r="S32" s="28"/>
      <c r="T32" s="28"/>
      <c r="U32" s="26" t="str">
        <f>IF(S32=""," ",ROUND(T32/S32*100,1))</f>
        <v> </v>
      </c>
      <c r="V32" s="29">
        <v>21</v>
      </c>
      <c r="W32" s="28">
        <v>4</v>
      </c>
      <c r="X32" s="25">
        <f>IF(V32=""," ",ROUND(W32/V32*100,1))</f>
        <v>19</v>
      </c>
      <c r="Y32" s="28">
        <v>21</v>
      </c>
      <c r="Z32" s="28">
        <v>4</v>
      </c>
      <c r="AA32" s="25">
        <f>IF(Y32=""," ",ROUND(Z32/Y32*100,1))</f>
        <v>19</v>
      </c>
      <c r="AB32" s="9" t="s">
        <v>32</v>
      </c>
      <c r="AE32" s="2"/>
    </row>
    <row r="33" spans="3:28" ht="21.75" customHeight="1">
      <c r="C33" s="4" t="s">
        <v>33</v>
      </c>
      <c r="D33" s="21">
        <f t="shared" si="0"/>
        <v>22</v>
      </c>
      <c r="E33" s="21">
        <f t="shared" si="0"/>
        <v>0</v>
      </c>
      <c r="F33" s="22">
        <f t="shared" si="1"/>
        <v>0</v>
      </c>
      <c r="G33" s="21">
        <f t="shared" si="2"/>
        <v>22</v>
      </c>
      <c r="H33" s="21">
        <f t="shared" si="2"/>
        <v>0</v>
      </c>
      <c r="I33" s="22">
        <f t="shared" si="3"/>
        <v>0</v>
      </c>
      <c r="J33" s="23"/>
      <c r="K33" s="24"/>
      <c r="L33" s="25" t="str">
        <f t="shared" si="4"/>
        <v> </v>
      </c>
      <c r="M33" s="24"/>
      <c r="N33" s="24"/>
      <c r="O33" s="26" t="str">
        <f t="shared" si="5"/>
        <v> </v>
      </c>
      <c r="P33" s="27"/>
      <c r="Q33" s="28"/>
      <c r="R33" s="25" t="str">
        <f t="shared" si="6"/>
        <v> </v>
      </c>
      <c r="S33" s="28"/>
      <c r="T33" s="28"/>
      <c r="U33" s="26" t="str">
        <f t="shared" si="7"/>
        <v> </v>
      </c>
      <c r="V33" s="29">
        <v>22</v>
      </c>
      <c r="W33" s="28">
        <v>0</v>
      </c>
      <c r="X33" s="25">
        <f t="shared" si="8"/>
        <v>0</v>
      </c>
      <c r="Y33" s="28">
        <v>22</v>
      </c>
      <c r="Z33" s="28">
        <v>0</v>
      </c>
      <c r="AA33" s="25">
        <f t="shared" si="9"/>
        <v>0</v>
      </c>
      <c r="AB33" s="9" t="s">
        <v>33</v>
      </c>
    </row>
    <row r="34" spans="3:28" ht="21.75" customHeight="1">
      <c r="C34" s="4" t="s">
        <v>13</v>
      </c>
      <c r="D34" s="21">
        <f t="shared" si="0"/>
        <v>15</v>
      </c>
      <c r="E34" s="21">
        <f t="shared" si="0"/>
        <v>2</v>
      </c>
      <c r="F34" s="22">
        <f t="shared" si="1"/>
        <v>13.3</v>
      </c>
      <c r="G34" s="21">
        <f t="shared" si="2"/>
        <v>13</v>
      </c>
      <c r="H34" s="21">
        <f t="shared" si="2"/>
        <v>1</v>
      </c>
      <c r="I34" s="22">
        <f t="shared" si="3"/>
        <v>7.7</v>
      </c>
      <c r="J34" s="23"/>
      <c r="K34" s="24"/>
      <c r="L34" s="25" t="str">
        <f t="shared" si="4"/>
        <v> </v>
      </c>
      <c r="M34" s="24"/>
      <c r="N34" s="24"/>
      <c r="O34" s="26" t="str">
        <f t="shared" si="5"/>
        <v> </v>
      </c>
      <c r="P34" s="27"/>
      <c r="Q34" s="28"/>
      <c r="R34" s="25" t="str">
        <f t="shared" si="6"/>
        <v> </v>
      </c>
      <c r="S34" s="28"/>
      <c r="T34" s="28"/>
      <c r="U34" s="26" t="str">
        <f t="shared" si="7"/>
        <v> </v>
      </c>
      <c r="V34" s="29">
        <v>15</v>
      </c>
      <c r="W34" s="28">
        <v>2</v>
      </c>
      <c r="X34" s="25">
        <f t="shared" si="8"/>
        <v>13.3</v>
      </c>
      <c r="Y34" s="28">
        <v>13</v>
      </c>
      <c r="Z34" s="28">
        <v>1</v>
      </c>
      <c r="AA34" s="25">
        <f t="shared" si="9"/>
        <v>7.7</v>
      </c>
      <c r="AB34" s="9" t="s">
        <v>13</v>
      </c>
    </row>
    <row r="35" spans="3:28" ht="21.75" customHeight="1">
      <c r="C35" s="4" t="s">
        <v>26</v>
      </c>
      <c r="D35" s="21">
        <f t="shared" si="0"/>
        <v>18</v>
      </c>
      <c r="E35" s="21">
        <f t="shared" si="0"/>
        <v>4</v>
      </c>
      <c r="F35" s="22">
        <f>IF(D35=""," ",ROUND(E35/D35*100,1))</f>
        <v>22.2</v>
      </c>
      <c r="G35" s="21">
        <f t="shared" si="2"/>
        <v>15</v>
      </c>
      <c r="H35" s="21">
        <f t="shared" si="2"/>
        <v>2</v>
      </c>
      <c r="I35" s="22">
        <f t="shared" si="3"/>
        <v>13.3</v>
      </c>
      <c r="J35" s="23">
        <v>8</v>
      </c>
      <c r="K35" s="24">
        <v>0</v>
      </c>
      <c r="L35" s="25">
        <f t="shared" si="4"/>
        <v>0</v>
      </c>
      <c r="M35" s="24">
        <v>8</v>
      </c>
      <c r="N35" s="24">
        <v>0</v>
      </c>
      <c r="O35" s="26">
        <f t="shared" si="5"/>
        <v>0</v>
      </c>
      <c r="P35" s="27"/>
      <c r="Q35" s="28"/>
      <c r="R35" s="25" t="str">
        <f t="shared" si="6"/>
        <v> </v>
      </c>
      <c r="S35" s="28"/>
      <c r="T35" s="28"/>
      <c r="U35" s="26" t="str">
        <f t="shared" si="7"/>
        <v> </v>
      </c>
      <c r="V35" s="29">
        <v>10</v>
      </c>
      <c r="W35" s="28">
        <v>4</v>
      </c>
      <c r="X35" s="25">
        <f t="shared" si="8"/>
        <v>40</v>
      </c>
      <c r="Y35" s="28">
        <v>7</v>
      </c>
      <c r="Z35" s="28">
        <v>2</v>
      </c>
      <c r="AA35" s="25">
        <f t="shared" si="9"/>
        <v>28.6</v>
      </c>
      <c r="AB35" s="9" t="s">
        <v>26</v>
      </c>
    </row>
    <row r="36" spans="3:28" ht="21.75" customHeight="1" thickBot="1">
      <c r="C36" s="8" t="s">
        <v>27</v>
      </c>
      <c r="D36" s="32">
        <f>SUM(D6:D35)</f>
        <v>2465</v>
      </c>
      <c r="E36" s="33">
        <f>SUM(E6:E35)</f>
        <v>442</v>
      </c>
      <c r="F36" s="34">
        <f>IF(D36=""," ",ROUND(E36/D36*100,1))</f>
        <v>17.9</v>
      </c>
      <c r="G36" s="32">
        <f>SUM(G6:G35)</f>
        <v>1704</v>
      </c>
      <c r="H36" s="33">
        <f>SUM(H6:H35)</f>
        <v>213</v>
      </c>
      <c r="I36" s="35">
        <f>IF(G36=""," ",ROUND(H36/G36*100,1))</f>
        <v>12.5</v>
      </c>
      <c r="J36" s="36">
        <f>SUM(J6:J35)</f>
        <v>292</v>
      </c>
      <c r="K36" s="33">
        <f>SUM(K6:K35)</f>
        <v>20</v>
      </c>
      <c r="L36" s="34">
        <f>IF(J36=""," ",ROUND(K36/J36*100,1))</f>
        <v>6.8</v>
      </c>
      <c r="M36" s="33">
        <f>SUM(M6:M35)</f>
        <v>205</v>
      </c>
      <c r="N36" s="33">
        <f>SUM(N6:N35)</f>
        <v>11</v>
      </c>
      <c r="O36" s="37">
        <f>IF(M36=""," ",ROUND(N36/M36*100,1))</f>
        <v>5.4</v>
      </c>
      <c r="P36" s="36">
        <f>SUM(P6:P35)</f>
        <v>350</v>
      </c>
      <c r="Q36" s="33">
        <f>SUM(Q6:Q35)</f>
        <v>40</v>
      </c>
      <c r="R36" s="34">
        <f>IF(P36=""," ",ROUND(Q36/P36*100,1))</f>
        <v>11.4</v>
      </c>
      <c r="S36" s="33">
        <f>SUM(S6:S35)</f>
        <v>254</v>
      </c>
      <c r="T36" s="33">
        <f>SUM(T6:T35)</f>
        <v>24</v>
      </c>
      <c r="U36" s="37">
        <f>IF(S36=""," ",ROUND(T36/S36*100,1))</f>
        <v>9.4</v>
      </c>
      <c r="V36" s="32">
        <f>SUM(V6:V35)</f>
        <v>1823</v>
      </c>
      <c r="W36" s="33">
        <f>SUM(W6:W35)</f>
        <v>382</v>
      </c>
      <c r="X36" s="34">
        <f>IF(V36=""," ",ROUND(W36/V36*100,1))</f>
        <v>21</v>
      </c>
      <c r="Y36" s="33">
        <f>SUM(Y6:Y35)</f>
        <v>1245</v>
      </c>
      <c r="Z36" s="33">
        <f>SUM(Z6:Z35)</f>
        <v>178</v>
      </c>
      <c r="AA36" s="34">
        <f>IF(Y36=""," ",ROUND(Z36/Y36*100,1))</f>
        <v>14.3</v>
      </c>
      <c r="AB36" s="11" t="s">
        <v>27</v>
      </c>
    </row>
    <row r="37" spans="3:28" ht="21.75" customHeight="1" thickTop="1">
      <c r="C37" s="3" t="s">
        <v>0</v>
      </c>
      <c r="D37" s="38">
        <f>J37+P37+V37</f>
        <v>874</v>
      </c>
      <c r="E37" s="38">
        <f>K37+Q37+W37</f>
        <v>73</v>
      </c>
      <c r="F37" s="39">
        <f>IF(D37=""," ",ROUND(E37/D37*100,1))</f>
        <v>8.4</v>
      </c>
      <c r="G37" s="38">
        <f>M37+S37+Y37</f>
        <v>695</v>
      </c>
      <c r="H37" s="38">
        <f>N37+T37+Z37</f>
        <v>54</v>
      </c>
      <c r="I37" s="39">
        <f>IF(G37=""," ",ROUND(H37/G37*100,1))</f>
        <v>7.8</v>
      </c>
      <c r="J37" s="40">
        <v>26</v>
      </c>
      <c r="K37" s="41">
        <v>3</v>
      </c>
      <c r="L37" s="42">
        <f>IF(J37=""," ",ROUND(K37/J37*100,1))</f>
        <v>11.5</v>
      </c>
      <c r="M37" s="41">
        <v>25</v>
      </c>
      <c r="N37" s="41">
        <v>3</v>
      </c>
      <c r="O37" s="43">
        <f>IF(M37=""," ",ROUND(N37/M37*100,1))</f>
        <v>12</v>
      </c>
      <c r="P37" s="44">
        <v>117</v>
      </c>
      <c r="Q37" s="45">
        <v>3</v>
      </c>
      <c r="R37" s="42">
        <f>IF(P37=""," ",ROUND(Q37/P37*100,1))</f>
        <v>2.6</v>
      </c>
      <c r="S37" s="45">
        <v>108</v>
      </c>
      <c r="T37" s="46">
        <v>3</v>
      </c>
      <c r="U37" s="47">
        <f>IF(S37=""," ",ROUND(T37/S37*100,1))</f>
        <v>2.8</v>
      </c>
      <c r="V37" s="48">
        <v>731</v>
      </c>
      <c r="W37" s="46">
        <v>67</v>
      </c>
      <c r="X37" s="49">
        <f>IF(V37=""," ",ROUND(W37/V37*100,1))</f>
        <v>9.2</v>
      </c>
      <c r="Y37" s="46">
        <v>562</v>
      </c>
      <c r="Z37" s="46">
        <v>48</v>
      </c>
      <c r="AA37" s="49">
        <f>IF(Y37=""," ",ROUND(Z37/Y37*100,1))</f>
        <v>8.5</v>
      </c>
      <c r="AB37" s="10" t="s">
        <v>0</v>
      </c>
    </row>
    <row r="38" ht="18.75" customHeight="1">
      <c r="C38" s="1" t="s">
        <v>34</v>
      </c>
    </row>
  </sheetData>
  <sheetProtection/>
  <mergeCells count="25">
    <mergeCell ref="C3:C6"/>
    <mergeCell ref="S4:U4"/>
    <mergeCell ref="V4:V6"/>
    <mergeCell ref="X4:X6"/>
    <mergeCell ref="Y4:AA4"/>
    <mergeCell ref="G5:G6"/>
    <mergeCell ref="I5:I6"/>
    <mergeCell ref="M5:M6"/>
    <mergeCell ref="V3:AA3"/>
    <mergeCell ref="D4:D6"/>
    <mergeCell ref="F4:F6"/>
    <mergeCell ref="G4:I4"/>
    <mergeCell ref="J4:J6"/>
    <mergeCell ref="L4:L6"/>
    <mergeCell ref="Y5:Y6"/>
    <mergeCell ref="AA5:AA6"/>
    <mergeCell ref="M4:O4"/>
    <mergeCell ref="P4:P6"/>
    <mergeCell ref="R4:R6"/>
    <mergeCell ref="J3:O3"/>
    <mergeCell ref="AB3:AB6"/>
    <mergeCell ref="O5:O6"/>
    <mergeCell ref="S5:S6"/>
    <mergeCell ref="U5:U6"/>
    <mergeCell ref="P3:U3"/>
  </mergeCells>
  <conditionalFormatting sqref="N7:N9 N19:N20 N27:N28 N34:N35 K7:K20 K26:K28 K33:K35 N11:N17">
    <cfRule type="cellIs" priority="13" dxfId="1" operator="lessThanOrEqual" stopIfTrue="1">
      <formula>J7</formula>
    </cfRule>
    <cfRule type="cellIs" priority="14" dxfId="0" operator="greaterThan" stopIfTrue="1">
      <formula>J7</formula>
    </cfRule>
  </conditionalFormatting>
  <conditionalFormatting sqref="M7:M10 M12:M20 M26:M28 M33:M35">
    <cfRule type="cellIs" priority="15" dxfId="1" operator="lessThanOrEqual" stopIfTrue="1">
      <formula>J7</formula>
    </cfRule>
    <cfRule type="cellIs" priority="16" dxfId="0" operator="greaterThan" stopIfTrue="1">
      <formula>J7</formula>
    </cfRule>
  </conditionalFormatting>
  <conditionalFormatting sqref="N10 N18 N26 N33">
    <cfRule type="cellIs" priority="17" dxfId="1" operator="lessThanOrEqual" stopIfTrue="1">
      <formula>J11</formula>
    </cfRule>
    <cfRule type="cellIs" priority="18" dxfId="0" operator="greaterThan" stopIfTrue="1">
      <formula>J11</formula>
    </cfRule>
  </conditionalFormatting>
  <conditionalFormatting sqref="N21:N25 K21:K25">
    <cfRule type="cellIs" priority="9" dxfId="1" operator="lessThanOrEqual" stopIfTrue="1">
      <formula>J21</formula>
    </cfRule>
    <cfRule type="cellIs" priority="10" dxfId="0" operator="greaterThan" stopIfTrue="1">
      <formula>J21</formula>
    </cfRule>
  </conditionalFormatting>
  <conditionalFormatting sqref="M21:M25">
    <cfRule type="cellIs" priority="11" dxfId="1" operator="lessThanOrEqual" stopIfTrue="1">
      <formula>J21</formula>
    </cfRule>
    <cfRule type="cellIs" priority="12" dxfId="0" operator="greaterThan" stopIfTrue="1">
      <formula>J21</formula>
    </cfRule>
  </conditionalFormatting>
  <conditionalFormatting sqref="N29:N32 K29:K32">
    <cfRule type="cellIs" priority="5" dxfId="1" operator="lessThanOrEqual" stopIfTrue="1">
      <formula>J29</formula>
    </cfRule>
    <cfRule type="cellIs" priority="6" dxfId="0" operator="greaterThan" stopIfTrue="1">
      <formula>J29</formula>
    </cfRule>
  </conditionalFormatting>
  <conditionalFormatting sqref="M29:M32">
    <cfRule type="cellIs" priority="7" dxfId="1" operator="lessThanOrEqual" stopIfTrue="1">
      <formula>J29</formula>
    </cfRule>
    <cfRule type="cellIs" priority="8" dxfId="0" operator="greaterThan" stopIfTrue="1">
      <formula>J29</formula>
    </cfRule>
  </conditionalFormatting>
  <conditionalFormatting sqref="N37 K37">
    <cfRule type="cellIs" priority="1" dxfId="1" operator="lessThanOrEqual" stopIfTrue="1">
      <formula>J37</formula>
    </cfRule>
    <cfRule type="cellIs" priority="2" dxfId="0" operator="greaterThan" stopIfTrue="1">
      <formula>J37</formula>
    </cfRule>
  </conditionalFormatting>
  <conditionalFormatting sqref="M37">
    <cfRule type="cellIs" priority="3" dxfId="1" operator="lessThanOrEqual" stopIfTrue="1">
      <formula>J37</formula>
    </cfRule>
    <cfRule type="cellIs" priority="4" dxfId="0" operator="greaterThan" stopIfTrue="1">
      <formula>J37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cellComments="asDisplayed" firstPageNumber="19" useFirstPageNumber="1" fitToWidth="2" horizontalDpi="600" verticalDpi="600" orientation="portrait" pageOrder="overThenDown" paperSize="9" scale="93" r:id="rId1"/>
  <colBreaks count="1" manualBreakCount="1">
    <brk id="15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2017-03-13T02:35:19Z</cp:lastPrinted>
  <dcterms:created xsi:type="dcterms:W3CDTF">2003-03-11T08:28:03Z</dcterms:created>
  <dcterms:modified xsi:type="dcterms:W3CDTF">2017-03-28T00:30:16Z</dcterms:modified>
  <cp:category/>
  <cp:version/>
  <cp:contentType/>
  <cp:contentStatus/>
</cp:coreProperties>
</file>