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7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BE35" i="9"/>
  <c r="BE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AM36"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<sst xmlns="http://schemas.openxmlformats.org/spreadsheetml/2006/main" count="1100" uniqueCount="580">
  <si>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</si>
  <si>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</si>
  <si>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</si>
  <si>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</si>
  <si>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</si>
  <si>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</si>
  <si>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</si>
  <si>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</si>
  <si>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</si>
  <si>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</si>
  <si>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</si>
  <si>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</si>
  <si>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</si>
  <si>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</si>
  <si>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</si>
  <si>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</si>
  <si>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</si>
  <si>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</si>
  <si>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</si>
  <si>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</si>
  <si>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</si>
  <si>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</si>
  <si>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</si>
  <si>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</si>
  <si>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</si>
  <si>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</si>
  <si>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</si>
  <si>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</si>
  <si>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</si>
  <si>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</si>
  <si>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</si>
  <si>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</si>
  <si>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</si>
  <si>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</si>
  <si>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</si>
  <si>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</si>
  <si>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</si>
  <si>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</si>
  <si>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</si>
  <si>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</si>
  <si>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</si>
  <si>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</si>
  <si>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</si>
  <si>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</si>
  <si>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</si>
  <si>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</si>
  <si>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</si>
  <si>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</si>
  <si>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</si>
  <si>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</si>
  <si>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</si>
  <si>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</si>
  <si>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</si>
  <si>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</si>
  <si>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</si>
  <si>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</si>
  <si>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</si>
  <si>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</si>
  <si>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</si>
  <si>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</si>
  <si>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</si>
  <si>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</si>
  <si>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</si>
  <si>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</si>
  <si>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</si>
  <si>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</si>
  <si>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</si>
  <si>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</si>
  <si>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</si>
  <si>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</si>
  <si>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</si>
  <si>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</si>
  <si>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</si>
  <si>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</si>
  <si>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</si>
  <si>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</si>
  <si>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</si>
  <si>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</si>
  <si>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</si>
  <si>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</si>
  <si>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</si>
  <si>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</si>
  <si>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伊勢市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</si>
  <si>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</si>
  <si>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</si>
  <si>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</si>
  <si>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</si>
  <si>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</si>
  <si>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</si>
  <si>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</si>
  <si>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</si>
  <si>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</si>
  <si>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</si>
  <si>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</si>
  <si>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</si>
  <si>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</si>
  <si>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</si>
  <si>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</si>
  <si>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</si>
  <si>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</si>
  <si>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</si>
  <si>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</si>
  <si>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</si>
  <si>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</si>
  <si>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</si>
  <si>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</si>
  <si>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</si>
  <si>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</si>
  <si>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</si>
  <si>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</si>
  <si>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</si>
  <si>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</si>
  <si>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</si>
  <si>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</si>
  <si>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</si>
  <si>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</si>
  <si>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</si>
  <si>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</si>
  <si>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</si>
  <si>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</si>
  <si>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</si>
  <si>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</si>
  <si>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</si>
  <si>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</si>
  <si>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</si>
  <si>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</si>
  <si>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</si>
  <si>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</si>
  <si>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</si>
  <si>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</si>
  <si>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</si>
  <si>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</si>
  <si>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</si>
  <si>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</si>
  <si>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</si>
  <si>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</si>
  <si>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</si>
  <si>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</si>
  <si>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</si>
  <si>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</si>
  <si>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</si>
  <si>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</si>
  <si>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</si>
  <si>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</si>
  <si>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</si>
  <si>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</si>
  <si>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</si>
  <si>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</si>
  <si>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</si>
  <si>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</si>
  <si>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</si>
  <si>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</si>
  <si>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</si>
  <si>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</si>
  <si>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</si>
  <si>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</si>
  <si>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</si>
  <si>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</si>
  <si>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</si>
  <si>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</si>
  <si>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</si>
  <si>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</si>
  <si>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</si>
  <si>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</si>
  <si>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</si>
  <si>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</si>
  <si>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</si>
  <si>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</si>
  <si>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</si>
  <si>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</si>
  <si>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</si>
  <si>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</si>
  <si>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</si>
  <si>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</si>
  <si>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</si>
  <si>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</si>
  <si>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</si>
  <si>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</si>
  <si>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</si>
  <si>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</si>
  <si>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</si>
  <si>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</si>
  <si>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</si>
  <si>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</si>
  <si>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</si>
  <si>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</si>
  <si>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</si>
  <si>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</si>
  <si>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</si>
  <si>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</si>
  <si>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</si>
  <si>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三重県伊勢市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</si>
  <si>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</si>
  <si>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</si>
  <si>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</si>
  <si>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</si>
  <si>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</si>
  <si>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</si>
  <si>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</si>
  <si>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</si>
  <si>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</si>
  <si>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</si>
  <si>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</si>
  <si>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</si>
  <si>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</si>
  <si>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</si>
  <si>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</si>
  <si>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</si>
  <si>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</si>
  <si>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</si>
  <si>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</si>
  <si>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</si>
  <si>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</si>
  <si>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</si>
  <si>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</si>
  <si>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</si>
  <si>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</si>
  <si>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</si>
  <si>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</si>
  <si>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</si>
  <si>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</si>
  <si>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</si>
  <si>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</si>
  <si>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</si>
  <si>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</si>
  <si>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</si>
  <si>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</si>
  <si>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</si>
  <si>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</si>
  <si>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</si>
  <si>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</si>
  <si>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</si>
  <si>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</si>
  <si>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</si>
  <si>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</si>
  <si>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</si>
  <si>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</si>
  <si>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</si>
  <si>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</si>
  <si>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</si>
  <si>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</si>
  <si>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</si>
  <si>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</si>
  <si>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</si>
  <si>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</si>
  <si>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</si>
  <si>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</si>
  <si>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</si>
  <si>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</si>
  <si>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</si>
  <si>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</si>
  <si>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</si>
  <si>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</si>
  <si>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</si>
  <si>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</si>
  <si>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</si>
  <si>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</si>
  <si>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</si>
  <si>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</si>
  <si>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</si>
  <si>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</si>
  <si>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</si>
  <si>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</si>
  <si>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</si>
  <si>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</si>
  <si>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</si>
  <si>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</si>
  <si>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</si>
  <si>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</si>
  <si>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</si>
  <si>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</si>
  <si>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</si>
  <si>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</si>
  <si>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</si>
  <si>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</si>
  <si>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</si>
  <si>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</si>
  <si>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</si>
  <si>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</si>
  <si>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</si>
  <si>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</si>
  <si>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</si>
  <si>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</si>
  <si>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</si>
  <si>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</si>
  <si>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</si>
  <si>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</si>
  <si>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</si>
  <si>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</si>
  <si>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</si>
  <si>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</si>
  <si>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</si>
  <si>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</si>
  <si>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</si>
  <si>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</si>
  <si>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</si>
  <si>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</si>
  <si>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</si>
  <si>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</si>
  <si>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</si>
  <si>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</si>
  <si>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</si>
  <si>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</si>
  <si>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</si>
  <si>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</si>
  <si>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</si>
  <si>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</si>
  <si>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</si>
  <si>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</si>
  <si>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</si>
  <si>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</si>
  <si>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</si>
  <si>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</si>
  <si>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</si>
  <si>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</si>
  <si>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</si>
  <si>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</si>
  <si>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</si>
  <si>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</si>
  <si>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</si>
  <si>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</si>
  <si>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</si>
  <si>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</si>
  <si>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</si>
  <si>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</si>
  <si>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</si>
  <si>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</si>
  <si>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</si>
  <si>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</si>
  <si>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</si>
  <si>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</si>
  <si>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</si>
  <si>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</si>
  <si>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</si>
  <si>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</si>
  <si>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</si>
  <si>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</si>
  <si>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</si>
  <si>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</si>
  <si>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三重県伊勢市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</si>
  <si>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</si>
  <si>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</si>
  <si>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</si>
  <si>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</si>
  <si>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</si>
  <si>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</si>
  <si>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</si>
  <si>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</si>
  <si>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</si>
  <si>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</si>
  <si>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</si>
  <si>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</si>
  <si>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</si>
  <si>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</si>
  <si>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</si>
  <si>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</si>
  <si>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</si>
  <si>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</si>
  <si>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</si>
  <si>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</si>
  <si>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</si>
  <si>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</si>
  <si>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</si>
  <si>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</si>
  <si>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</si>
  <si>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</si>
  <si>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</si>
  <si>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</si>
  <si>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</si>
  <si>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</si>
  <si>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</si>
  <si>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</si>
  <si>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</si>
  <si>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</si>
  <si>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</si>
  <si>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</si>
  <si>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</si>
  <si>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</si>
  <si>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観光交通対策特別会計</t>
    <phoneticPr fontId="5"/>
  </si>
  <si>
    <t>病院事業会計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</si>
  <si>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</si>
  <si>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</si>
  <si>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</si>
  <si>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</si>
  <si>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</si>
  <si>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</si>
  <si>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</si>
  <si>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</si>
  <si>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</si>
  <si>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</si>
  <si>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</si>
  <si>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</si>
  <si>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</si>
  <si>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</si>
  <si>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</si>
  <si>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</si>
  <si>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</si>
  <si>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</si>
  <si>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</si>
  <si>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</si>
  <si>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</si>
  <si>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</si>
  <si>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</si>
  <si>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</si>
  <si>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</si>
  <si>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</si>
  <si>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</si>
  <si>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</si>
  <si>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</si>
  <si>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</si>
  <si>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</si>
  <si>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</si>
  <si>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</si>
  <si>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</si>
  <si>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</si>
  <si>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</si>
  <si>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</si>
  <si>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</si>
  <si>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</si>
  <si>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</si>
  <si>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</si>
  <si>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</si>
  <si>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</si>
  <si>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</si>
  <si>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</si>
  <si>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</si>
  <si>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</si>
  <si>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</si>
  <si>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</si>
  <si>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</si>
  <si>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</si>
  <si>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</si>
  <si>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</si>
  <si>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</si>
  <si>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</si>
  <si>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</si>
  <si>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</si>
  <si>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</si>
  <si>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</si>
  <si>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</si>
  <si>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介護保険特別会計（サービス事業勘定）</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</si>
  <si>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</si>
  <si>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</si>
  <si>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</si>
  <si>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</si>
  <si>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</si>
  <si>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</si>
  <si>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</si>
  <si>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</si>
  <si>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</si>
  <si>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</si>
  <si>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</si>
  <si>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</si>
  <si>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</si>
  <si>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</si>
  <si>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</si>
  <si>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</si>
  <si>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</si>
  <si>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</si>
  <si>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</si>
  <si>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</si>
  <si>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</si>
  <si>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</si>
  <si>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</si>
  <si>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</si>
  <si>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</si>
  <si>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</si>
  <si>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</si>
  <si>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</si>
  <si>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</si>
  <si>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</si>
  <si>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</si>
  <si>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</si>
  <si>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</si>
  <si>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</si>
  <si>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</si>
  <si>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</si>
  <si>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</si>
  <si>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</si>
  <si>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</si>
  <si>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</si>
  <si>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</si>
  <si>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</si>
  <si>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</si>
  <si>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</si>
  <si>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</si>
  <si>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</si>
  <si>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</si>
  <si>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</si>
  <si>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</si>
  <si>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</si>
  <si>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</si>
  <si>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</si>
  <si>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</si>
  <si>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</si>
  <si>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</si>
  <si>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</si>
  <si>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</si>
  <si>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</si>
  <si>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</si>
  <si>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</si>
  <si>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</si>
  <si>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</si>
  <si>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</si>
  <si>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</si>
  <si>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</si>
  <si>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</si>
  <si>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</si>
  <si>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</si>
  <si>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</si>
  <si>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</si>
  <si>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</si>
  <si>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</si>
  <si>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</si>
  <si>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</si>
  <si>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</si>
  <si>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</si>
  <si>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</si>
  <si>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</si>
  <si>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</si>
  <si>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</si>
  <si>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</si>
  <si>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</si>
  <si>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</si>
  <si>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1.33</t>
  </si>
  <si>
    <t>▲ 0.14</t>
  </si>
  <si>
    <t>水道事業会計</t>
  </si>
  <si>
    <t>下水道事業会計</t>
  </si>
  <si>
    <t>一般会計</t>
  </si>
  <si>
    <t>介護保険特別会計(保険事業勘定)</t>
  </si>
  <si>
    <t>国民健康保険特別会計</t>
  </si>
  <si>
    <t>病院事業会計</t>
  </si>
  <si>
    <t>▲ 0.26</t>
  </si>
  <si>
    <t>観光交通対策特別会計</t>
  </si>
  <si>
    <t>後期高齢者医療特別会計</t>
  </si>
  <si>
    <t>その他会計（赤字）</t>
  </si>
  <si>
    <t>その他会計（黒字）</t>
  </si>
  <si>
    <t>伊勢志摩総合地方卸売市場</t>
    <rPh sb="0" eb="2">
      <t>イセ</t>
    </rPh>
    <rPh sb="2" eb="4">
      <t>シマ</t>
    </rPh>
    <rPh sb="4" eb="6">
      <t>ソウゴウ</t>
    </rPh>
    <rPh sb="6" eb="8">
      <t>チホウ</t>
    </rPh>
    <rPh sb="8" eb="10">
      <t>オロシウ</t>
    </rPh>
    <rPh sb="10" eb="12">
      <t>イチバ</t>
    </rPh>
    <phoneticPr fontId="2"/>
  </si>
  <si>
    <t>○</t>
    <phoneticPr fontId="2"/>
  </si>
  <si>
    <t>-</t>
    <phoneticPr fontId="2"/>
  </si>
  <si>
    <t>-</t>
    <phoneticPr fontId="2"/>
  </si>
  <si>
    <t>法非適用企業</t>
    <rPh sb="1" eb="2">
      <t>ヒ</t>
    </rPh>
    <phoneticPr fontId="5"/>
  </si>
  <si>
    <t>-</t>
    <phoneticPr fontId="2"/>
  </si>
  <si>
    <t>わたらい老人福祉施設組合（一般会計）</t>
    <rPh sb="13" eb="15">
      <t>イッパン</t>
    </rPh>
    <rPh sb="15" eb="17">
      <t>カイケイ</t>
    </rPh>
    <phoneticPr fontId="2"/>
  </si>
  <si>
    <t>三重県市町総合事務組合（一般会計）</t>
    <phoneticPr fontId="2"/>
  </si>
  <si>
    <t>三重県市町総合事務組合（共同研修特別会計）</t>
    <phoneticPr fontId="2"/>
  </si>
  <si>
    <t>三重県市町総合事務組合（デジタル地図特別会計）</t>
    <phoneticPr fontId="2"/>
  </si>
  <si>
    <t>三重県市町総合事務組合（物品特別会計）</t>
    <phoneticPr fontId="2"/>
  </si>
  <si>
    <t>三重県市町総合事務組合（退職手当特別会計）</t>
    <phoneticPr fontId="2"/>
  </si>
  <si>
    <t>三重県市町総合事務組合（消防救急無線特別会計）</t>
    <phoneticPr fontId="2"/>
  </si>
  <si>
    <t>三重県市町総合事務組合（公平委員会特別会計）</t>
    <rPh sb="0" eb="3">
      <t>ミ</t>
    </rPh>
    <rPh sb="3" eb="5">
      <t>シチョウ</t>
    </rPh>
    <rPh sb="5" eb="7">
      <t>ソウゴウ</t>
    </rPh>
    <rPh sb="7" eb="9">
      <t>ジム</t>
    </rPh>
    <rPh sb="9" eb="11">
      <t>クミアイ</t>
    </rPh>
    <phoneticPr fontId="2"/>
  </si>
  <si>
    <t>-</t>
    <phoneticPr fontId="2"/>
  </si>
  <si>
    <t>伊勢地域農業共済事務組合(農業共済事業会計)</t>
    <phoneticPr fontId="2"/>
  </si>
  <si>
    <t>伊勢広域環境組合(一般会計)</t>
    <phoneticPr fontId="2"/>
  </si>
  <si>
    <t>三重地方税管理回収機構(一般会計)</t>
    <phoneticPr fontId="2"/>
  </si>
  <si>
    <t>三重県後期高齢者医療広域連合(一般会計)</t>
    <rPh sb="15" eb="17">
      <t>イッパン</t>
    </rPh>
    <rPh sb="17" eb="19">
      <t>カイケイ</t>
    </rPh>
    <phoneticPr fontId="2"/>
  </si>
  <si>
    <t>-</t>
    <phoneticPr fontId="2"/>
  </si>
  <si>
    <t>-</t>
    <phoneticPr fontId="2"/>
  </si>
  <si>
    <t>-</t>
    <phoneticPr fontId="2"/>
  </si>
  <si>
    <t>-</t>
    <phoneticPr fontId="2"/>
  </si>
  <si>
    <t>-</t>
    <phoneticPr fontId="2"/>
  </si>
  <si>
    <t>わたらい老人福祉施設組合（特別養護老人ホーム高砂寮特別会計）</t>
    <phoneticPr fontId="2"/>
  </si>
  <si>
    <t>わたらい老人福祉施設組合（指定通所介護事業所高砂寮特別会計）</t>
    <phoneticPr fontId="2"/>
  </si>
  <si>
    <t>わたらい老人福祉施設組合（特別養護老人ホーム真砂寮特別会計）</t>
    <phoneticPr fontId="2"/>
  </si>
  <si>
    <t>わたらい老人福祉施設組合（特別養護老人ホームわたらい緑清苑特別会計）</t>
    <phoneticPr fontId="2"/>
  </si>
  <si>
    <t>三重県後期高齢者医療広域連合(後期高齢者医療特別会計)</t>
  </si>
  <si>
    <t>三重地方税管理回収機構(滞納整理拡充事業特別会計)</t>
    <phoneticPr fontId="2"/>
  </si>
  <si>
    <t>伊勢市土地開発公社</t>
    <rPh sb="0" eb="2">
      <t>イセ</t>
    </rPh>
    <rPh sb="2" eb="3">
      <t>シ</t>
    </rPh>
    <rPh sb="3" eb="5">
      <t>トチ</t>
    </rPh>
    <rPh sb="5" eb="7">
      <t>カイハツ</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</si>
  <si>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</si>
  <si>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</si>
  <si>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</si>
  <si>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</si>
  <si>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</si>
  <si>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</si>
  <si>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</si>
  <si>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</si>
  <si>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</si>
  <si>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</si>
  <si>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</si>
  <si>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将来負担比率は、平成24年度以降ゼロ以下となった。
また、実質公債費比率は、過去の交付税算入外地方債の償還終了及び合併特例債など交付税算入率の高い地方債の借入により、減少傾向にある。
今後は市債発行額の増大が見込まれるため、長期的な視点に立った適正な公債管理に努め、市債残高の抑制及び交付税措置見込額を考慮した公債費に占める実地方負担額の縮減を図る。
</t>
    <rPh sb="4" eb="6">
      <t>ヒリツ</t>
    </rPh>
    <rPh sb="8" eb="10">
      <t>ヘイセイ</t>
    </rPh>
    <rPh sb="14" eb="16">
      <t>イコウ</t>
    </rPh>
    <rPh sb="104" eb="106">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</si>
</sst>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9"/>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44267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28434</c:v>
                </c:pt>
                <c:pt idx="1">
                  <c:v>29324</c:v>
                </c:pt>
                <c:pt idx="2">
                  <c:v>45530</c:v>
                </c:pt>
                <c:pt idx="3">
                  <c:v>38215</c:v>
                </c:pt>
                <c:pt idx="4">
                  <c:v>60846</c:v>
                </c:pt>
              </c:numCache>
            </c:numRef>
          </c:val>
          <c:smooth val="0"/>
        </c:ser>
        <c:dLbls>
          <c:showLegendKey val="0"/>
          <c:showVal val="0"/>
          <c:showCatName val="0"/>
          <c:showSerName val="0"/>
          <c:showPercent val="0"/>
          <c:showBubbleSize val="0"/>
        </c:dLbls>
        <c:marker val="1"/>
        <c:smooth val="0"/>
        <c:axId val="123784576"/>
        <c:axId val="123873536"/>
      </c:lineChart>
      <c:catAx>
        <c:axId val="1237845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873536"/>
        <c:crosses val="autoZero"/>
        <c:auto val="1"/>
        <c:lblAlgn val="ctr"/>
        <c:lblOffset val="100"/>
        <c:tickLblSkip val="1"/>
        <c:tickMarkSkip val="1"/>
        <c:noMultiLvlLbl val="0"/>
      </c:catAx>
      <c:valAx>
        <c:axId val="1238735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2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784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1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6.65</c:v>
                </c:pt>
                <c:pt idx="1">
                  <c:v>7.07</c:v>
                </c:pt>
                <c:pt idx="2">
                  <c:v>5.57</c:v>
                </c:pt>
                <c:pt idx="3">
                  <c:v>6.99</c:v>
                </c:pt>
                <c:pt idx="4">
                  <c:v>6.74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29.57</c:v>
                </c:pt>
                <c:pt idx="1">
                  <c:v>34.590000000000003</c:v>
                </c:pt>
                <c:pt idx="2">
                  <c:v>37.5</c:v>
                </c:pt>
                <c:pt idx="3">
                  <c:v>40.700000000000003</c:v>
                </c:pt>
                <c:pt idx="4">
                  <c:v>43.85</c:v>
                </c:pt>
              </c:numCache>
            </c:numRef>
          </c:val>
        </c:ser>
        <c:dLbls>
          <c:showLegendKey val="0"/>
          <c:showVal val="0"/>
          <c:showCatName val="0"/>
          <c:showSerName val="0"/>
          <c:showPercent val="0"/>
          <c:showBubbleSize val="0"/>
        </c:dLbls>
        <c:gapWidth val="250"/>
        <c:overlap val="100"/>
        <c:axId val="89064960"/>
        <c:axId val="89066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1.52</c:v>
                </c:pt>
                <c:pt idx="1">
                  <c:v>2.34</c:v>
                </c:pt>
                <c:pt idx="2">
                  <c:v>-1.33</c:v>
                </c:pt>
                <c:pt idx="3">
                  <c:v>1.94</c:v>
                </c:pt>
                <c:pt idx="4">
                  <c:v>-0.14000000000000001</c:v>
                </c:pt>
              </c:numCache>
            </c:numRef>
          </c:val>
          <c:smooth val="0"/>
        </c:ser>
        <c:dLbls>
          <c:showLegendKey val="0"/>
          <c:showVal val="0"/>
          <c:showCatName val="0"/>
          <c:showSerName val="0"/>
          <c:showPercent val="0"/>
          <c:showBubbleSize val="0"/>
        </c:dLbls>
        <c:marker val="1"/>
        <c:smooth val="0"/>
        <c:axId val="89064960"/>
        <c:axId val="89066880"/>
      </c:lineChart>
      <c:catAx>
        <c:axId val="8906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066880"/>
        <c:crosses val="autoZero"/>
        <c:auto val="1"/>
        <c:lblAlgn val="ctr"/>
        <c:lblOffset val="100"/>
        <c:tickLblSkip val="1"/>
        <c:tickMarkSkip val="1"/>
        <c:noMultiLvlLbl val="0"/>
      </c:catAx>
      <c:valAx>
        <c:axId val="89066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064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0.09</c:v>
                </c:pt>
                <c:pt idx="2">
                  <c:v>#N/A</c:v>
                </c:pt>
                <c:pt idx="3">
                  <c:v>0.1</c:v>
                </c:pt>
                <c:pt idx="4">
                  <c:v>#N/A</c:v>
                </c:pt>
                <c:pt idx="5">
                  <c:v>0.02</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c:v>
                </c:pt>
                <c:pt idx="2">
                  <c:v>#N/A</c:v>
                </c:pt>
                <c:pt idx="3">
                  <c:v>0.13</c:v>
                </c:pt>
                <c:pt idx="4">
                  <c:v>#N/A</c:v>
                </c:pt>
                <c:pt idx="5">
                  <c:v>0.11</c:v>
                </c:pt>
                <c:pt idx="6">
                  <c:v>#N/A</c:v>
                </c:pt>
                <c:pt idx="7">
                  <c:v>0.14000000000000001</c:v>
                </c:pt>
                <c:pt idx="8">
                  <c:v>#N/A</c:v>
                </c:pt>
                <c:pt idx="9">
                  <c:v>0.14000000000000001</c:v>
                </c:pt>
              </c:numCache>
            </c:numRef>
          </c:val>
        </c:ser>
        <c:ser>
          <c:idx val="3"/>
          <c:order val="3"/>
          <c:tx>
            <c:strRef>
              <c:f>データシート!$A$30</c:f>
              <c:strCache>
                <c:ptCount val="1"/>
                <c:pt idx="0">
                  <c:v>観光交通対策特別会計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0.3</c:v>
                </c:pt>
                <c:pt idx="4">
                  <c:v>#N/A</c:v>
                </c:pt>
                <c:pt idx="5">
                  <c:v>0.69</c:v>
                </c:pt>
                <c:pt idx="6">
                  <c:v>#N/A</c:v>
                </c:pt>
                <c:pt idx="7">
                  <c:v>0.49</c:v>
                </c:pt>
                <c:pt idx="8">
                  <c:v>#N/A</c:v>
                </c:pt>
                <c:pt idx="9">
                  <c:v>0.47</c:v>
                </c:pt>
              </c:numCache>
            </c:numRef>
          </c:val>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0.26</c:v>
                </c:pt>
                <c:pt idx="1">
                  <c:v>#N/A</c:v>
                </c:pt>
                <c:pt idx="2">
                  <c:v>#N/A</c:v>
                </c:pt>
                <c:pt idx="3">
                  <c:v>0.55000000000000004</c:v>
                </c:pt>
                <c:pt idx="4">
                  <c:v>#N/A</c:v>
                </c:pt>
                <c:pt idx="5">
                  <c:v>0.74</c:v>
                </c:pt>
                <c:pt idx="6">
                  <c:v>#N/A</c:v>
                </c:pt>
                <c:pt idx="7">
                  <c:v>0.73</c:v>
                </c:pt>
                <c:pt idx="8">
                  <c:v>#N/A</c:v>
                </c:pt>
                <c:pt idx="9">
                  <c:v>0.99</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2.75</c:v>
                </c:pt>
                <c:pt idx="2">
                  <c:v>#N/A</c:v>
                </c:pt>
                <c:pt idx="3">
                  <c:v>2.21</c:v>
                </c:pt>
                <c:pt idx="4">
                  <c:v>#N/A</c:v>
                </c:pt>
                <c:pt idx="5">
                  <c:v>1.76</c:v>
                </c:pt>
                <c:pt idx="6">
                  <c:v>#N/A</c:v>
                </c:pt>
                <c:pt idx="7">
                  <c:v>2.91</c:v>
                </c:pt>
                <c:pt idx="8">
                  <c:v>#N/A</c:v>
                </c:pt>
                <c:pt idx="9">
                  <c:v>1.24</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0.51</c:v>
                </c:pt>
                <c:pt idx="2">
                  <c:v>#N/A</c:v>
                </c:pt>
                <c:pt idx="3">
                  <c:v>0.97</c:v>
                </c:pt>
                <c:pt idx="4">
                  <c:v>#N/A</c:v>
                </c:pt>
                <c:pt idx="5">
                  <c:v>1.0900000000000001</c:v>
                </c:pt>
                <c:pt idx="6">
                  <c:v>#N/A</c:v>
                </c:pt>
                <c:pt idx="7">
                  <c:v>1.26</c:v>
                </c:pt>
                <c:pt idx="8">
                  <c:v>#N/A</c:v>
                </c:pt>
                <c:pt idx="9">
                  <c:v>1.4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6.6</c:v>
                </c:pt>
                <c:pt idx="2">
                  <c:v>#N/A</c:v>
                </c:pt>
                <c:pt idx="3">
                  <c:v>7.01</c:v>
                </c:pt>
                <c:pt idx="4">
                  <c:v>#N/A</c:v>
                </c:pt>
                <c:pt idx="5">
                  <c:v>5.56</c:v>
                </c:pt>
                <c:pt idx="6">
                  <c:v>#N/A</c:v>
                </c:pt>
                <c:pt idx="7">
                  <c:v>6.98</c:v>
                </c:pt>
                <c:pt idx="8">
                  <c:v>#N/A</c:v>
                </c:pt>
                <c:pt idx="9">
                  <c:v>6.73</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6.49</c:v>
                </c:pt>
                <c:pt idx="2">
                  <c:v>#N/A</c:v>
                </c:pt>
                <c:pt idx="3">
                  <c:v>6.81</c:v>
                </c:pt>
                <c:pt idx="4">
                  <c:v>#N/A</c:v>
                </c:pt>
                <c:pt idx="5">
                  <c:v>6.83</c:v>
                </c:pt>
                <c:pt idx="6">
                  <c:v>#N/A</c:v>
                </c:pt>
                <c:pt idx="7">
                  <c:v>7.76</c:v>
                </c:pt>
                <c:pt idx="8">
                  <c:v>#N/A</c:v>
                </c:pt>
                <c:pt idx="9">
                  <c:v>7.62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11.72</c:v>
                </c:pt>
                <c:pt idx="2">
                  <c:v>#N/A</c:v>
                </c:pt>
                <c:pt idx="3">
                  <c:v>11.92</c:v>
                </c:pt>
                <c:pt idx="4">
                  <c:v>#N/A</c:v>
                </c:pt>
                <c:pt idx="5">
                  <c:v>11.88</c:v>
                </c:pt>
                <c:pt idx="6">
                  <c:v>#N/A</c:v>
                </c:pt>
                <c:pt idx="7">
                  <c:v>10.76</c:v>
                </c:pt>
                <c:pt idx="8">
                  <c:v>#N/A</c:v>
                </c:pt>
                <c:pt idx="9">
                  <c:v>9.99</c:v>
                </c:pt>
              </c:numCache>
            </c:numRef>
          </c:val>
        </c:ser>
        <c:dLbls>
          <c:showLegendKey val="0"/>
          <c:showVal val="0"/>
          <c:showCatName val="0"/>
          <c:showSerName val="0"/>
          <c:showPercent val="0"/>
          <c:showBubbleSize val="0"/>
        </c:dLbls>
        <c:gapWidth val="150"/>
        <c:overlap val="100"/>
        <c:axId val="89144320"/>
        <c:axId val="89146112"/>
      </c:barChart>
      <c:catAx>
        <c:axId val="8914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146112"/>
        <c:crosses val="autoZero"/>
        <c:auto val="1"/>
        <c:lblAlgn val="ctr"/>
        <c:lblOffset val="100"/>
        <c:tickLblSkip val="1"/>
        <c:tickMarkSkip val="1"/>
        <c:noMultiLvlLbl val="0"/>
      </c:catAx>
      <c:valAx>
        <c:axId val="89146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144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97E-2"/>
          <c:y val="8.7976539589442848E-2"/>
          <c:w val="0.90356317136844111"/>
          <c:h val="0.639296187683286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5519</c:v>
                </c:pt>
                <c:pt idx="5">
                  <c:v>5707</c:v>
                </c:pt>
                <c:pt idx="8">
                  <c:v>5972</c:v>
                </c:pt>
                <c:pt idx="11">
                  <c:v>6190</c:v>
                </c:pt>
                <c:pt idx="14">
                  <c:v>6227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273</c:v>
                </c:pt>
                <c:pt idx="3">
                  <c:v>348</c:v>
                </c:pt>
                <c:pt idx="6">
                  <c:v>481</c:v>
                </c:pt>
                <c:pt idx="9">
                  <c:v>324</c:v>
                </c:pt>
                <c:pt idx="12">
                  <c:v>369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1418</c:v>
                </c:pt>
                <c:pt idx="3">
                  <c:v>1399</c:v>
                </c:pt>
                <c:pt idx="6">
                  <c:v>1425</c:v>
                </c:pt>
                <c:pt idx="9">
                  <c:v>1327</c:v>
                </c:pt>
                <c:pt idx="12">
                  <c:v>1405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5284</c:v>
                </c:pt>
                <c:pt idx="3">
                  <c:v>5204</c:v>
                </c:pt>
                <c:pt idx="6">
                  <c:v>5459</c:v>
                </c:pt>
                <c:pt idx="9">
                  <c:v>5429</c:v>
                </c:pt>
                <c:pt idx="12">
                  <c:v>5395</c:v>
                </c:pt>
              </c:numCache>
            </c:numRef>
          </c:val>
        </c:ser>
        <c:dLbls>
          <c:showLegendKey val="0"/>
          <c:showVal val="0"/>
          <c:showCatName val="0"/>
          <c:showSerName val="0"/>
          <c:showPercent val="0"/>
          <c:showBubbleSize val="0"/>
        </c:dLbls>
        <c:gapWidth val="100"/>
        <c:overlap val="100"/>
        <c:axId val="89324160"/>
        <c:axId val="89326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1456</c:v>
                </c:pt>
                <c:pt idx="2">
                  <c:v>#N/A</c:v>
                </c:pt>
                <c:pt idx="3">
                  <c:v>#N/A</c:v>
                </c:pt>
                <c:pt idx="4">
                  <c:v>1244</c:v>
                </c:pt>
                <c:pt idx="5">
                  <c:v>#N/A</c:v>
                </c:pt>
                <c:pt idx="6">
                  <c:v>#N/A</c:v>
                </c:pt>
                <c:pt idx="7">
                  <c:v>1393</c:v>
                </c:pt>
                <c:pt idx="8">
                  <c:v>#N/A</c:v>
                </c:pt>
                <c:pt idx="9">
                  <c:v>#N/A</c:v>
                </c:pt>
                <c:pt idx="10">
                  <c:v>890</c:v>
                </c:pt>
                <c:pt idx="11">
                  <c:v>#N/A</c:v>
                </c:pt>
                <c:pt idx="12">
                  <c:v>#N/A</c:v>
                </c:pt>
                <c:pt idx="13">
                  <c:v>942</c:v>
                </c:pt>
                <c:pt idx="14">
                  <c:v>#N/A</c:v>
                </c:pt>
              </c:numCache>
            </c:numRef>
          </c:val>
          <c:smooth val="0"/>
        </c:ser>
        <c:dLbls>
          <c:showLegendKey val="0"/>
          <c:showVal val="0"/>
          <c:showCatName val="0"/>
          <c:showSerName val="0"/>
          <c:showPercent val="0"/>
          <c:showBubbleSize val="0"/>
        </c:dLbls>
        <c:marker val="1"/>
        <c:smooth val="0"/>
        <c:axId val="89324160"/>
        <c:axId val="89326336"/>
      </c:lineChart>
      <c:catAx>
        <c:axId val="8932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326336"/>
        <c:crosses val="autoZero"/>
        <c:auto val="1"/>
        <c:lblAlgn val="ctr"/>
        <c:lblOffset val="100"/>
        <c:tickLblSkip val="1"/>
        <c:tickMarkSkip val="1"/>
        <c:noMultiLvlLbl val="0"/>
      </c:catAx>
      <c:valAx>
        <c:axId val="89326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32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73"/>
          <c:h val="0.589182127738552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52859</c:v>
                </c:pt>
                <c:pt idx="5">
                  <c:v>53815</c:v>
                </c:pt>
                <c:pt idx="8">
                  <c:v>54701</c:v>
                </c:pt>
                <c:pt idx="11">
                  <c:v>54921</c:v>
                </c:pt>
                <c:pt idx="14">
                  <c:v>56415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20793</c:v>
                </c:pt>
                <c:pt idx="5">
                  <c:v>19889</c:v>
                </c:pt>
                <c:pt idx="8">
                  <c:v>19792</c:v>
                </c:pt>
                <c:pt idx="11">
                  <c:v>17541</c:v>
                </c:pt>
                <c:pt idx="14">
                  <c:v>15776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15092</c:v>
                </c:pt>
                <c:pt idx="5">
                  <c:v>17566</c:v>
                </c:pt>
                <c:pt idx="8">
                  <c:v>19233</c:v>
                </c:pt>
                <c:pt idx="11">
                  <c:v>19848</c:v>
                </c:pt>
                <c:pt idx="14">
                  <c:v>21264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1259</c:v>
                </c:pt>
                <c:pt idx="3">
                  <c:v>993</c:v>
                </c:pt>
                <c:pt idx="6">
                  <c:v>749</c:v>
                </c:pt>
                <c:pt idx="9">
                  <c:v>418</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8840</c:v>
                </c:pt>
                <c:pt idx="3">
                  <c:v>8383</c:v>
                </c:pt>
                <c:pt idx="6">
                  <c:v>8176</c:v>
                </c:pt>
                <c:pt idx="9">
                  <c:v>7459</c:v>
                </c:pt>
                <c:pt idx="12">
                  <c:v>7455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3182</c:v>
                </c:pt>
                <c:pt idx="3">
                  <c:v>2857</c:v>
                </c:pt>
                <c:pt idx="6">
                  <c:v>2419</c:v>
                </c:pt>
                <c:pt idx="9">
                  <c:v>2204</c:v>
                </c:pt>
                <c:pt idx="12">
                  <c:v>1857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27445</c:v>
                </c:pt>
                <c:pt idx="3">
                  <c:v>26858</c:v>
                </c:pt>
                <c:pt idx="6">
                  <c:v>27345</c:v>
                </c:pt>
                <c:pt idx="9">
                  <c:v>26575</c:v>
                </c:pt>
                <c:pt idx="12">
                  <c:v>25443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48096</c:v>
                </c:pt>
                <c:pt idx="3">
                  <c:v>48259</c:v>
                </c:pt>
                <c:pt idx="6">
                  <c:v>49698</c:v>
                </c:pt>
                <c:pt idx="9">
                  <c:v>49490</c:v>
                </c:pt>
                <c:pt idx="12">
                  <c:v>51411</c:v>
                </c:pt>
              </c:numCache>
            </c:numRef>
          </c:val>
        </c:ser>
        <c:dLbls>
          <c:showLegendKey val="0"/>
          <c:showVal val="0"/>
          <c:showCatName val="0"/>
          <c:showSerName val="0"/>
          <c:showPercent val="0"/>
          <c:showBubbleSize val="0"/>
        </c:dLbls>
        <c:gapWidth val="100"/>
        <c:overlap val="100"/>
        <c:axId val="89413120"/>
        <c:axId val="89415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9413120"/>
        <c:axId val="89415040"/>
      </c:lineChart>
      <c:catAx>
        <c:axId val="8941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415040"/>
        <c:crosses val="autoZero"/>
        <c:auto val="1"/>
        <c:lblAlgn val="ctr"/>
        <c:lblOffset val="100"/>
        <c:tickLblSkip val="1"/>
        <c:tickMarkSkip val="1"/>
        <c:noMultiLvlLbl val="0"/>
      </c:catAx>
      <c:valAx>
        <c:axId val="89415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41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3"/>
          <c:y val="4.9232005384860722E-2"/>
          <c:w val="0.8448401194374414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89625728"/>
        <c:axId val="89627648"/>
      </c:scatterChart>
      <c:valAx>
        <c:axId val="896257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18"/>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627648"/>
        <c:crosses val="autoZero"/>
        <c:crossBetween val="midCat"/>
      </c:valAx>
      <c:valAx>
        <c:axId val="896276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625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3"/>
          <c:y val="4.7118521949462255E-2"/>
          <c:w val="0.84704431781868617"/>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7.2</c:v>
                </c:pt>
                <c:pt idx="1">
                  <c:v>5.9</c:v>
                </c:pt>
                <c:pt idx="2">
                  <c:v>5.4</c:v>
                </c:pt>
                <c:pt idx="3">
                  <c:v>4.7</c:v>
                </c:pt>
                <c:pt idx="4">
                  <c:v>4.2</c:v>
                </c:pt>
              </c:numCache>
            </c:numRef>
          </c:xVal>
          <c:yVal>
            <c:numRef>
              <c:f>公会計指標分析・財政指標組合せ分析表!$K$73:$O$73</c:f>
              <c:numCache>
                <c:formatCode>#,##0.0;"▲ "#,##0.0</c:formatCode>
                <c:ptCount val="5"/>
                <c:pt idx="0">
                  <c:v>0.3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9.3000000000000007</c:v>
                </c:pt>
                <c:pt idx="1">
                  <c:v>8.5</c:v>
                </c:pt>
                <c:pt idx="2">
                  <c:v>7.9</c:v>
                </c:pt>
                <c:pt idx="3">
                  <c:v>7.1</c:v>
                </c:pt>
                <c:pt idx="4">
                  <c:v>5.3</c:v>
                </c:pt>
              </c:numCache>
            </c:numRef>
          </c:xVal>
          <c:yVal>
            <c:numRef>
              <c:f>公会計指標分析・財政指標組合せ分析表!$K$77:$O$77</c:f>
              <c:numCache>
                <c:formatCode>#,##0.0;"▲ "#,##0.0</c:formatCode>
                <c:ptCount val="5"/>
                <c:pt idx="0">
                  <c:v>55.5</c:v>
                </c:pt>
                <c:pt idx="1">
                  <c:v>46.1</c:v>
                </c:pt>
                <c:pt idx="2">
                  <c:v>37.6</c:v>
                </c:pt>
                <c:pt idx="3">
                  <c:v>33.799999999999997</c:v>
                </c:pt>
                <c:pt idx="4">
                  <c:v>17.8</c:v>
                </c:pt>
              </c:numCache>
            </c:numRef>
          </c:yVal>
          <c:smooth val="0"/>
        </c:ser>
        <c:dLbls>
          <c:showLegendKey val="0"/>
          <c:showVal val="0"/>
          <c:showCatName val="0"/>
          <c:showSerName val="0"/>
          <c:showPercent val="0"/>
          <c:showBubbleSize val="0"/>
        </c:dLbls>
        <c:axId val="89678208"/>
        <c:axId val="89680128"/>
      </c:scatterChart>
      <c:valAx>
        <c:axId val="89678208"/>
        <c:scaling>
          <c:orientation val="minMax"/>
          <c:max val="9.7000000000000011"/>
          <c:min val="5"/>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680128"/>
        <c:crosses val="autoZero"/>
        <c:crossBetween val="midCat"/>
      </c:valAx>
      <c:valAx>
        <c:axId val="89680128"/>
        <c:scaling>
          <c:orientation val="minMax"/>
          <c:max val="6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5E-2"/>
              <c:y val="0.25119654160876931"/>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678208"/>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　実質公債費比率の分子の額は、過去の交付税算入外地方債の償還終了及び合併特例債など交付税算入率の高い地方債の借入により、</a:t>
          </a:r>
          <a:r>
            <a:rPr lang="ja-JP" altLang="en-US" sz="1100" b="0" i="0" baseline="0">
              <a:solidFill>
                <a:schemeClr val="dk1"/>
              </a:solidFill>
              <a:latin typeface="+mn-lt"/>
              <a:ea typeface="+mn-ea"/>
              <a:cs typeface="+mn-cs"/>
            </a:rPr>
            <a:t>減少傾向にある</a:t>
          </a:r>
          <a:r>
            <a:rPr lang="ja-JP"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今後は、</a:t>
          </a:r>
          <a:r>
            <a:rPr lang="ja-JP" altLang="ja-JP" sz="1100">
              <a:solidFill>
                <a:schemeClr val="dk1"/>
              </a:solidFill>
              <a:latin typeface="+mn-lt"/>
              <a:ea typeface="+mn-ea"/>
              <a:cs typeface="+mn-cs"/>
            </a:rPr>
            <a:t>市税、地方交付税をはじめ、歳入の大きな伸びが見込めないため、臨時財政対策債を含め地方債に依存した財政運営が予測されること、また、大型の建設事業が想定されていることから、地方債残高の抑制に努め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　将来負担額は、ほぼ横ばいで推移しているのに対し、充当可能財源等は、基金残高の増、合併特例債や臨時財政対策債など基準財政需要額算入見込額の増等により増加している。</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また、平成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年度より、充当可能財源等の額が、将来負担額を上回り、将来負担比率の分子はゼロ以下となった。</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今後、市債発行額の増大が懸念されるため、長期的な視点に立った適正な公債管理に努め、市債残高の抑制及び交付税措置見込額を考慮した公債費に占める実地方負担額の縮減を図る。</a:t>
          </a:r>
          <a:endParaRPr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三重県伊勢市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129,764
128,928
208.35
51,987,944
49,269,190
2,046,584
30,383,790
51,411,022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三重県伊勢市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129,764
128,928
208.35
51,987,944
49,269,190
2,046,584
30,383,790
51,411,022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三重県伊勢市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129,764
128,928
208.35
51,987,944
49,269,190
2,046,584
30,383,790
51,411,022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三重県伊勢市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129,764
128,928
208.35
51,987,944
49,269,190
2,046,584
30,383,790
51,411,022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財政力指数は、主に税収入の多寡により決まるが、本市は税基盤が脆弱であることなどから低い水準で推移しており、類似団体平均を</a:t>
          </a:r>
          <a:r>
            <a:rPr lang="en-US" altLang="ja-JP" sz="1100" b="0" i="0" baseline="0">
              <a:solidFill>
                <a:schemeClr val="dk1"/>
              </a:solidFill>
              <a:latin typeface="+mn-lt"/>
              <a:ea typeface="+mn-ea"/>
              <a:cs typeface="+mn-cs"/>
            </a:rPr>
            <a:t>0.14</a:t>
          </a:r>
          <a:r>
            <a:rPr lang="ja-JP" altLang="ja-JP" sz="1100" b="0" i="0" baseline="0">
              <a:solidFill>
                <a:schemeClr val="dk1"/>
              </a:solidFill>
              <a:latin typeface="+mn-lt"/>
              <a:ea typeface="+mn-ea"/>
              <a:cs typeface="+mn-cs"/>
            </a:rPr>
            <a:t>ポイント下回っている。</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地方税の徴収強化などの取り組みを通じて、財政基盤の強化に努める。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33867</xdr:rowOff>
    </xdr:to>
    <xdr:cxnSp macro="">
      <xdr:nvCxnSpPr>
        <xdr:cNvPr id="63" name="直線コネクタ 62"/>
        <xdr:cNvCxnSpPr/>
      </xdr:nvCxnSpPr>
      <xdr:spPr>
        <a:xfrm flipV="1">
          <a:off x="4953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4"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5" name="直線コネクタ 64"/>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125942</xdr:rowOff>
    </xdr:to>
    <xdr:cxnSp macro="">
      <xdr:nvCxnSpPr>
        <xdr:cNvPr id="68" name="直線コネクタ 67"/>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125942</xdr:rowOff>
    </xdr:to>
    <xdr:cxnSp macro="">
      <xdr:nvCxnSpPr>
        <xdr:cNvPr id="71" name="直線コネクタ 70"/>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2" name="フローチャート : 判断 71"/>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3" name="テキスト ボックス 72"/>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125942</xdr:rowOff>
    </xdr:from>
    <xdr:to>
      <xdr:col>4</xdr:col>
      <xdr:colOff>482600</xdr:colOff>
      <xdr:row>42</xdr:row>
      <xdr:rowOff>146050</xdr:rowOff>
    </xdr:to>
    <xdr:cxnSp macro="">
      <xdr:nvCxnSpPr>
        <xdr:cNvPr id="74" name="直線コネクタ 73"/>
        <xdr:cNvCxnSpPr/>
      </xdr:nvCxnSpPr>
      <xdr:spPr>
        <a:xfrm flipV="1">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146050</xdr:rowOff>
    </xdr:to>
    <xdr:cxnSp macro="">
      <xdr:nvCxnSpPr>
        <xdr:cNvPr id="77" name="直線コネクタ 76"/>
        <xdr:cNvCxnSpPr/>
      </xdr:nvCxnSpPr>
      <xdr:spPr>
        <a:xfrm>
          <a:off x="1447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9" name="テキスト ボックス 78"/>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81" name="テキスト ボックス 80"/>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87" name="円/楕円 86"/>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47219</xdr:rowOff>
    </xdr:from>
    <xdr:ext cx="762000" cy="259045"/>
    <xdr:sp macro="" textlink="">
      <xdr:nvSpPr>
        <xdr:cNvPr id="88"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9" name="円/楕円 88"/>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90" name="テキスト ボックス 89"/>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1" name="円/楕円 90"/>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92" name="テキスト ボックス 91"/>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4" name="テキスト ボックス 93"/>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96" name="テキスト ボックス 95"/>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u="none" baseline="0">
              <a:solidFill>
                <a:schemeClr val="dk1"/>
              </a:solidFill>
              <a:latin typeface="+mn-lt"/>
              <a:ea typeface="+mn-ea"/>
              <a:cs typeface="+mn-cs"/>
            </a:rPr>
            <a:t>　歳出における経常経費充当一般財源等は、</a:t>
          </a:r>
          <a:r>
            <a:rPr lang="ja-JP" altLang="en-US" sz="1100" b="0" i="0" u="none" baseline="0">
              <a:solidFill>
                <a:schemeClr val="dk1"/>
              </a:solidFill>
              <a:latin typeface="+mn-lt"/>
              <a:ea typeface="+mn-ea"/>
              <a:cs typeface="+mn-cs"/>
            </a:rPr>
            <a:t>退職手当と職員数減による</a:t>
          </a:r>
          <a:r>
            <a:rPr lang="ja-JP" altLang="ja-JP" sz="1100" b="0" i="0" u="none" baseline="0">
              <a:solidFill>
                <a:schemeClr val="dk1"/>
              </a:solidFill>
              <a:latin typeface="+mn-lt"/>
              <a:ea typeface="+mn-ea"/>
              <a:cs typeface="+mn-cs"/>
            </a:rPr>
            <a:t>人件費</a:t>
          </a:r>
          <a:r>
            <a:rPr lang="ja-JP" altLang="en-US" sz="1100" b="0" i="0" u="none" baseline="0">
              <a:solidFill>
                <a:schemeClr val="dk1"/>
              </a:solidFill>
              <a:latin typeface="+mn-lt"/>
              <a:ea typeface="+mn-ea"/>
              <a:cs typeface="+mn-cs"/>
            </a:rPr>
            <a:t>の</a:t>
          </a:r>
          <a:r>
            <a:rPr kumimoji="1" lang="ja-JP" altLang="ja-JP" sz="1100" b="0" u="none">
              <a:solidFill>
                <a:schemeClr val="dk1"/>
              </a:solidFill>
              <a:latin typeface="+mn-lt"/>
              <a:ea typeface="+mn-ea"/>
              <a:cs typeface="+mn-cs"/>
            </a:rPr>
            <a:t>減</a:t>
          </a:r>
          <a:r>
            <a:rPr kumimoji="0" lang="ja-JP" altLang="en-US" sz="1100" b="0" i="0" u="none" baseline="0">
              <a:solidFill>
                <a:schemeClr val="dk1"/>
              </a:solidFill>
              <a:latin typeface="+mn-lt"/>
              <a:ea typeface="+mn-ea"/>
              <a:cs typeface="+mn-cs"/>
            </a:rPr>
            <a:t>があるものの、</a:t>
          </a:r>
          <a:r>
            <a:rPr lang="ja-JP" altLang="ja-JP" sz="1100" b="0" i="0" u="none" baseline="0">
              <a:solidFill>
                <a:schemeClr val="dk1"/>
              </a:solidFill>
              <a:latin typeface="+mn-lt"/>
              <a:ea typeface="+mn-ea"/>
              <a:cs typeface="+mn-cs"/>
            </a:rPr>
            <a:t>物件費</a:t>
          </a:r>
          <a:r>
            <a:rPr lang="ja-JP" altLang="en-US" sz="1100" b="0" i="0" u="none" baseline="0">
              <a:solidFill>
                <a:schemeClr val="dk1"/>
              </a:solidFill>
              <a:latin typeface="+mn-lt"/>
              <a:ea typeface="+mn-ea"/>
              <a:cs typeface="+mn-cs"/>
            </a:rPr>
            <a:t>における委託料</a:t>
          </a:r>
          <a:r>
            <a:rPr lang="ja-JP" altLang="ja-JP" sz="1100" b="0" i="0" u="none" baseline="0">
              <a:solidFill>
                <a:schemeClr val="dk1"/>
              </a:solidFill>
              <a:latin typeface="+mn-lt"/>
              <a:ea typeface="+mn-ea"/>
              <a:cs typeface="+mn-cs"/>
            </a:rPr>
            <a:t>の増などにより、前年度に対し</a:t>
          </a:r>
          <a:r>
            <a:rPr lang="en-US" altLang="ja-JP" sz="1100" b="0" i="0" u="none" baseline="0">
              <a:solidFill>
                <a:schemeClr val="dk1"/>
              </a:solidFill>
              <a:latin typeface="+mn-lt"/>
              <a:ea typeface="+mn-ea"/>
              <a:cs typeface="+mn-cs"/>
            </a:rPr>
            <a:t>1.5</a:t>
          </a:r>
          <a:r>
            <a:rPr lang="ja-JP" altLang="ja-JP" sz="1100" b="0" i="0" u="none" baseline="0">
              <a:solidFill>
                <a:schemeClr val="dk1"/>
              </a:solidFill>
              <a:latin typeface="+mn-lt"/>
              <a:ea typeface="+mn-ea"/>
              <a:cs typeface="+mn-cs"/>
            </a:rPr>
            <a:t>％の増となった。</a:t>
          </a:r>
          <a:endParaRPr lang="en-US" altLang="ja-JP" sz="1100" b="0" i="0" u="none" baseline="0">
            <a:solidFill>
              <a:schemeClr val="dk1"/>
            </a:solidFill>
            <a:latin typeface="+mn-lt"/>
            <a:ea typeface="+mn-ea"/>
            <a:cs typeface="+mn-cs"/>
          </a:endParaRPr>
        </a:p>
        <a:p>
          <a:pPr rtl="0" fontAlgn="base"/>
          <a:r>
            <a:rPr lang="ja-JP" altLang="ja-JP" sz="1100" b="0" i="0" u="none" baseline="0">
              <a:solidFill>
                <a:schemeClr val="dk1"/>
              </a:solidFill>
              <a:latin typeface="+mn-lt"/>
              <a:ea typeface="+mn-ea"/>
              <a:cs typeface="+mn-cs"/>
            </a:rPr>
            <a:t>　一方、歳入は、地方税、臨時財政対策債の減により</a:t>
          </a:r>
          <a:r>
            <a:rPr lang="en-US" altLang="ja-JP" sz="1100" b="0" i="0" u="none" baseline="0">
              <a:solidFill>
                <a:schemeClr val="dk1"/>
              </a:solidFill>
              <a:latin typeface="+mn-lt"/>
              <a:ea typeface="+mn-ea"/>
              <a:cs typeface="+mn-cs"/>
            </a:rPr>
            <a:t>1.3</a:t>
          </a:r>
          <a:r>
            <a:rPr lang="ja-JP" altLang="ja-JP" sz="1100" b="0" i="0" u="none" baseline="0">
              <a:solidFill>
                <a:schemeClr val="dk1"/>
              </a:solidFill>
              <a:latin typeface="+mn-lt"/>
              <a:ea typeface="+mn-ea"/>
              <a:cs typeface="+mn-cs"/>
            </a:rPr>
            <a:t>％の</a:t>
          </a:r>
          <a:r>
            <a:rPr lang="ja-JP" altLang="en-US" sz="1100" b="0" i="0" u="none" baseline="0">
              <a:solidFill>
                <a:schemeClr val="dk1"/>
              </a:solidFill>
              <a:latin typeface="+mn-lt"/>
              <a:ea typeface="+mn-ea"/>
              <a:cs typeface="+mn-cs"/>
            </a:rPr>
            <a:t>微</a:t>
          </a:r>
          <a:r>
            <a:rPr lang="ja-JP" altLang="ja-JP" sz="1100" b="0" i="0" u="none" baseline="0">
              <a:solidFill>
                <a:schemeClr val="dk1"/>
              </a:solidFill>
              <a:latin typeface="+mn-lt"/>
              <a:ea typeface="+mn-ea"/>
              <a:cs typeface="+mn-cs"/>
            </a:rPr>
            <a:t>増</a:t>
          </a:r>
          <a:r>
            <a:rPr lang="ja-JP" altLang="en-US" sz="1100" b="0" i="0" u="none" baseline="0">
              <a:solidFill>
                <a:schemeClr val="dk1"/>
              </a:solidFill>
              <a:latin typeface="+mn-lt"/>
              <a:ea typeface="+mn-ea"/>
              <a:cs typeface="+mn-cs"/>
            </a:rPr>
            <a:t>に留まった</a:t>
          </a:r>
          <a:r>
            <a:rPr lang="ja-JP" altLang="ja-JP" sz="1100" b="0" i="0" u="none" baseline="0">
              <a:solidFill>
                <a:schemeClr val="dk1"/>
              </a:solidFill>
              <a:latin typeface="+mn-lt"/>
              <a:ea typeface="+mn-ea"/>
              <a:cs typeface="+mn-cs"/>
            </a:rPr>
            <a:t>ため、今年度の経常収支比率は、前年度より</a:t>
          </a:r>
          <a:r>
            <a:rPr lang="en-US" altLang="ja-JP" sz="1100" b="0" i="0" u="none" baseline="0">
              <a:solidFill>
                <a:schemeClr val="dk1"/>
              </a:solidFill>
              <a:latin typeface="+mn-lt"/>
              <a:ea typeface="+mn-ea"/>
              <a:cs typeface="+mn-cs"/>
            </a:rPr>
            <a:t>0.1</a:t>
          </a:r>
          <a:r>
            <a:rPr lang="ja-JP" altLang="ja-JP" sz="1100" b="0" i="0" u="none" baseline="0">
              <a:solidFill>
                <a:schemeClr val="dk1"/>
              </a:solidFill>
              <a:latin typeface="+mn-lt"/>
              <a:ea typeface="+mn-ea"/>
              <a:cs typeface="+mn-cs"/>
            </a:rPr>
            <a:t>ポイント上昇した。</a:t>
          </a:r>
          <a:endParaRPr lang="ja-JP" altLang="ja-JP" sz="1100" b="0" u="none">
            <a:solidFill>
              <a:schemeClr val="dk1"/>
            </a:solidFill>
            <a:latin typeface="+mn-lt"/>
            <a:ea typeface="+mn-ea"/>
            <a:cs typeface="+mn-cs"/>
          </a:endParaRPr>
        </a:p>
        <a:p>
          <a:pPr rtl="0" fontAlgn="base"/>
          <a:r>
            <a:rPr lang="ja-JP" altLang="ja-JP" sz="1100" b="0" i="0" u="none" baseline="0">
              <a:solidFill>
                <a:schemeClr val="dk1"/>
              </a:solidFill>
              <a:latin typeface="+mn-lt"/>
              <a:ea typeface="+mn-ea"/>
              <a:cs typeface="+mn-cs"/>
            </a:rPr>
            <a:t>　今後、公債費負担の増大が懸念されるが、歳入の一層の確保、歳出の抑制に努め、</a:t>
          </a:r>
          <a:r>
            <a:rPr lang="en-US" altLang="ja-JP" sz="1100" b="0" i="0" u="none" baseline="0">
              <a:solidFill>
                <a:schemeClr val="dk1"/>
              </a:solidFill>
              <a:latin typeface="+mn-lt"/>
              <a:ea typeface="+mn-ea"/>
              <a:cs typeface="+mn-cs"/>
            </a:rPr>
            <a:t>90</a:t>
          </a:r>
          <a:r>
            <a:rPr lang="ja-JP" altLang="ja-JP" sz="1100" b="0" i="0" u="none" baseline="0">
              <a:solidFill>
                <a:schemeClr val="dk1"/>
              </a:solidFill>
              <a:latin typeface="+mn-lt"/>
              <a:ea typeface="+mn-ea"/>
              <a:cs typeface="+mn-cs"/>
            </a:rPr>
            <a:t>％未満の維持を目指す。</a:t>
          </a:r>
          <a:endParaRPr lang="ja-JP" altLang="ja-JP" sz="1100" b="0" u="none">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65</xdr:row>
      <xdr:rowOff>75438</xdr:rowOff>
    </xdr:to>
    <xdr:cxnSp macro="">
      <xdr:nvCxnSpPr>
        <xdr:cNvPr id="124" name="直線コネクタ 123"/>
        <xdr:cNvCxnSpPr/>
      </xdr:nvCxnSpPr>
      <xdr:spPr>
        <a:xfrm flipV="1">
          <a:off x="4953000" y="10138664"/>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47515</xdr:rowOff>
    </xdr:from>
    <xdr:ext cx="762000" cy="259045"/>
    <xdr:sp macro="" textlink="">
      <xdr:nvSpPr>
        <xdr:cNvPr id="125" name="財政構造の弾力性最小値テキスト"/>
        <xdr:cNvSpPr txBox="1"/>
      </xdr:nvSpPr>
      <xdr:spPr>
        <a:xfrm>
          <a:off x="5041900" y="1119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7</xdr:col>
      <xdr:colOff>63500</xdr:colOff>
      <xdr:row>65</xdr:row>
      <xdr:rowOff>75438</xdr:rowOff>
    </xdr:from>
    <xdr:to>
      <xdr:col>7</xdr:col>
      <xdr:colOff>241300</xdr:colOff>
      <xdr:row>65</xdr:row>
      <xdr:rowOff>75438</xdr:rowOff>
    </xdr:to>
    <xdr:cxnSp macro="">
      <xdr:nvCxnSpPr>
        <xdr:cNvPr id="126" name="直線コネクタ 125"/>
        <xdr:cNvCxnSpPr/>
      </xdr:nvCxnSpPr>
      <xdr:spPr>
        <a:xfrm>
          <a:off x="4864100" y="1121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141224</xdr:rowOff>
    </xdr:from>
    <xdr:to>
      <xdr:col>7</xdr:col>
      <xdr:colOff>152400</xdr:colOff>
      <xdr:row>60</xdr:row>
      <xdr:rowOff>146050</xdr:rowOff>
    </xdr:to>
    <xdr:cxnSp macro="">
      <xdr:nvCxnSpPr>
        <xdr:cNvPr id="129" name="直線コネクタ 128"/>
        <xdr:cNvCxnSpPr/>
      </xdr:nvCxnSpPr>
      <xdr:spPr>
        <a:xfrm>
          <a:off x="4114800" y="1042822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30" name="財政構造の弾力性平均値テキスト"/>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31" name="フローチャート : 判断 130"/>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39878</xdr:rowOff>
    </xdr:from>
    <xdr:to>
      <xdr:col>6</xdr:col>
      <xdr:colOff>0</xdr:colOff>
      <xdr:row>60</xdr:row>
      <xdr:rowOff>141224</xdr:rowOff>
    </xdr:to>
    <xdr:cxnSp macro="">
      <xdr:nvCxnSpPr>
        <xdr:cNvPr id="132" name="直線コネクタ 131"/>
        <xdr:cNvCxnSpPr/>
      </xdr:nvCxnSpPr>
      <xdr:spPr>
        <a:xfrm>
          <a:off x="3225800" y="1032687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83058</xdr:rowOff>
    </xdr:from>
    <xdr:to>
      <xdr:col>6</xdr:col>
      <xdr:colOff>50800</xdr:colOff>
      <xdr:row>62</xdr:row>
      <xdr:rowOff>13208</xdr:rowOff>
    </xdr:to>
    <xdr:sp macro="" textlink="">
      <xdr:nvSpPr>
        <xdr:cNvPr id="133" name="フローチャート : 判断 132"/>
        <xdr:cNvSpPr/>
      </xdr:nvSpPr>
      <xdr:spPr>
        <a:xfrm>
          <a:off x="4064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169435</xdr:rowOff>
    </xdr:from>
    <xdr:ext cx="736600" cy="259045"/>
    <xdr:sp macro="" textlink="">
      <xdr:nvSpPr>
        <xdr:cNvPr id="134" name="テキスト ボックス 133"/>
        <xdr:cNvSpPr txBox="1"/>
      </xdr:nvSpPr>
      <xdr:spPr>
        <a:xfrm>
          <a:off x="3733800" y="1062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39878</xdr:rowOff>
    </xdr:from>
    <xdr:to>
      <xdr:col>4</xdr:col>
      <xdr:colOff>482600</xdr:colOff>
      <xdr:row>60</xdr:row>
      <xdr:rowOff>68834</xdr:rowOff>
    </xdr:to>
    <xdr:cxnSp macro="">
      <xdr:nvCxnSpPr>
        <xdr:cNvPr id="135" name="直線コネクタ 134"/>
        <xdr:cNvCxnSpPr/>
      </xdr:nvCxnSpPr>
      <xdr:spPr>
        <a:xfrm flipV="1">
          <a:off x="2336800" y="1032687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20320</xdr:rowOff>
    </xdr:from>
    <xdr:to>
      <xdr:col>4</xdr:col>
      <xdr:colOff>533400</xdr:colOff>
      <xdr:row>61</xdr:row>
      <xdr:rowOff>121920</xdr:rowOff>
    </xdr:to>
    <xdr:sp macro="" textlink="">
      <xdr:nvSpPr>
        <xdr:cNvPr id="136" name="フローチャート : 判断 135"/>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106697</xdr:rowOff>
    </xdr:from>
    <xdr:ext cx="762000" cy="259045"/>
    <xdr:sp macro="" textlink="">
      <xdr:nvSpPr>
        <xdr:cNvPr id="137" name="テキスト ボックス 136"/>
        <xdr:cNvSpPr txBox="1"/>
      </xdr:nvSpPr>
      <xdr:spPr>
        <a:xfrm>
          <a:off x="2844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59182</xdr:rowOff>
    </xdr:from>
    <xdr:to>
      <xdr:col>3</xdr:col>
      <xdr:colOff>279400</xdr:colOff>
      <xdr:row>60</xdr:row>
      <xdr:rowOff>68834</xdr:rowOff>
    </xdr:to>
    <xdr:cxnSp macro="">
      <xdr:nvCxnSpPr>
        <xdr:cNvPr id="138" name="直線コネクタ 137"/>
        <xdr:cNvCxnSpPr/>
      </xdr:nvCxnSpPr>
      <xdr:spPr>
        <a:xfrm>
          <a:off x="1447800" y="1034618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9" name="フローチャート : 判断 138"/>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145305</xdr:rowOff>
    </xdr:from>
    <xdr:ext cx="762000" cy="259045"/>
    <xdr:sp macro="" textlink="">
      <xdr:nvSpPr>
        <xdr:cNvPr id="140" name="テキスト ボックス 139"/>
        <xdr:cNvSpPr txBox="1"/>
      </xdr:nvSpPr>
      <xdr:spPr>
        <a:xfrm>
          <a:off x="1955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41" name="フローチャート : 判断 140"/>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126001</xdr:rowOff>
    </xdr:from>
    <xdr:ext cx="762000" cy="259045"/>
    <xdr:sp macro="" textlink="">
      <xdr:nvSpPr>
        <xdr:cNvPr id="142" name="テキスト ボックス 141"/>
        <xdr:cNvSpPr txBox="1"/>
      </xdr:nvSpPr>
      <xdr:spPr>
        <a:xfrm>
          <a:off x="1066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95250</xdr:rowOff>
    </xdr:from>
    <xdr:to>
      <xdr:col>7</xdr:col>
      <xdr:colOff>203200</xdr:colOff>
      <xdr:row>61</xdr:row>
      <xdr:rowOff>25400</xdr:rowOff>
    </xdr:to>
    <xdr:sp macro="" textlink="">
      <xdr:nvSpPr>
        <xdr:cNvPr id="148" name="円/楕円 147"/>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111777</xdr:rowOff>
    </xdr:from>
    <xdr:ext cx="762000" cy="259045"/>
    <xdr:sp macro="" textlink="">
      <xdr:nvSpPr>
        <xdr:cNvPr id="149" name="財政構造の弾力性該当値テキスト"/>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90424</xdr:rowOff>
    </xdr:from>
    <xdr:to>
      <xdr:col>6</xdr:col>
      <xdr:colOff>50800</xdr:colOff>
      <xdr:row>61</xdr:row>
      <xdr:rowOff>20574</xdr:rowOff>
    </xdr:to>
    <xdr:sp macro="" textlink="">
      <xdr:nvSpPr>
        <xdr:cNvPr id="150" name="円/楕円 149"/>
        <xdr:cNvSpPr/>
      </xdr:nvSpPr>
      <xdr:spPr>
        <a:xfrm>
          <a:off x="4064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30751</xdr:rowOff>
    </xdr:from>
    <xdr:ext cx="736600" cy="259045"/>
    <xdr:sp macro="" textlink="">
      <xdr:nvSpPr>
        <xdr:cNvPr id="151" name="テキスト ボックス 150"/>
        <xdr:cNvSpPr txBox="1"/>
      </xdr:nvSpPr>
      <xdr:spPr>
        <a:xfrm>
          <a:off x="3733800" y="1014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160528</xdr:rowOff>
    </xdr:from>
    <xdr:to>
      <xdr:col>4</xdr:col>
      <xdr:colOff>533400</xdr:colOff>
      <xdr:row>60</xdr:row>
      <xdr:rowOff>90678</xdr:rowOff>
    </xdr:to>
    <xdr:sp macro="" textlink="">
      <xdr:nvSpPr>
        <xdr:cNvPr id="152" name="円/楕円 151"/>
        <xdr:cNvSpPr/>
      </xdr:nvSpPr>
      <xdr:spPr>
        <a:xfrm>
          <a:off x="3175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100855</xdr:rowOff>
    </xdr:from>
    <xdr:ext cx="762000" cy="259045"/>
    <xdr:sp macro="" textlink="">
      <xdr:nvSpPr>
        <xdr:cNvPr id="153" name="テキスト ボックス 152"/>
        <xdr:cNvSpPr txBox="1"/>
      </xdr:nvSpPr>
      <xdr:spPr>
        <a:xfrm>
          <a:off x="2844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18034</xdr:rowOff>
    </xdr:from>
    <xdr:to>
      <xdr:col>3</xdr:col>
      <xdr:colOff>330200</xdr:colOff>
      <xdr:row>60</xdr:row>
      <xdr:rowOff>119634</xdr:rowOff>
    </xdr:to>
    <xdr:sp macro="" textlink="">
      <xdr:nvSpPr>
        <xdr:cNvPr id="154" name="円/楕円 153"/>
        <xdr:cNvSpPr/>
      </xdr:nvSpPr>
      <xdr:spPr>
        <a:xfrm>
          <a:off x="2286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129811</xdr:rowOff>
    </xdr:from>
    <xdr:ext cx="762000" cy="259045"/>
    <xdr:sp macro="" textlink="">
      <xdr:nvSpPr>
        <xdr:cNvPr id="155" name="テキスト ボックス 154"/>
        <xdr:cNvSpPr txBox="1"/>
      </xdr:nvSpPr>
      <xdr:spPr>
        <a:xfrm>
          <a:off x="1955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8382</xdr:rowOff>
    </xdr:from>
    <xdr:to>
      <xdr:col>2</xdr:col>
      <xdr:colOff>127000</xdr:colOff>
      <xdr:row>60</xdr:row>
      <xdr:rowOff>109982</xdr:rowOff>
    </xdr:to>
    <xdr:sp macro="" textlink="">
      <xdr:nvSpPr>
        <xdr:cNvPr id="156" name="円/楕円 155"/>
        <xdr:cNvSpPr/>
      </xdr:nvSpPr>
      <xdr:spPr>
        <a:xfrm>
          <a:off x="1397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120159</xdr:rowOff>
    </xdr:from>
    <xdr:ext cx="762000" cy="259045"/>
    <xdr:sp macro="" textlink="">
      <xdr:nvSpPr>
        <xdr:cNvPr id="157" name="テキスト ボックス 156"/>
        <xdr:cNvSpPr txBox="1"/>
      </xdr:nvSpPr>
      <xdr:spPr>
        <a:xfrm>
          <a:off x="1066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[113,563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125,297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100" b="0" u="none">
              <a:latin typeface="ＭＳ Ｐゴシック"/>
            </a:rPr>
            <a:t>職員数減により人件費が減少したものの、物件費の委託料の増などにより、類似団体平均を上回った。その他の年は類似団体平均と同程度で推移しており概ね適正であると考えられる。</a:t>
          </a:r>
          <a:endParaRPr kumimoji="1" lang="en-US" altLang="ja-JP" sz="1100" b="0" u="none">
            <a:latin typeface="ＭＳ Ｐゴシック"/>
          </a:endParaRPr>
        </a:p>
        <a:p>
          <a:r>
            <a:rPr kumimoji="1" lang="ja-JP" altLang="en-US" sz="1100" b="0" u="none">
              <a:latin typeface="ＭＳ Ｐゴシック"/>
            </a:rPr>
            <a:t>　今後も給与の適正化及び賃金等の内部管理経費の縮減に努める。</a:t>
          </a:r>
          <a:endParaRPr kumimoji="1" lang="en-US" altLang="ja-JP" sz="1100" b="0" u="none">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147679</xdr:rowOff>
    </xdr:from>
    <xdr:to>
      <xdr:col>7</xdr:col>
      <xdr:colOff>152400</xdr:colOff>
      <xdr:row>89</xdr:row>
      <xdr:rowOff>99992</xdr:rowOff>
    </xdr:to>
    <xdr:cxnSp macro="">
      <xdr:nvCxnSpPr>
        <xdr:cNvPr id="187" name="直線コネクタ 186"/>
        <xdr:cNvCxnSpPr/>
      </xdr:nvCxnSpPr>
      <xdr:spPr>
        <a:xfrm flipV="1">
          <a:off x="4953000" y="14035129"/>
          <a:ext cx="0" cy="1323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72069</xdr:rowOff>
    </xdr:from>
    <xdr:ext cx="762000" cy="259045"/>
    <xdr:sp macro="" textlink="">
      <xdr:nvSpPr>
        <xdr:cNvPr id="188" name="人件費・物件費等の状況最小値テキスト"/>
        <xdr:cNvSpPr txBox="1"/>
      </xdr:nvSpPr>
      <xdr:spPr>
        <a:xfrm>
          <a:off x="5041900" y="153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137,499</a:t>
          </a:r>
          <a:endParaRPr kumimoji="1" lang="ja-JP" altLang="en-US" sz="1000" b="1">
            <a:latin typeface="ＭＳ Ｐゴシック"/>
          </a:endParaRPr>
        </a:p>
      </xdr:txBody>
    </xdr:sp>
    <xdr:clientData/>
  </xdr:oneCellAnchor>
  <xdr:twoCellAnchor>
    <xdr:from>
      <xdr:col>7</xdr:col>
      <xdr:colOff>63500</xdr:colOff>
      <xdr:row>89</xdr:row>
      <xdr:rowOff>99992</xdr:rowOff>
    </xdr:from>
    <xdr:to>
      <xdr:col>7</xdr:col>
      <xdr:colOff>241300</xdr:colOff>
      <xdr:row>89</xdr:row>
      <xdr:rowOff>99992</xdr:rowOff>
    </xdr:to>
    <xdr:cxnSp macro="">
      <xdr:nvCxnSpPr>
        <xdr:cNvPr id="189" name="直線コネクタ 188"/>
        <xdr:cNvCxnSpPr/>
      </xdr:nvCxnSpPr>
      <xdr:spPr>
        <a:xfrm>
          <a:off x="4864100" y="153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62606</xdr:rowOff>
    </xdr:from>
    <xdr:ext cx="762000" cy="259045"/>
    <xdr:sp macro="" textlink="">
      <xdr:nvSpPr>
        <xdr:cNvPr id="190" name="人件費・物件費等の状況最大値テキスト"/>
        <xdr:cNvSpPr txBox="1"/>
      </xdr:nvSpPr>
      <xdr:spPr>
        <a:xfrm>
          <a:off x="5041900" y="137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71,660</a:t>
          </a:r>
          <a:endParaRPr kumimoji="1" lang="ja-JP" altLang="en-US" sz="1000" b="1">
            <a:latin typeface="ＭＳ Ｐゴシック"/>
          </a:endParaRPr>
        </a:p>
      </xdr:txBody>
    </xdr:sp>
    <xdr:clientData/>
  </xdr:oneCellAnchor>
  <xdr:twoCellAnchor>
    <xdr:from>
      <xdr:col>7</xdr:col>
      <xdr:colOff>63500</xdr:colOff>
      <xdr:row>81</xdr:row>
      <xdr:rowOff>147679</xdr:rowOff>
    </xdr:from>
    <xdr:to>
      <xdr:col>7</xdr:col>
      <xdr:colOff>241300</xdr:colOff>
      <xdr:row>81</xdr:row>
      <xdr:rowOff>147679</xdr:rowOff>
    </xdr:to>
    <xdr:cxnSp macro="">
      <xdr:nvCxnSpPr>
        <xdr:cNvPr id="191" name="直線コネクタ 190"/>
        <xdr:cNvCxnSpPr/>
      </xdr:nvCxnSpPr>
      <xdr:spPr>
        <a:xfrm>
          <a:off x="4864100" y="1403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75459</xdr:rowOff>
    </xdr:from>
    <xdr:to>
      <xdr:col>7</xdr:col>
      <xdr:colOff>152400</xdr:colOff>
      <xdr:row>86</xdr:row>
      <xdr:rowOff>133029</xdr:rowOff>
    </xdr:to>
    <xdr:cxnSp macro="">
      <xdr:nvCxnSpPr>
        <xdr:cNvPr id="192" name="直線コネクタ 191"/>
        <xdr:cNvCxnSpPr/>
      </xdr:nvCxnSpPr>
      <xdr:spPr>
        <a:xfrm>
          <a:off x="4114800" y="14820159"/>
          <a:ext cx="838200" cy="5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127317</xdr:rowOff>
    </xdr:from>
    <xdr:ext cx="762000" cy="259045"/>
    <xdr:sp macro="" textlink="">
      <xdr:nvSpPr>
        <xdr:cNvPr id="193" name="人件費・物件費等の状況平均値テキスト"/>
        <xdr:cNvSpPr txBox="1"/>
      </xdr:nvSpPr>
      <xdr:spPr>
        <a:xfrm>
          <a:off x="5041900" y="14529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110790</xdr:rowOff>
    </xdr:from>
    <xdr:to>
      <xdr:col>7</xdr:col>
      <xdr:colOff>203200</xdr:colOff>
      <xdr:row>86</xdr:row>
      <xdr:rowOff>40940</xdr:rowOff>
    </xdr:to>
    <xdr:sp macro="" textlink="">
      <xdr:nvSpPr>
        <xdr:cNvPr id="194" name="フローチャート : 判断 193"/>
        <xdr:cNvSpPr/>
      </xdr:nvSpPr>
      <xdr:spPr>
        <a:xfrm>
          <a:off x="4902200" y="1468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151595</xdr:rowOff>
    </xdr:from>
    <xdr:to>
      <xdr:col>6</xdr:col>
      <xdr:colOff>0</xdr:colOff>
      <xdr:row>86</xdr:row>
      <xdr:rowOff>75459</xdr:rowOff>
    </xdr:to>
    <xdr:cxnSp macro="">
      <xdr:nvCxnSpPr>
        <xdr:cNvPr id="195" name="直線コネクタ 194"/>
        <xdr:cNvCxnSpPr/>
      </xdr:nvCxnSpPr>
      <xdr:spPr>
        <a:xfrm>
          <a:off x="3225800" y="14724845"/>
          <a:ext cx="889000" cy="9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6" name="フローチャート : 判断 195"/>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93465</xdr:rowOff>
    </xdr:from>
    <xdr:ext cx="736600" cy="259045"/>
    <xdr:sp macro="" textlink="">
      <xdr:nvSpPr>
        <xdr:cNvPr id="197" name="テキスト ボックス 196"/>
        <xdr:cNvSpPr txBox="1"/>
      </xdr:nvSpPr>
      <xdr:spPr>
        <a:xfrm>
          <a:off x="3733800" y="1449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148820</xdr:rowOff>
    </xdr:from>
    <xdr:to>
      <xdr:col>4</xdr:col>
      <xdr:colOff>482600</xdr:colOff>
      <xdr:row>85</xdr:row>
      <xdr:rowOff>151595</xdr:rowOff>
    </xdr:to>
    <xdr:cxnSp macro="">
      <xdr:nvCxnSpPr>
        <xdr:cNvPr id="198" name="直線コネクタ 197"/>
        <xdr:cNvCxnSpPr/>
      </xdr:nvCxnSpPr>
      <xdr:spPr>
        <a:xfrm>
          <a:off x="2336800" y="14722070"/>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199" name="フローチャート : 判断 198"/>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10337</xdr:rowOff>
    </xdr:from>
    <xdr:ext cx="762000" cy="259045"/>
    <xdr:sp macro="" textlink="">
      <xdr:nvSpPr>
        <xdr:cNvPr id="200" name="テキスト ボックス 199"/>
        <xdr:cNvSpPr txBox="1"/>
      </xdr:nvSpPr>
      <xdr:spPr>
        <a:xfrm>
          <a:off x="2844800" y="1441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148820</xdr:rowOff>
    </xdr:from>
    <xdr:to>
      <xdr:col>3</xdr:col>
      <xdr:colOff>279400</xdr:colOff>
      <xdr:row>86</xdr:row>
      <xdr:rowOff>8559</xdr:rowOff>
    </xdr:to>
    <xdr:cxnSp macro="">
      <xdr:nvCxnSpPr>
        <xdr:cNvPr id="201" name="直線コネクタ 200"/>
        <xdr:cNvCxnSpPr/>
      </xdr:nvCxnSpPr>
      <xdr:spPr>
        <a:xfrm flipV="1">
          <a:off x="1447800" y="14722070"/>
          <a:ext cx="889000" cy="3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2" name="フローチャート : 判断 201"/>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17049</xdr:rowOff>
    </xdr:from>
    <xdr:ext cx="762000" cy="259045"/>
    <xdr:sp macro="" textlink="">
      <xdr:nvSpPr>
        <xdr:cNvPr id="203" name="テキスト ボックス 202"/>
        <xdr:cNvSpPr txBox="1"/>
      </xdr:nvSpPr>
      <xdr:spPr>
        <a:xfrm>
          <a:off x="1955800" y="147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4" name="フローチャート : 判断 203"/>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81176</xdr:rowOff>
    </xdr:from>
    <xdr:ext cx="762000" cy="259045"/>
    <xdr:sp macro="" textlink="">
      <xdr:nvSpPr>
        <xdr:cNvPr id="205" name="テキスト ボックス 204"/>
        <xdr:cNvSpPr txBox="1"/>
      </xdr:nvSpPr>
      <xdr:spPr>
        <a:xfrm>
          <a:off x="1066800" y="1482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82229</xdr:rowOff>
    </xdr:from>
    <xdr:to>
      <xdr:col>7</xdr:col>
      <xdr:colOff>203200</xdr:colOff>
      <xdr:row>87</xdr:row>
      <xdr:rowOff>12379</xdr:rowOff>
    </xdr:to>
    <xdr:sp macro="" textlink="">
      <xdr:nvSpPr>
        <xdr:cNvPr id="211" name="円/楕円 210"/>
        <xdr:cNvSpPr/>
      </xdr:nvSpPr>
      <xdr:spPr>
        <a:xfrm>
          <a:off x="4902200" y="1482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54306</xdr:rowOff>
    </xdr:from>
    <xdr:ext cx="762000" cy="259045"/>
    <xdr:sp macro="" textlink="">
      <xdr:nvSpPr>
        <xdr:cNvPr id="212" name="人件費・物件費等の状況該当値テキスト"/>
        <xdr:cNvSpPr txBox="1"/>
      </xdr:nvSpPr>
      <xdr:spPr>
        <a:xfrm>
          <a:off x="5041900" y="1479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113,563</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24659</xdr:rowOff>
    </xdr:from>
    <xdr:to>
      <xdr:col>6</xdr:col>
      <xdr:colOff>50800</xdr:colOff>
      <xdr:row>86</xdr:row>
      <xdr:rowOff>126259</xdr:rowOff>
    </xdr:to>
    <xdr:sp macro="" textlink="">
      <xdr:nvSpPr>
        <xdr:cNvPr id="213" name="円/楕円 212"/>
        <xdr:cNvSpPr/>
      </xdr:nvSpPr>
      <xdr:spPr>
        <a:xfrm>
          <a:off x="4064000" y="147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111036</xdr:rowOff>
    </xdr:from>
    <xdr:ext cx="736600" cy="259045"/>
    <xdr:sp macro="" textlink="">
      <xdr:nvSpPr>
        <xdr:cNvPr id="214" name="テキスト ボックス 213"/>
        <xdr:cNvSpPr txBox="1"/>
      </xdr:nvSpPr>
      <xdr:spPr>
        <a:xfrm>
          <a:off x="3733800" y="14855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110,700</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100795</xdr:rowOff>
    </xdr:from>
    <xdr:to>
      <xdr:col>4</xdr:col>
      <xdr:colOff>533400</xdr:colOff>
      <xdr:row>86</xdr:row>
      <xdr:rowOff>30945</xdr:rowOff>
    </xdr:to>
    <xdr:sp macro="" textlink="">
      <xdr:nvSpPr>
        <xdr:cNvPr id="215" name="円/楕円 214"/>
        <xdr:cNvSpPr/>
      </xdr:nvSpPr>
      <xdr:spPr>
        <a:xfrm>
          <a:off x="3175000" y="1467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15722</xdr:rowOff>
    </xdr:from>
    <xdr:ext cx="762000" cy="259045"/>
    <xdr:sp macro="" textlink="">
      <xdr:nvSpPr>
        <xdr:cNvPr id="216" name="テキスト ボックス 215"/>
        <xdr:cNvSpPr txBox="1"/>
      </xdr:nvSpPr>
      <xdr:spPr>
        <a:xfrm>
          <a:off x="2844800" y="1476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105,960</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98020</xdr:rowOff>
    </xdr:from>
    <xdr:to>
      <xdr:col>3</xdr:col>
      <xdr:colOff>330200</xdr:colOff>
      <xdr:row>86</xdr:row>
      <xdr:rowOff>28170</xdr:rowOff>
    </xdr:to>
    <xdr:sp macro="" textlink="">
      <xdr:nvSpPr>
        <xdr:cNvPr id="217" name="円/楕円 216"/>
        <xdr:cNvSpPr/>
      </xdr:nvSpPr>
      <xdr:spPr>
        <a:xfrm>
          <a:off x="2286000" y="1467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38347</xdr:rowOff>
    </xdr:from>
    <xdr:ext cx="762000" cy="259045"/>
    <xdr:sp macro="" textlink="">
      <xdr:nvSpPr>
        <xdr:cNvPr id="218" name="テキスト ボックス 217"/>
        <xdr:cNvSpPr txBox="1"/>
      </xdr:nvSpPr>
      <xdr:spPr>
        <a:xfrm>
          <a:off x="1955800" y="1444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105,822</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129209</xdr:rowOff>
    </xdr:from>
    <xdr:to>
      <xdr:col>2</xdr:col>
      <xdr:colOff>127000</xdr:colOff>
      <xdr:row>86</xdr:row>
      <xdr:rowOff>59359</xdr:rowOff>
    </xdr:to>
    <xdr:sp macro="" textlink="">
      <xdr:nvSpPr>
        <xdr:cNvPr id="219" name="円/楕円 218"/>
        <xdr:cNvSpPr/>
      </xdr:nvSpPr>
      <xdr:spPr>
        <a:xfrm>
          <a:off x="1397000" y="1470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69536</xdr:rowOff>
    </xdr:from>
    <xdr:ext cx="762000" cy="259045"/>
    <xdr:sp macro="" textlink="">
      <xdr:nvSpPr>
        <xdr:cNvPr id="220" name="テキスト ボックス 219"/>
        <xdr:cNvSpPr txBox="1"/>
      </xdr:nvSpPr>
      <xdr:spPr>
        <a:xfrm>
          <a:off x="1066800" y="1447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23</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は国家公務員においては時限的な給与減額支給措置があったことから、ラスパイレス指数は大幅に増加した。なお、いずれの年も類似団体平均値と同程度で推移していることから、概ね適正であると考えられる。今後も引き続き給与制度及び給与水準の適正化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69427</xdr:rowOff>
    </xdr:to>
    <xdr:cxnSp macro="">
      <xdr:nvCxnSpPr>
        <xdr:cNvPr id="249" name="直線コネクタ 248"/>
        <xdr:cNvCxnSpPr/>
      </xdr:nvCxnSpPr>
      <xdr:spPr>
        <a:xfrm flipV="1">
          <a:off x="17018000" y="13969577"/>
          <a:ext cx="0" cy="844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50"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51" name="直線コネクタ 250"/>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130811</xdr:rowOff>
    </xdr:from>
    <xdr:to>
      <xdr:col>24</xdr:col>
      <xdr:colOff>558800</xdr:colOff>
      <xdr:row>84</xdr:row>
      <xdr:rowOff>138854</xdr:rowOff>
    </xdr:to>
    <xdr:cxnSp macro="">
      <xdr:nvCxnSpPr>
        <xdr:cNvPr id="254" name="直線コネクタ 253"/>
        <xdr:cNvCxnSpPr/>
      </xdr:nvCxnSpPr>
      <xdr:spPr>
        <a:xfrm>
          <a:off x="16179800" y="1453261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100347</xdr:rowOff>
    </xdr:from>
    <xdr:ext cx="762000" cy="259045"/>
    <xdr:sp macro="" textlink="">
      <xdr:nvSpPr>
        <xdr:cNvPr id="255" name="給与水準   （国との比較）平均値テキスト"/>
        <xdr:cNvSpPr txBox="1"/>
      </xdr:nvSpPr>
      <xdr:spPr>
        <a:xfrm>
          <a:off x="17106900" y="1450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6" name="フローチャート : 判断 255"/>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130811</xdr:rowOff>
    </xdr:from>
    <xdr:to>
      <xdr:col>23</xdr:col>
      <xdr:colOff>406400</xdr:colOff>
      <xdr:row>84</xdr:row>
      <xdr:rowOff>146896</xdr:rowOff>
    </xdr:to>
    <xdr:cxnSp macro="">
      <xdr:nvCxnSpPr>
        <xdr:cNvPr id="257" name="直線コネクタ 256"/>
        <xdr:cNvCxnSpPr/>
      </xdr:nvCxnSpPr>
      <xdr:spPr>
        <a:xfrm flipV="1">
          <a:off x="15290800" y="1453261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88054</xdr:rowOff>
    </xdr:from>
    <xdr:to>
      <xdr:col>23</xdr:col>
      <xdr:colOff>457200</xdr:colOff>
      <xdr:row>85</xdr:row>
      <xdr:rowOff>18204</xdr:rowOff>
    </xdr:to>
    <xdr:sp macro="" textlink="">
      <xdr:nvSpPr>
        <xdr:cNvPr id="258" name="フローチャート : 判断 257"/>
        <xdr:cNvSpPr/>
      </xdr:nvSpPr>
      <xdr:spPr>
        <a:xfrm>
          <a:off x="16129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2981</xdr:rowOff>
    </xdr:from>
    <xdr:ext cx="736600" cy="259045"/>
    <xdr:sp macro="" textlink="">
      <xdr:nvSpPr>
        <xdr:cNvPr id="259" name="テキスト ボックス 258"/>
        <xdr:cNvSpPr txBox="1"/>
      </xdr:nvSpPr>
      <xdr:spPr>
        <a:xfrm>
          <a:off x="15798800" y="1457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146896</xdr:rowOff>
    </xdr:from>
    <xdr:to>
      <xdr:col>22</xdr:col>
      <xdr:colOff>203200</xdr:colOff>
      <xdr:row>88</xdr:row>
      <xdr:rowOff>96520</xdr:rowOff>
    </xdr:to>
    <xdr:cxnSp macro="">
      <xdr:nvCxnSpPr>
        <xdr:cNvPr id="260" name="直線コネクタ 259"/>
        <xdr:cNvCxnSpPr/>
      </xdr:nvCxnSpPr>
      <xdr:spPr>
        <a:xfrm flipV="1">
          <a:off x="14401800" y="14548696"/>
          <a:ext cx="8890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63923</xdr:rowOff>
    </xdr:from>
    <xdr:to>
      <xdr:col>22</xdr:col>
      <xdr:colOff>254000</xdr:colOff>
      <xdr:row>84</xdr:row>
      <xdr:rowOff>165523</xdr:rowOff>
    </xdr:to>
    <xdr:sp macro="" textlink="">
      <xdr:nvSpPr>
        <xdr:cNvPr id="261" name="フローチャート : 判断 260"/>
        <xdr:cNvSpPr/>
      </xdr:nvSpPr>
      <xdr:spPr>
        <a:xfrm>
          <a:off x="15240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4250</xdr:rowOff>
    </xdr:from>
    <xdr:ext cx="762000" cy="259045"/>
    <xdr:sp macro="" textlink="">
      <xdr:nvSpPr>
        <xdr:cNvPr id="262" name="テキスト ボックス 261"/>
        <xdr:cNvSpPr txBox="1"/>
      </xdr:nvSpPr>
      <xdr:spPr>
        <a:xfrm>
          <a:off x="14909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96520</xdr:rowOff>
    </xdr:from>
    <xdr:to>
      <xdr:col>21</xdr:col>
      <xdr:colOff>0</xdr:colOff>
      <xdr:row>88</xdr:row>
      <xdr:rowOff>96520</xdr:rowOff>
    </xdr:to>
    <xdr:cxnSp macro="">
      <xdr:nvCxnSpPr>
        <xdr:cNvPr id="263" name="直線コネクタ 262"/>
        <xdr:cNvCxnSpPr/>
      </xdr:nvCxnSpPr>
      <xdr:spPr>
        <a:xfrm>
          <a:off x="13512800" y="1518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4" name="フローチャート : 判断 263"/>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65" name="テキスト ボックス 264"/>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6" name="フローチャート : 判断 265"/>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67" name="テキスト ボックス 266"/>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73" name="円/楕円 272"/>
        <xdr:cNvSpPr/>
      </xdr:nvSpPr>
      <xdr:spPr>
        <a:xfrm>
          <a:off x="169672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104581</xdr:rowOff>
    </xdr:from>
    <xdr:ext cx="762000" cy="259045"/>
    <xdr:sp macro="" textlink="">
      <xdr:nvSpPr>
        <xdr:cNvPr id="274" name="給与水準   （国との比較）該当値テキスト"/>
        <xdr:cNvSpPr txBox="1"/>
      </xdr:nvSpPr>
      <xdr:spPr>
        <a:xfrm>
          <a:off x="17106900" y="1433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80011</xdr:rowOff>
    </xdr:from>
    <xdr:to>
      <xdr:col>23</xdr:col>
      <xdr:colOff>457200</xdr:colOff>
      <xdr:row>85</xdr:row>
      <xdr:rowOff>10161</xdr:rowOff>
    </xdr:to>
    <xdr:sp macro="" textlink="">
      <xdr:nvSpPr>
        <xdr:cNvPr id="275" name="円/楕円 274"/>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76" name="テキスト ボックス 275"/>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96096</xdr:rowOff>
    </xdr:from>
    <xdr:to>
      <xdr:col>22</xdr:col>
      <xdr:colOff>254000</xdr:colOff>
      <xdr:row>85</xdr:row>
      <xdr:rowOff>26246</xdr:rowOff>
    </xdr:to>
    <xdr:sp macro="" textlink="">
      <xdr:nvSpPr>
        <xdr:cNvPr id="277" name="円/楕円 276"/>
        <xdr:cNvSpPr/>
      </xdr:nvSpPr>
      <xdr:spPr>
        <a:xfrm>
          <a:off x="15240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11023</xdr:rowOff>
    </xdr:from>
    <xdr:ext cx="762000" cy="259045"/>
    <xdr:sp macro="" textlink="">
      <xdr:nvSpPr>
        <xdr:cNvPr id="278" name="テキスト ボックス 277"/>
        <xdr:cNvSpPr txBox="1"/>
      </xdr:nvSpPr>
      <xdr:spPr>
        <a:xfrm>
          <a:off x="14909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79" name="円/楕円 278"/>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80" name="テキスト ボックス 279"/>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45720</xdr:rowOff>
    </xdr:from>
    <xdr:to>
      <xdr:col>19</xdr:col>
      <xdr:colOff>533400</xdr:colOff>
      <xdr:row>88</xdr:row>
      <xdr:rowOff>147320</xdr:rowOff>
    </xdr:to>
    <xdr:sp macro="" textlink="">
      <xdr:nvSpPr>
        <xdr:cNvPr id="281" name="円/楕円 280"/>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157497</xdr:rowOff>
    </xdr:from>
    <xdr:ext cx="762000" cy="259045"/>
    <xdr:sp macro="" textlink="">
      <xdr:nvSpPr>
        <xdr:cNvPr id="282" name="テキスト ボックス 281"/>
        <xdr:cNvSpPr txBox="1"/>
      </xdr:nvSpPr>
      <xdr:spPr>
        <a:xfrm>
          <a:off x="13131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latin typeface="+mn-lt"/>
              <a:ea typeface="+mn-ea"/>
              <a:cs typeface="+mn-cs"/>
            </a:rPr>
            <a:t>　定員の適正化については平成</a:t>
          </a:r>
          <a:r>
            <a:rPr lang="en-US" altLang="ja-JP" sz="1100" b="0" i="0" baseline="0">
              <a:solidFill>
                <a:schemeClr val="dk1"/>
              </a:solidFill>
              <a:latin typeface="+mn-lt"/>
              <a:ea typeface="+mn-ea"/>
              <a:cs typeface="+mn-cs"/>
            </a:rPr>
            <a:t>20</a:t>
          </a:r>
          <a:r>
            <a:rPr lang="ja-JP" altLang="ja-JP" sz="1100" b="0" i="0" baseline="0">
              <a:solidFill>
                <a:schemeClr val="dk1"/>
              </a:solidFill>
              <a:latin typeface="+mn-lt"/>
              <a:ea typeface="+mn-ea"/>
              <a:cs typeface="+mn-cs"/>
            </a:rPr>
            <a:t>年度に策定した「伊勢市定員管理計画」に基づき、平成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年度までの計画期間において総職員数</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消防・病院職員を除く</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の削減を行い、平成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年４月までの５年間で、職員</a:t>
          </a:r>
          <a:r>
            <a:rPr lang="en-US" altLang="ja-JP" sz="1100" b="0" i="0" baseline="0">
              <a:solidFill>
                <a:schemeClr val="dk1"/>
              </a:solidFill>
              <a:latin typeface="+mn-lt"/>
              <a:ea typeface="+mn-ea"/>
              <a:cs typeface="+mn-cs"/>
            </a:rPr>
            <a:t>165</a:t>
          </a:r>
          <a:r>
            <a:rPr lang="ja-JP" altLang="ja-JP" sz="1100" b="0" i="0" baseline="0">
              <a:solidFill>
                <a:schemeClr val="dk1"/>
              </a:solidFill>
              <a:latin typeface="+mn-lt"/>
              <a:ea typeface="+mn-ea"/>
              <a:cs typeface="+mn-cs"/>
            </a:rPr>
            <a:t>人の削減を目標に取り組んできた結果、目標を上回る職員</a:t>
          </a:r>
          <a:r>
            <a:rPr lang="en-US" altLang="ja-JP" sz="1100" b="0" i="0" baseline="0">
              <a:solidFill>
                <a:schemeClr val="dk1"/>
              </a:solidFill>
              <a:latin typeface="+mn-lt"/>
              <a:ea typeface="+mn-ea"/>
              <a:cs typeface="+mn-cs"/>
            </a:rPr>
            <a:t>173</a:t>
          </a:r>
          <a:r>
            <a:rPr lang="ja-JP" altLang="ja-JP" sz="1100" b="0" i="0" baseline="0">
              <a:solidFill>
                <a:schemeClr val="dk1"/>
              </a:solidFill>
              <a:latin typeface="+mn-lt"/>
              <a:ea typeface="+mn-ea"/>
              <a:cs typeface="+mn-cs"/>
            </a:rPr>
            <a:t>人の削減となった。</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以降においては、業務量の増加、多様化、高度化する市民ニーズに的確に対応した行政サービスを提供できる体制を維持するために、「伊勢市職員の定員管理の基本的な考え方」に基づき、定員管理を行っていく。</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51943</xdr:rowOff>
    </xdr:from>
    <xdr:to>
      <xdr:col>24</xdr:col>
      <xdr:colOff>558800</xdr:colOff>
      <xdr:row>67</xdr:row>
      <xdr:rowOff>152400</xdr:rowOff>
    </xdr:to>
    <xdr:cxnSp macro="">
      <xdr:nvCxnSpPr>
        <xdr:cNvPr id="310" name="直線コネクタ 309"/>
        <xdr:cNvCxnSpPr/>
      </xdr:nvCxnSpPr>
      <xdr:spPr>
        <a:xfrm flipV="1">
          <a:off x="17018000" y="10338943"/>
          <a:ext cx="0" cy="1300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1"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2" name="直線コネクタ 311"/>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138320</xdr:rowOff>
    </xdr:from>
    <xdr:ext cx="762000" cy="259045"/>
    <xdr:sp macro="" textlink="">
      <xdr:nvSpPr>
        <xdr:cNvPr id="313" name="定員管理の状況最大値テキスト"/>
        <xdr:cNvSpPr txBox="1"/>
      </xdr:nvSpPr>
      <xdr:spPr>
        <a:xfrm>
          <a:off x="17106900" y="100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24</xdr:col>
      <xdr:colOff>469900</xdr:colOff>
      <xdr:row>60</xdr:row>
      <xdr:rowOff>51943</xdr:rowOff>
    </xdr:from>
    <xdr:to>
      <xdr:col>24</xdr:col>
      <xdr:colOff>647700</xdr:colOff>
      <xdr:row>60</xdr:row>
      <xdr:rowOff>51943</xdr:rowOff>
    </xdr:to>
    <xdr:cxnSp macro="">
      <xdr:nvCxnSpPr>
        <xdr:cNvPr id="314" name="直線コネクタ 313"/>
        <xdr:cNvCxnSpPr/>
      </xdr:nvCxnSpPr>
      <xdr:spPr>
        <a:xfrm>
          <a:off x="16929100" y="1033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17399</xdr:rowOff>
    </xdr:from>
    <xdr:to>
      <xdr:col>24</xdr:col>
      <xdr:colOff>558800</xdr:colOff>
      <xdr:row>66</xdr:row>
      <xdr:rowOff>46355</xdr:rowOff>
    </xdr:to>
    <xdr:cxnSp macro="">
      <xdr:nvCxnSpPr>
        <xdr:cNvPr id="315" name="直線コネクタ 314"/>
        <xdr:cNvCxnSpPr/>
      </xdr:nvCxnSpPr>
      <xdr:spPr>
        <a:xfrm>
          <a:off x="16179800" y="11333099"/>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43705</xdr:rowOff>
    </xdr:from>
    <xdr:ext cx="762000" cy="259045"/>
    <xdr:sp macro="" textlink="">
      <xdr:nvSpPr>
        <xdr:cNvPr id="316" name="定員管理の状況平均値テキスト"/>
        <xdr:cNvSpPr txBox="1"/>
      </xdr:nvSpPr>
      <xdr:spPr>
        <a:xfrm>
          <a:off x="17106900" y="1084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27178</xdr:rowOff>
    </xdr:from>
    <xdr:to>
      <xdr:col>24</xdr:col>
      <xdr:colOff>609600</xdr:colOff>
      <xdr:row>64</xdr:row>
      <xdr:rowOff>128778</xdr:rowOff>
    </xdr:to>
    <xdr:sp macro="" textlink="">
      <xdr:nvSpPr>
        <xdr:cNvPr id="317" name="フローチャート : 判断 316"/>
        <xdr:cNvSpPr/>
      </xdr:nvSpPr>
      <xdr:spPr>
        <a:xfrm>
          <a:off x="169672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10160</xdr:rowOff>
    </xdr:from>
    <xdr:to>
      <xdr:col>23</xdr:col>
      <xdr:colOff>406400</xdr:colOff>
      <xdr:row>66</xdr:row>
      <xdr:rowOff>17399</xdr:rowOff>
    </xdr:to>
    <xdr:cxnSp macro="">
      <xdr:nvCxnSpPr>
        <xdr:cNvPr id="318" name="直線コネクタ 317"/>
        <xdr:cNvCxnSpPr/>
      </xdr:nvCxnSpPr>
      <xdr:spPr>
        <a:xfrm>
          <a:off x="15290800" y="1132586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104394</xdr:rowOff>
    </xdr:from>
    <xdr:to>
      <xdr:col>23</xdr:col>
      <xdr:colOff>457200</xdr:colOff>
      <xdr:row>65</xdr:row>
      <xdr:rowOff>34544</xdr:rowOff>
    </xdr:to>
    <xdr:sp macro="" textlink="">
      <xdr:nvSpPr>
        <xdr:cNvPr id="319" name="フローチャート : 判断 318"/>
        <xdr:cNvSpPr/>
      </xdr:nvSpPr>
      <xdr:spPr>
        <a:xfrm>
          <a:off x="16129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44721</xdr:rowOff>
    </xdr:from>
    <xdr:ext cx="736600" cy="259045"/>
    <xdr:sp macro="" textlink="">
      <xdr:nvSpPr>
        <xdr:cNvPr id="320" name="テキスト ボックス 319"/>
        <xdr:cNvSpPr txBox="1"/>
      </xdr:nvSpPr>
      <xdr:spPr>
        <a:xfrm>
          <a:off x="15798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10160</xdr:rowOff>
    </xdr:from>
    <xdr:to>
      <xdr:col>22</xdr:col>
      <xdr:colOff>203200</xdr:colOff>
      <xdr:row>66</xdr:row>
      <xdr:rowOff>10160</xdr:rowOff>
    </xdr:to>
    <xdr:cxnSp macro="">
      <xdr:nvCxnSpPr>
        <xdr:cNvPr id="321" name="直線コネクタ 320"/>
        <xdr:cNvCxnSpPr/>
      </xdr:nvCxnSpPr>
      <xdr:spPr>
        <a:xfrm>
          <a:off x="14401800" y="1132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109220</xdr:rowOff>
    </xdr:from>
    <xdr:to>
      <xdr:col>22</xdr:col>
      <xdr:colOff>254000</xdr:colOff>
      <xdr:row>65</xdr:row>
      <xdr:rowOff>39370</xdr:rowOff>
    </xdr:to>
    <xdr:sp macro="" textlink="">
      <xdr:nvSpPr>
        <xdr:cNvPr id="322" name="フローチャート : 判断 321"/>
        <xdr:cNvSpPr/>
      </xdr:nvSpPr>
      <xdr:spPr>
        <a:xfrm>
          <a:off x="15240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49547</xdr:rowOff>
    </xdr:from>
    <xdr:ext cx="762000" cy="259045"/>
    <xdr:sp macro="" textlink="">
      <xdr:nvSpPr>
        <xdr:cNvPr id="323" name="テキスト ボックス 322"/>
        <xdr:cNvSpPr txBox="1"/>
      </xdr:nvSpPr>
      <xdr:spPr>
        <a:xfrm>
          <a:off x="14909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10160</xdr:rowOff>
    </xdr:from>
    <xdr:to>
      <xdr:col>21</xdr:col>
      <xdr:colOff>0</xdr:colOff>
      <xdr:row>66</xdr:row>
      <xdr:rowOff>58420</xdr:rowOff>
    </xdr:to>
    <xdr:cxnSp macro="">
      <xdr:nvCxnSpPr>
        <xdr:cNvPr id="324" name="直線コネクタ 323"/>
        <xdr:cNvCxnSpPr/>
      </xdr:nvCxnSpPr>
      <xdr:spPr>
        <a:xfrm flipV="1">
          <a:off x="13512800" y="113258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116459</xdr:rowOff>
    </xdr:from>
    <xdr:to>
      <xdr:col>21</xdr:col>
      <xdr:colOff>50800</xdr:colOff>
      <xdr:row>65</xdr:row>
      <xdr:rowOff>46609</xdr:rowOff>
    </xdr:to>
    <xdr:sp macro="" textlink="">
      <xdr:nvSpPr>
        <xdr:cNvPr id="325" name="フローチャート : 判断 324"/>
        <xdr:cNvSpPr/>
      </xdr:nvSpPr>
      <xdr:spPr>
        <a:xfrm>
          <a:off x="14351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56786</xdr:rowOff>
    </xdr:from>
    <xdr:ext cx="762000" cy="259045"/>
    <xdr:sp macro="" textlink="">
      <xdr:nvSpPr>
        <xdr:cNvPr id="326" name="テキスト ボックス 325"/>
        <xdr:cNvSpPr txBox="1"/>
      </xdr:nvSpPr>
      <xdr:spPr>
        <a:xfrm>
          <a:off x="14020800" y="1085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169545</xdr:rowOff>
    </xdr:from>
    <xdr:to>
      <xdr:col>19</xdr:col>
      <xdr:colOff>533400</xdr:colOff>
      <xdr:row>65</xdr:row>
      <xdr:rowOff>99695</xdr:rowOff>
    </xdr:to>
    <xdr:sp macro="" textlink="">
      <xdr:nvSpPr>
        <xdr:cNvPr id="327" name="フローチャート : 判断 326"/>
        <xdr:cNvSpPr/>
      </xdr:nvSpPr>
      <xdr:spPr>
        <a:xfrm>
          <a:off x="13462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109872</xdr:rowOff>
    </xdr:from>
    <xdr:ext cx="762000" cy="259045"/>
    <xdr:sp macro="" textlink="">
      <xdr:nvSpPr>
        <xdr:cNvPr id="328" name="テキスト ボックス 327"/>
        <xdr:cNvSpPr txBox="1"/>
      </xdr:nvSpPr>
      <xdr:spPr>
        <a:xfrm>
          <a:off x="13131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167005</xdr:rowOff>
    </xdr:from>
    <xdr:to>
      <xdr:col>24</xdr:col>
      <xdr:colOff>609600</xdr:colOff>
      <xdr:row>66</xdr:row>
      <xdr:rowOff>97155</xdr:rowOff>
    </xdr:to>
    <xdr:sp macro="" textlink="">
      <xdr:nvSpPr>
        <xdr:cNvPr id="334" name="円/楕円 333"/>
        <xdr:cNvSpPr/>
      </xdr:nvSpPr>
      <xdr:spPr>
        <a:xfrm>
          <a:off x="169672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139082</xdr:rowOff>
    </xdr:from>
    <xdr:ext cx="762000" cy="259045"/>
    <xdr:sp macro="" textlink="">
      <xdr:nvSpPr>
        <xdr:cNvPr id="335" name="定員管理の状況該当値テキスト"/>
        <xdr:cNvSpPr txBox="1"/>
      </xdr:nvSpPr>
      <xdr:spPr>
        <a:xfrm>
          <a:off x="17106900" y="1128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138049</xdr:rowOff>
    </xdr:from>
    <xdr:to>
      <xdr:col>23</xdr:col>
      <xdr:colOff>457200</xdr:colOff>
      <xdr:row>66</xdr:row>
      <xdr:rowOff>68199</xdr:rowOff>
    </xdr:to>
    <xdr:sp macro="" textlink="">
      <xdr:nvSpPr>
        <xdr:cNvPr id="336" name="円/楕円 335"/>
        <xdr:cNvSpPr/>
      </xdr:nvSpPr>
      <xdr:spPr>
        <a:xfrm>
          <a:off x="16129000" y="1128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52976</xdr:rowOff>
    </xdr:from>
    <xdr:ext cx="736600" cy="259045"/>
    <xdr:sp macro="" textlink="">
      <xdr:nvSpPr>
        <xdr:cNvPr id="337" name="テキスト ボックス 336"/>
        <xdr:cNvSpPr txBox="1"/>
      </xdr:nvSpPr>
      <xdr:spPr>
        <a:xfrm>
          <a:off x="15798800" y="11368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130810</xdr:rowOff>
    </xdr:from>
    <xdr:to>
      <xdr:col>22</xdr:col>
      <xdr:colOff>254000</xdr:colOff>
      <xdr:row>66</xdr:row>
      <xdr:rowOff>60960</xdr:rowOff>
    </xdr:to>
    <xdr:sp macro="" textlink="">
      <xdr:nvSpPr>
        <xdr:cNvPr id="338" name="円/楕円 337"/>
        <xdr:cNvSpPr/>
      </xdr:nvSpPr>
      <xdr:spPr>
        <a:xfrm>
          <a:off x="15240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45737</xdr:rowOff>
    </xdr:from>
    <xdr:ext cx="762000" cy="259045"/>
    <xdr:sp macro="" textlink="">
      <xdr:nvSpPr>
        <xdr:cNvPr id="339" name="テキスト ボックス 338"/>
        <xdr:cNvSpPr txBox="1"/>
      </xdr:nvSpPr>
      <xdr:spPr>
        <a:xfrm>
          <a:off x="14909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130810</xdr:rowOff>
    </xdr:from>
    <xdr:to>
      <xdr:col>21</xdr:col>
      <xdr:colOff>50800</xdr:colOff>
      <xdr:row>66</xdr:row>
      <xdr:rowOff>60960</xdr:rowOff>
    </xdr:to>
    <xdr:sp macro="" textlink="">
      <xdr:nvSpPr>
        <xdr:cNvPr id="340" name="円/楕円 339"/>
        <xdr:cNvSpPr/>
      </xdr:nvSpPr>
      <xdr:spPr>
        <a:xfrm>
          <a:off x="14351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45737</xdr:rowOff>
    </xdr:from>
    <xdr:ext cx="762000" cy="259045"/>
    <xdr:sp macro="" textlink="">
      <xdr:nvSpPr>
        <xdr:cNvPr id="341" name="テキスト ボックス 340"/>
        <xdr:cNvSpPr txBox="1"/>
      </xdr:nvSpPr>
      <xdr:spPr>
        <a:xfrm>
          <a:off x="14020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7620</xdr:rowOff>
    </xdr:from>
    <xdr:to>
      <xdr:col>19</xdr:col>
      <xdr:colOff>533400</xdr:colOff>
      <xdr:row>66</xdr:row>
      <xdr:rowOff>109220</xdr:rowOff>
    </xdr:to>
    <xdr:sp macro="" textlink="">
      <xdr:nvSpPr>
        <xdr:cNvPr id="342" name="円/楕円 341"/>
        <xdr:cNvSpPr/>
      </xdr:nvSpPr>
      <xdr:spPr>
        <a:xfrm>
          <a:off x="13462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93997</xdr:rowOff>
    </xdr:from>
    <xdr:ext cx="762000" cy="259045"/>
    <xdr:sp macro="" textlink="">
      <xdr:nvSpPr>
        <xdr:cNvPr id="343" name="テキスト ボックス 342"/>
        <xdr:cNvSpPr txBox="1"/>
      </xdr:nvSpPr>
      <xdr:spPr>
        <a:xfrm>
          <a:off x="13131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a:t>
          </a:r>
          <a:r>
            <a:rPr lang="ja-JP" altLang="ja-JP" sz="1100" b="0" i="0" u="none" baseline="0">
              <a:solidFill>
                <a:sysClr val="windowText" lastClr="000000"/>
              </a:solidFill>
              <a:latin typeface="+mn-lt"/>
              <a:ea typeface="+mn-ea"/>
              <a:cs typeface="+mn-cs"/>
            </a:rPr>
            <a:t>普通交付税における基準財政需要額算入額の増など</a:t>
          </a:r>
          <a:r>
            <a:rPr lang="ja-JP" altLang="ja-JP" sz="1100" b="0" i="0" baseline="0">
              <a:solidFill>
                <a:schemeClr val="dk1"/>
              </a:solidFill>
              <a:latin typeface="+mn-lt"/>
              <a:ea typeface="+mn-ea"/>
              <a:cs typeface="+mn-cs"/>
            </a:rPr>
            <a:t>により、前年度より</a:t>
          </a:r>
          <a:r>
            <a:rPr lang="en-US" altLang="ja-JP" sz="1100" b="0" i="0" baseline="0">
              <a:solidFill>
                <a:schemeClr val="dk1"/>
              </a:solidFill>
              <a:latin typeface="+mn-lt"/>
              <a:ea typeface="+mn-ea"/>
              <a:cs typeface="+mn-cs"/>
            </a:rPr>
            <a:t>0.5</a:t>
          </a:r>
          <a:r>
            <a:rPr lang="ja-JP" altLang="ja-JP" sz="1100" b="0" i="0" baseline="0">
              <a:solidFill>
                <a:schemeClr val="dk1"/>
              </a:solidFill>
              <a:latin typeface="+mn-lt"/>
              <a:ea typeface="+mn-ea"/>
              <a:cs typeface="+mn-cs"/>
            </a:rPr>
            <a:t>ポイント改善し、</a:t>
          </a:r>
          <a:r>
            <a:rPr lang="en-US" altLang="ja-JP" sz="1100" b="0" i="0" baseline="0">
              <a:solidFill>
                <a:schemeClr val="dk1"/>
              </a:solidFill>
              <a:latin typeface="+mn-lt"/>
              <a:ea typeface="+mn-ea"/>
              <a:cs typeface="+mn-cs"/>
            </a:rPr>
            <a:t>4.2</a:t>
          </a:r>
          <a:r>
            <a:rPr lang="ja-JP" altLang="ja-JP" sz="1100" b="0" i="0" baseline="0">
              <a:solidFill>
                <a:schemeClr val="dk1"/>
              </a:solidFill>
              <a:latin typeface="+mn-lt"/>
              <a:ea typeface="+mn-ea"/>
              <a:cs typeface="+mn-cs"/>
            </a:rPr>
            <a:t>％となった。</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は、大型の建設事業が見込まれていることから市債発行額の増大が懸念される。将来的には、長期的な視点に立った適正な公債管理により、市債残高の縮減及び交付税措置見込額を考慮した公債費に占める実地方負担額の縮減に努め市債残高の減少を目指した財政運営に努める必要があ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131128</xdr:rowOff>
    </xdr:from>
    <xdr:to>
      <xdr:col>24</xdr:col>
      <xdr:colOff>558800</xdr:colOff>
      <xdr:row>45</xdr:row>
      <xdr:rowOff>17780</xdr:rowOff>
    </xdr:to>
    <xdr:cxnSp macro="">
      <xdr:nvCxnSpPr>
        <xdr:cNvPr id="368" name="直線コネクタ 367"/>
        <xdr:cNvCxnSpPr/>
      </xdr:nvCxnSpPr>
      <xdr:spPr>
        <a:xfrm flipV="1">
          <a:off x="17018000" y="6303328"/>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69"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0" name="直線コネクタ 369"/>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46055</xdr:rowOff>
    </xdr:from>
    <xdr:ext cx="762000" cy="259045"/>
    <xdr:sp macro="" textlink="">
      <xdr:nvSpPr>
        <xdr:cNvPr id="371" name="公債費負担の状況最大値テキスト"/>
        <xdr:cNvSpPr txBox="1"/>
      </xdr:nvSpPr>
      <xdr:spPr>
        <a:xfrm>
          <a:off x="171069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131128</xdr:rowOff>
    </xdr:from>
    <xdr:to>
      <xdr:col>24</xdr:col>
      <xdr:colOff>647700</xdr:colOff>
      <xdr:row>36</xdr:row>
      <xdr:rowOff>131128</xdr:rowOff>
    </xdr:to>
    <xdr:cxnSp macro="">
      <xdr:nvCxnSpPr>
        <xdr:cNvPr id="372" name="直線コネクタ 371"/>
        <xdr:cNvCxnSpPr/>
      </xdr:nvCxnSpPr>
      <xdr:spPr>
        <a:xfrm>
          <a:off x="16929100" y="63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120015</xdr:rowOff>
    </xdr:from>
    <xdr:to>
      <xdr:col>24</xdr:col>
      <xdr:colOff>558800</xdr:colOff>
      <xdr:row>38</xdr:row>
      <xdr:rowOff>150178</xdr:rowOff>
    </xdr:to>
    <xdr:cxnSp macro="">
      <xdr:nvCxnSpPr>
        <xdr:cNvPr id="373" name="直線コネクタ 372"/>
        <xdr:cNvCxnSpPr/>
      </xdr:nvCxnSpPr>
      <xdr:spPr>
        <a:xfrm flipV="1">
          <a:off x="16179800" y="663511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107649</xdr:rowOff>
    </xdr:from>
    <xdr:ext cx="762000" cy="259045"/>
    <xdr:sp macro="" textlink="">
      <xdr:nvSpPr>
        <xdr:cNvPr id="374" name="公債費負担の状況平均値テキスト"/>
        <xdr:cNvSpPr txBox="1"/>
      </xdr:nvSpPr>
      <xdr:spPr>
        <a:xfrm>
          <a:off x="17106900" y="662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75" name="フローチャート : 判断 374"/>
        <xdr:cNvSpPr/>
      </xdr:nvSpPr>
      <xdr:spPr>
        <a:xfrm>
          <a:off x="169672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150178</xdr:rowOff>
    </xdr:from>
    <xdr:to>
      <xdr:col>23</xdr:col>
      <xdr:colOff>406400</xdr:colOff>
      <xdr:row>39</xdr:row>
      <xdr:rowOff>20955</xdr:rowOff>
    </xdr:to>
    <xdr:cxnSp macro="">
      <xdr:nvCxnSpPr>
        <xdr:cNvPr id="376" name="直線コネクタ 375"/>
        <xdr:cNvCxnSpPr/>
      </xdr:nvCxnSpPr>
      <xdr:spPr>
        <a:xfrm flipV="1">
          <a:off x="15290800" y="666527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72707</xdr:rowOff>
    </xdr:from>
    <xdr:to>
      <xdr:col>23</xdr:col>
      <xdr:colOff>457200</xdr:colOff>
      <xdr:row>40</xdr:row>
      <xdr:rowOff>2857</xdr:rowOff>
    </xdr:to>
    <xdr:sp macro="" textlink="">
      <xdr:nvSpPr>
        <xdr:cNvPr id="377" name="フローチャート : 判断 376"/>
        <xdr:cNvSpPr/>
      </xdr:nvSpPr>
      <xdr:spPr>
        <a:xfrm>
          <a:off x="16129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159084</xdr:rowOff>
    </xdr:from>
    <xdr:ext cx="736600" cy="259045"/>
    <xdr:sp macro="" textlink="">
      <xdr:nvSpPr>
        <xdr:cNvPr id="378" name="テキスト ボックス 377"/>
        <xdr:cNvSpPr txBox="1"/>
      </xdr:nvSpPr>
      <xdr:spPr>
        <a:xfrm>
          <a:off x="15798800" y="684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20955</xdr:rowOff>
    </xdr:from>
    <xdr:to>
      <xdr:col>22</xdr:col>
      <xdr:colOff>203200</xdr:colOff>
      <xdr:row>39</xdr:row>
      <xdr:rowOff>51118</xdr:rowOff>
    </xdr:to>
    <xdr:cxnSp macro="">
      <xdr:nvCxnSpPr>
        <xdr:cNvPr id="379" name="直線コネクタ 378"/>
        <xdr:cNvCxnSpPr/>
      </xdr:nvCxnSpPr>
      <xdr:spPr>
        <a:xfrm flipV="1">
          <a:off x="14401800" y="670750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0" name="フローチャート : 判断 379"/>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35895</xdr:rowOff>
    </xdr:from>
    <xdr:ext cx="762000" cy="259045"/>
    <xdr:sp macro="" textlink="">
      <xdr:nvSpPr>
        <xdr:cNvPr id="381" name="テキスト ボックス 380"/>
        <xdr:cNvSpPr txBox="1"/>
      </xdr:nvSpPr>
      <xdr:spPr>
        <a:xfrm>
          <a:off x="14909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51118</xdr:rowOff>
    </xdr:from>
    <xdr:to>
      <xdr:col>21</xdr:col>
      <xdr:colOff>0</xdr:colOff>
      <xdr:row>39</xdr:row>
      <xdr:rowOff>129540</xdr:rowOff>
    </xdr:to>
    <xdr:cxnSp macro="">
      <xdr:nvCxnSpPr>
        <xdr:cNvPr id="382" name="直線コネクタ 381"/>
        <xdr:cNvCxnSpPr/>
      </xdr:nvCxnSpPr>
      <xdr:spPr>
        <a:xfrm flipV="1">
          <a:off x="13512800" y="673766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3" name="フローチャート : 判断 382"/>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72090</xdr:rowOff>
    </xdr:from>
    <xdr:ext cx="762000" cy="259045"/>
    <xdr:sp macro="" textlink="">
      <xdr:nvSpPr>
        <xdr:cNvPr id="384" name="テキスト ボックス 383"/>
        <xdr:cNvSpPr txBox="1"/>
      </xdr:nvSpPr>
      <xdr:spPr>
        <a:xfrm>
          <a:off x="14020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33972</xdr:rowOff>
    </xdr:from>
    <xdr:to>
      <xdr:col>19</xdr:col>
      <xdr:colOff>533400</xdr:colOff>
      <xdr:row>40</xdr:row>
      <xdr:rowOff>135572</xdr:rowOff>
    </xdr:to>
    <xdr:sp macro="" textlink="">
      <xdr:nvSpPr>
        <xdr:cNvPr id="385" name="フローチャート : 判断 384"/>
        <xdr:cNvSpPr/>
      </xdr:nvSpPr>
      <xdr:spPr>
        <a:xfrm>
          <a:off x="13462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120349</xdr:rowOff>
    </xdr:from>
    <xdr:ext cx="762000" cy="259045"/>
    <xdr:sp macro="" textlink="">
      <xdr:nvSpPr>
        <xdr:cNvPr id="386" name="テキスト ボックス 385"/>
        <xdr:cNvSpPr txBox="1"/>
      </xdr:nvSpPr>
      <xdr:spPr>
        <a:xfrm>
          <a:off x="13131800" y="697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69215</xdr:rowOff>
    </xdr:from>
    <xdr:to>
      <xdr:col>24</xdr:col>
      <xdr:colOff>609600</xdr:colOff>
      <xdr:row>38</xdr:row>
      <xdr:rowOff>170815</xdr:rowOff>
    </xdr:to>
    <xdr:sp macro="" textlink="">
      <xdr:nvSpPr>
        <xdr:cNvPr id="392" name="円/楕円 391"/>
        <xdr:cNvSpPr/>
      </xdr:nvSpPr>
      <xdr:spPr>
        <a:xfrm>
          <a:off x="169672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85742</xdr:rowOff>
    </xdr:from>
    <xdr:ext cx="762000" cy="259045"/>
    <xdr:sp macro="" textlink="">
      <xdr:nvSpPr>
        <xdr:cNvPr id="393" name="公債費負担の状況該当値テキスト"/>
        <xdr:cNvSpPr txBox="1"/>
      </xdr:nvSpPr>
      <xdr:spPr>
        <a:xfrm>
          <a:off x="17106900" y="642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99378</xdr:rowOff>
    </xdr:from>
    <xdr:to>
      <xdr:col>23</xdr:col>
      <xdr:colOff>457200</xdr:colOff>
      <xdr:row>39</xdr:row>
      <xdr:rowOff>29528</xdr:rowOff>
    </xdr:to>
    <xdr:sp macro="" textlink="">
      <xdr:nvSpPr>
        <xdr:cNvPr id="394" name="円/楕円 393"/>
        <xdr:cNvSpPr/>
      </xdr:nvSpPr>
      <xdr:spPr>
        <a:xfrm>
          <a:off x="161290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39705</xdr:rowOff>
    </xdr:from>
    <xdr:ext cx="736600" cy="259045"/>
    <xdr:sp macro="" textlink="">
      <xdr:nvSpPr>
        <xdr:cNvPr id="395" name="テキスト ボックス 394"/>
        <xdr:cNvSpPr txBox="1"/>
      </xdr:nvSpPr>
      <xdr:spPr>
        <a:xfrm>
          <a:off x="15798800" y="6383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141605</xdr:rowOff>
    </xdr:from>
    <xdr:to>
      <xdr:col>22</xdr:col>
      <xdr:colOff>254000</xdr:colOff>
      <xdr:row>39</xdr:row>
      <xdr:rowOff>71755</xdr:rowOff>
    </xdr:to>
    <xdr:sp macro="" textlink="">
      <xdr:nvSpPr>
        <xdr:cNvPr id="396" name="円/楕円 395"/>
        <xdr:cNvSpPr/>
      </xdr:nvSpPr>
      <xdr:spPr>
        <a:xfrm>
          <a:off x="152400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81932</xdr:rowOff>
    </xdr:from>
    <xdr:ext cx="762000" cy="259045"/>
    <xdr:sp macro="" textlink="">
      <xdr:nvSpPr>
        <xdr:cNvPr id="397" name="テキスト ボックス 396"/>
        <xdr:cNvSpPr txBox="1"/>
      </xdr:nvSpPr>
      <xdr:spPr>
        <a:xfrm>
          <a:off x="14909800" y="642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318</xdr:rowOff>
    </xdr:from>
    <xdr:to>
      <xdr:col>21</xdr:col>
      <xdr:colOff>50800</xdr:colOff>
      <xdr:row>39</xdr:row>
      <xdr:rowOff>101918</xdr:rowOff>
    </xdr:to>
    <xdr:sp macro="" textlink="">
      <xdr:nvSpPr>
        <xdr:cNvPr id="398" name="円/楕円 397"/>
        <xdr:cNvSpPr/>
      </xdr:nvSpPr>
      <xdr:spPr>
        <a:xfrm>
          <a:off x="143510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112095</xdr:rowOff>
    </xdr:from>
    <xdr:ext cx="762000" cy="259045"/>
    <xdr:sp macro="" textlink="">
      <xdr:nvSpPr>
        <xdr:cNvPr id="399" name="テキスト ボックス 398"/>
        <xdr:cNvSpPr txBox="1"/>
      </xdr:nvSpPr>
      <xdr:spPr>
        <a:xfrm>
          <a:off x="14020800" y="645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78740</xdr:rowOff>
    </xdr:from>
    <xdr:to>
      <xdr:col>19</xdr:col>
      <xdr:colOff>533400</xdr:colOff>
      <xdr:row>40</xdr:row>
      <xdr:rowOff>8890</xdr:rowOff>
    </xdr:to>
    <xdr:sp macro="" textlink="">
      <xdr:nvSpPr>
        <xdr:cNvPr id="400" name="円/楕円 399"/>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19067</xdr:rowOff>
    </xdr:from>
    <xdr:ext cx="762000" cy="259045"/>
    <xdr:sp macro="" textlink="">
      <xdr:nvSpPr>
        <xdr:cNvPr id="401" name="テキスト ボックス 400"/>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控除額が将来負担額を上回ることとなったため、分子要因がなくなり、本年度も将来負担率は算定なしとなった。</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今後も新規事業の実施については、取捨選択を行い、また行財政改革の推進等により公債費等義務的経費の削減に努めたい。</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139869</xdr:rowOff>
    </xdr:to>
    <xdr:cxnSp macro="">
      <xdr:nvCxnSpPr>
        <xdr:cNvPr id="430" name="直線コネクタ 429"/>
        <xdr:cNvCxnSpPr/>
      </xdr:nvCxnSpPr>
      <xdr:spPr>
        <a:xfrm flipV="1">
          <a:off x="17018000" y="2370667"/>
          <a:ext cx="0" cy="1541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111946</xdr:rowOff>
    </xdr:from>
    <xdr:ext cx="762000" cy="259045"/>
    <xdr:sp macro="" textlink="">
      <xdr:nvSpPr>
        <xdr:cNvPr id="431" name="将来負担の状況最小値テキスト"/>
        <xdr:cNvSpPr txBox="1"/>
      </xdr:nvSpPr>
      <xdr:spPr>
        <a:xfrm>
          <a:off x="17106900" y="388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a:t>
          </a:r>
          <a:endParaRPr kumimoji="1" lang="ja-JP" altLang="en-US" sz="1000" b="1">
            <a:latin typeface="ＭＳ Ｐゴシック"/>
          </a:endParaRPr>
        </a:p>
      </xdr:txBody>
    </xdr:sp>
    <xdr:clientData/>
  </xdr:oneCellAnchor>
  <xdr:twoCellAnchor>
    <xdr:from>
      <xdr:col>24</xdr:col>
      <xdr:colOff>469900</xdr:colOff>
      <xdr:row>22</xdr:row>
      <xdr:rowOff>139869</xdr:rowOff>
    </xdr:from>
    <xdr:to>
      <xdr:col>24</xdr:col>
      <xdr:colOff>647700</xdr:colOff>
      <xdr:row>22</xdr:row>
      <xdr:rowOff>139869</xdr:rowOff>
    </xdr:to>
    <xdr:cxnSp macro="">
      <xdr:nvCxnSpPr>
        <xdr:cNvPr id="432" name="直線コネクタ 431"/>
        <xdr:cNvCxnSpPr/>
      </xdr:nvCxnSpPr>
      <xdr:spPr>
        <a:xfrm>
          <a:off x="16929100" y="391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34815</xdr:rowOff>
    </xdr:from>
    <xdr:ext cx="762000" cy="259045"/>
    <xdr:sp macro="" textlink="">
      <xdr:nvSpPr>
        <xdr:cNvPr id="435" name="将来負担の状況平均値テキスト"/>
        <xdr:cNvSpPr txBox="1"/>
      </xdr:nvSpPr>
      <xdr:spPr>
        <a:xfrm>
          <a:off x="17106900" y="243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36" name="フローチャート : 判断 435"/>
        <xdr:cNvSpPr/>
      </xdr:nvSpPr>
      <xdr:spPr>
        <a:xfrm>
          <a:off x="169672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37" name="フローチャート : 判断 436"/>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38" name="テキスト ボックス 437"/>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50546</xdr:rowOff>
    </xdr:from>
    <xdr:to>
      <xdr:col>22</xdr:col>
      <xdr:colOff>254000</xdr:colOff>
      <xdr:row>15</xdr:row>
      <xdr:rowOff>152146</xdr:rowOff>
    </xdr:to>
    <xdr:sp macro="" textlink="">
      <xdr:nvSpPr>
        <xdr:cNvPr id="439" name="フローチャート : 判断 438"/>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40" name="テキスト ボックス 439"/>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118914</xdr:rowOff>
    </xdr:from>
    <xdr:to>
      <xdr:col>21</xdr:col>
      <xdr:colOff>50800</xdr:colOff>
      <xdr:row>16</xdr:row>
      <xdr:rowOff>49064</xdr:rowOff>
    </xdr:to>
    <xdr:sp macro="" textlink="">
      <xdr:nvSpPr>
        <xdr:cNvPr id="441" name="フローチャート : 判断 440"/>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59241</xdr:rowOff>
    </xdr:from>
    <xdr:ext cx="762000" cy="259045"/>
    <xdr:sp macro="" textlink="">
      <xdr:nvSpPr>
        <xdr:cNvPr id="442" name="テキスト ボックス 441"/>
        <xdr:cNvSpPr txBox="1"/>
      </xdr:nvSpPr>
      <xdr:spPr>
        <a:xfrm>
          <a:off x="14020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43" name="フローチャート : 判断 442"/>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109449</xdr:rowOff>
    </xdr:from>
    <xdr:ext cx="762000" cy="259045"/>
    <xdr:sp macro="" textlink="">
      <xdr:nvSpPr>
        <xdr:cNvPr id="444" name="テキスト ボックス 443"/>
        <xdr:cNvSpPr txBox="1"/>
      </xdr:nvSpPr>
      <xdr:spPr>
        <a:xfrm>
          <a:off x="13131800" y="285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13</xdr:row>
      <xdr:rowOff>93430</xdr:rowOff>
    </xdr:from>
    <xdr:to>
      <xdr:col>19</xdr:col>
      <xdr:colOff>533400</xdr:colOff>
      <xdr:row>14</xdr:row>
      <xdr:rowOff>23580</xdr:rowOff>
    </xdr:to>
    <xdr:sp macro="" textlink="">
      <xdr:nvSpPr>
        <xdr:cNvPr id="450" name="円/楕円 449"/>
        <xdr:cNvSpPr/>
      </xdr:nvSpPr>
      <xdr:spPr>
        <a:xfrm>
          <a:off x="13462000" y="23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33757</xdr:rowOff>
    </xdr:from>
    <xdr:ext cx="762000" cy="259045"/>
    <xdr:sp macro="" textlink="">
      <xdr:nvSpPr>
        <xdr:cNvPr id="451" name="テキスト ボックス 450"/>
        <xdr:cNvSpPr txBox="1"/>
      </xdr:nvSpPr>
      <xdr:spPr>
        <a:xfrm>
          <a:off x="13131800" y="209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三重県伊勢市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129,764
128,928
208.35
51,987,944
49,269,190
2,046,584
30,383,790
51,411,022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　人件費は</a:t>
          </a:r>
          <a:r>
            <a:rPr lang="ja-JP" altLang="en-US" sz="1100" b="0" i="0" u="none" baseline="0">
              <a:solidFill>
                <a:sysClr val="windowText" lastClr="000000"/>
              </a:solidFill>
              <a:latin typeface="+mn-lt"/>
              <a:ea typeface="+mn-ea"/>
              <a:cs typeface="+mn-cs"/>
            </a:rPr>
            <a:t>退職手当の減</a:t>
          </a:r>
          <a:r>
            <a:rPr lang="ja-JP" altLang="en-US" sz="1100" b="0" i="0" baseline="0">
              <a:solidFill>
                <a:schemeClr val="dk1"/>
              </a:solidFill>
              <a:latin typeface="+mn-lt"/>
              <a:ea typeface="+mn-ea"/>
              <a:cs typeface="+mn-cs"/>
            </a:rPr>
            <a:t>等</a:t>
          </a:r>
          <a:r>
            <a:rPr lang="ja-JP" altLang="ja-JP" sz="1100" b="0" i="0" baseline="0">
              <a:solidFill>
                <a:schemeClr val="dk1"/>
              </a:solidFill>
              <a:latin typeface="+mn-lt"/>
              <a:ea typeface="+mn-ea"/>
              <a:cs typeface="+mn-cs"/>
            </a:rPr>
            <a:t>により前年比</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改善し、</a:t>
          </a:r>
          <a:r>
            <a:rPr lang="ja-JP" altLang="ja-JP" sz="1100" b="0" i="0" baseline="0">
              <a:solidFill>
                <a:schemeClr val="dk1"/>
              </a:solidFill>
              <a:latin typeface="+mn-lt"/>
              <a:ea typeface="+mn-ea"/>
              <a:cs typeface="+mn-cs"/>
            </a:rPr>
            <a:t>類似団体平均のほか全国平均も下回っ</a:t>
          </a:r>
          <a:r>
            <a:rPr lang="ja-JP" altLang="en-US" sz="1100" b="0" i="0" baseline="0">
              <a:solidFill>
                <a:schemeClr val="dk1"/>
              </a:solidFill>
              <a:latin typeface="+mn-lt"/>
              <a:ea typeface="+mn-ea"/>
              <a:cs typeface="+mn-cs"/>
            </a:rPr>
            <a:t>た。</a:t>
          </a:r>
          <a:r>
            <a:rPr lang="ja-JP" altLang="ja-JP" sz="1100" b="0" i="0" baseline="0">
              <a:solidFill>
                <a:schemeClr val="dk1"/>
              </a:solidFill>
              <a:latin typeface="+mn-lt"/>
              <a:ea typeface="+mn-ea"/>
              <a:cs typeface="+mn-cs"/>
            </a:rPr>
            <a:t>引き続き人件費の抑制に努める。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xdr:rowOff>
    </xdr:from>
    <xdr:to>
      <xdr:col>7</xdr:col>
      <xdr:colOff>15875</xdr:colOff>
      <xdr:row>36</xdr:row>
      <xdr:rowOff>142240</xdr:rowOff>
    </xdr:to>
    <xdr:cxnSp macro="">
      <xdr:nvCxnSpPr>
        <xdr:cNvPr id="66" name="直線コネクタ 65"/>
        <xdr:cNvCxnSpPr/>
      </xdr:nvCxnSpPr>
      <xdr:spPr>
        <a:xfrm flipV="1">
          <a:off x="3987800" y="61772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68" name="フローチャート :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88900</xdr:rowOff>
    </xdr:from>
    <xdr:to>
      <xdr:col>5</xdr:col>
      <xdr:colOff>549275</xdr:colOff>
      <xdr:row>36</xdr:row>
      <xdr:rowOff>142240</xdr:rowOff>
    </xdr:to>
    <xdr:cxnSp macro="">
      <xdr:nvCxnSpPr>
        <xdr:cNvPr id="69" name="直線コネクタ 68"/>
        <xdr:cNvCxnSpPr/>
      </xdr:nvCxnSpPr>
      <xdr:spPr>
        <a:xfrm>
          <a:off x="3098800" y="6261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70" name="フローチャート :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71" name="テキスト ボックス 70"/>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88900</xdr:rowOff>
    </xdr:from>
    <xdr:to>
      <xdr:col>4</xdr:col>
      <xdr:colOff>346075</xdr:colOff>
      <xdr:row>37</xdr:row>
      <xdr:rowOff>46990</xdr:rowOff>
    </xdr:to>
    <xdr:cxnSp macro="">
      <xdr:nvCxnSpPr>
        <xdr:cNvPr id="72" name="直線コネクタ 71"/>
        <xdr:cNvCxnSpPr/>
      </xdr:nvCxnSpPr>
      <xdr:spPr>
        <a:xfrm flipV="1">
          <a:off x="2209800" y="62611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21607</xdr:rowOff>
    </xdr:from>
    <xdr:ext cx="762000" cy="259045"/>
    <xdr:sp macro="" textlink="">
      <xdr:nvSpPr>
        <xdr:cNvPr id="74" name="テキスト ボックス 73"/>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46990</xdr:rowOff>
    </xdr:from>
    <xdr:to>
      <xdr:col>3</xdr:col>
      <xdr:colOff>142875</xdr:colOff>
      <xdr:row>37</xdr:row>
      <xdr:rowOff>69850</xdr:rowOff>
    </xdr:to>
    <xdr:cxnSp macro="">
      <xdr:nvCxnSpPr>
        <xdr:cNvPr id="75" name="直線コネクタ 74"/>
        <xdr:cNvCxnSpPr/>
      </xdr:nvCxnSpPr>
      <xdr:spPr>
        <a:xfrm flipV="1">
          <a:off x="1320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77" name="テキスト ボックス 76"/>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85" name="円/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142257</xdr:rowOff>
    </xdr:from>
    <xdr:ext cx="762000" cy="259045"/>
    <xdr:sp macro="" textlink="">
      <xdr:nvSpPr>
        <xdr:cNvPr id="86"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91440</xdr:rowOff>
    </xdr:from>
    <xdr:to>
      <xdr:col>5</xdr:col>
      <xdr:colOff>600075</xdr:colOff>
      <xdr:row>37</xdr:row>
      <xdr:rowOff>21590</xdr:rowOff>
    </xdr:to>
    <xdr:sp macro="" textlink="">
      <xdr:nvSpPr>
        <xdr:cNvPr id="87" name="円/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88" name="テキスト ボックス 87"/>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38100</xdr:rowOff>
    </xdr:from>
    <xdr:to>
      <xdr:col>4</xdr:col>
      <xdr:colOff>396875</xdr:colOff>
      <xdr:row>36</xdr:row>
      <xdr:rowOff>139700</xdr:rowOff>
    </xdr:to>
    <xdr:sp macro="" textlink="">
      <xdr:nvSpPr>
        <xdr:cNvPr id="89" name="円/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91" name="円/楕円 90"/>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92" name="テキスト ボックス 91"/>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3" name="円/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94" name="テキスト ボックス 93"/>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定員管理計画に基づく人件費の抑制及び業務の民間化等により、人件費から物件費へシフトされるなどの影響から悪化してきた。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指定管理者制度や業務の民間委託が定着化してきたことから、今後の物件費については、横ばいとなっていく見込である。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22</xdr:row>
      <xdr:rowOff>18143</xdr:rowOff>
    </xdr:to>
    <xdr:cxnSp macro="">
      <xdr:nvCxnSpPr>
        <xdr:cNvPr id="124" name="直線コネクタ 123"/>
        <xdr:cNvCxnSpPr/>
      </xdr:nvCxnSpPr>
      <xdr:spPr>
        <a:xfrm flipV="1">
          <a:off x="16510000" y="2233386"/>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161670</xdr:rowOff>
    </xdr:from>
    <xdr:ext cx="762000" cy="259045"/>
    <xdr:sp macro="" textlink="">
      <xdr:nvSpPr>
        <xdr:cNvPr id="125"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22</xdr:row>
      <xdr:rowOff>18143</xdr:rowOff>
    </xdr:from>
    <xdr:to>
      <xdr:col>24</xdr:col>
      <xdr:colOff>120650</xdr:colOff>
      <xdr:row>22</xdr:row>
      <xdr:rowOff>18143</xdr:rowOff>
    </xdr:to>
    <xdr:cxnSp macro="">
      <xdr:nvCxnSpPr>
        <xdr:cNvPr id="126" name="直線コネクタ 125"/>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121557</xdr:rowOff>
    </xdr:from>
    <xdr:to>
      <xdr:col>24</xdr:col>
      <xdr:colOff>31750</xdr:colOff>
      <xdr:row>17</xdr:row>
      <xdr:rowOff>48079</xdr:rowOff>
    </xdr:to>
    <xdr:cxnSp macro="">
      <xdr:nvCxnSpPr>
        <xdr:cNvPr id="129" name="直線コネクタ 128"/>
        <xdr:cNvCxnSpPr/>
      </xdr:nvCxnSpPr>
      <xdr:spPr>
        <a:xfrm>
          <a:off x="15671800" y="28647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23586</xdr:rowOff>
    </xdr:from>
    <xdr:to>
      <xdr:col>22</xdr:col>
      <xdr:colOff>565150</xdr:colOff>
      <xdr:row>16</xdr:row>
      <xdr:rowOff>121557</xdr:rowOff>
    </xdr:to>
    <xdr:cxnSp macro="">
      <xdr:nvCxnSpPr>
        <xdr:cNvPr id="132" name="直線コネクタ 131"/>
        <xdr:cNvCxnSpPr/>
      </xdr:nvCxnSpPr>
      <xdr:spPr>
        <a:xfrm>
          <a:off x="14782800" y="27667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23586</xdr:rowOff>
    </xdr:from>
    <xdr:to>
      <xdr:col>21</xdr:col>
      <xdr:colOff>361950</xdr:colOff>
      <xdr:row>16</xdr:row>
      <xdr:rowOff>23586</xdr:rowOff>
    </xdr:to>
    <xdr:cxnSp macro="">
      <xdr:nvCxnSpPr>
        <xdr:cNvPr id="135" name="直線コネクタ 134"/>
        <xdr:cNvCxnSpPr/>
      </xdr:nvCxnSpPr>
      <xdr:spPr>
        <a:xfrm>
          <a:off x="13893800" y="2766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6" name="フローチャート :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37" name="テキスト ボックス 136"/>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118836</xdr:rowOff>
    </xdr:from>
    <xdr:to>
      <xdr:col>20</xdr:col>
      <xdr:colOff>158750</xdr:colOff>
      <xdr:row>16</xdr:row>
      <xdr:rowOff>23586</xdr:rowOff>
    </xdr:to>
    <xdr:cxnSp macro="">
      <xdr:nvCxnSpPr>
        <xdr:cNvPr id="138" name="直線コネクタ 137"/>
        <xdr:cNvCxnSpPr/>
      </xdr:nvCxnSpPr>
      <xdr:spPr>
        <a:xfrm>
          <a:off x="13004800" y="26905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39" name="フローチャート : 判断 138"/>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70048</xdr:rowOff>
    </xdr:from>
    <xdr:ext cx="762000" cy="259045"/>
    <xdr:sp macro="" textlink="">
      <xdr:nvSpPr>
        <xdr:cNvPr id="140" name="テキスト ボックス 139"/>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168729</xdr:rowOff>
    </xdr:from>
    <xdr:to>
      <xdr:col>24</xdr:col>
      <xdr:colOff>82550</xdr:colOff>
      <xdr:row>17</xdr:row>
      <xdr:rowOff>98879</xdr:rowOff>
    </xdr:to>
    <xdr:sp macro="" textlink="">
      <xdr:nvSpPr>
        <xdr:cNvPr id="148" name="円/楕円 147"/>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140806</xdr:rowOff>
    </xdr:from>
    <xdr:ext cx="762000" cy="259045"/>
    <xdr:sp macro="" textlink="">
      <xdr:nvSpPr>
        <xdr:cNvPr id="149" name="物件費該当値テキスト"/>
        <xdr:cNvSpPr txBox="1"/>
      </xdr:nvSpPr>
      <xdr:spPr>
        <a:xfrm>
          <a:off x="16598900" y="28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70757</xdr:rowOff>
    </xdr:from>
    <xdr:to>
      <xdr:col>22</xdr:col>
      <xdr:colOff>615950</xdr:colOff>
      <xdr:row>17</xdr:row>
      <xdr:rowOff>907</xdr:rowOff>
    </xdr:to>
    <xdr:sp macro="" textlink="">
      <xdr:nvSpPr>
        <xdr:cNvPr id="150" name="円/楕円 149"/>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51" name="テキスト ボックス 150"/>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144236</xdr:rowOff>
    </xdr:from>
    <xdr:to>
      <xdr:col>21</xdr:col>
      <xdr:colOff>412750</xdr:colOff>
      <xdr:row>16</xdr:row>
      <xdr:rowOff>74386</xdr:rowOff>
    </xdr:to>
    <xdr:sp macro="" textlink="">
      <xdr:nvSpPr>
        <xdr:cNvPr id="152" name="円/楕円 151"/>
        <xdr:cNvSpPr/>
      </xdr:nvSpPr>
      <xdr:spPr>
        <a:xfrm>
          <a:off x="14732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53" name="テキスト ボックス 152"/>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144236</xdr:rowOff>
    </xdr:from>
    <xdr:to>
      <xdr:col>20</xdr:col>
      <xdr:colOff>209550</xdr:colOff>
      <xdr:row>16</xdr:row>
      <xdr:rowOff>74386</xdr:rowOff>
    </xdr:to>
    <xdr:sp macro="" textlink="">
      <xdr:nvSpPr>
        <xdr:cNvPr id="154" name="円/楕円 153"/>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55" name="テキスト ボックス 154"/>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68036</xdr:rowOff>
    </xdr:from>
    <xdr:to>
      <xdr:col>19</xdr:col>
      <xdr:colOff>6350</xdr:colOff>
      <xdr:row>15</xdr:row>
      <xdr:rowOff>169636</xdr:rowOff>
    </xdr:to>
    <xdr:sp macro="" textlink="">
      <xdr:nvSpPr>
        <xdr:cNvPr id="156" name="円/楕円 155"/>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8363</xdr:rowOff>
    </xdr:from>
    <xdr:ext cx="762000" cy="259045"/>
    <xdr:sp macro="" textlink="">
      <xdr:nvSpPr>
        <xdr:cNvPr id="157" name="テキスト ボックス 156"/>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　児童福祉や障害福祉サービスにおける給付費の増などにより、前年度に対し</a:t>
          </a:r>
          <a:r>
            <a:rPr lang="en-US" altLang="ja-JP" sz="1100" b="0" i="0" baseline="0">
              <a:solidFill>
                <a:schemeClr val="dk1"/>
              </a:solidFill>
              <a:latin typeface="+mn-lt"/>
              <a:ea typeface="+mn-ea"/>
              <a:cs typeface="+mn-cs"/>
            </a:rPr>
            <a:t>0.5</a:t>
          </a:r>
          <a:r>
            <a:rPr lang="ja-JP" altLang="ja-JP" sz="1100" b="0" i="0" baseline="0">
              <a:solidFill>
                <a:schemeClr val="dk1"/>
              </a:solidFill>
              <a:latin typeface="+mn-lt"/>
              <a:ea typeface="+mn-ea"/>
              <a:cs typeface="+mn-cs"/>
            </a:rPr>
            <a:t>ポイント上昇し</a:t>
          </a:r>
          <a:r>
            <a:rPr lang="en-US" altLang="ja-JP" sz="1100" b="0" i="0" baseline="0">
              <a:solidFill>
                <a:schemeClr val="dk1"/>
              </a:solidFill>
              <a:latin typeface="+mn-lt"/>
              <a:ea typeface="+mn-ea"/>
              <a:cs typeface="+mn-cs"/>
            </a:rPr>
            <a:t>9.9%</a:t>
          </a:r>
          <a:r>
            <a:rPr lang="ja-JP" altLang="ja-JP" sz="1100" b="0" i="0" baseline="0">
              <a:solidFill>
                <a:schemeClr val="dk1"/>
              </a:solidFill>
              <a:latin typeface="+mn-lt"/>
              <a:ea typeface="+mn-ea"/>
              <a:cs typeface="+mn-cs"/>
            </a:rPr>
            <a:t>となった。今後も精査し、給付費の抑制に努めたい。</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167822</xdr:rowOff>
    </xdr:to>
    <xdr:cxnSp macro="">
      <xdr:nvCxnSpPr>
        <xdr:cNvPr id="187" name="直線コネクタ 186"/>
        <xdr:cNvCxnSpPr/>
      </xdr:nvCxnSpPr>
      <xdr:spPr>
        <a:xfrm flipV="1">
          <a:off x="4826000" y="9156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78015</xdr:rowOff>
    </xdr:to>
    <xdr:cxnSp macro="">
      <xdr:nvCxnSpPr>
        <xdr:cNvPr id="192" name="直線コネクタ 191"/>
        <xdr:cNvCxnSpPr/>
      </xdr:nvCxnSpPr>
      <xdr:spPr>
        <a:xfrm>
          <a:off x="3987800" y="92546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4" name="フローチャート :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53</xdr:row>
      <xdr:rowOff>167822</xdr:rowOff>
    </xdr:to>
    <xdr:cxnSp macro="">
      <xdr:nvCxnSpPr>
        <xdr:cNvPr id="195" name="直線コネクタ 194"/>
        <xdr:cNvCxnSpPr/>
      </xdr:nvCxnSpPr>
      <xdr:spPr>
        <a:xfrm>
          <a:off x="3098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6" name="フローチャート : 判断 195"/>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7" name="テキスト ボックス 196"/>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86178</xdr:rowOff>
    </xdr:from>
    <xdr:to>
      <xdr:col>4</xdr:col>
      <xdr:colOff>346075</xdr:colOff>
      <xdr:row>53</xdr:row>
      <xdr:rowOff>135165</xdr:rowOff>
    </xdr:to>
    <xdr:cxnSp macro="">
      <xdr:nvCxnSpPr>
        <xdr:cNvPr id="198" name="直線コネクタ 197"/>
        <xdr:cNvCxnSpPr/>
      </xdr:nvCxnSpPr>
      <xdr:spPr>
        <a:xfrm>
          <a:off x="2209800" y="91730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20865</xdr:rowOff>
    </xdr:from>
    <xdr:to>
      <xdr:col>3</xdr:col>
      <xdr:colOff>142875</xdr:colOff>
      <xdr:row>53</xdr:row>
      <xdr:rowOff>86178</xdr:rowOff>
    </xdr:to>
    <xdr:cxnSp macro="">
      <xdr:nvCxnSpPr>
        <xdr:cNvPr id="201" name="直線コネクタ 200"/>
        <xdr:cNvCxnSpPr/>
      </xdr:nvCxnSpPr>
      <xdr:spPr>
        <a:xfrm>
          <a:off x="1320800" y="91077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04" name="フローチャート : 判断 203"/>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7455</xdr:rowOff>
    </xdr:from>
    <xdr:ext cx="762000" cy="259045"/>
    <xdr:sp macro="" textlink="">
      <xdr:nvSpPr>
        <xdr:cNvPr id="205" name="テキスト ボックス 204"/>
        <xdr:cNvSpPr txBox="1"/>
      </xdr:nvSpPr>
      <xdr:spPr>
        <a:xfrm>
          <a:off x="939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11" name="円/楕円 210"/>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12"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13" name="円/楕円 212"/>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14" name="テキスト ボックス 213"/>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5" name="円/楕円 214"/>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6" name="テキスト ボックス 215"/>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35378</xdr:rowOff>
    </xdr:from>
    <xdr:to>
      <xdr:col>3</xdr:col>
      <xdr:colOff>193675</xdr:colOff>
      <xdr:row>53</xdr:row>
      <xdr:rowOff>136978</xdr:rowOff>
    </xdr:to>
    <xdr:sp macro="" textlink="">
      <xdr:nvSpPr>
        <xdr:cNvPr id="217" name="円/楕円 216"/>
        <xdr:cNvSpPr/>
      </xdr:nvSpPr>
      <xdr:spPr>
        <a:xfrm>
          <a:off x="2159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147155</xdr:rowOff>
    </xdr:from>
    <xdr:ext cx="762000" cy="259045"/>
    <xdr:sp macro="" textlink="">
      <xdr:nvSpPr>
        <xdr:cNvPr id="218" name="テキスト ボックス 217"/>
        <xdr:cNvSpPr txBox="1"/>
      </xdr:nvSpPr>
      <xdr:spPr>
        <a:xfrm>
          <a:off x="1828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141515</xdr:rowOff>
    </xdr:from>
    <xdr:to>
      <xdr:col>1</xdr:col>
      <xdr:colOff>676275</xdr:colOff>
      <xdr:row>53</xdr:row>
      <xdr:rowOff>71665</xdr:rowOff>
    </xdr:to>
    <xdr:sp macro="" textlink="">
      <xdr:nvSpPr>
        <xdr:cNvPr id="219" name="円/楕円 218"/>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81842</xdr:rowOff>
    </xdr:from>
    <xdr:ext cx="762000" cy="259045"/>
    <xdr:sp macro="" textlink="">
      <xdr:nvSpPr>
        <xdr:cNvPr id="220" name="テキスト ボックス 219"/>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その他の経費のうち繰出金において、</a:t>
          </a:r>
          <a:r>
            <a:rPr lang="ja-JP" altLang="en-US" sz="1100" b="0" i="0" baseline="0">
              <a:solidFill>
                <a:schemeClr val="dk1"/>
              </a:solidFill>
              <a:latin typeface="+mn-lt"/>
              <a:ea typeface="+mn-ea"/>
              <a:cs typeface="+mn-cs"/>
            </a:rPr>
            <a:t>国民健康保険、</a:t>
          </a:r>
          <a:r>
            <a:rPr lang="ja-JP" altLang="ja-JP" sz="1100" b="0" i="0" baseline="0">
              <a:solidFill>
                <a:schemeClr val="dk1"/>
              </a:solidFill>
              <a:latin typeface="+mn-lt"/>
              <a:ea typeface="+mn-ea"/>
              <a:cs typeface="+mn-cs"/>
            </a:rPr>
            <a:t>後期高齢者医療及び介護保険特別会計への繰出金</a:t>
          </a:r>
          <a:r>
            <a:rPr lang="ja-JP" altLang="en-US" sz="1100" b="0" i="0" baseline="0">
              <a:solidFill>
                <a:schemeClr val="dk1"/>
              </a:solidFill>
              <a:latin typeface="+mn-lt"/>
              <a:ea typeface="+mn-ea"/>
              <a:cs typeface="+mn-cs"/>
            </a:rPr>
            <a:t>の</a:t>
          </a:r>
          <a:r>
            <a:rPr lang="ja-JP" altLang="ja-JP" sz="1100" b="0" i="0" baseline="0">
              <a:solidFill>
                <a:schemeClr val="dk1"/>
              </a:solidFill>
              <a:latin typeface="+mn-lt"/>
              <a:ea typeface="+mn-ea"/>
              <a:cs typeface="+mn-cs"/>
            </a:rPr>
            <a:t>増</a:t>
          </a:r>
          <a:r>
            <a:rPr lang="ja-JP" altLang="en-US" sz="1100" b="0" i="0" baseline="0">
              <a:solidFill>
                <a:schemeClr val="dk1"/>
              </a:solidFill>
              <a:latin typeface="+mn-lt"/>
              <a:ea typeface="+mn-ea"/>
              <a:cs typeface="+mn-cs"/>
            </a:rPr>
            <a:t>により</a:t>
          </a:r>
          <a:r>
            <a:rPr lang="ja-JP" altLang="ja-JP" sz="1100" b="0" i="0" baseline="0">
              <a:solidFill>
                <a:schemeClr val="dk1"/>
              </a:solidFill>
              <a:latin typeface="+mn-lt"/>
              <a:ea typeface="+mn-ea"/>
              <a:cs typeface="+mn-cs"/>
            </a:rPr>
            <a:t>、経常収支比率は前年度を</a:t>
          </a:r>
          <a:r>
            <a:rPr lang="en-US" altLang="ja-JP" sz="1100" b="0" i="0" baseline="0">
              <a:solidFill>
                <a:schemeClr val="dk1"/>
              </a:solidFill>
              <a:latin typeface="+mn-lt"/>
              <a:ea typeface="+mn-ea"/>
              <a:cs typeface="+mn-cs"/>
            </a:rPr>
            <a:t>0.2</a:t>
          </a:r>
          <a:r>
            <a:rPr lang="ja-JP" altLang="ja-JP" sz="1100" b="0" i="0" baseline="0">
              <a:solidFill>
                <a:schemeClr val="dk1"/>
              </a:solidFill>
              <a:latin typeface="+mn-lt"/>
              <a:ea typeface="+mn-ea"/>
              <a:cs typeface="+mn-cs"/>
            </a:rPr>
            <a:t>ポイン</a:t>
          </a:r>
          <a:r>
            <a:rPr lang="ja-JP" altLang="en-US" sz="1100" b="0" i="0" baseline="0">
              <a:solidFill>
                <a:schemeClr val="dk1"/>
              </a:solidFill>
              <a:latin typeface="+mn-lt"/>
              <a:ea typeface="+mn-ea"/>
              <a:cs typeface="+mn-cs"/>
            </a:rPr>
            <a:t>ト上回り</a:t>
          </a:r>
          <a:r>
            <a:rPr lang="en-US" altLang="ja-JP" sz="1100" b="0" i="0" baseline="0">
              <a:solidFill>
                <a:schemeClr val="dk1"/>
              </a:solidFill>
              <a:latin typeface="+mn-lt"/>
              <a:ea typeface="+mn-ea"/>
              <a:cs typeface="+mn-cs"/>
            </a:rPr>
            <a:t>11.5%</a:t>
          </a:r>
          <a:r>
            <a:rPr lang="ja-JP" altLang="ja-JP" sz="1100" b="0" i="0" baseline="0">
              <a:solidFill>
                <a:schemeClr val="dk1"/>
              </a:solidFill>
              <a:latin typeface="+mn-lt"/>
              <a:ea typeface="+mn-ea"/>
              <a:cs typeface="+mn-cs"/>
            </a:rPr>
            <a:t>となった。</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今後も、介護保険の安定的な運営のための繰出金の増加が見込まれることから、長期的な視点に立った介護保険の運営に努める。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61685</xdr:rowOff>
    </xdr:from>
    <xdr:to>
      <xdr:col>24</xdr:col>
      <xdr:colOff>31750</xdr:colOff>
      <xdr:row>61</xdr:row>
      <xdr:rowOff>102507</xdr:rowOff>
    </xdr:to>
    <xdr:cxnSp macro="">
      <xdr:nvCxnSpPr>
        <xdr:cNvPr id="250" name="直線コネクタ 249"/>
        <xdr:cNvCxnSpPr/>
      </xdr:nvCxnSpPr>
      <xdr:spPr>
        <a:xfrm flipV="1">
          <a:off x="16510000" y="8977085"/>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148062</xdr:rowOff>
    </xdr:from>
    <xdr:ext cx="762000" cy="259045"/>
    <xdr:sp macro="" textlink="">
      <xdr:nvSpPr>
        <xdr:cNvPr id="253"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52</xdr:row>
      <xdr:rowOff>61685</xdr:rowOff>
    </xdr:from>
    <xdr:to>
      <xdr:col>24</xdr:col>
      <xdr:colOff>120650</xdr:colOff>
      <xdr:row>52</xdr:row>
      <xdr:rowOff>61685</xdr:rowOff>
    </xdr:to>
    <xdr:cxnSp macro="">
      <xdr:nvCxnSpPr>
        <xdr:cNvPr id="254" name="直線コネクタ 253"/>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151493</xdr:rowOff>
    </xdr:from>
    <xdr:to>
      <xdr:col>24</xdr:col>
      <xdr:colOff>31750</xdr:colOff>
      <xdr:row>54</xdr:row>
      <xdr:rowOff>12700</xdr:rowOff>
    </xdr:to>
    <xdr:cxnSp macro="">
      <xdr:nvCxnSpPr>
        <xdr:cNvPr id="255" name="直線コネクタ 254"/>
        <xdr:cNvCxnSpPr/>
      </xdr:nvCxnSpPr>
      <xdr:spPr>
        <a:xfrm>
          <a:off x="15671800" y="9238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6"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7" name="フローチャート : 判断 256"/>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151493</xdr:rowOff>
    </xdr:from>
    <xdr:to>
      <xdr:col>22</xdr:col>
      <xdr:colOff>565150</xdr:colOff>
      <xdr:row>53</xdr:row>
      <xdr:rowOff>167822</xdr:rowOff>
    </xdr:to>
    <xdr:cxnSp macro="">
      <xdr:nvCxnSpPr>
        <xdr:cNvPr id="258" name="直線コネクタ 257"/>
        <xdr:cNvCxnSpPr/>
      </xdr:nvCxnSpPr>
      <xdr:spPr>
        <a:xfrm flipV="1">
          <a:off x="14782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43543</xdr:rowOff>
    </xdr:from>
    <xdr:to>
      <xdr:col>22</xdr:col>
      <xdr:colOff>615950</xdr:colOff>
      <xdr:row>56</xdr:row>
      <xdr:rowOff>145143</xdr:rowOff>
    </xdr:to>
    <xdr:sp macro="" textlink="">
      <xdr:nvSpPr>
        <xdr:cNvPr id="259" name="フローチャート : 判断 258"/>
        <xdr:cNvSpPr/>
      </xdr:nvSpPr>
      <xdr:spPr>
        <a:xfrm>
          <a:off x="15621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129920</xdr:rowOff>
    </xdr:from>
    <xdr:ext cx="736600" cy="259045"/>
    <xdr:sp macro="" textlink="">
      <xdr:nvSpPr>
        <xdr:cNvPr id="260" name="テキスト ボックス 259"/>
        <xdr:cNvSpPr txBox="1"/>
      </xdr:nvSpPr>
      <xdr:spPr>
        <a:xfrm>
          <a:off x="15290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69850</xdr:rowOff>
    </xdr:from>
    <xdr:to>
      <xdr:col>21</xdr:col>
      <xdr:colOff>361950</xdr:colOff>
      <xdr:row>53</xdr:row>
      <xdr:rowOff>167822</xdr:rowOff>
    </xdr:to>
    <xdr:cxnSp macro="">
      <xdr:nvCxnSpPr>
        <xdr:cNvPr id="261" name="直線コネクタ 260"/>
        <xdr:cNvCxnSpPr/>
      </xdr:nvCxnSpPr>
      <xdr:spPr>
        <a:xfrm>
          <a:off x="13893800" y="9156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149678</xdr:rowOff>
    </xdr:from>
    <xdr:to>
      <xdr:col>21</xdr:col>
      <xdr:colOff>412750</xdr:colOff>
      <xdr:row>56</xdr:row>
      <xdr:rowOff>79828</xdr:rowOff>
    </xdr:to>
    <xdr:sp macro="" textlink="">
      <xdr:nvSpPr>
        <xdr:cNvPr id="262" name="フローチャート : 判断 261"/>
        <xdr:cNvSpPr/>
      </xdr:nvSpPr>
      <xdr:spPr>
        <a:xfrm>
          <a:off x="14732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64605</xdr:rowOff>
    </xdr:from>
    <xdr:ext cx="762000" cy="259045"/>
    <xdr:sp macro="" textlink="">
      <xdr:nvSpPr>
        <xdr:cNvPr id="263" name="テキスト ボックス 262"/>
        <xdr:cNvSpPr txBox="1"/>
      </xdr:nvSpPr>
      <xdr:spPr>
        <a:xfrm>
          <a:off x="14401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20865</xdr:rowOff>
    </xdr:from>
    <xdr:to>
      <xdr:col>20</xdr:col>
      <xdr:colOff>158750</xdr:colOff>
      <xdr:row>53</xdr:row>
      <xdr:rowOff>69850</xdr:rowOff>
    </xdr:to>
    <xdr:cxnSp macro="">
      <xdr:nvCxnSpPr>
        <xdr:cNvPr id="264" name="直線コネクタ 263"/>
        <xdr:cNvCxnSpPr/>
      </xdr:nvCxnSpPr>
      <xdr:spPr>
        <a:xfrm>
          <a:off x="13004800" y="91077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5" name="フローチャート : 判断 264"/>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66" name="テキスト ボックス 265"/>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84365</xdr:rowOff>
    </xdr:from>
    <xdr:to>
      <xdr:col>19</xdr:col>
      <xdr:colOff>6350</xdr:colOff>
      <xdr:row>56</xdr:row>
      <xdr:rowOff>14515</xdr:rowOff>
    </xdr:to>
    <xdr:sp macro="" textlink="">
      <xdr:nvSpPr>
        <xdr:cNvPr id="267" name="フローチャート : 判断 266"/>
        <xdr:cNvSpPr/>
      </xdr:nvSpPr>
      <xdr:spPr>
        <a:xfrm>
          <a:off x="12954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170742</xdr:rowOff>
    </xdr:from>
    <xdr:ext cx="762000" cy="259045"/>
    <xdr:sp macro="" textlink="">
      <xdr:nvSpPr>
        <xdr:cNvPr id="268" name="テキスト ボックス 267"/>
        <xdr:cNvSpPr txBox="1"/>
      </xdr:nvSpPr>
      <xdr:spPr>
        <a:xfrm>
          <a:off x="12623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133350</xdr:rowOff>
    </xdr:from>
    <xdr:to>
      <xdr:col>24</xdr:col>
      <xdr:colOff>82550</xdr:colOff>
      <xdr:row>54</xdr:row>
      <xdr:rowOff>63500</xdr:rowOff>
    </xdr:to>
    <xdr:sp macro="" textlink="">
      <xdr:nvSpPr>
        <xdr:cNvPr id="274" name="円/楕円 273"/>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149877</xdr:rowOff>
    </xdr:from>
    <xdr:ext cx="762000" cy="259045"/>
    <xdr:sp macro="" textlink="">
      <xdr:nvSpPr>
        <xdr:cNvPr id="275" name="その他該当値テキスト"/>
        <xdr:cNvSpPr txBox="1"/>
      </xdr:nvSpPr>
      <xdr:spPr>
        <a:xfrm>
          <a:off x="16598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100693</xdr:rowOff>
    </xdr:from>
    <xdr:to>
      <xdr:col>22</xdr:col>
      <xdr:colOff>615950</xdr:colOff>
      <xdr:row>54</xdr:row>
      <xdr:rowOff>30843</xdr:rowOff>
    </xdr:to>
    <xdr:sp macro="" textlink="">
      <xdr:nvSpPr>
        <xdr:cNvPr id="276" name="円/楕円 275"/>
        <xdr:cNvSpPr/>
      </xdr:nvSpPr>
      <xdr:spPr>
        <a:xfrm>
          <a:off x="15621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41020</xdr:rowOff>
    </xdr:from>
    <xdr:ext cx="736600" cy="259045"/>
    <xdr:sp macro="" textlink="">
      <xdr:nvSpPr>
        <xdr:cNvPr id="277" name="テキスト ボックス 276"/>
        <xdr:cNvSpPr txBox="1"/>
      </xdr:nvSpPr>
      <xdr:spPr>
        <a:xfrm>
          <a:off x="15290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117022</xdr:rowOff>
    </xdr:from>
    <xdr:to>
      <xdr:col>21</xdr:col>
      <xdr:colOff>412750</xdr:colOff>
      <xdr:row>54</xdr:row>
      <xdr:rowOff>47172</xdr:rowOff>
    </xdr:to>
    <xdr:sp macro="" textlink="">
      <xdr:nvSpPr>
        <xdr:cNvPr id="278" name="円/楕円 277"/>
        <xdr:cNvSpPr/>
      </xdr:nvSpPr>
      <xdr:spPr>
        <a:xfrm>
          <a:off x="14732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57349</xdr:rowOff>
    </xdr:from>
    <xdr:ext cx="762000" cy="259045"/>
    <xdr:sp macro="" textlink="">
      <xdr:nvSpPr>
        <xdr:cNvPr id="279" name="テキスト ボックス 278"/>
        <xdr:cNvSpPr txBox="1"/>
      </xdr:nvSpPr>
      <xdr:spPr>
        <a:xfrm>
          <a:off x="14401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19050</xdr:rowOff>
    </xdr:from>
    <xdr:to>
      <xdr:col>20</xdr:col>
      <xdr:colOff>209550</xdr:colOff>
      <xdr:row>53</xdr:row>
      <xdr:rowOff>120650</xdr:rowOff>
    </xdr:to>
    <xdr:sp macro="" textlink="">
      <xdr:nvSpPr>
        <xdr:cNvPr id="280" name="円/楕円 279"/>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130827</xdr:rowOff>
    </xdr:from>
    <xdr:ext cx="762000" cy="259045"/>
    <xdr:sp macro="" textlink="">
      <xdr:nvSpPr>
        <xdr:cNvPr id="281" name="テキスト ボックス 280"/>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141515</xdr:rowOff>
    </xdr:from>
    <xdr:to>
      <xdr:col>19</xdr:col>
      <xdr:colOff>6350</xdr:colOff>
      <xdr:row>53</xdr:row>
      <xdr:rowOff>71665</xdr:rowOff>
    </xdr:to>
    <xdr:sp macro="" textlink="">
      <xdr:nvSpPr>
        <xdr:cNvPr id="282" name="円/楕円 281"/>
        <xdr:cNvSpPr/>
      </xdr:nvSpPr>
      <xdr:spPr>
        <a:xfrm>
          <a:off x="12954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81842</xdr:rowOff>
    </xdr:from>
    <xdr:ext cx="762000" cy="259045"/>
    <xdr:sp macro="" textlink="">
      <xdr:nvSpPr>
        <xdr:cNvPr id="283" name="テキスト ボックス 282"/>
        <xdr:cNvSpPr txBox="1"/>
      </xdr:nvSpPr>
      <xdr:spPr>
        <a:xfrm>
          <a:off x="12623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今後、病院事業の施設更新（新病院の建設）が予定されており、経営改善に対する繰出（補助費）の増により、前年度を</a:t>
          </a:r>
          <a:r>
            <a:rPr lang="en-US" altLang="ja-JP" sz="1100" b="0" i="0" baseline="0">
              <a:solidFill>
                <a:schemeClr val="dk1"/>
              </a:solidFill>
              <a:latin typeface="+mn-lt"/>
              <a:ea typeface="+mn-ea"/>
              <a:cs typeface="+mn-cs"/>
            </a:rPr>
            <a:t>0.7</a:t>
          </a:r>
          <a:r>
            <a:rPr lang="ja-JP" altLang="ja-JP" sz="1100" b="0" i="0" baseline="0">
              <a:solidFill>
                <a:schemeClr val="dk1"/>
              </a:solidFill>
              <a:latin typeface="+mn-lt"/>
              <a:ea typeface="+mn-ea"/>
              <a:cs typeface="+mn-cs"/>
            </a:rPr>
            <a:t>ポイント上回り</a:t>
          </a:r>
          <a:r>
            <a:rPr lang="en-US" altLang="ja-JP" sz="1100" b="0" i="0" baseline="0">
              <a:solidFill>
                <a:schemeClr val="dk1"/>
              </a:solidFill>
              <a:latin typeface="+mn-lt"/>
              <a:ea typeface="+mn-ea"/>
              <a:cs typeface="+mn-cs"/>
            </a:rPr>
            <a:t>10.7</a:t>
          </a:r>
          <a:r>
            <a:rPr lang="ja-JP" altLang="ja-JP" sz="1100" b="0" i="0" baseline="0">
              <a:solidFill>
                <a:schemeClr val="dk1"/>
              </a:solidFill>
              <a:latin typeface="+mn-lt"/>
              <a:ea typeface="+mn-ea"/>
              <a:cs typeface="+mn-cs"/>
            </a:rPr>
            <a:t>％となった。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a:t>
          </a:r>
          <a:r>
            <a:rPr lang="ja-JP" altLang="en-US" sz="1100" b="0" i="0" baseline="0">
              <a:solidFill>
                <a:schemeClr val="dk1"/>
              </a:solidFill>
              <a:latin typeface="+mn-lt"/>
              <a:ea typeface="+mn-ea"/>
              <a:cs typeface="+mn-cs"/>
            </a:rPr>
            <a:t>は、</a:t>
          </a:r>
          <a:r>
            <a:rPr lang="ja-JP" altLang="ja-JP" sz="1100" b="0" i="0" baseline="0">
              <a:solidFill>
                <a:schemeClr val="dk1"/>
              </a:solidFill>
              <a:latin typeface="+mn-lt"/>
              <a:ea typeface="+mn-ea"/>
              <a:cs typeface="+mn-cs"/>
            </a:rPr>
            <a:t>他の補助金・負担金を見直</a:t>
          </a:r>
          <a:r>
            <a:rPr lang="ja-JP" altLang="en-US" sz="1100" b="0" i="0" baseline="0">
              <a:solidFill>
                <a:schemeClr val="dk1"/>
              </a:solidFill>
              <a:latin typeface="+mn-lt"/>
              <a:ea typeface="+mn-ea"/>
              <a:cs typeface="+mn-cs"/>
            </a:rPr>
            <a:t>すなど</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一層の</a:t>
          </a:r>
          <a:r>
            <a:rPr lang="ja-JP" altLang="ja-JP" sz="1100" b="0" i="0" baseline="0">
              <a:solidFill>
                <a:schemeClr val="dk1"/>
              </a:solidFill>
              <a:latin typeface="+mn-lt"/>
              <a:ea typeface="+mn-ea"/>
              <a:cs typeface="+mn-cs"/>
            </a:rPr>
            <a:t>支出の抑制を図る。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41</xdr:row>
      <xdr:rowOff>95250</xdr:rowOff>
    </xdr:to>
    <xdr:cxnSp macro="">
      <xdr:nvCxnSpPr>
        <xdr:cNvPr id="311" name="直線コネクタ 310"/>
        <xdr:cNvCxnSpPr/>
      </xdr:nvCxnSpPr>
      <xdr:spPr>
        <a:xfrm flipV="1">
          <a:off x="16510000" y="55753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12"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13" name="直線コネクタ 312"/>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4"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5" name="直線コネクタ 314"/>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25400</xdr:rowOff>
    </xdr:from>
    <xdr:to>
      <xdr:col>24</xdr:col>
      <xdr:colOff>31750</xdr:colOff>
      <xdr:row>38</xdr:row>
      <xdr:rowOff>114300</xdr:rowOff>
    </xdr:to>
    <xdr:cxnSp macro="">
      <xdr:nvCxnSpPr>
        <xdr:cNvPr id="316" name="直線コネクタ 315"/>
        <xdr:cNvCxnSpPr/>
      </xdr:nvCxnSpPr>
      <xdr:spPr>
        <a:xfrm>
          <a:off x="15671800" y="6540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22877</xdr:rowOff>
    </xdr:from>
    <xdr:ext cx="762000" cy="259045"/>
    <xdr:sp macro="" textlink="">
      <xdr:nvSpPr>
        <xdr:cNvPr id="317" name="補助費等平均値テキスト"/>
        <xdr:cNvSpPr txBox="1"/>
      </xdr:nvSpPr>
      <xdr:spPr>
        <a:xfrm>
          <a:off x="16598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18" name="フローチャート : 判断 317"/>
        <xdr:cNvSpPr/>
      </xdr:nvSpPr>
      <xdr:spPr>
        <a:xfrm>
          <a:off x="16459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120650</xdr:rowOff>
    </xdr:from>
    <xdr:to>
      <xdr:col>22</xdr:col>
      <xdr:colOff>565150</xdr:colOff>
      <xdr:row>38</xdr:row>
      <xdr:rowOff>25400</xdr:rowOff>
    </xdr:to>
    <xdr:cxnSp macro="">
      <xdr:nvCxnSpPr>
        <xdr:cNvPr id="319" name="直線コネクタ 318"/>
        <xdr:cNvCxnSpPr/>
      </xdr:nvCxnSpPr>
      <xdr:spPr>
        <a:xfrm>
          <a:off x="14782800" y="6464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20" name="フローチャート : 判断 319"/>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21" name="テキスト ボックス 320"/>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120650</xdr:rowOff>
    </xdr:from>
    <xdr:to>
      <xdr:col>21</xdr:col>
      <xdr:colOff>361950</xdr:colOff>
      <xdr:row>38</xdr:row>
      <xdr:rowOff>0</xdr:rowOff>
    </xdr:to>
    <xdr:cxnSp macro="">
      <xdr:nvCxnSpPr>
        <xdr:cNvPr id="322" name="直線コネクタ 321"/>
        <xdr:cNvCxnSpPr/>
      </xdr:nvCxnSpPr>
      <xdr:spPr>
        <a:xfrm flipV="1">
          <a:off x="13893800" y="6464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6350</xdr:rowOff>
    </xdr:from>
    <xdr:to>
      <xdr:col>21</xdr:col>
      <xdr:colOff>412750</xdr:colOff>
      <xdr:row>37</xdr:row>
      <xdr:rowOff>107950</xdr:rowOff>
    </xdr:to>
    <xdr:sp macro="" textlink="">
      <xdr:nvSpPr>
        <xdr:cNvPr id="323" name="フローチャート : 判断 322"/>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118127</xdr:rowOff>
    </xdr:from>
    <xdr:ext cx="762000" cy="259045"/>
    <xdr:sp macro="" textlink="">
      <xdr:nvSpPr>
        <xdr:cNvPr id="324" name="テキスト ボックス 323"/>
        <xdr:cNvSpPr txBox="1"/>
      </xdr:nvSpPr>
      <xdr:spPr>
        <a:xfrm>
          <a:off x="14401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0</xdr:rowOff>
    </xdr:from>
    <xdr:to>
      <xdr:col>20</xdr:col>
      <xdr:colOff>158750</xdr:colOff>
      <xdr:row>38</xdr:row>
      <xdr:rowOff>63500</xdr:rowOff>
    </xdr:to>
    <xdr:cxnSp macro="">
      <xdr:nvCxnSpPr>
        <xdr:cNvPr id="325" name="直線コネクタ 324"/>
        <xdr:cNvCxnSpPr/>
      </xdr:nvCxnSpPr>
      <xdr:spPr>
        <a:xfrm flipV="1">
          <a:off x="13004800" y="6515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165100</xdr:rowOff>
    </xdr:from>
    <xdr:to>
      <xdr:col>20</xdr:col>
      <xdr:colOff>209550</xdr:colOff>
      <xdr:row>37</xdr:row>
      <xdr:rowOff>95250</xdr:rowOff>
    </xdr:to>
    <xdr:sp macro="" textlink="">
      <xdr:nvSpPr>
        <xdr:cNvPr id="326" name="フローチャート : 判断 325"/>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105427</xdr:rowOff>
    </xdr:from>
    <xdr:ext cx="762000" cy="259045"/>
    <xdr:sp macro="" textlink="">
      <xdr:nvSpPr>
        <xdr:cNvPr id="327" name="テキスト ボックス 326"/>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8" name="フローチャート : 判断 327"/>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105427</xdr:rowOff>
    </xdr:from>
    <xdr:ext cx="762000" cy="259045"/>
    <xdr:sp macro="" textlink="">
      <xdr:nvSpPr>
        <xdr:cNvPr id="329" name="テキスト ボックス 328"/>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63500</xdr:rowOff>
    </xdr:from>
    <xdr:to>
      <xdr:col>24</xdr:col>
      <xdr:colOff>82550</xdr:colOff>
      <xdr:row>38</xdr:row>
      <xdr:rowOff>165100</xdr:rowOff>
    </xdr:to>
    <xdr:sp macro="" textlink="">
      <xdr:nvSpPr>
        <xdr:cNvPr id="335" name="円/楕円 334"/>
        <xdr:cNvSpPr/>
      </xdr:nvSpPr>
      <xdr:spPr>
        <a:xfrm>
          <a:off x="164592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35577</xdr:rowOff>
    </xdr:from>
    <xdr:ext cx="762000" cy="259045"/>
    <xdr:sp macro="" textlink="">
      <xdr:nvSpPr>
        <xdr:cNvPr id="336" name="補助費等該当値テキスト"/>
        <xdr:cNvSpPr txBox="1"/>
      </xdr:nvSpPr>
      <xdr:spPr>
        <a:xfrm>
          <a:off x="165989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146050</xdr:rowOff>
    </xdr:from>
    <xdr:to>
      <xdr:col>22</xdr:col>
      <xdr:colOff>615950</xdr:colOff>
      <xdr:row>38</xdr:row>
      <xdr:rowOff>76200</xdr:rowOff>
    </xdr:to>
    <xdr:sp macro="" textlink="">
      <xdr:nvSpPr>
        <xdr:cNvPr id="337" name="円/楕円 336"/>
        <xdr:cNvSpPr/>
      </xdr:nvSpPr>
      <xdr:spPr>
        <a:xfrm>
          <a:off x="156210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60977</xdr:rowOff>
    </xdr:from>
    <xdr:ext cx="736600" cy="259045"/>
    <xdr:sp macro="" textlink="">
      <xdr:nvSpPr>
        <xdr:cNvPr id="338" name="テキスト ボックス 337"/>
        <xdr:cNvSpPr txBox="1"/>
      </xdr:nvSpPr>
      <xdr:spPr>
        <a:xfrm>
          <a:off x="15290800" y="657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69850</xdr:rowOff>
    </xdr:from>
    <xdr:to>
      <xdr:col>21</xdr:col>
      <xdr:colOff>412750</xdr:colOff>
      <xdr:row>38</xdr:row>
      <xdr:rowOff>0</xdr:rowOff>
    </xdr:to>
    <xdr:sp macro="" textlink="">
      <xdr:nvSpPr>
        <xdr:cNvPr id="339" name="円/楕円 338"/>
        <xdr:cNvSpPr/>
      </xdr:nvSpPr>
      <xdr:spPr>
        <a:xfrm>
          <a:off x="14732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156227</xdr:rowOff>
    </xdr:from>
    <xdr:ext cx="762000" cy="259045"/>
    <xdr:sp macro="" textlink="">
      <xdr:nvSpPr>
        <xdr:cNvPr id="340" name="テキスト ボックス 339"/>
        <xdr:cNvSpPr txBox="1"/>
      </xdr:nvSpPr>
      <xdr:spPr>
        <a:xfrm>
          <a:off x="14401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120650</xdr:rowOff>
    </xdr:from>
    <xdr:to>
      <xdr:col>20</xdr:col>
      <xdr:colOff>209550</xdr:colOff>
      <xdr:row>38</xdr:row>
      <xdr:rowOff>50800</xdr:rowOff>
    </xdr:to>
    <xdr:sp macro="" textlink="">
      <xdr:nvSpPr>
        <xdr:cNvPr id="341" name="円/楕円 340"/>
        <xdr:cNvSpPr/>
      </xdr:nvSpPr>
      <xdr:spPr>
        <a:xfrm>
          <a:off x="138430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35577</xdr:rowOff>
    </xdr:from>
    <xdr:ext cx="762000" cy="259045"/>
    <xdr:sp macro="" textlink="">
      <xdr:nvSpPr>
        <xdr:cNvPr id="342" name="テキスト ボックス 341"/>
        <xdr:cNvSpPr txBox="1"/>
      </xdr:nvSpPr>
      <xdr:spPr>
        <a:xfrm>
          <a:off x="13512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12700</xdr:rowOff>
    </xdr:from>
    <xdr:to>
      <xdr:col>19</xdr:col>
      <xdr:colOff>6350</xdr:colOff>
      <xdr:row>38</xdr:row>
      <xdr:rowOff>114300</xdr:rowOff>
    </xdr:to>
    <xdr:sp macro="" textlink="">
      <xdr:nvSpPr>
        <xdr:cNvPr id="343" name="円/楕円 342"/>
        <xdr:cNvSpPr/>
      </xdr:nvSpPr>
      <xdr:spPr>
        <a:xfrm>
          <a:off x="12954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99077</xdr:rowOff>
    </xdr:from>
    <xdr:ext cx="762000" cy="259045"/>
    <xdr:sp macro="" textlink="">
      <xdr:nvSpPr>
        <xdr:cNvPr id="344" name="テキスト ボックス 343"/>
        <xdr:cNvSpPr txBox="1"/>
      </xdr:nvSpPr>
      <xdr:spPr>
        <a:xfrm>
          <a:off x="12623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　元利償還額</a:t>
          </a:r>
          <a:r>
            <a:rPr lang="ja-JP" altLang="en-US" sz="1100" b="0" i="0" baseline="0">
              <a:solidFill>
                <a:schemeClr val="dk1"/>
              </a:solidFill>
              <a:latin typeface="+mn-lt"/>
              <a:ea typeface="+mn-ea"/>
              <a:cs typeface="+mn-cs"/>
            </a:rPr>
            <a:t>の微減により</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前年度に対し</a:t>
          </a:r>
          <a:r>
            <a:rPr lang="en-US" altLang="ja-JP" sz="1100" b="0" i="0" baseline="0">
              <a:solidFill>
                <a:schemeClr val="dk1"/>
              </a:solidFill>
              <a:latin typeface="+mn-lt"/>
              <a:ea typeface="+mn-ea"/>
              <a:cs typeface="+mn-cs"/>
            </a:rPr>
            <a:t>0.4</a:t>
          </a:r>
          <a:r>
            <a:rPr lang="ja-JP" altLang="en-US" sz="1100" b="0" i="0" baseline="0">
              <a:solidFill>
                <a:schemeClr val="dk1"/>
              </a:solidFill>
              <a:latin typeface="+mn-lt"/>
              <a:ea typeface="+mn-ea"/>
              <a:cs typeface="+mn-cs"/>
            </a:rPr>
            <a:t>ポイント改善した。</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臨時財政対策債など、国の制度上、地方財源不足の補てん等のために発行した地方債による影響や、</a:t>
          </a:r>
          <a:r>
            <a:rPr lang="ja-JP" altLang="en-US" sz="1100" b="0" i="0" baseline="0">
              <a:solidFill>
                <a:schemeClr val="dk1"/>
              </a:solidFill>
              <a:latin typeface="+mn-lt"/>
              <a:ea typeface="+mn-ea"/>
              <a:cs typeface="+mn-cs"/>
            </a:rPr>
            <a:t>今後計画されている大型の普通建設事業に伴う起債の増加</a:t>
          </a:r>
          <a:r>
            <a:rPr lang="ja-JP" altLang="ja-JP" sz="1100" b="0" i="0" baseline="0">
              <a:solidFill>
                <a:schemeClr val="dk1"/>
              </a:solidFill>
              <a:latin typeface="+mn-lt"/>
              <a:ea typeface="+mn-ea"/>
              <a:cs typeface="+mn-cs"/>
            </a:rPr>
            <a:t>も見込まれることから、計画的な削減が困難な状況ではあるが、長期的な視点に立った、適正な公債管理が必要である。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80</xdr:row>
      <xdr:rowOff>127000</xdr:rowOff>
    </xdr:to>
    <xdr:cxnSp macro="">
      <xdr:nvCxnSpPr>
        <xdr:cNvPr id="369" name="直線コネクタ 368"/>
        <xdr:cNvCxnSpPr/>
      </xdr:nvCxnSpPr>
      <xdr:spPr>
        <a:xfrm flipV="1">
          <a:off x="4826000" y="1289659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70"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71" name="直線コネクタ 370"/>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72"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73" name="直線コネクタ 372"/>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170435</xdr:rowOff>
    </xdr:from>
    <xdr:to>
      <xdr:col>7</xdr:col>
      <xdr:colOff>15875</xdr:colOff>
      <xdr:row>78</xdr:row>
      <xdr:rowOff>17272</xdr:rowOff>
    </xdr:to>
    <xdr:cxnSp macro="">
      <xdr:nvCxnSpPr>
        <xdr:cNvPr id="374" name="直線コネクタ 373"/>
        <xdr:cNvCxnSpPr/>
      </xdr:nvCxnSpPr>
      <xdr:spPr>
        <a:xfrm flipV="1">
          <a:off x="3987800" y="1337208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12716</xdr:rowOff>
    </xdr:from>
    <xdr:ext cx="762000" cy="259045"/>
    <xdr:sp macro="" textlink="">
      <xdr:nvSpPr>
        <xdr:cNvPr id="375"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6" name="フローチャート : 判断 375"/>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17272</xdr:rowOff>
    </xdr:from>
    <xdr:to>
      <xdr:col>5</xdr:col>
      <xdr:colOff>549275</xdr:colOff>
      <xdr:row>78</xdr:row>
      <xdr:rowOff>26415</xdr:rowOff>
    </xdr:to>
    <xdr:cxnSp macro="">
      <xdr:nvCxnSpPr>
        <xdr:cNvPr id="377" name="直線コネクタ 376"/>
        <xdr:cNvCxnSpPr/>
      </xdr:nvCxnSpPr>
      <xdr:spPr>
        <a:xfrm flipV="1">
          <a:off x="3098800" y="133903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8" name="フローチャート : 判断 377"/>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79" name="テキスト ボックス 378"/>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170435</xdr:rowOff>
    </xdr:from>
    <xdr:to>
      <xdr:col>4</xdr:col>
      <xdr:colOff>346075</xdr:colOff>
      <xdr:row>78</xdr:row>
      <xdr:rowOff>26415</xdr:rowOff>
    </xdr:to>
    <xdr:cxnSp macro="">
      <xdr:nvCxnSpPr>
        <xdr:cNvPr id="380" name="直線コネクタ 379"/>
        <xdr:cNvCxnSpPr/>
      </xdr:nvCxnSpPr>
      <xdr:spPr>
        <a:xfrm>
          <a:off x="2209800" y="133720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81" name="フローチャート : 判断 380"/>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82" name="テキスト ボックス 381"/>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170435</xdr:rowOff>
    </xdr:from>
    <xdr:to>
      <xdr:col>3</xdr:col>
      <xdr:colOff>142875</xdr:colOff>
      <xdr:row>78</xdr:row>
      <xdr:rowOff>17272</xdr:rowOff>
    </xdr:to>
    <xdr:cxnSp macro="">
      <xdr:nvCxnSpPr>
        <xdr:cNvPr id="383" name="直線コネクタ 382"/>
        <xdr:cNvCxnSpPr/>
      </xdr:nvCxnSpPr>
      <xdr:spPr>
        <a:xfrm flipV="1">
          <a:off x="1320800" y="133720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4" name="フローチャート : 判断 383"/>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85" name="テキスト ボックス 384"/>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6" name="フローチャート : 判断 38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87" name="テキスト ボックス 386"/>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119635</xdr:rowOff>
    </xdr:from>
    <xdr:to>
      <xdr:col>7</xdr:col>
      <xdr:colOff>66675</xdr:colOff>
      <xdr:row>78</xdr:row>
      <xdr:rowOff>49785</xdr:rowOff>
    </xdr:to>
    <xdr:sp macro="" textlink="">
      <xdr:nvSpPr>
        <xdr:cNvPr id="393" name="円/楕円 392"/>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91712</xdr:rowOff>
    </xdr:from>
    <xdr:ext cx="762000" cy="259045"/>
    <xdr:sp macro="" textlink="">
      <xdr:nvSpPr>
        <xdr:cNvPr id="394" name="公債費該当値テキスト"/>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137922</xdr:rowOff>
    </xdr:from>
    <xdr:to>
      <xdr:col>5</xdr:col>
      <xdr:colOff>600075</xdr:colOff>
      <xdr:row>78</xdr:row>
      <xdr:rowOff>68072</xdr:rowOff>
    </xdr:to>
    <xdr:sp macro="" textlink="">
      <xdr:nvSpPr>
        <xdr:cNvPr id="395" name="円/楕円 394"/>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96" name="テキスト ボックス 395"/>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147065</xdr:rowOff>
    </xdr:from>
    <xdr:to>
      <xdr:col>4</xdr:col>
      <xdr:colOff>396875</xdr:colOff>
      <xdr:row>78</xdr:row>
      <xdr:rowOff>77215</xdr:rowOff>
    </xdr:to>
    <xdr:sp macro="" textlink="">
      <xdr:nvSpPr>
        <xdr:cNvPr id="397" name="円/楕円 396"/>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98" name="テキスト ボックス 397"/>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119635</xdr:rowOff>
    </xdr:from>
    <xdr:to>
      <xdr:col>3</xdr:col>
      <xdr:colOff>193675</xdr:colOff>
      <xdr:row>78</xdr:row>
      <xdr:rowOff>49785</xdr:rowOff>
    </xdr:to>
    <xdr:sp macro="" textlink="">
      <xdr:nvSpPr>
        <xdr:cNvPr id="399" name="円/楕円 398"/>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400" name="テキスト ボックス 399"/>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401" name="円/楕円 400"/>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52849</xdr:rowOff>
    </xdr:from>
    <xdr:ext cx="762000" cy="259045"/>
    <xdr:sp macro="" textlink="">
      <xdr:nvSpPr>
        <xdr:cNvPr id="402" name="テキスト ボックス 401"/>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　公債費を除いた経常収支比率は前年度から</a:t>
          </a:r>
          <a:r>
            <a:rPr lang="en-US" altLang="ja-JP" sz="1100" b="0" i="0" baseline="0">
              <a:solidFill>
                <a:schemeClr val="dk1"/>
              </a:solidFill>
              <a:latin typeface="+mn-lt"/>
              <a:ea typeface="+mn-ea"/>
              <a:cs typeface="+mn-cs"/>
            </a:rPr>
            <a:t>0.5</a:t>
          </a:r>
          <a:r>
            <a:rPr lang="ja-JP" altLang="ja-JP" sz="1100" b="0" i="0" baseline="0">
              <a:solidFill>
                <a:schemeClr val="dk1"/>
              </a:solidFill>
              <a:latin typeface="+mn-lt"/>
              <a:ea typeface="+mn-ea"/>
              <a:cs typeface="+mn-cs"/>
            </a:rPr>
            <a:t>ポイント上昇し、</a:t>
          </a:r>
          <a:r>
            <a:rPr lang="en-US" altLang="ja-JP" sz="1100" b="0" i="0" baseline="0">
              <a:solidFill>
                <a:schemeClr val="dk1"/>
              </a:solidFill>
              <a:latin typeface="+mn-lt"/>
              <a:ea typeface="+mn-ea"/>
              <a:cs typeface="+mn-cs"/>
            </a:rPr>
            <a:t>70.3</a:t>
          </a:r>
          <a:r>
            <a:rPr lang="ja-JP" altLang="ja-JP" sz="1100" b="0" i="0" baseline="0">
              <a:solidFill>
                <a:schemeClr val="dk1"/>
              </a:solidFill>
              <a:latin typeface="+mn-lt"/>
              <a:ea typeface="+mn-ea"/>
              <a:cs typeface="+mn-cs"/>
            </a:rPr>
            <a:t>％となった。</a:t>
          </a:r>
          <a:endParaRPr lang="ja-JP" altLang="ja-JP" sz="110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今後もより一層の歳入の確保と歳出の抑制などに努めたい。</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80</xdr:row>
      <xdr:rowOff>58420</xdr:rowOff>
    </xdr:to>
    <xdr:cxnSp macro="">
      <xdr:nvCxnSpPr>
        <xdr:cNvPr id="428" name="直線コネクタ 427"/>
        <xdr:cNvCxnSpPr/>
      </xdr:nvCxnSpPr>
      <xdr:spPr>
        <a:xfrm flipV="1">
          <a:off x="16510000" y="12814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31"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2" name="直線コネクタ 431"/>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xdr:rowOff>
    </xdr:from>
    <xdr:to>
      <xdr:col>24</xdr:col>
      <xdr:colOff>31750</xdr:colOff>
      <xdr:row>76</xdr:row>
      <xdr:rowOff>26415</xdr:rowOff>
    </xdr:to>
    <xdr:cxnSp macro="">
      <xdr:nvCxnSpPr>
        <xdr:cNvPr id="433" name="直線コネクタ 432"/>
        <xdr:cNvCxnSpPr/>
      </xdr:nvCxnSpPr>
      <xdr:spPr>
        <a:xfrm>
          <a:off x="15671800" y="1303375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73423</xdr:rowOff>
    </xdr:from>
    <xdr:ext cx="762000" cy="259045"/>
    <xdr:sp macro="" textlink="">
      <xdr:nvSpPr>
        <xdr:cNvPr id="434"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35" name="フローチャート : 判断 434"/>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69850</xdr:rowOff>
    </xdr:from>
    <xdr:to>
      <xdr:col>22</xdr:col>
      <xdr:colOff>565150</xdr:colOff>
      <xdr:row>76</xdr:row>
      <xdr:rowOff>3556</xdr:rowOff>
    </xdr:to>
    <xdr:cxnSp macro="">
      <xdr:nvCxnSpPr>
        <xdr:cNvPr id="436" name="直線コネクタ 435"/>
        <xdr:cNvCxnSpPr/>
      </xdr:nvCxnSpPr>
      <xdr:spPr>
        <a:xfrm>
          <a:off x="14782800" y="1292860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7" name="フローチャート : 判断 436"/>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68851</xdr:rowOff>
    </xdr:from>
    <xdr:ext cx="736600" cy="259045"/>
    <xdr:sp macro="" textlink="">
      <xdr:nvSpPr>
        <xdr:cNvPr id="438" name="テキスト ボックス 437"/>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69850</xdr:rowOff>
    </xdr:from>
    <xdr:to>
      <xdr:col>21</xdr:col>
      <xdr:colOff>361950</xdr:colOff>
      <xdr:row>75</xdr:row>
      <xdr:rowOff>124714</xdr:rowOff>
    </xdr:to>
    <xdr:cxnSp macro="">
      <xdr:nvCxnSpPr>
        <xdr:cNvPr id="439" name="直線コネクタ 438"/>
        <xdr:cNvCxnSpPr/>
      </xdr:nvCxnSpPr>
      <xdr:spPr>
        <a:xfrm flipV="1">
          <a:off x="13893800" y="129286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40" name="フローチャート : 判断 439"/>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41" name="テキスト ボックス 440"/>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97282</xdr:rowOff>
    </xdr:from>
    <xdr:to>
      <xdr:col>20</xdr:col>
      <xdr:colOff>158750</xdr:colOff>
      <xdr:row>75</xdr:row>
      <xdr:rowOff>124714</xdr:rowOff>
    </xdr:to>
    <xdr:cxnSp macro="">
      <xdr:nvCxnSpPr>
        <xdr:cNvPr id="442" name="直線コネクタ 441"/>
        <xdr:cNvCxnSpPr/>
      </xdr:nvCxnSpPr>
      <xdr:spPr>
        <a:xfrm>
          <a:off x="13004800" y="129560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3" name="フローチャート : 判断 442"/>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27703</xdr:rowOff>
    </xdr:from>
    <xdr:ext cx="762000" cy="259045"/>
    <xdr:sp macro="" textlink="">
      <xdr:nvSpPr>
        <xdr:cNvPr id="444" name="テキスト ボックス 443"/>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5" name="フローチャート : 判断 444"/>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271</xdr:rowOff>
    </xdr:from>
    <xdr:ext cx="762000" cy="259045"/>
    <xdr:sp macro="" textlink="">
      <xdr:nvSpPr>
        <xdr:cNvPr id="446" name="テキスト ボックス 445"/>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147065</xdr:rowOff>
    </xdr:from>
    <xdr:to>
      <xdr:col>24</xdr:col>
      <xdr:colOff>82550</xdr:colOff>
      <xdr:row>76</xdr:row>
      <xdr:rowOff>77215</xdr:rowOff>
    </xdr:to>
    <xdr:sp macro="" textlink="">
      <xdr:nvSpPr>
        <xdr:cNvPr id="452" name="円/楕円 451"/>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163593</xdr:rowOff>
    </xdr:from>
    <xdr:ext cx="762000" cy="259045"/>
    <xdr:sp macro="" textlink="">
      <xdr:nvSpPr>
        <xdr:cNvPr id="453" name="公債費以外該当値テキスト"/>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124206</xdr:rowOff>
    </xdr:from>
    <xdr:to>
      <xdr:col>22</xdr:col>
      <xdr:colOff>615950</xdr:colOff>
      <xdr:row>76</xdr:row>
      <xdr:rowOff>54356</xdr:rowOff>
    </xdr:to>
    <xdr:sp macro="" textlink="">
      <xdr:nvSpPr>
        <xdr:cNvPr id="454" name="円/楕円 453"/>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64533</xdr:rowOff>
    </xdr:from>
    <xdr:ext cx="736600" cy="259045"/>
    <xdr:sp macro="" textlink="">
      <xdr:nvSpPr>
        <xdr:cNvPr id="455" name="テキスト ボックス 454"/>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19050</xdr:rowOff>
    </xdr:from>
    <xdr:to>
      <xdr:col>21</xdr:col>
      <xdr:colOff>412750</xdr:colOff>
      <xdr:row>75</xdr:row>
      <xdr:rowOff>120650</xdr:rowOff>
    </xdr:to>
    <xdr:sp macro="" textlink="">
      <xdr:nvSpPr>
        <xdr:cNvPr id="456" name="円/楕円 455"/>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130827</xdr:rowOff>
    </xdr:from>
    <xdr:ext cx="762000" cy="259045"/>
    <xdr:sp macro="" textlink="">
      <xdr:nvSpPr>
        <xdr:cNvPr id="457" name="テキスト ボックス 456"/>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73914</xdr:rowOff>
    </xdr:from>
    <xdr:to>
      <xdr:col>20</xdr:col>
      <xdr:colOff>209550</xdr:colOff>
      <xdr:row>76</xdr:row>
      <xdr:rowOff>4065</xdr:rowOff>
    </xdr:to>
    <xdr:sp macro="" textlink="">
      <xdr:nvSpPr>
        <xdr:cNvPr id="458" name="円/楕円 457"/>
        <xdr:cNvSpPr/>
      </xdr:nvSpPr>
      <xdr:spPr>
        <a:xfrm>
          <a:off x="13843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14241</xdr:rowOff>
    </xdr:from>
    <xdr:ext cx="762000" cy="259045"/>
    <xdr:sp macro="" textlink="">
      <xdr:nvSpPr>
        <xdr:cNvPr id="459" name="テキスト ボックス 458"/>
        <xdr:cNvSpPr txBox="1"/>
      </xdr:nvSpPr>
      <xdr:spPr>
        <a:xfrm>
          <a:off x="13512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46482</xdr:rowOff>
    </xdr:from>
    <xdr:to>
      <xdr:col>19</xdr:col>
      <xdr:colOff>6350</xdr:colOff>
      <xdr:row>75</xdr:row>
      <xdr:rowOff>148081</xdr:rowOff>
    </xdr:to>
    <xdr:sp macro="" textlink="">
      <xdr:nvSpPr>
        <xdr:cNvPr id="460" name="円/楕円 459"/>
        <xdr:cNvSpPr/>
      </xdr:nvSpPr>
      <xdr:spPr>
        <a:xfrm>
          <a:off x="12954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158259</xdr:rowOff>
    </xdr:from>
    <xdr:ext cx="762000" cy="259045"/>
    <xdr:sp macro="" textlink="">
      <xdr:nvSpPr>
        <xdr:cNvPr id="461" name="テキスト ボックス 460"/>
        <xdr:cNvSpPr txBox="1"/>
      </xdr:nvSpPr>
      <xdr:spPr>
        <a:xfrm>
          <a:off x="12623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三重県伊勢市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14311</xdr:rowOff>
    </xdr:from>
    <xdr:to>
      <xdr:col>4</xdr:col>
      <xdr:colOff>1117600</xdr:colOff>
      <xdr:row>20</xdr:row>
      <xdr:rowOff>103465</xdr:rowOff>
    </xdr:to>
    <xdr:cxnSp macro="">
      <xdr:nvCxnSpPr>
        <xdr:cNvPr id="47" name="直線コネクタ 46"/>
        <xdr:cNvCxnSpPr/>
      </xdr:nvCxnSpPr>
      <xdr:spPr bwMode="auto">
        <a:xfrm flipV="1">
          <a:off x="5651500" y="2119336"/>
          <a:ext cx="0" cy="1460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75542</xdr:rowOff>
    </xdr:from>
    <xdr:ext cx="762000" cy="259045"/>
    <xdr:sp macro="" textlink="">
      <xdr:nvSpPr>
        <xdr:cNvPr id="48" name="人口1人当たり決算額の推移最小値テキスト130"/>
        <xdr:cNvSpPr txBox="1"/>
      </xdr:nvSpPr>
      <xdr:spPr>
        <a:xfrm>
          <a:off x="5740400" y="35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40,929</a:t>
          </a:r>
          <a:endParaRPr kumimoji="1" lang="ja-JP" altLang="en-US" sz="1000" b="1">
            <a:latin typeface="ＭＳ Ｐゴシック"/>
          </a:endParaRPr>
        </a:p>
      </xdr:txBody>
    </xdr:sp>
    <xdr:clientData/>
  </xdr:oneCellAnchor>
  <xdr:twoCellAnchor>
    <xdr:from>
      <xdr:col>4</xdr:col>
      <xdr:colOff>1028700</xdr:colOff>
      <xdr:row>20</xdr:row>
      <xdr:rowOff>103465</xdr:rowOff>
    </xdr:from>
    <xdr:to>
      <xdr:col>5</xdr:col>
      <xdr:colOff>73025</xdr:colOff>
      <xdr:row>20</xdr:row>
      <xdr:rowOff>103465</xdr:rowOff>
    </xdr:to>
    <xdr:cxnSp macro="">
      <xdr:nvCxnSpPr>
        <xdr:cNvPr id="49" name="直線コネクタ 48"/>
        <xdr:cNvCxnSpPr/>
      </xdr:nvCxnSpPr>
      <xdr:spPr bwMode="auto">
        <a:xfrm>
          <a:off x="5562600" y="35800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100688</xdr:rowOff>
    </xdr:from>
    <xdr:ext cx="762000" cy="259045"/>
    <xdr:sp macro="" textlink="">
      <xdr:nvSpPr>
        <xdr:cNvPr id="50" name="人口1人当たり決算額の推移最大値テキスト130"/>
        <xdr:cNvSpPr txBox="1"/>
      </xdr:nvSpPr>
      <xdr:spPr>
        <a:xfrm>
          <a:off x="5740400" y="18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85,659</a:t>
          </a:r>
          <a:endParaRPr kumimoji="1" lang="ja-JP" altLang="en-US" sz="1000" b="1">
            <a:latin typeface="ＭＳ Ｐゴシック"/>
          </a:endParaRPr>
        </a:p>
      </xdr:txBody>
    </xdr:sp>
    <xdr:clientData/>
  </xdr:oneCellAnchor>
  <xdr:twoCellAnchor>
    <xdr:from>
      <xdr:col>4</xdr:col>
      <xdr:colOff>1028700</xdr:colOff>
      <xdr:row>12</xdr:row>
      <xdr:rowOff>14311</xdr:rowOff>
    </xdr:from>
    <xdr:to>
      <xdr:col>5</xdr:col>
      <xdr:colOff>73025</xdr:colOff>
      <xdr:row>12</xdr:row>
      <xdr:rowOff>14311</xdr:rowOff>
    </xdr:to>
    <xdr:cxnSp macro="">
      <xdr:nvCxnSpPr>
        <xdr:cNvPr id="51" name="直線コネクタ 50"/>
        <xdr:cNvCxnSpPr/>
      </xdr:nvCxnSpPr>
      <xdr:spPr bwMode="auto">
        <a:xfrm>
          <a:off x="5562600" y="2119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56569</xdr:rowOff>
    </xdr:from>
    <xdr:to>
      <xdr:col>4</xdr:col>
      <xdr:colOff>1117600</xdr:colOff>
      <xdr:row>15</xdr:row>
      <xdr:rowOff>77535</xdr:rowOff>
    </xdr:to>
    <xdr:cxnSp macro="">
      <xdr:nvCxnSpPr>
        <xdr:cNvPr id="52" name="直線コネクタ 51"/>
        <xdr:cNvCxnSpPr/>
      </xdr:nvCxnSpPr>
      <xdr:spPr bwMode="auto">
        <a:xfrm flipV="1">
          <a:off x="5003800" y="2675944"/>
          <a:ext cx="647700" cy="20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147500</xdr:rowOff>
    </xdr:from>
    <xdr:ext cx="762000" cy="259045"/>
    <xdr:sp macro="" textlink="">
      <xdr:nvSpPr>
        <xdr:cNvPr id="53" name="人口1人当たり決算額の推移平均値テキスト130"/>
        <xdr:cNvSpPr txBox="1"/>
      </xdr:nvSpPr>
      <xdr:spPr>
        <a:xfrm>
          <a:off x="5740400" y="276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77535</xdr:rowOff>
    </xdr:from>
    <xdr:to>
      <xdr:col>4</xdr:col>
      <xdr:colOff>469900</xdr:colOff>
      <xdr:row>15</xdr:row>
      <xdr:rowOff>145756</xdr:rowOff>
    </xdr:to>
    <xdr:cxnSp macro="">
      <xdr:nvCxnSpPr>
        <xdr:cNvPr id="55" name="直線コネクタ 54"/>
        <xdr:cNvCxnSpPr/>
      </xdr:nvCxnSpPr>
      <xdr:spPr bwMode="auto">
        <a:xfrm flipV="1">
          <a:off x="4305300" y="2696910"/>
          <a:ext cx="698500" cy="68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118698</xdr:rowOff>
    </xdr:from>
    <xdr:to>
      <xdr:col>4</xdr:col>
      <xdr:colOff>520700</xdr:colOff>
      <xdr:row>16</xdr:row>
      <xdr:rowOff>48848</xdr:rowOff>
    </xdr:to>
    <xdr:sp macro="" textlink="">
      <xdr:nvSpPr>
        <xdr:cNvPr id="56" name="フローチャート : 判断 55"/>
        <xdr:cNvSpPr/>
      </xdr:nvSpPr>
      <xdr:spPr bwMode="auto">
        <a:xfrm>
          <a:off x="4953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33625</xdr:rowOff>
    </xdr:from>
    <xdr:ext cx="736600" cy="259045"/>
    <xdr:sp macro="" textlink="">
      <xdr:nvSpPr>
        <xdr:cNvPr id="57" name="テキスト ボックス 56"/>
        <xdr:cNvSpPr txBox="1"/>
      </xdr:nvSpPr>
      <xdr:spPr>
        <a:xfrm>
          <a:off x="4622800" y="282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103008</xdr:rowOff>
    </xdr:from>
    <xdr:to>
      <xdr:col>3</xdr:col>
      <xdr:colOff>904875</xdr:colOff>
      <xdr:row>15</xdr:row>
      <xdr:rowOff>145756</xdr:rowOff>
    </xdr:to>
    <xdr:cxnSp macro="">
      <xdr:nvCxnSpPr>
        <xdr:cNvPr id="58" name="直線コネクタ 57"/>
        <xdr:cNvCxnSpPr/>
      </xdr:nvCxnSpPr>
      <xdr:spPr bwMode="auto">
        <a:xfrm>
          <a:off x="3606800" y="2722383"/>
          <a:ext cx="698500" cy="4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162556</xdr:rowOff>
    </xdr:from>
    <xdr:to>
      <xdr:col>3</xdr:col>
      <xdr:colOff>955675</xdr:colOff>
      <xdr:row>16</xdr:row>
      <xdr:rowOff>92706</xdr:rowOff>
    </xdr:to>
    <xdr:sp macro="" textlink="">
      <xdr:nvSpPr>
        <xdr:cNvPr id="59" name="フローチャート : 判断 58"/>
        <xdr:cNvSpPr/>
      </xdr:nvSpPr>
      <xdr:spPr bwMode="auto">
        <a:xfrm>
          <a:off x="4254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77483</xdr:rowOff>
    </xdr:from>
    <xdr:ext cx="762000" cy="259045"/>
    <xdr:sp macro="" textlink="">
      <xdr:nvSpPr>
        <xdr:cNvPr id="60" name="テキスト ボックス 59"/>
        <xdr:cNvSpPr txBox="1"/>
      </xdr:nvSpPr>
      <xdr:spPr>
        <a:xfrm>
          <a:off x="3924300" y="286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35897</xdr:rowOff>
    </xdr:from>
    <xdr:to>
      <xdr:col>3</xdr:col>
      <xdr:colOff>206375</xdr:colOff>
      <xdr:row>15</xdr:row>
      <xdr:rowOff>103008</xdr:rowOff>
    </xdr:to>
    <xdr:cxnSp macro="">
      <xdr:nvCxnSpPr>
        <xdr:cNvPr id="61" name="直線コネクタ 60"/>
        <xdr:cNvCxnSpPr/>
      </xdr:nvCxnSpPr>
      <xdr:spPr bwMode="auto">
        <a:xfrm>
          <a:off x="2908300" y="2655272"/>
          <a:ext cx="698500" cy="67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93356</xdr:rowOff>
    </xdr:from>
    <xdr:to>
      <xdr:col>3</xdr:col>
      <xdr:colOff>257175</xdr:colOff>
      <xdr:row>16</xdr:row>
      <xdr:rowOff>23506</xdr:rowOff>
    </xdr:to>
    <xdr:sp macro="" textlink="">
      <xdr:nvSpPr>
        <xdr:cNvPr id="62" name="フローチャート : 判断 61"/>
        <xdr:cNvSpPr/>
      </xdr:nvSpPr>
      <xdr:spPr bwMode="auto">
        <a:xfrm>
          <a:off x="3556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8283</xdr:rowOff>
    </xdr:from>
    <xdr:ext cx="762000" cy="259045"/>
    <xdr:sp macro="" textlink="">
      <xdr:nvSpPr>
        <xdr:cNvPr id="63" name="テキスト ボックス 62"/>
        <xdr:cNvSpPr txBox="1"/>
      </xdr:nvSpPr>
      <xdr:spPr>
        <a:xfrm>
          <a:off x="32258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13281</xdr:rowOff>
    </xdr:from>
    <xdr:to>
      <xdr:col>2</xdr:col>
      <xdr:colOff>692150</xdr:colOff>
      <xdr:row>15</xdr:row>
      <xdr:rowOff>114881</xdr:rowOff>
    </xdr:to>
    <xdr:sp macro="" textlink="">
      <xdr:nvSpPr>
        <xdr:cNvPr id="64" name="フローチャート : 判断 63"/>
        <xdr:cNvSpPr/>
      </xdr:nvSpPr>
      <xdr:spPr bwMode="auto">
        <a:xfrm>
          <a:off x="2857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99658</xdr:rowOff>
    </xdr:from>
    <xdr:ext cx="762000" cy="259045"/>
    <xdr:sp macro="" textlink="">
      <xdr:nvSpPr>
        <xdr:cNvPr id="65" name="テキスト ボックス 64"/>
        <xdr:cNvSpPr txBox="1"/>
      </xdr:nvSpPr>
      <xdr:spPr>
        <a:xfrm>
          <a:off x="25273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5769</xdr:rowOff>
    </xdr:from>
    <xdr:to>
      <xdr:col>5</xdr:col>
      <xdr:colOff>34925</xdr:colOff>
      <xdr:row>15</xdr:row>
      <xdr:rowOff>107369</xdr:rowOff>
    </xdr:to>
    <xdr:sp macro="" textlink="">
      <xdr:nvSpPr>
        <xdr:cNvPr id="71" name="円/楕円 70"/>
        <xdr:cNvSpPr/>
      </xdr:nvSpPr>
      <xdr:spPr bwMode="auto">
        <a:xfrm>
          <a:off x="5600700" y="2625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22296</xdr:rowOff>
    </xdr:from>
    <xdr:ext cx="762000" cy="259045"/>
    <xdr:sp macro="" textlink="">
      <xdr:nvSpPr>
        <xdr:cNvPr id="72" name="人口1人当たり決算額の推移該当値テキスト130"/>
        <xdr:cNvSpPr txBox="1"/>
      </xdr:nvSpPr>
      <xdr:spPr>
        <a:xfrm>
          <a:off x="5740400" y="247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68,615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26735</xdr:rowOff>
    </xdr:from>
    <xdr:to>
      <xdr:col>4</xdr:col>
      <xdr:colOff>520700</xdr:colOff>
      <xdr:row>15</xdr:row>
      <xdr:rowOff>128335</xdr:rowOff>
    </xdr:to>
    <xdr:sp macro="" textlink="">
      <xdr:nvSpPr>
        <xdr:cNvPr id="73" name="円/楕円 72"/>
        <xdr:cNvSpPr/>
      </xdr:nvSpPr>
      <xdr:spPr bwMode="auto">
        <a:xfrm>
          <a:off x="4953000" y="264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138512</xdr:rowOff>
    </xdr:from>
    <xdr:ext cx="736600" cy="259045"/>
    <xdr:sp macro="" textlink="">
      <xdr:nvSpPr>
        <xdr:cNvPr id="74" name="テキスト ボックス 73"/>
        <xdr:cNvSpPr txBox="1"/>
      </xdr:nvSpPr>
      <xdr:spPr>
        <a:xfrm>
          <a:off x="4622800" y="2414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67,973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94956</xdr:rowOff>
    </xdr:from>
    <xdr:to>
      <xdr:col>3</xdr:col>
      <xdr:colOff>955675</xdr:colOff>
      <xdr:row>16</xdr:row>
      <xdr:rowOff>25106</xdr:rowOff>
    </xdr:to>
    <xdr:sp macro="" textlink="">
      <xdr:nvSpPr>
        <xdr:cNvPr id="75" name="円/楕円 74"/>
        <xdr:cNvSpPr/>
      </xdr:nvSpPr>
      <xdr:spPr bwMode="auto">
        <a:xfrm>
          <a:off x="4254500" y="2714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35283</xdr:rowOff>
    </xdr:from>
    <xdr:ext cx="762000" cy="259045"/>
    <xdr:sp macro="" textlink="">
      <xdr:nvSpPr>
        <xdr:cNvPr id="76" name="テキスト ボックス 75"/>
        <xdr:cNvSpPr txBox="1"/>
      </xdr:nvSpPr>
      <xdr:spPr>
        <a:xfrm>
          <a:off x="3924300" y="248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65,884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52208</xdr:rowOff>
    </xdr:from>
    <xdr:to>
      <xdr:col>3</xdr:col>
      <xdr:colOff>257175</xdr:colOff>
      <xdr:row>15</xdr:row>
      <xdr:rowOff>153808</xdr:rowOff>
    </xdr:to>
    <xdr:sp macro="" textlink="">
      <xdr:nvSpPr>
        <xdr:cNvPr id="77" name="円/楕円 76"/>
        <xdr:cNvSpPr/>
      </xdr:nvSpPr>
      <xdr:spPr bwMode="auto">
        <a:xfrm>
          <a:off x="3556000" y="2671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163985</xdr:rowOff>
    </xdr:from>
    <xdr:ext cx="762000" cy="259045"/>
    <xdr:sp macro="" textlink="">
      <xdr:nvSpPr>
        <xdr:cNvPr id="78" name="テキスト ボックス 77"/>
        <xdr:cNvSpPr txBox="1"/>
      </xdr:nvSpPr>
      <xdr:spPr>
        <a:xfrm>
          <a:off x="3225800" y="2440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67,193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156547</xdr:rowOff>
    </xdr:from>
    <xdr:to>
      <xdr:col>2</xdr:col>
      <xdr:colOff>692150</xdr:colOff>
      <xdr:row>15</xdr:row>
      <xdr:rowOff>86697</xdr:rowOff>
    </xdr:to>
    <xdr:sp macro="" textlink="">
      <xdr:nvSpPr>
        <xdr:cNvPr id="79" name="円/楕円 78"/>
        <xdr:cNvSpPr/>
      </xdr:nvSpPr>
      <xdr:spPr bwMode="auto">
        <a:xfrm>
          <a:off x="2857500" y="2604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96874</xdr:rowOff>
    </xdr:from>
    <xdr:ext cx="762000" cy="259045"/>
    <xdr:sp macro="" textlink="">
      <xdr:nvSpPr>
        <xdr:cNvPr id="80" name="テキスト ボックス 79"/>
        <xdr:cNvSpPr txBox="1"/>
      </xdr:nvSpPr>
      <xdr:spPr>
        <a:xfrm>
          <a:off x="2527300" y="237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110503</xdr:rowOff>
    </xdr:from>
    <xdr:to>
      <xdr:col>4</xdr:col>
      <xdr:colOff>1117600</xdr:colOff>
      <xdr:row>39</xdr:row>
      <xdr:rowOff>4546</xdr:rowOff>
    </xdr:to>
    <xdr:cxnSp macro="">
      <xdr:nvCxnSpPr>
        <xdr:cNvPr id="109" name="直線コネクタ 108"/>
        <xdr:cNvCxnSpPr/>
      </xdr:nvCxnSpPr>
      <xdr:spPr bwMode="auto">
        <a:xfrm flipV="1">
          <a:off x="5651500" y="6035053"/>
          <a:ext cx="0" cy="1608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148073</xdr:rowOff>
    </xdr:from>
    <xdr:ext cx="762000" cy="259045"/>
    <xdr:sp macro="" textlink="">
      <xdr:nvSpPr>
        <xdr:cNvPr id="110" name="人口1人当たり決算額の推移最小値テキスト445"/>
        <xdr:cNvSpPr txBox="1"/>
      </xdr:nvSpPr>
      <xdr:spPr>
        <a:xfrm>
          <a:off x="5740400" y="761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a:t>
          </a:r>
          <a:endParaRPr kumimoji="1" lang="ja-JP" altLang="en-US" sz="1000" b="1">
            <a:latin typeface="ＭＳ Ｐゴシック"/>
          </a:endParaRPr>
        </a:p>
      </xdr:txBody>
    </xdr:sp>
    <xdr:clientData/>
  </xdr:oneCellAnchor>
  <xdr:twoCellAnchor>
    <xdr:from>
      <xdr:col>4</xdr:col>
      <xdr:colOff>1028700</xdr:colOff>
      <xdr:row>39</xdr:row>
      <xdr:rowOff>4546</xdr:rowOff>
    </xdr:from>
    <xdr:to>
      <xdr:col>5</xdr:col>
      <xdr:colOff>73025</xdr:colOff>
      <xdr:row>39</xdr:row>
      <xdr:rowOff>4546</xdr:rowOff>
    </xdr:to>
    <xdr:cxnSp macro="">
      <xdr:nvCxnSpPr>
        <xdr:cNvPr id="111" name="直線コネクタ 110"/>
        <xdr:cNvCxnSpPr/>
      </xdr:nvCxnSpPr>
      <xdr:spPr bwMode="auto">
        <a:xfrm>
          <a:off x="5562600" y="7643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25430</xdr:rowOff>
    </xdr:from>
    <xdr:ext cx="762000" cy="259045"/>
    <xdr:sp macro="" textlink="">
      <xdr:nvSpPr>
        <xdr:cNvPr id="112" name="人口1人当たり決算額の推移最大値テキスト445"/>
        <xdr:cNvSpPr txBox="1"/>
      </xdr:nvSpPr>
      <xdr:spPr>
        <a:xfrm>
          <a:off x="5740400" y="57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39,933</a:t>
          </a:r>
          <a:endParaRPr kumimoji="1" lang="ja-JP" altLang="en-US" sz="1000" b="1">
            <a:latin typeface="ＭＳ Ｐゴシック"/>
          </a:endParaRPr>
        </a:p>
      </xdr:txBody>
    </xdr:sp>
    <xdr:clientData/>
  </xdr:oneCellAnchor>
  <xdr:twoCellAnchor>
    <xdr:from>
      <xdr:col>4</xdr:col>
      <xdr:colOff>1028700</xdr:colOff>
      <xdr:row>33</xdr:row>
      <xdr:rowOff>110503</xdr:rowOff>
    </xdr:from>
    <xdr:to>
      <xdr:col>5</xdr:col>
      <xdr:colOff>73025</xdr:colOff>
      <xdr:row>33</xdr:row>
      <xdr:rowOff>110503</xdr:rowOff>
    </xdr:to>
    <xdr:cxnSp macro="">
      <xdr:nvCxnSpPr>
        <xdr:cNvPr id="113" name="直線コネクタ 112"/>
        <xdr:cNvCxnSpPr/>
      </xdr:nvCxnSpPr>
      <xdr:spPr bwMode="auto">
        <a:xfrm>
          <a:off x="5562600" y="6035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155384</xdr:rowOff>
    </xdr:from>
    <xdr:to>
      <xdr:col>4</xdr:col>
      <xdr:colOff>1117600</xdr:colOff>
      <xdr:row>37</xdr:row>
      <xdr:rowOff>172758</xdr:rowOff>
    </xdr:to>
    <xdr:cxnSp macro="">
      <xdr:nvCxnSpPr>
        <xdr:cNvPr id="114" name="直線コネクタ 113"/>
        <xdr:cNvCxnSpPr/>
      </xdr:nvCxnSpPr>
      <xdr:spPr bwMode="auto">
        <a:xfrm flipV="1">
          <a:off x="5003800" y="7280084"/>
          <a:ext cx="647700" cy="1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63657</xdr:rowOff>
    </xdr:from>
    <xdr:ext cx="762000" cy="259045"/>
    <xdr:sp macro="" textlink="">
      <xdr:nvSpPr>
        <xdr:cNvPr id="115" name="人口1人当たり決算額の推移平均値テキスト445"/>
        <xdr:cNvSpPr txBox="1"/>
      </xdr:nvSpPr>
      <xdr:spPr>
        <a:xfrm>
          <a:off x="5740400" y="7016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47130</xdr:rowOff>
    </xdr:from>
    <xdr:to>
      <xdr:col>5</xdr:col>
      <xdr:colOff>34925</xdr:colOff>
      <xdr:row>37</xdr:row>
      <xdr:rowOff>148730</xdr:rowOff>
    </xdr:to>
    <xdr:sp macro="" textlink="">
      <xdr:nvSpPr>
        <xdr:cNvPr id="116" name="フローチャート : 判断 115"/>
        <xdr:cNvSpPr/>
      </xdr:nvSpPr>
      <xdr:spPr bwMode="auto">
        <a:xfrm>
          <a:off x="5600700" y="7171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28283</xdr:rowOff>
    </xdr:from>
    <xdr:to>
      <xdr:col>4</xdr:col>
      <xdr:colOff>469900</xdr:colOff>
      <xdr:row>37</xdr:row>
      <xdr:rowOff>172758</xdr:rowOff>
    </xdr:to>
    <xdr:cxnSp macro="">
      <xdr:nvCxnSpPr>
        <xdr:cNvPr id="117" name="直線コネクタ 116"/>
        <xdr:cNvCxnSpPr/>
      </xdr:nvCxnSpPr>
      <xdr:spPr bwMode="auto">
        <a:xfrm>
          <a:off x="4305300" y="7152983"/>
          <a:ext cx="698500" cy="144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107214</xdr:rowOff>
    </xdr:from>
    <xdr:to>
      <xdr:col>4</xdr:col>
      <xdr:colOff>520700</xdr:colOff>
      <xdr:row>37</xdr:row>
      <xdr:rowOff>37364</xdr:rowOff>
    </xdr:to>
    <xdr:sp macro="" textlink="">
      <xdr:nvSpPr>
        <xdr:cNvPr id="118" name="フローチャート : 判断 117"/>
        <xdr:cNvSpPr/>
      </xdr:nvSpPr>
      <xdr:spPr bwMode="auto">
        <a:xfrm>
          <a:off x="4953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218991</xdr:rowOff>
    </xdr:from>
    <xdr:ext cx="736600" cy="259045"/>
    <xdr:sp macro="" textlink="">
      <xdr:nvSpPr>
        <xdr:cNvPr id="119" name="テキスト ボックス 118"/>
        <xdr:cNvSpPr txBox="1"/>
      </xdr:nvSpPr>
      <xdr:spPr>
        <a:xfrm>
          <a:off x="4622800" y="68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28283</xdr:rowOff>
    </xdr:from>
    <xdr:to>
      <xdr:col>3</xdr:col>
      <xdr:colOff>904875</xdr:colOff>
      <xdr:row>37</xdr:row>
      <xdr:rowOff>72784</xdr:rowOff>
    </xdr:to>
    <xdr:cxnSp macro="">
      <xdr:nvCxnSpPr>
        <xdr:cNvPr id="120" name="直線コネクタ 119"/>
        <xdr:cNvCxnSpPr/>
      </xdr:nvCxnSpPr>
      <xdr:spPr bwMode="auto">
        <a:xfrm flipV="1">
          <a:off x="3606800" y="7152983"/>
          <a:ext cx="698500" cy="44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33604</xdr:rowOff>
    </xdr:from>
    <xdr:to>
      <xdr:col>3</xdr:col>
      <xdr:colOff>955675</xdr:colOff>
      <xdr:row>36</xdr:row>
      <xdr:rowOff>135204</xdr:rowOff>
    </xdr:to>
    <xdr:sp macro="" textlink="">
      <xdr:nvSpPr>
        <xdr:cNvPr id="121" name="フローチャート : 判断 120"/>
        <xdr:cNvSpPr/>
      </xdr:nvSpPr>
      <xdr:spPr bwMode="auto">
        <a:xfrm>
          <a:off x="4254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145381</xdr:rowOff>
    </xdr:from>
    <xdr:ext cx="762000" cy="259045"/>
    <xdr:sp macro="" textlink="">
      <xdr:nvSpPr>
        <xdr:cNvPr id="122" name="テキスト ボックス 121"/>
        <xdr:cNvSpPr txBox="1"/>
      </xdr:nvSpPr>
      <xdr:spPr>
        <a:xfrm>
          <a:off x="3924300" y="675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10719</xdr:rowOff>
    </xdr:from>
    <xdr:to>
      <xdr:col>3</xdr:col>
      <xdr:colOff>206375</xdr:colOff>
      <xdr:row>37</xdr:row>
      <xdr:rowOff>72784</xdr:rowOff>
    </xdr:to>
    <xdr:cxnSp macro="">
      <xdr:nvCxnSpPr>
        <xdr:cNvPr id="123" name="直線コネクタ 122"/>
        <xdr:cNvCxnSpPr/>
      </xdr:nvCxnSpPr>
      <xdr:spPr bwMode="auto">
        <a:xfrm>
          <a:off x="2908300" y="7135419"/>
          <a:ext cx="698500" cy="62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341643</xdr:rowOff>
    </xdr:from>
    <xdr:to>
      <xdr:col>3</xdr:col>
      <xdr:colOff>257175</xdr:colOff>
      <xdr:row>36</xdr:row>
      <xdr:rowOff>100343</xdr:rowOff>
    </xdr:to>
    <xdr:sp macro="" textlink="">
      <xdr:nvSpPr>
        <xdr:cNvPr id="124" name="フローチャート : 判断 123"/>
        <xdr:cNvSpPr/>
      </xdr:nvSpPr>
      <xdr:spPr bwMode="auto">
        <a:xfrm>
          <a:off x="35560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110520</xdr:rowOff>
    </xdr:from>
    <xdr:ext cx="762000" cy="259045"/>
    <xdr:sp macro="" textlink="">
      <xdr:nvSpPr>
        <xdr:cNvPr id="125" name="テキスト ボックス 124"/>
        <xdr:cNvSpPr txBox="1"/>
      </xdr:nvSpPr>
      <xdr:spPr>
        <a:xfrm>
          <a:off x="3225800" y="672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288722</xdr:rowOff>
    </xdr:from>
    <xdr:to>
      <xdr:col>2</xdr:col>
      <xdr:colOff>692150</xdr:colOff>
      <xdr:row>36</xdr:row>
      <xdr:rowOff>47422</xdr:rowOff>
    </xdr:to>
    <xdr:sp macro="" textlink="">
      <xdr:nvSpPr>
        <xdr:cNvPr id="126" name="フローチャート : 判断 125"/>
        <xdr:cNvSpPr/>
      </xdr:nvSpPr>
      <xdr:spPr bwMode="auto">
        <a:xfrm>
          <a:off x="2857500" y="68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57599</xdr:rowOff>
    </xdr:from>
    <xdr:ext cx="762000" cy="259045"/>
    <xdr:sp macro="" textlink="">
      <xdr:nvSpPr>
        <xdr:cNvPr id="127" name="テキスト ボックス 126"/>
        <xdr:cNvSpPr txBox="1"/>
      </xdr:nvSpPr>
      <xdr:spPr>
        <a:xfrm>
          <a:off x="2527300" y="66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104584</xdr:rowOff>
    </xdr:from>
    <xdr:to>
      <xdr:col>5</xdr:col>
      <xdr:colOff>34925</xdr:colOff>
      <xdr:row>37</xdr:row>
      <xdr:rowOff>206184</xdr:rowOff>
    </xdr:to>
    <xdr:sp macro="" textlink="">
      <xdr:nvSpPr>
        <xdr:cNvPr id="133" name="円/楕円 132"/>
        <xdr:cNvSpPr/>
      </xdr:nvSpPr>
      <xdr:spPr bwMode="auto">
        <a:xfrm>
          <a:off x="5600700" y="7229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76661</xdr:rowOff>
    </xdr:from>
    <xdr:ext cx="762000" cy="259045"/>
    <xdr:sp macro="" textlink="">
      <xdr:nvSpPr>
        <xdr:cNvPr id="134" name="人口1人当たり決算額の推移該当値テキスト445"/>
        <xdr:cNvSpPr txBox="1"/>
      </xdr:nvSpPr>
      <xdr:spPr>
        <a:xfrm>
          <a:off x="5740400" y="720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121958</xdr:rowOff>
    </xdr:from>
    <xdr:to>
      <xdr:col>4</xdr:col>
      <xdr:colOff>520700</xdr:colOff>
      <xdr:row>37</xdr:row>
      <xdr:rowOff>223558</xdr:rowOff>
    </xdr:to>
    <xdr:sp macro="" textlink="">
      <xdr:nvSpPr>
        <xdr:cNvPr id="135" name="円/楕円 134"/>
        <xdr:cNvSpPr/>
      </xdr:nvSpPr>
      <xdr:spPr bwMode="auto">
        <a:xfrm>
          <a:off x="4953000" y="7246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208335</xdr:rowOff>
    </xdr:from>
    <xdr:ext cx="736600" cy="259045"/>
    <xdr:sp macro="" textlink="">
      <xdr:nvSpPr>
        <xdr:cNvPr id="136" name="テキスト ボックス 135"/>
        <xdr:cNvSpPr txBox="1"/>
      </xdr:nvSpPr>
      <xdr:spPr>
        <a:xfrm>
          <a:off x="4622800" y="7333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148933</xdr:rowOff>
    </xdr:from>
    <xdr:to>
      <xdr:col>3</xdr:col>
      <xdr:colOff>955675</xdr:colOff>
      <xdr:row>37</xdr:row>
      <xdr:rowOff>79083</xdr:rowOff>
    </xdr:to>
    <xdr:sp macro="" textlink="">
      <xdr:nvSpPr>
        <xdr:cNvPr id="137" name="円/楕円 136"/>
        <xdr:cNvSpPr/>
      </xdr:nvSpPr>
      <xdr:spPr bwMode="auto">
        <a:xfrm>
          <a:off x="4254500" y="7102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63860</xdr:rowOff>
    </xdr:from>
    <xdr:ext cx="762000" cy="259045"/>
    <xdr:sp macro="" textlink="">
      <xdr:nvSpPr>
        <xdr:cNvPr id="138" name="テキスト ボックス 137"/>
        <xdr:cNvSpPr txBox="1"/>
      </xdr:nvSpPr>
      <xdr:spPr>
        <a:xfrm>
          <a:off x="3924300" y="718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21984</xdr:rowOff>
    </xdr:from>
    <xdr:to>
      <xdr:col>3</xdr:col>
      <xdr:colOff>257175</xdr:colOff>
      <xdr:row>37</xdr:row>
      <xdr:rowOff>123584</xdr:rowOff>
    </xdr:to>
    <xdr:sp macro="" textlink="">
      <xdr:nvSpPr>
        <xdr:cNvPr id="139" name="円/楕円 138"/>
        <xdr:cNvSpPr/>
      </xdr:nvSpPr>
      <xdr:spPr bwMode="auto">
        <a:xfrm>
          <a:off x="3556000" y="7146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108361</xdr:rowOff>
    </xdr:from>
    <xdr:ext cx="762000" cy="259045"/>
    <xdr:sp macro="" textlink="">
      <xdr:nvSpPr>
        <xdr:cNvPr id="140" name="テキスト ボックス 139"/>
        <xdr:cNvSpPr txBox="1"/>
      </xdr:nvSpPr>
      <xdr:spPr>
        <a:xfrm>
          <a:off x="3225800" y="723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131369</xdr:rowOff>
    </xdr:from>
    <xdr:to>
      <xdr:col>2</xdr:col>
      <xdr:colOff>692150</xdr:colOff>
      <xdr:row>37</xdr:row>
      <xdr:rowOff>61519</xdr:rowOff>
    </xdr:to>
    <xdr:sp macro="" textlink="">
      <xdr:nvSpPr>
        <xdr:cNvPr id="141" name="円/楕円 140"/>
        <xdr:cNvSpPr/>
      </xdr:nvSpPr>
      <xdr:spPr bwMode="auto">
        <a:xfrm>
          <a:off x="2857500" y="7084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46296</xdr:rowOff>
    </xdr:from>
    <xdr:ext cx="762000" cy="259045"/>
    <xdr:sp macro="" textlink="">
      <xdr:nvSpPr>
        <xdr:cNvPr id="142" name="テキスト ボックス 141"/>
        <xdr:cNvSpPr txBox="1"/>
      </xdr:nvSpPr>
      <xdr:spPr>
        <a:xfrm>
          <a:off x="2527300" y="717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三重県伊勢市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129,764
128,928
208.35
51,987,944
49,269,190
2,046,584
30,383,790
51,411,022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118865</xdr:rowOff>
    </xdr:from>
    <xdr:to>
      <xdr:col>6</xdr:col>
      <xdr:colOff>510540</xdr:colOff>
      <xdr:row>39</xdr:row>
      <xdr:rowOff>63282</xdr:rowOff>
    </xdr:to>
    <xdr:cxnSp macro="">
      <xdr:nvCxnSpPr>
        <xdr:cNvPr id="58" name="直線コネクタ 57"/>
        <xdr:cNvCxnSpPr/>
      </xdr:nvCxnSpPr>
      <xdr:spPr>
        <a:xfrm flipV="1">
          <a:off x="4633595" y="5262365"/>
          <a:ext cx="1270" cy="148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67109</xdr:rowOff>
    </xdr:from>
    <xdr:ext cx="534377" cy="259045"/>
    <xdr:sp macro="" textlink="">
      <xdr:nvSpPr>
        <xdr:cNvPr id="59" name="人件費最小値テキスト"/>
        <xdr:cNvSpPr txBox="1"/>
      </xdr:nvSpPr>
      <xdr:spPr>
        <a:xfrm>
          <a:off x="4686300" y="67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31,090</a:t>
          </a:r>
          <a:endParaRPr kumimoji="1" lang="ja-JP" altLang="en-US" sz="1000" b="1">
            <a:latin typeface="ＭＳ Ｐゴシック"/>
          </a:endParaRPr>
        </a:p>
      </xdr:txBody>
    </xdr:sp>
    <xdr:clientData/>
  </xdr:oneCellAnchor>
  <xdr:twoCellAnchor>
    <xdr:from>
      <xdr:col>6</xdr:col>
      <xdr:colOff>422275</xdr:colOff>
      <xdr:row>39</xdr:row>
      <xdr:rowOff>63282</xdr:rowOff>
    </xdr:from>
    <xdr:to>
      <xdr:col>6</xdr:col>
      <xdr:colOff>600075</xdr:colOff>
      <xdr:row>39</xdr:row>
      <xdr:rowOff>63282</xdr:rowOff>
    </xdr:to>
    <xdr:cxnSp macro="">
      <xdr:nvCxnSpPr>
        <xdr:cNvPr id="60" name="直線コネクタ 59"/>
        <xdr:cNvCxnSpPr/>
      </xdr:nvCxnSpPr>
      <xdr:spPr>
        <a:xfrm>
          <a:off x="4546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65542</xdr:rowOff>
    </xdr:from>
    <xdr:ext cx="534377" cy="259045"/>
    <xdr:sp macro="" textlink="">
      <xdr:nvSpPr>
        <xdr:cNvPr id="61" name="人件費最大値テキスト"/>
        <xdr:cNvSpPr txBox="1"/>
      </xdr:nvSpPr>
      <xdr:spPr>
        <a:xfrm>
          <a:off x="4686300" y="50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76,638</a:t>
          </a:r>
          <a:endParaRPr kumimoji="1" lang="ja-JP" altLang="en-US" sz="1000" b="1">
            <a:latin typeface="ＭＳ Ｐゴシック"/>
          </a:endParaRPr>
        </a:p>
      </xdr:txBody>
    </xdr:sp>
    <xdr:clientData/>
  </xdr:oneCellAnchor>
  <xdr:twoCellAnchor>
    <xdr:from>
      <xdr:col>6</xdr:col>
      <xdr:colOff>422275</xdr:colOff>
      <xdr:row>30</xdr:row>
      <xdr:rowOff>118865</xdr:rowOff>
    </xdr:from>
    <xdr:to>
      <xdr:col>6</xdr:col>
      <xdr:colOff>600075</xdr:colOff>
      <xdr:row>30</xdr:row>
      <xdr:rowOff>118865</xdr:rowOff>
    </xdr:to>
    <xdr:cxnSp macro="">
      <xdr:nvCxnSpPr>
        <xdr:cNvPr id="62" name="直線コネクタ 61"/>
        <xdr:cNvCxnSpPr/>
      </xdr:nvCxnSpPr>
      <xdr:spPr>
        <a:xfrm>
          <a:off x="4546600" y="526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77619</xdr:rowOff>
    </xdr:from>
    <xdr:to>
      <xdr:col>6</xdr:col>
      <xdr:colOff>511175</xdr:colOff>
      <xdr:row>33</xdr:row>
      <xdr:rowOff>164421</xdr:rowOff>
    </xdr:to>
    <xdr:cxnSp macro="">
      <xdr:nvCxnSpPr>
        <xdr:cNvPr id="63" name="直線コネクタ 62"/>
        <xdr:cNvCxnSpPr/>
      </xdr:nvCxnSpPr>
      <xdr:spPr>
        <a:xfrm>
          <a:off x="3797300" y="5735469"/>
          <a:ext cx="838200" cy="8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148905</xdr:rowOff>
    </xdr:from>
    <xdr:ext cx="534377" cy="259045"/>
    <xdr:sp macro="" textlink="">
      <xdr:nvSpPr>
        <xdr:cNvPr id="64" name="人件費平均値テキスト"/>
        <xdr:cNvSpPr txBox="1"/>
      </xdr:nvSpPr>
      <xdr:spPr>
        <a:xfrm>
          <a:off x="4686300" y="5806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170478</xdr:rowOff>
    </xdr:from>
    <xdr:to>
      <xdr:col>6</xdr:col>
      <xdr:colOff>561975</xdr:colOff>
      <xdr:row>34</xdr:row>
      <xdr:rowOff>100628</xdr:rowOff>
    </xdr:to>
    <xdr:sp macro="" textlink="">
      <xdr:nvSpPr>
        <xdr:cNvPr id="65" name="フローチャート : 判断 64"/>
        <xdr:cNvSpPr/>
      </xdr:nvSpPr>
      <xdr:spPr>
        <a:xfrm>
          <a:off x="45847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77619</xdr:rowOff>
    </xdr:from>
    <xdr:to>
      <xdr:col>5</xdr:col>
      <xdr:colOff>358775</xdr:colOff>
      <xdr:row>33</xdr:row>
      <xdr:rowOff>104038</xdr:rowOff>
    </xdr:to>
    <xdr:cxnSp macro="">
      <xdr:nvCxnSpPr>
        <xdr:cNvPr id="66" name="直線コネクタ 65"/>
        <xdr:cNvCxnSpPr/>
      </xdr:nvCxnSpPr>
      <xdr:spPr>
        <a:xfrm flipV="1">
          <a:off x="2908300" y="5735469"/>
          <a:ext cx="889000" cy="2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130995</xdr:rowOff>
    </xdr:from>
    <xdr:to>
      <xdr:col>5</xdr:col>
      <xdr:colOff>409575</xdr:colOff>
      <xdr:row>34</xdr:row>
      <xdr:rowOff>61145</xdr:rowOff>
    </xdr:to>
    <xdr:sp macro="" textlink="">
      <xdr:nvSpPr>
        <xdr:cNvPr id="67" name="フローチャート : 判断 66"/>
        <xdr:cNvSpPr/>
      </xdr:nvSpPr>
      <xdr:spPr>
        <a:xfrm>
          <a:off x="3746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52272</xdr:rowOff>
    </xdr:from>
    <xdr:ext cx="534377" cy="259045"/>
    <xdr:sp macro="" textlink="">
      <xdr:nvSpPr>
        <xdr:cNvPr id="68" name="テキスト ボックス 67"/>
        <xdr:cNvSpPr txBox="1"/>
      </xdr:nvSpPr>
      <xdr:spPr>
        <a:xfrm>
          <a:off x="3530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35687</xdr:rowOff>
    </xdr:from>
    <xdr:to>
      <xdr:col>4</xdr:col>
      <xdr:colOff>155575</xdr:colOff>
      <xdr:row>33</xdr:row>
      <xdr:rowOff>104038</xdr:rowOff>
    </xdr:to>
    <xdr:cxnSp macro="">
      <xdr:nvCxnSpPr>
        <xdr:cNvPr id="69" name="直線コネクタ 68"/>
        <xdr:cNvCxnSpPr/>
      </xdr:nvCxnSpPr>
      <xdr:spPr>
        <a:xfrm>
          <a:off x="2019300" y="5693537"/>
          <a:ext cx="8890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149251</xdr:rowOff>
    </xdr:from>
    <xdr:to>
      <xdr:col>4</xdr:col>
      <xdr:colOff>206375</xdr:colOff>
      <xdr:row>34</xdr:row>
      <xdr:rowOff>79401</xdr:rowOff>
    </xdr:to>
    <xdr:sp macro="" textlink="">
      <xdr:nvSpPr>
        <xdr:cNvPr id="70" name="フローチャート : 判断 69"/>
        <xdr:cNvSpPr/>
      </xdr:nvSpPr>
      <xdr:spPr>
        <a:xfrm>
          <a:off x="2857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70528</xdr:rowOff>
    </xdr:from>
    <xdr:ext cx="534377" cy="259045"/>
    <xdr:sp macro="" textlink="">
      <xdr:nvSpPr>
        <xdr:cNvPr id="71" name="テキスト ボックス 70"/>
        <xdr:cNvSpPr txBox="1"/>
      </xdr:nvSpPr>
      <xdr:spPr>
        <a:xfrm>
          <a:off x="2641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4042</xdr:rowOff>
    </xdr:from>
    <xdr:to>
      <xdr:col>2</xdr:col>
      <xdr:colOff>638175</xdr:colOff>
      <xdr:row>33</xdr:row>
      <xdr:rowOff>35687</xdr:rowOff>
    </xdr:to>
    <xdr:cxnSp macro="">
      <xdr:nvCxnSpPr>
        <xdr:cNvPr id="72" name="直線コネクタ 71"/>
        <xdr:cNvCxnSpPr/>
      </xdr:nvCxnSpPr>
      <xdr:spPr>
        <a:xfrm>
          <a:off x="1130300" y="5661892"/>
          <a:ext cx="8890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53532</xdr:rowOff>
    </xdr:from>
    <xdr:to>
      <xdr:col>3</xdr:col>
      <xdr:colOff>3175</xdr:colOff>
      <xdr:row>33</xdr:row>
      <xdr:rowOff>155132</xdr:rowOff>
    </xdr:to>
    <xdr:sp macro="" textlink="">
      <xdr:nvSpPr>
        <xdr:cNvPr id="73" name="フローチャート : 判断 72"/>
        <xdr:cNvSpPr/>
      </xdr:nvSpPr>
      <xdr:spPr>
        <a:xfrm>
          <a:off x="1968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146259</xdr:rowOff>
    </xdr:from>
    <xdr:ext cx="534377" cy="259045"/>
    <xdr:sp macro="" textlink="">
      <xdr:nvSpPr>
        <xdr:cNvPr id="74" name="テキスト ボックス 73"/>
        <xdr:cNvSpPr txBox="1"/>
      </xdr:nvSpPr>
      <xdr:spPr>
        <a:xfrm>
          <a:off x="1752111" y="5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139780</xdr:rowOff>
    </xdr:from>
    <xdr:to>
      <xdr:col>1</xdr:col>
      <xdr:colOff>485775</xdr:colOff>
      <xdr:row>33</xdr:row>
      <xdr:rowOff>69930</xdr:rowOff>
    </xdr:to>
    <xdr:sp macro="" textlink="">
      <xdr:nvSpPr>
        <xdr:cNvPr id="75" name="フローチャート : 判断 74"/>
        <xdr:cNvSpPr/>
      </xdr:nvSpPr>
      <xdr:spPr>
        <a:xfrm>
          <a:off x="1079500" y="56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61057</xdr:rowOff>
    </xdr:from>
    <xdr:ext cx="534377" cy="259045"/>
    <xdr:sp macro="" textlink="">
      <xdr:nvSpPr>
        <xdr:cNvPr id="76" name="テキスト ボックス 75"/>
        <xdr:cNvSpPr txBox="1"/>
      </xdr:nvSpPr>
      <xdr:spPr>
        <a:xfrm>
          <a:off x="863111" y="57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113621</xdr:rowOff>
    </xdr:from>
    <xdr:to>
      <xdr:col>6</xdr:col>
      <xdr:colOff>561975</xdr:colOff>
      <xdr:row>34</xdr:row>
      <xdr:rowOff>43771</xdr:rowOff>
    </xdr:to>
    <xdr:sp macro="" textlink="">
      <xdr:nvSpPr>
        <xdr:cNvPr id="82" name="円/楕円 81"/>
        <xdr:cNvSpPr/>
      </xdr:nvSpPr>
      <xdr:spPr>
        <a:xfrm>
          <a:off x="4584700" y="577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136498</xdr:rowOff>
    </xdr:from>
    <xdr:ext cx="534377" cy="259045"/>
    <xdr:sp macro="" textlink="">
      <xdr:nvSpPr>
        <xdr:cNvPr id="83" name="人件費該当値テキスト"/>
        <xdr:cNvSpPr txBox="1"/>
      </xdr:nvSpPr>
      <xdr:spPr>
        <a:xfrm>
          <a:off x="4686300" y="562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59,493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26819</xdr:rowOff>
    </xdr:from>
    <xdr:to>
      <xdr:col>5</xdr:col>
      <xdr:colOff>409575</xdr:colOff>
      <xdr:row>33</xdr:row>
      <xdr:rowOff>128419</xdr:rowOff>
    </xdr:to>
    <xdr:sp macro="" textlink="">
      <xdr:nvSpPr>
        <xdr:cNvPr id="84" name="円/楕円 83"/>
        <xdr:cNvSpPr/>
      </xdr:nvSpPr>
      <xdr:spPr>
        <a:xfrm>
          <a:off x="3746500" y="568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144946</xdr:rowOff>
    </xdr:from>
    <xdr:ext cx="534377" cy="259045"/>
    <xdr:sp macro="" textlink="">
      <xdr:nvSpPr>
        <xdr:cNvPr id="85" name="テキスト ボックス 84"/>
        <xdr:cNvSpPr txBox="1"/>
      </xdr:nvSpPr>
      <xdr:spPr>
        <a:xfrm>
          <a:off x="3530111" y="545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62,151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53238</xdr:rowOff>
    </xdr:from>
    <xdr:to>
      <xdr:col>4</xdr:col>
      <xdr:colOff>206375</xdr:colOff>
      <xdr:row>33</xdr:row>
      <xdr:rowOff>154838</xdr:rowOff>
    </xdr:to>
    <xdr:sp macro="" textlink="">
      <xdr:nvSpPr>
        <xdr:cNvPr id="86" name="円/楕円 85"/>
        <xdr:cNvSpPr/>
      </xdr:nvSpPr>
      <xdr:spPr>
        <a:xfrm>
          <a:off x="2857500" y="571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171365</xdr:rowOff>
    </xdr:from>
    <xdr:ext cx="534377" cy="259045"/>
    <xdr:sp macro="" textlink="">
      <xdr:nvSpPr>
        <xdr:cNvPr id="87" name="テキスト ボックス 86"/>
        <xdr:cNvSpPr txBox="1"/>
      </xdr:nvSpPr>
      <xdr:spPr>
        <a:xfrm>
          <a:off x="2641111" y="548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61,342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156337</xdr:rowOff>
    </xdr:from>
    <xdr:to>
      <xdr:col>3</xdr:col>
      <xdr:colOff>3175</xdr:colOff>
      <xdr:row>33</xdr:row>
      <xdr:rowOff>86487</xdr:rowOff>
    </xdr:to>
    <xdr:sp macro="" textlink="">
      <xdr:nvSpPr>
        <xdr:cNvPr id="88" name="円/楕円 87"/>
        <xdr:cNvSpPr/>
      </xdr:nvSpPr>
      <xdr:spPr>
        <a:xfrm>
          <a:off x="1968500" y="564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103014</xdr:rowOff>
    </xdr:from>
    <xdr:ext cx="534377" cy="259045"/>
    <xdr:sp macro="" textlink="">
      <xdr:nvSpPr>
        <xdr:cNvPr id="89" name="テキスト ボックス 88"/>
        <xdr:cNvSpPr txBox="1"/>
      </xdr:nvSpPr>
      <xdr:spPr>
        <a:xfrm>
          <a:off x="1752111" y="541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63,435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124692</xdr:rowOff>
    </xdr:from>
    <xdr:to>
      <xdr:col>1</xdr:col>
      <xdr:colOff>485775</xdr:colOff>
      <xdr:row>33</xdr:row>
      <xdr:rowOff>54842</xdr:rowOff>
    </xdr:to>
    <xdr:sp macro="" textlink="">
      <xdr:nvSpPr>
        <xdr:cNvPr id="90" name="円/楕円 89"/>
        <xdr:cNvSpPr/>
      </xdr:nvSpPr>
      <xdr:spPr>
        <a:xfrm>
          <a:off x="1079500" y="561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71369</xdr:rowOff>
    </xdr:from>
    <xdr:ext cx="534377" cy="259045"/>
    <xdr:sp macro="" textlink="">
      <xdr:nvSpPr>
        <xdr:cNvPr id="91" name="テキスト ボックス 90"/>
        <xdr:cNvSpPr txBox="1"/>
      </xdr:nvSpPr>
      <xdr:spPr>
        <a:xfrm>
          <a:off x="863111" y="53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41593</xdr:rowOff>
    </xdr:from>
    <xdr:to>
      <xdr:col>6</xdr:col>
      <xdr:colOff>510540</xdr:colOff>
      <xdr:row>57</xdr:row>
      <xdr:rowOff>134100</xdr:rowOff>
    </xdr:to>
    <xdr:cxnSp macro="">
      <xdr:nvCxnSpPr>
        <xdr:cNvPr id="116" name="直線コネクタ 115"/>
        <xdr:cNvCxnSpPr/>
      </xdr:nvCxnSpPr>
      <xdr:spPr>
        <a:xfrm flipV="1">
          <a:off x="4633595" y="8785543"/>
          <a:ext cx="1270" cy="112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137927</xdr:rowOff>
    </xdr:from>
    <xdr:ext cx="534377" cy="259045"/>
    <xdr:sp macro="" textlink="">
      <xdr:nvSpPr>
        <xdr:cNvPr id="117" name="物件費最小値テキスト"/>
        <xdr:cNvSpPr txBox="1"/>
      </xdr:nvSpPr>
      <xdr:spPr>
        <a:xfrm>
          <a:off x="4686300" y="99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36,647</a:t>
          </a:r>
          <a:endParaRPr kumimoji="1" lang="ja-JP" altLang="en-US" sz="1000" b="1">
            <a:latin typeface="ＭＳ Ｐゴシック"/>
          </a:endParaRPr>
        </a:p>
      </xdr:txBody>
    </xdr:sp>
    <xdr:clientData/>
  </xdr:oneCellAnchor>
  <xdr:twoCellAnchor>
    <xdr:from>
      <xdr:col>6</xdr:col>
      <xdr:colOff>422275</xdr:colOff>
      <xdr:row>57</xdr:row>
      <xdr:rowOff>134100</xdr:rowOff>
    </xdr:from>
    <xdr:to>
      <xdr:col>6</xdr:col>
      <xdr:colOff>600075</xdr:colOff>
      <xdr:row>57</xdr:row>
      <xdr:rowOff>134100</xdr:rowOff>
    </xdr:to>
    <xdr:cxnSp macro="">
      <xdr:nvCxnSpPr>
        <xdr:cNvPr id="118" name="直線コネクタ 117"/>
        <xdr:cNvCxnSpPr/>
      </xdr:nvCxnSpPr>
      <xdr:spPr>
        <a:xfrm>
          <a:off x="4546600" y="990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159720</xdr:rowOff>
    </xdr:from>
    <xdr:ext cx="534377" cy="259045"/>
    <xdr:sp macro="" textlink="">
      <xdr:nvSpPr>
        <xdr:cNvPr id="119" name="物件費最大値テキスト"/>
        <xdr:cNvSpPr txBox="1"/>
      </xdr:nvSpPr>
      <xdr:spPr>
        <a:xfrm>
          <a:off x="4686300" y="85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66,075</a:t>
          </a:r>
          <a:endParaRPr kumimoji="1" lang="ja-JP" altLang="en-US" sz="1000" b="1">
            <a:latin typeface="ＭＳ Ｐゴシック"/>
          </a:endParaRPr>
        </a:p>
      </xdr:txBody>
    </xdr:sp>
    <xdr:clientData/>
  </xdr:oneCellAnchor>
  <xdr:twoCellAnchor>
    <xdr:from>
      <xdr:col>6</xdr:col>
      <xdr:colOff>422275</xdr:colOff>
      <xdr:row>51</xdr:row>
      <xdr:rowOff>41593</xdr:rowOff>
    </xdr:from>
    <xdr:to>
      <xdr:col>6</xdr:col>
      <xdr:colOff>600075</xdr:colOff>
      <xdr:row>51</xdr:row>
      <xdr:rowOff>41593</xdr:rowOff>
    </xdr:to>
    <xdr:cxnSp macro="">
      <xdr:nvCxnSpPr>
        <xdr:cNvPr id="120" name="直線コネクタ 119"/>
        <xdr:cNvCxnSpPr/>
      </xdr:nvCxnSpPr>
      <xdr:spPr>
        <a:xfrm>
          <a:off x="4546600" y="878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144958</xdr:rowOff>
    </xdr:from>
    <xdr:to>
      <xdr:col>6</xdr:col>
      <xdr:colOff>511175</xdr:colOff>
      <xdr:row>54</xdr:row>
      <xdr:rowOff>71310</xdr:rowOff>
    </xdr:to>
    <xdr:cxnSp macro="">
      <xdr:nvCxnSpPr>
        <xdr:cNvPr id="121" name="直線コネクタ 120"/>
        <xdr:cNvCxnSpPr/>
      </xdr:nvCxnSpPr>
      <xdr:spPr>
        <a:xfrm flipV="1">
          <a:off x="3797300" y="9231808"/>
          <a:ext cx="838200" cy="9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74490</xdr:rowOff>
    </xdr:from>
    <xdr:ext cx="534377" cy="259045"/>
    <xdr:sp macro="" textlink="">
      <xdr:nvSpPr>
        <xdr:cNvPr id="122" name="物件費平均値テキスト"/>
        <xdr:cNvSpPr txBox="1"/>
      </xdr:nvSpPr>
      <xdr:spPr>
        <a:xfrm>
          <a:off x="4686300" y="9332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96063</xdr:rowOff>
    </xdr:from>
    <xdr:to>
      <xdr:col>6</xdr:col>
      <xdr:colOff>561975</xdr:colOff>
      <xdr:row>55</xdr:row>
      <xdr:rowOff>26213</xdr:rowOff>
    </xdr:to>
    <xdr:sp macro="" textlink="">
      <xdr:nvSpPr>
        <xdr:cNvPr id="123" name="フローチャート : 判断 122"/>
        <xdr:cNvSpPr/>
      </xdr:nvSpPr>
      <xdr:spPr>
        <a:xfrm>
          <a:off x="4584700" y="935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71310</xdr:rowOff>
    </xdr:from>
    <xdr:to>
      <xdr:col>5</xdr:col>
      <xdr:colOff>358775</xdr:colOff>
      <xdr:row>55</xdr:row>
      <xdr:rowOff>7455</xdr:rowOff>
    </xdr:to>
    <xdr:cxnSp macro="">
      <xdr:nvCxnSpPr>
        <xdr:cNvPr id="124" name="直線コネクタ 123"/>
        <xdr:cNvCxnSpPr/>
      </xdr:nvCxnSpPr>
      <xdr:spPr>
        <a:xfrm flipV="1">
          <a:off x="2908300" y="9329610"/>
          <a:ext cx="889000" cy="10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79832</xdr:rowOff>
    </xdr:from>
    <xdr:to>
      <xdr:col>5</xdr:col>
      <xdr:colOff>409575</xdr:colOff>
      <xdr:row>55</xdr:row>
      <xdr:rowOff>9982</xdr:rowOff>
    </xdr:to>
    <xdr:sp macro="" textlink="">
      <xdr:nvSpPr>
        <xdr:cNvPr id="125" name="フローチャート : 判断 124"/>
        <xdr:cNvSpPr/>
      </xdr:nvSpPr>
      <xdr:spPr>
        <a:xfrm>
          <a:off x="3746500" y="933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1109</xdr:rowOff>
    </xdr:from>
    <xdr:ext cx="534377" cy="259045"/>
    <xdr:sp macro="" textlink="">
      <xdr:nvSpPr>
        <xdr:cNvPr id="126" name="テキスト ボックス 125"/>
        <xdr:cNvSpPr txBox="1"/>
      </xdr:nvSpPr>
      <xdr:spPr>
        <a:xfrm>
          <a:off x="3530111" y="943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7455</xdr:rowOff>
    </xdr:from>
    <xdr:to>
      <xdr:col>4</xdr:col>
      <xdr:colOff>155575</xdr:colOff>
      <xdr:row>55</xdr:row>
      <xdr:rowOff>79540</xdr:rowOff>
    </xdr:to>
    <xdr:cxnSp macro="">
      <xdr:nvCxnSpPr>
        <xdr:cNvPr id="127" name="直線コネクタ 126"/>
        <xdr:cNvCxnSpPr/>
      </xdr:nvCxnSpPr>
      <xdr:spPr>
        <a:xfrm flipV="1">
          <a:off x="2019300" y="9437205"/>
          <a:ext cx="889000" cy="7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7442</xdr:rowOff>
    </xdr:from>
    <xdr:to>
      <xdr:col>4</xdr:col>
      <xdr:colOff>206375</xdr:colOff>
      <xdr:row>55</xdr:row>
      <xdr:rowOff>109042</xdr:rowOff>
    </xdr:to>
    <xdr:sp macro="" textlink="">
      <xdr:nvSpPr>
        <xdr:cNvPr id="128" name="フローチャート : 判断 127"/>
        <xdr:cNvSpPr/>
      </xdr:nvSpPr>
      <xdr:spPr>
        <a:xfrm>
          <a:off x="2857500" y="943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100169</xdr:rowOff>
    </xdr:from>
    <xdr:ext cx="534377" cy="259045"/>
    <xdr:sp macro="" textlink="">
      <xdr:nvSpPr>
        <xdr:cNvPr id="129" name="テキスト ボックス 128"/>
        <xdr:cNvSpPr txBox="1"/>
      </xdr:nvSpPr>
      <xdr:spPr>
        <a:xfrm>
          <a:off x="2641111" y="952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79540</xdr:rowOff>
    </xdr:from>
    <xdr:to>
      <xdr:col>2</xdr:col>
      <xdr:colOff>638175</xdr:colOff>
      <xdr:row>55</xdr:row>
      <xdr:rowOff>87465</xdr:rowOff>
    </xdr:to>
    <xdr:cxnSp macro="">
      <xdr:nvCxnSpPr>
        <xdr:cNvPr id="130" name="直線コネクタ 129"/>
        <xdr:cNvCxnSpPr/>
      </xdr:nvCxnSpPr>
      <xdr:spPr>
        <a:xfrm flipV="1">
          <a:off x="1130300" y="9509290"/>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33503</xdr:rowOff>
    </xdr:from>
    <xdr:to>
      <xdr:col>3</xdr:col>
      <xdr:colOff>3175</xdr:colOff>
      <xdr:row>55</xdr:row>
      <xdr:rowOff>135103</xdr:rowOff>
    </xdr:to>
    <xdr:sp macro="" textlink="">
      <xdr:nvSpPr>
        <xdr:cNvPr id="131" name="フローチャート : 判断 130"/>
        <xdr:cNvSpPr/>
      </xdr:nvSpPr>
      <xdr:spPr>
        <a:xfrm>
          <a:off x="1968500" y="946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126230</xdr:rowOff>
    </xdr:from>
    <xdr:ext cx="534377" cy="259045"/>
    <xdr:sp macro="" textlink="">
      <xdr:nvSpPr>
        <xdr:cNvPr id="132" name="テキスト ボックス 131"/>
        <xdr:cNvSpPr txBox="1"/>
      </xdr:nvSpPr>
      <xdr:spPr>
        <a:xfrm>
          <a:off x="1752111" y="95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166015</xdr:rowOff>
    </xdr:from>
    <xdr:to>
      <xdr:col>1</xdr:col>
      <xdr:colOff>485775</xdr:colOff>
      <xdr:row>55</xdr:row>
      <xdr:rowOff>96165</xdr:rowOff>
    </xdr:to>
    <xdr:sp macro="" textlink="">
      <xdr:nvSpPr>
        <xdr:cNvPr id="133" name="フローチャート : 判断 132"/>
        <xdr:cNvSpPr/>
      </xdr:nvSpPr>
      <xdr:spPr>
        <a:xfrm>
          <a:off x="1079500" y="942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112692</xdr:rowOff>
    </xdr:from>
    <xdr:ext cx="534377" cy="259045"/>
    <xdr:sp macro="" textlink="">
      <xdr:nvSpPr>
        <xdr:cNvPr id="134" name="テキスト ボックス 133"/>
        <xdr:cNvSpPr txBox="1"/>
      </xdr:nvSpPr>
      <xdr:spPr>
        <a:xfrm>
          <a:off x="863111" y="919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94158</xdr:rowOff>
    </xdr:from>
    <xdr:to>
      <xdr:col>6</xdr:col>
      <xdr:colOff>561975</xdr:colOff>
      <xdr:row>54</xdr:row>
      <xdr:rowOff>24308</xdr:rowOff>
    </xdr:to>
    <xdr:sp macro="" textlink="">
      <xdr:nvSpPr>
        <xdr:cNvPr id="140" name="円/楕円 139"/>
        <xdr:cNvSpPr/>
      </xdr:nvSpPr>
      <xdr:spPr>
        <a:xfrm>
          <a:off x="4584700" y="918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117035</xdr:rowOff>
    </xdr:from>
    <xdr:ext cx="534377" cy="259045"/>
    <xdr:sp macro="" textlink="">
      <xdr:nvSpPr>
        <xdr:cNvPr id="141" name="物件費該当値テキスト"/>
        <xdr:cNvSpPr txBox="1"/>
      </xdr:nvSpPr>
      <xdr:spPr>
        <a:xfrm>
          <a:off x="4686300" y="90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54,362</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20510</xdr:rowOff>
    </xdr:from>
    <xdr:to>
      <xdr:col>5</xdr:col>
      <xdr:colOff>409575</xdr:colOff>
      <xdr:row>54</xdr:row>
      <xdr:rowOff>122110</xdr:rowOff>
    </xdr:to>
    <xdr:sp macro="" textlink="">
      <xdr:nvSpPr>
        <xdr:cNvPr id="142" name="円/楕円 141"/>
        <xdr:cNvSpPr/>
      </xdr:nvSpPr>
      <xdr:spPr>
        <a:xfrm>
          <a:off x="3746500" y="927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138637</xdr:rowOff>
    </xdr:from>
    <xdr:ext cx="534377" cy="259045"/>
    <xdr:sp macro="" textlink="">
      <xdr:nvSpPr>
        <xdr:cNvPr id="143" name="テキスト ボックス 142"/>
        <xdr:cNvSpPr txBox="1"/>
      </xdr:nvSpPr>
      <xdr:spPr>
        <a:xfrm>
          <a:off x="3530111" y="905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51,795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128105</xdr:rowOff>
    </xdr:from>
    <xdr:to>
      <xdr:col>4</xdr:col>
      <xdr:colOff>206375</xdr:colOff>
      <xdr:row>55</xdr:row>
      <xdr:rowOff>58255</xdr:rowOff>
    </xdr:to>
    <xdr:sp macro="" textlink="">
      <xdr:nvSpPr>
        <xdr:cNvPr id="144" name="円/楕円 143"/>
        <xdr:cNvSpPr/>
      </xdr:nvSpPr>
      <xdr:spPr>
        <a:xfrm>
          <a:off x="2857500" y="938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74782</xdr:rowOff>
    </xdr:from>
    <xdr:ext cx="534377" cy="259045"/>
    <xdr:sp macro="" textlink="">
      <xdr:nvSpPr>
        <xdr:cNvPr id="145" name="テキスト ボックス 144"/>
        <xdr:cNvSpPr txBox="1"/>
      </xdr:nvSpPr>
      <xdr:spPr>
        <a:xfrm>
          <a:off x="2641111" y="91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28740</xdr:rowOff>
    </xdr:from>
    <xdr:to>
      <xdr:col>3</xdr:col>
      <xdr:colOff>3175</xdr:colOff>
      <xdr:row>55</xdr:row>
      <xdr:rowOff>130340</xdr:rowOff>
    </xdr:to>
    <xdr:sp macro="" textlink="">
      <xdr:nvSpPr>
        <xdr:cNvPr id="146" name="円/楕円 145"/>
        <xdr:cNvSpPr/>
      </xdr:nvSpPr>
      <xdr:spPr>
        <a:xfrm>
          <a:off x="1968500" y="945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146867</xdr:rowOff>
    </xdr:from>
    <xdr:ext cx="534377" cy="259045"/>
    <xdr:sp macro="" textlink="">
      <xdr:nvSpPr>
        <xdr:cNvPr id="147" name="テキスト ボックス 146"/>
        <xdr:cNvSpPr txBox="1"/>
      </xdr:nvSpPr>
      <xdr:spPr>
        <a:xfrm>
          <a:off x="1752111" y="923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47,079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36665</xdr:rowOff>
    </xdr:from>
    <xdr:to>
      <xdr:col>1</xdr:col>
      <xdr:colOff>485775</xdr:colOff>
      <xdr:row>55</xdr:row>
      <xdr:rowOff>138265</xdr:rowOff>
    </xdr:to>
    <xdr:sp macro="" textlink="">
      <xdr:nvSpPr>
        <xdr:cNvPr id="148" name="円/楕円 147"/>
        <xdr:cNvSpPr/>
      </xdr:nvSpPr>
      <xdr:spPr>
        <a:xfrm>
          <a:off x="1079500" y="946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129392</xdr:rowOff>
    </xdr:from>
    <xdr:ext cx="534377" cy="259045"/>
    <xdr:sp macro="" textlink="">
      <xdr:nvSpPr>
        <xdr:cNvPr id="149" name="テキスト ボックス 148"/>
        <xdr:cNvSpPr txBox="1"/>
      </xdr:nvSpPr>
      <xdr:spPr>
        <a:xfrm>
          <a:off x="863111" y="95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167785</xdr:rowOff>
    </xdr:from>
    <xdr:to>
      <xdr:col>6</xdr:col>
      <xdr:colOff>510540</xdr:colOff>
      <xdr:row>78</xdr:row>
      <xdr:rowOff>168602</xdr:rowOff>
    </xdr:to>
    <xdr:cxnSp macro="">
      <xdr:nvCxnSpPr>
        <xdr:cNvPr id="175" name="直線コネクタ 174"/>
        <xdr:cNvCxnSpPr/>
      </xdr:nvCxnSpPr>
      <xdr:spPr>
        <a:xfrm flipV="1">
          <a:off x="4633595" y="11997835"/>
          <a:ext cx="1270" cy="1543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979</xdr:rowOff>
    </xdr:from>
    <xdr:ext cx="378565" cy="259045"/>
    <xdr:sp macro="" textlink="">
      <xdr:nvSpPr>
        <xdr:cNvPr id="176" name="維持補修費最小値テキスト"/>
        <xdr:cNvSpPr txBox="1"/>
      </xdr:nvSpPr>
      <xdr:spPr>
        <a:xfrm>
          <a:off x="4686300" y="1354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6</xdr:col>
      <xdr:colOff>422275</xdr:colOff>
      <xdr:row>78</xdr:row>
      <xdr:rowOff>168602</xdr:rowOff>
    </xdr:from>
    <xdr:to>
      <xdr:col>6</xdr:col>
      <xdr:colOff>600075</xdr:colOff>
      <xdr:row>78</xdr:row>
      <xdr:rowOff>168602</xdr:rowOff>
    </xdr:to>
    <xdr:cxnSp macro="">
      <xdr:nvCxnSpPr>
        <xdr:cNvPr id="177" name="直線コネクタ 176"/>
        <xdr:cNvCxnSpPr/>
      </xdr:nvCxnSpPr>
      <xdr:spPr>
        <a:xfrm>
          <a:off x="4546600" y="1354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114462</xdr:rowOff>
    </xdr:from>
    <xdr:ext cx="534377" cy="259045"/>
    <xdr:sp macro="" textlink="">
      <xdr:nvSpPr>
        <xdr:cNvPr id="178" name="維持補修費最大値テキスト"/>
        <xdr:cNvSpPr txBox="1"/>
      </xdr:nvSpPr>
      <xdr:spPr>
        <a:xfrm>
          <a:off x="4686300" y="117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10,078</a:t>
          </a:r>
          <a:endParaRPr kumimoji="1" lang="ja-JP" altLang="en-US" sz="1000" b="1">
            <a:latin typeface="ＭＳ Ｐゴシック"/>
          </a:endParaRPr>
        </a:p>
      </xdr:txBody>
    </xdr:sp>
    <xdr:clientData/>
  </xdr:oneCellAnchor>
  <xdr:twoCellAnchor>
    <xdr:from>
      <xdr:col>6</xdr:col>
      <xdr:colOff>422275</xdr:colOff>
      <xdr:row>69</xdr:row>
      <xdr:rowOff>167785</xdr:rowOff>
    </xdr:from>
    <xdr:to>
      <xdr:col>6</xdr:col>
      <xdr:colOff>600075</xdr:colOff>
      <xdr:row>69</xdr:row>
      <xdr:rowOff>167785</xdr:rowOff>
    </xdr:to>
    <xdr:cxnSp macro="">
      <xdr:nvCxnSpPr>
        <xdr:cNvPr id="179" name="直線コネクタ 178"/>
        <xdr:cNvCxnSpPr/>
      </xdr:nvCxnSpPr>
      <xdr:spPr>
        <a:xfrm>
          <a:off x="4546600" y="11997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36993</xdr:rowOff>
    </xdr:from>
    <xdr:to>
      <xdr:col>6</xdr:col>
      <xdr:colOff>511175</xdr:colOff>
      <xdr:row>77</xdr:row>
      <xdr:rowOff>42872</xdr:rowOff>
    </xdr:to>
    <xdr:cxnSp macro="">
      <xdr:nvCxnSpPr>
        <xdr:cNvPr id="180" name="直線コネクタ 179"/>
        <xdr:cNvCxnSpPr/>
      </xdr:nvCxnSpPr>
      <xdr:spPr>
        <a:xfrm flipV="1">
          <a:off x="3797300" y="13238643"/>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51525</xdr:rowOff>
    </xdr:from>
    <xdr:ext cx="469744" cy="259045"/>
    <xdr:sp macro="" textlink="">
      <xdr:nvSpPr>
        <xdr:cNvPr id="181" name="維持補修費平均値テキスト"/>
        <xdr:cNvSpPr txBox="1"/>
      </xdr:nvSpPr>
      <xdr:spPr>
        <a:xfrm>
          <a:off x="4686300" y="12910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28648</xdr:rowOff>
    </xdr:from>
    <xdr:to>
      <xdr:col>6</xdr:col>
      <xdr:colOff>561975</xdr:colOff>
      <xdr:row>76</xdr:row>
      <xdr:rowOff>130248</xdr:rowOff>
    </xdr:to>
    <xdr:sp macro="" textlink="">
      <xdr:nvSpPr>
        <xdr:cNvPr id="182" name="フローチャート : 判断 181"/>
        <xdr:cNvSpPr/>
      </xdr:nvSpPr>
      <xdr:spPr>
        <a:xfrm>
          <a:off x="4584700" y="130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42872</xdr:rowOff>
    </xdr:from>
    <xdr:to>
      <xdr:col>5</xdr:col>
      <xdr:colOff>358775</xdr:colOff>
      <xdr:row>77</xdr:row>
      <xdr:rowOff>69977</xdr:rowOff>
    </xdr:to>
    <xdr:cxnSp macro="">
      <xdr:nvCxnSpPr>
        <xdr:cNvPr id="183" name="直線コネクタ 182"/>
        <xdr:cNvCxnSpPr/>
      </xdr:nvCxnSpPr>
      <xdr:spPr>
        <a:xfrm flipV="1">
          <a:off x="2908300" y="13244522"/>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32311</xdr:rowOff>
    </xdr:from>
    <xdr:ext cx="469744" cy="259045"/>
    <xdr:sp macro="" textlink="">
      <xdr:nvSpPr>
        <xdr:cNvPr id="185" name="テキスト ボックス 184"/>
        <xdr:cNvSpPr txBox="1"/>
      </xdr:nvSpPr>
      <xdr:spPr>
        <a:xfrm>
          <a:off x="3562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11847</xdr:rowOff>
    </xdr:from>
    <xdr:to>
      <xdr:col>4</xdr:col>
      <xdr:colOff>155575</xdr:colOff>
      <xdr:row>77</xdr:row>
      <xdr:rowOff>69977</xdr:rowOff>
    </xdr:to>
    <xdr:cxnSp macro="">
      <xdr:nvCxnSpPr>
        <xdr:cNvPr id="186" name="直線コネクタ 185"/>
        <xdr:cNvCxnSpPr/>
      </xdr:nvCxnSpPr>
      <xdr:spPr>
        <a:xfrm>
          <a:off x="2019300" y="13213497"/>
          <a:ext cx="8890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68887</xdr:rowOff>
    </xdr:from>
    <xdr:ext cx="469744" cy="259045"/>
    <xdr:sp macro="" textlink="">
      <xdr:nvSpPr>
        <xdr:cNvPr id="188" name="テキスト ボックス 187"/>
        <xdr:cNvSpPr txBox="1"/>
      </xdr:nvSpPr>
      <xdr:spPr>
        <a:xfrm>
          <a:off x="2673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11847</xdr:rowOff>
    </xdr:from>
    <xdr:to>
      <xdr:col>2</xdr:col>
      <xdr:colOff>638175</xdr:colOff>
      <xdr:row>77</xdr:row>
      <xdr:rowOff>40422</xdr:rowOff>
    </xdr:to>
    <xdr:cxnSp macro="">
      <xdr:nvCxnSpPr>
        <xdr:cNvPr id="189" name="直線コネクタ 188"/>
        <xdr:cNvCxnSpPr/>
      </xdr:nvCxnSpPr>
      <xdr:spPr>
        <a:xfrm flipV="1">
          <a:off x="1130300" y="13213497"/>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61050</xdr:rowOff>
    </xdr:from>
    <xdr:ext cx="469744" cy="259045"/>
    <xdr:sp macro="" textlink="">
      <xdr:nvSpPr>
        <xdr:cNvPr id="191" name="テキスト ボックス 190"/>
        <xdr:cNvSpPr txBox="1"/>
      </xdr:nvSpPr>
      <xdr:spPr>
        <a:xfrm>
          <a:off x="1784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59090</xdr:rowOff>
    </xdr:from>
    <xdr:ext cx="469744" cy="259045"/>
    <xdr:sp macro="" textlink="">
      <xdr:nvSpPr>
        <xdr:cNvPr id="193" name="テキスト ボックス 192"/>
        <xdr:cNvSpPr txBox="1"/>
      </xdr:nvSpPr>
      <xdr:spPr>
        <a:xfrm>
          <a:off x="895427" y="12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157643</xdr:rowOff>
    </xdr:from>
    <xdr:to>
      <xdr:col>6</xdr:col>
      <xdr:colOff>561975</xdr:colOff>
      <xdr:row>77</xdr:row>
      <xdr:rowOff>87793</xdr:rowOff>
    </xdr:to>
    <xdr:sp macro="" textlink="">
      <xdr:nvSpPr>
        <xdr:cNvPr id="199" name="円/楕円 198"/>
        <xdr:cNvSpPr/>
      </xdr:nvSpPr>
      <xdr:spPr>
        <a:xfrm>
          <a:off x="4584700" y="131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136070</xdr:rowOff>
    </xdr:from>
    <xdr:ext cx="469744" cy="259045"/>
    <xdr:sp macro="" textlink="">
      <xdr:nvSpPr>
        <xdr:cNvPr id="200" name="維持補修費該当値テキスト"/>
        <xdr:cNvSpPr txBox="1"/>
      </xdr:nvSpPr>
      <xdr:spPr>
        <a:xfrm>
          <a:off x="4686300" y="1316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163522</xdr:rowOff>
    </xdr:from>
    <xdr:to>
      <xdr:col>5</xdr:col>
      <xdr:colOff>409575</xdr:colOff>
      <xdr:row>77</xdr:row>
      <xdr:rowOff>93672</xdr:rowOff>
    </xdr:to>
    <xdr:sp macro="" textlink="">
      <xdr:nvSpPr>
        <xdr:cNvPr id="201" name="円/楕円 200"/>
        <xdr:cNvSpPr/>
      </xdr:nvSpPr>
      <xdr:spPr>
        <a:xfrm>
          <a:off x="3746500" y="131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84799</xdr:rowOff>
    </xdr:from>
    <xdr:ext cx="469744" cy="259045"/>
    <xdr:sp macro="" textlink="">
      <xdr:nvSpPr>
        <xdr:cNvPr id="202" name="テキスト ボックス 201"/>
        <xdr:cNvSpPr txBox="1"/>
      </xdr:nvSpPr>
      <xdr:spPr>
        <a:xfrm>
          <a:off x="3562427" y="1328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19177</xdr:rowOff>
    </xdr:from>
    <xdr:to>
      <xdr:col>4</xdr:col>
      <xdr:colOff>206375</xdr:colOff>
      <xdr:row>77</xdr:row>
      <xdr:rowOff>120777</xdr:rowOff>
    </xdr:to>
    <xdr:sp macro="" textlink="">
      <xdr:nvSpPr>
        <xdr:cNvPr id="203" name="円/楕円 202"/>
        <xdr:cNvSpPr/>
      </xdr:nvSpPr>
      <xdr:spPr>
        <a:xfrm>
          <a:off x="2857500" y="132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111904</xdr:rowOff>
    </xdr:from>
    <xdr:ext cx="469744" cy="259045"/>
    <xdr:sp macro="" textlink="">
      <xdr:nvSpPr>
        <xdr:cNvPr id="204" name="テキスト ボックス 203"/>
        <xdr:cNvSpPr txBox="1"/>
      </xdr:nvSpPr>
      <xdr:spPr>
        <a:xfrm>
          <a:off x="2673427"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132497</xdr:rowOff>
    </xdr:from>
    <xdr:to>
      <xdr:col>3</xdr:col>
      <xdr:colOff>3175</xdr:colOff>
      <xdr:row>77</xdr:row>
      <xdr:rowOff>62647</xdr:rowOff>
    </xdr:to>
    <xdr:sp macro="" textlink="">
      <xdr:nvSpPr>
        <xdr:cNvPr id="205" name="円/楕円 204"/>
        <xdr:cNvSpPr/>
      </xdr:nvSpPr>
      <xdr:spPr>
        <a:xfrm>
          <a:off x="1968500" y="1316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53774</xdr:rowOff>
    </xdr:from>
    <xdr:ext cx="469744" cy="259045"/>
    <xdr:sp macro="" textlink="">
      <xdr:nvSpPr>
        <xdr:cNvPr id="206" name="テキスト ボックス 205"/>
        <xdr:cNvSpPr txBox="1"/>
      </xdr:nvSpPr>
      <xdr:spPr>
        <a:xfrm>
          <a:off x="1784427" y="1325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161072</xdr:rowOff>
    </xdr:from>
    <xdr:to>
      <xdr:col>1</xdr:col>
      <xdr:colOff>485775</xdr:colOff>
      <xdr:row>77</xdr:row>
      <xdr:rowOff>91222</xdr:rowOff>
    </xdr:to>
    <xdr:sp macro="" textlink="">
      <xdr:nvSpPr>
        <xdr:cNvPr id="207" name="円/楕円 206"/>
        <xdr:cNvSpPr/>
      </xdr:nvSpPr>
      <xdr:spPr>
        <a:xfrm>
          <a:off x="1079500" y="131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82349</xdr:rowOff>
    </xdr:from>
    <xdr:ext cx="469744" cy="259045"/>
    <xdr:sp macro="" textlink="">
      <xdr:nvSpPr>
        <xdr:cNvPr id="208" name="テキスト ボックス 207"/>
        <xdr:cNvSpPr txBox="1"/>
      </xdr:nvSpPr>
      <xdr:spPr>
        <a:xfrm>
          <a:off x="895427" y="1328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5511</xdr:rowOff>
    </xdr:from>
    <xdr:to>
      <xdr:col>6</xdr:col>
      <xdr:colOff>510540</xdr:colOff>
      <xdr:row>99</xdr:row>
      <xdr:rowOff>19106</xdr:rowOff>
    </xdr:to>
    <xdr:cxnSp macro="">
      <xdr:nvCxnSpPr>
        <xdr:cNvPr id="231" name="直線コネクタ 230"/>
        <xdr:cNvCxnSpPr/>
      </xdr:nvCxnSpPr>
      <xdr:spPr>
        <a:xfrm flipV="1">
          <a:off x="4633595" y="15436011"/>
          <a:ext cx="1270" cy="155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22933</xdr:rowOff>
    </xdr:from>
    <xdr:ext cx="534377" cy="259045"/>
    <xdr:sp macro="" textlink="">
      <xdr:nvSpPr>
        <xdr:cNvPr id="232" name="扶助費最小値テキスト"/>
        <xdr:cNvSpPr txBox="1"/>
      </xdr:nvSpPr>
      <xdr:spPr>
        <a:xfrm>
          <a:off x="4686300" y="169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56,663</a:t>
          </a:r>
          <a:endParaRPr kumimoji="1" lang="ja-JP" altLang="en-US" sz="1000" b="1">
            <a:latin typeface="ＭＳ Ｐゴシック"/>
          </a:endParaRPr>
        </a:p>
      </xdr:txBody>
    </xdr:sp>
    <xdr:clientData/>
  </xdr:oneCellAnchor>
  <xdr:twoCellAnchor>
    <xdr:from>
      <xdr:col>6</xdr:col>
      <xdr:colOff>422275</xdr:colOff>
      <xdr:row>99</xdr:row>
      <xdr:rowOff>19106</xdr:rowOff>
    </xdr:from>
    <xdr:to>
      <xdr:col>6</xdr:col>
      <xdr:colOff>600075</xdr:colOff>
      <xdr:row>99</xdr:row>
      <xdr:rowOff>19106</xdr:rowOff>
    </xdr:to>
    <xdr:cxnSp macro="">
      <xdr:nvCxnSpPr>
        <xdr:cNvPr id="233" name="直線コネクタ 232"/>
        <xdr:cNvCxnSpPr/>
      </xdr:nvCxnSpPr>
      <xdr:spPr>
        <a:xfrm>
          <a:off x="4546600" y="1699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123638</xdr:rowOff>
    </xdr:from>
    <xdr:ext cx="599010" cy="259045"/>
    <xdr:sp macro="" textlink="">
      <xdr:nvSpPr>
        <xdr:cNvPr id="234" name="扶助費最大値テキスト"/>
        <xdr:cNvSpPr txBox="1"/>
      </xdr:nvSpPr>
      <xdr:spPr>
        <a:xfrm>
          <a:off x="4686300" y="152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158,805</a:t>
          </a:r>
          <a:endParaRPr kumimoji="1" lang="ja-JP" altLang="en-US" sz="1000" b="1">
            <a:latin typeface="ＭＳ Ｐゴシック"/>
          </a:endParaRPr>
        </a:p>
      </xdr:txBody>
    </xdr:sp>
    <xdr:clientData/>
  </xdr:oneCellAnchor>
  <xdr:twoCellAnchor>
    <xdr:from>
      <xdr:col>6</xdr:col>
      <xdr:colOff>422275</xdr:colOff>
      <xdr:row>90</xdr:row>
      <xdr:rowOff>5511</xdr:rowOff>
    </xdr:from>
    <xdr:to>
      <xdr:col>6</xdr:col>
      <xdr:colOff>600075</xdr:colOff>
      <xdr:row>90</xdr:row>
      <xdr:rowOff>5511</xdr:rowOff>
    </xdr:to>
    <xdr:cxnSp macro="">
      <xdr:nvCxnSpPr>
        <xdr:cNvPr id="235" name="直線コネクタ 234"/>
        <xdr:cNvCxnSpPr/>
      </xdr:nvCxnSpPr>
      <xdr:spPr>
        <a:xfrm>
          <a:off x="4546600" y="15436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47848</xdr:rowOff>
    </xdr:from>
    <xdr:to>
      <xdr:col>6</xdr:col>
      <xdr:colOff>511175</xdr:colOff>
      <xdr:row>97</xdr:row>
      <xdr:rowOff>95062</xdr:rowOff>
    </xdr:to>
    <xdr:cxnSp macro="">
      <xdr:nvCxnSpPr>
        <xdr:cNvPr id="236" name="直線コネクタ 235"/>
        <xdr:cNvCxnSpPr/>
      </xdr:nvCxnSpPr>
      <xdr:spPr>
        <a:xfrm flipV="1">
          <a:off x="3797300" y="16678498"/>
          <a:ext cx="838200" cy="4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5204</xdr:rowOff>
    </xdr:from>
    <xdr:ext cx="534377" cy="259045"/>
    <xdr:sp macro="" textlink="">
      <xdr:nvSpPr>
        <xdr:cNvPr id="237" name="扶助費平均値テキスト"/>
        <xdr:cNvSpPr txBox="1"/>
      </xdr:nvSpPr>
      <xdr:spPr>
        <a:xfrm>
          <a:off x="4686300" y="16292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153777</xdr:rowOff>
    </xdr:from>
    <xdr:to>
      <xdr:col>6</xdr:col>
      <xdr:colOff>561975</xdr:colOff>
      <xdr:row>96</xdr:row>
      <xdr:rowOff>83927</xdr:rowOff>
    </xdr:to>
    <xdr:sp macro="" textlink="">
      <xdr:nvSpPr>
        <xdr:cNvPr id="238" name="フローチャート : 判断 237"/>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95062</xdr:rowOff>
    </xdr:from>
    <xdr:to>
      <xdr:col>5</xdr:col>
      <xdr:colOff>358775</xdr:colOff>
      <xdr:row>97</xdr:row>
      <xdr:rowOff>162682</xdr:rowOff>
    </xdr:to>
    <xdr:cxnSp macro="">
      <xdr:nvCxnSpPr>
        <xdr:cNvPr id="239" name="直線コネクタ 238"/>
        <xdr:cNvCxnSpPr/>
      </xdr:nvCxnSpPr>
      <xdr:spPr>
        <a:xfrm flipV="1">
          <a:off x="2908300" y="16725712"/>
          <a:ext cx="889000" cy="6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34813</xdr:rowOff>
    </xdr:from>
    <xdr:to>
      <xdr:col>5</xdr:col>
      <xdr:colOff>409575</xdr:colOff>
      <xdr:row>96</xdr:row>
      <xdr:rowOff>136413</xdr:rowOff>
    </xdr:to>
    <xdr:sp macro="" textlink="">
      <xdr:nvSpPr>
        <xdr:cNvPr id="240" name="フローチャート : 判断 239"/>
        <xdr:cNvSpPr/>
      </xdr:nvSpPr>
      <xdr:spPr>
        <a:xfrm>
          <a:off x="3746500" y="1649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152940</xdr:rowOff>
    </xdr:from>
    <xdr:ext cx="534377" cy="259045"/>
    <xdr:sp macro="" textlink="">
      <xdr:nvSpPr>
        <xdr:cNvPr id="241" name="テキスト ボックス 240"/>
        <xdr:cNvSpPr txBox="1"/>
      </xdr:nvSpPr>
      <xdr:spPr>
        <a:xfrm>
          <a:off x="3530111" y="1626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162682</xdr:rowOff>
    </xdr:from>
    <xdr:to>
      <xdr:col>4</xdr:col>
      <xdr:colOff>155575</xdr:colOff>
      <xdr:row>98</xdr:row>
      <xdr:rowOff>8896</xdr:rowOff>
    </xdr:to>
    <xdr:cxnSp macro="">
      <xdr:nvCxnSpPr>
        <xdr:cNvPr id="242" name="直線コネクタ 241"/>
        <xdr:cNvCxnSpPr/>
      </xdr:nvCxnSpPr>
      <xdr:spPr>
        <a:xfrm flipV="1">
          <a:off x="2019300" y="16793332"/>
          <a:ext cx="889000" cy="1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125933</xdr:rowOff>
    </xdr:from>
    <xdr:to>
      <xdr:col>4</xdr:col>
      <xdr:colOff>206375</xdr:colOff>
      <xdr:row>97</xdr:row>
      <xdr:rowOff>56083</xdr:rowOff>
    </xdr:to>
    <xdr:sp macro="" textlink="">
      <xdr:nvSpPr>
        <xdr:cNvPr id="243" name="フローチャート : 判断 242"/>
        <xdr:cNvSpPr/>
      </xdr:nvSpPr>
      <xdr:spPr>
        <a:xfrm>
          <a:off x="2857500" y="1658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72610</xdr:rowOff>
    </xdr:from>
    <xdr:ext cx="534377" cy="259045"/>
    <xdr:sp macro="" textlink="">
      <xdr:nvSpPr>
        <xdr:cNvPr id="244" name="テキスト ボックス 243"/>
        <xdr:cNvSpPr txBox="1"/>
      </xdr:nvSpPr>
      <xdr:spPr>
        <a:xfrm>
          <a:off x="2641111" y="163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8896</xdr:rowOff>
    </xdr:from>
    <xdr:to>
      <xdr:col>2</xdr:col>
      <xdr:colOff>638175</xdr:colOff>
      <xdr:row>98</xdr:row>
      <xdr:rowOff>28845</xdr:rowOff>
    </xdr:to>
    <xdr:cxnSp macro="">
      <xdr:nvCxnSpPr>
        <xdr:cNvPr id="245" name="直線コネクタ 244"/>
        <xdr:cNvCxnSpPr/>
      </xdr:nvCxnSpPr>
      <xdr:spPr>
        <a:xfrm flipV="1">
          <a:off x="1130300" y="16810996"/>
          <a:ext cx="889000" cy="1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137379</xdr:rowOff>
    </xdr:from>
    <xdr:to>
      <xdr:col>3</xdr:col>
      <xdr:colOff>3175</xdr:colOff>
      <xdr:row>97</xdr:row>
      <xdr:rowOff>67529</xdr:rowOff>
    </xdr:to>
    <xdr:sp macro="" textlink="">
      <xdr:nvSpPr>
        <xdr:cNvPr id="246" name="フローチャート : 判断 245"/>
        <xdr:cNvSpPr/>
      </xdr:nvSpPr>
      <xdr:spPr>
        <a:xfrm>
          <a:off x="1968500" y="1659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84056</xdr:rowOff>
    </xdr:from>
    <xdr:ext cx="534377" cy="259045"/>
    <xdr:sp macro="" textlink="">
      <xdr:nvSpPr>
        <xdr:cNvPr id="247" name="テキスト ボックス 246"/>
        <xdr:cNvSpPr txBox="1"/>
      </xdr:nvSpPr>
      <xdr:spPr>
        <a:xfrm>
          <a:off x="1752111" y="1637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165298</xdr:rowOff>
    </xdr:from>
    <xdr:to>
      <xdr:col>1</xdr:col>
      <xdr:colOff>485775</xdr:colOff>
      <xdr:row>97</xdr:row>
      <xdr:rowOff>95448</xdr:rowOff>
    </xdr:to>
    <xdr:sp macro="" textlink="">
      <xdr:nvSpPr>
        <xdr:cNvPr id="248" name="フローチャート : 判断 247"/>
        <xdr:cNvSpPr/>
      </xdr:nvSpPr>
      <xdr:spPr>
        <a:xfrm>
          <a:off x="1079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111975</xdr:rowOff>
    </xdr:from>
    <xdr:ext cx="534377" cy="259045"/>
    <xdr:sp macro="" textlink="">
      <xdr:nvSpPr>
        <xdr:cNvPr id="249" name="テキスト ボックス 248"/>
        <xdr:cNvSpPr txBox="1"/>
      </xdr:nvSpPr>
      <xdr:spPr>
        <a:xfrm>
          <a:off x="863111" y="163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168498</xdr:rowOff>
    </xdr:from>
    <xdr:to>
      <xdr:col>6</xdr:col>
      <xdr:colOff>561975</xdr:colOff>
      <xdr:row>97</xdr:row>
      <xdr:rowOff>98648</xdr:rowOff>
    </xdr:to>
    <xdr:sp macro="" textlink="">
      <xdr:nvSpPr>
        <xdr:cNvPr id="255" name="円/楕円 254"/>
        <xdr:cNvSpPr/>
      </xdr:nvSpPr>
      <xdr:spPr>
        <a:xfrm>
          <a:off x="4584700" y="1662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146925</xdr:rowOff>
    </xdr:from>
    <xdr:ext cx="534377" cy="259045"/>
    <xdr:sp macro="" textlink="">
      <xdr:nvSpPr>
        <xdr:cNvPr id="256" name="扶助費該当値テキスト"/>
        <xdr:cNvSpPr txBox="1"/>
      </xdr:nvSpPr>
      <xdr:spPr>
        <a:xfrm>
          <a:off x="4686300" y="166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77,277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44262</xdr:rowOff>
    </xdr:from>
    <xdr:to>
      <xdr:col>5</xdr:col>
      <xdr:colOff>409575</xdr:colOff>
      <xdr:row>97</xdr:row>
      <xdr:rowOff>145862</xdr:rowOff>
    </xdr:to>
    <xdr:sp macro="" textlink="">
      <xdr:nvSpPr>
        <xdr:cNvPr id="257" name="円/楕円 256"/>
        <xdr:cNvSpPr/>
      </xdr:nvSpPr>
      <xdr:spPr>
        <a:xfrm>
          <a:off x="3746500" y="1667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136989</xdr:rowOff>
    </xdr:from>
    <xdr:ext cx="534377" cy="259045"/>
    <xdr:sp macro="" textlink="">
      <xdr:nvSpPr>
        <xdr:cNvPr id="258" name="テキスト ボックス 257"/>
        <xdr:cNvSpPr txBox="1"/>
      </xdr:nvSpPr>
      <xdr:spPr>
        <a:xfrm>
          <a:off x="3530111" y="1676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74,179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111882</xdr:rowOff>
    </xdr:from>
    <xdr:to>
      <xdr:col>4</xdr:col>
      <xdr:colOff>206375</xdr:colOff>
      <xdr:row>98</xdr:row>
      <xdr:rowOff>42032</xdr:rowOff>
    </xdr:to>
    <xdr:sp macro="" textlink="">
      <xdr:nvSpPr>
        <xdr:cNvPr id="259" name="円/楕円 258"/>
        <xdr:cNvSpPr/>
      </xdr:nvSpPr>
      <xdr:spPr>
        <a:xfrm>
          <a:off x="2857500" y="1674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33159</xdr:rowOff>
    </xdr:from>
    <xdr:ext cx="534377" cy="259045"/>
    <xdr:sp macro="" textlink="">
      <xdr:nvSpPr>
        <xdr:cNvPr id="260" name="テキスト ボックス 259"/>
        <xdr:cNvSpPr txBox="1"/>
      </xdr:nvSpPr>
      <xdr:spPr>
        <a:xfrm>
          <a:off x="2641111" y="1683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69,742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129546</xdr:rowOff>
    </xdr:from>
    <xdr:to>
      <xdr:col>3</xdr:col>
      <xdr:colOff>3175</xdr:colOff>
      <xdr:row>98</xdr:row>
      <xdr:rowOff>59696</xdr:rowOff>
    </xdr:to>
    <xdr:sp macro="" textlink="">
      <xdr:nvSpPr>
        <xdr:cNvPr id="261" name="円/楕円 260"/>
        <xdr:cNvSpPr/>
      </xdr:nvSpPr>
      <xdr:spPr>
        <a:xfrm>
          <a:off x="1968500" y="16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50823</xdr:rowOff>
    </xdr:from>
    <xdr:ext cx="534377" cy="259045"/>
    <xdr:sp macro="" textlink="">
      <xdr:nvSpPr>
        <xdr:cNvPr id="262" name="テキスト ボックス 261"/>
        <xdr:cNvSpPr txBox="1"/>
      </xdr:nvSpPr>
      <xdr:spPr>
        <a:xfrm>
          <a:off x="1752111" y="1685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68,583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149495</xdr:rowOff>
    </xdr:from>
    <xdr:to>
      <xdr:col>1</xdr:col>
      <xdr:colOff>485775</xdr:colOff>
      <xdr:row>98</xdr:row>
      <xdr:rowOff>79645</xdr:rowOff>
    </xdr:to>
    <xdr:sp macro="" textlink="">
      <xdr:nvSpPr>
        <xdr:cNvPr id="263" name="円/楕円 262"/>
        <xdr:cNvSpPr/>
      </xdr:nvSpPr>
      <xdr:spPr>
        <a:xfrm>
          <a:off x="1079500" y="1678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70772</xdr:rowOff>
    </xdr:from>
    <xdr:ext cx="534377" cy="259045"/>
    <xdr:sp macro="" textlink="">
      <xdr:nvSpPr>
        <xdr:cNvPr id="264" name="テキスト ボックス 263"/>
        <xdr:cNvSpPr txBox="1"/>
      </xdr:nvSpPr>
      <xdr:spPr>
        <a:xfrm>
          <a:off x="863111" y="1687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8" name="テキスト ボックス 277"/>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12438</xdr:rowOff>
    </xdr:from>
    <xdr:to>
      <xdr:col>15</xdr:col>
      <xdr:colOff>180340</xdr:colOff>
      <xdr:row>37</xdr:row>
      <xdr:rowOff>33493</xdr:rowOff>
    </xdr:to>
    <xdr:cxnSp macro="">
      <xdr:nvCxnSpPr>
        <xdr:cNvPr id="286" name="直線コネクタ 285"/>
        <xdr:cNvCxnSpPr/>
      </xdr:nvCxnSpPr>
      <xdr:spPr>
        <a:xfrm flipV="1">
          <a:off x="10475595" y="5327388"/>
          <a:ext cx="1270" cy="104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37320</xdr:rowOff>
    </xdr:from>
    <xdr:ext cx="534377" cy="259045"/>
    <xdr:sp macro="" textlink="">
      <xdr:nvSpPr>
        <xdr:cNvPr id="287" name="補助費等最小値テキスト"/>
        <xdr:cNvSpPr txBox="1"/>
      </xdr:nvSpPr>
      <xdr:spPr>
        <a:xfrm>
          <a:off x="10528300" y="638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12,146</a:t>
          </a:r>
          <a:endParaRPr kumimoji="1" lang="ja-JP" altLang="en-US" sz="1000" b="1">
            <a:latin typeface="ＭＳ Ｐゴシック"/>
          </a:endParaRPr>
        </a:p>
      </xdr:txBody>
    </xdr:sp>
    <xdr:clientData/>
  </xdr:oneCellAnchor>
  <xdr:twoCellAnchor>
    <xdr:from>
      <xdr:col>15</xdr:col>
      <xdr:colOff>92075</xdr:colOff>
      <xdr:row>37</xdr:row>
      <xdr:rowOff>33493</xdr:rowOff>
    </xdr:from>
    <xdr:to>
      <xdr:col>15</xdr:col>
      <xdr:colOff>269875</xdr:colOff>
      <xdr:row>37</xdr:row>
      <xdr:rowOff>33493</xdr:rowOff>
    </xdr:to>
    <xdr:cxnSp macro="">
      <xdr:nvCxnSpPr>
        <xdr:cNvPr id="288" name="直線コネクタ 287"/>
        <xdr:cNvCxnSpPr/>
      </xdr:nvCxnSpPr>
      <xdr:spPr>
        <a:xfrm>
          <a:off x="10388600" y="6377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130565</xdr:rowOff>
    </xdr:from>
    <xdr:ext cx="534377" cy="259045"/>
    <xdr:sp macro="" textlink="">
      <xdr:nvSpPr>
        <xdr:cNvPr id="289" name="補助費等最大値テキスト"/>
        <xdr:cNvSpPr txBox="1"/>
      </xdr:nvSpPr>
      <xdr:spPr>
        <a:xfrm>
          <a:off x="10528300" y="510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58,067</a:t>
          </a:r>
          <a:endParaRPr kumimoji="1" lang="ja-JP" altLang="en-US" sz="1000" b="1">
            <a:latin typeface="ＭＳ Ｐゴシック"/>
          </a:endParaRPr>
        </a:p>
      </xdr:txBody>
    </xdr:sp>
    <xdr:clientData/>
  </xdr:oneCellAnchor>
  <xdr:twoCellAnchor>
    <xdr:from>
      <xdr:col>15</xdr:col>
      <xdr:colOff>92075</xdr:colOff>
      <xdr:row>31</xdr:row>
      <xdr:rowOff>12438</xdr:rowOff>
    </xdr:from>
    <xdr:to>
      <xdr:col>15</xdr:col>
      <xdr:colOff>269875</xdr:colOff>
      <xdr:row>31</xdr:row>
      <xdr:rowOff>12438</xdr:rowOff>
    </xdr:to>
    <xdr:cxnSp macro="">
      <xdr:nvCxnSpPr>
        <xdr:cNvPr id="290" name="直線コネクタ 289"/>
        <xdr:cNvCxnSpPr/>
      </xdr:nvCxnSpPr>
      <xdr:spPr>
        <a:xfrm>
          <a:off x="10388600" y="532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55004</xdr:rowOff>
    </xdr:from>
    <xdr:to>
      <xdr:col>15</xdr:col>
      <xdr:colOff>180975</xdr:colOff>
      <xdr:row>32</xdr:row>
      <xdr:rowOff>159565</xdr:rowOff>
    </xdr:to>
    <xdr:cxnSp macro="">
      <xdr:nvCxnSpPr>
        <xdr:cNvPr id="291" name="直線コネクタ 290"/>
        <xdr:cNvCxnSpPr/>
      </xdr:nvCxnSpPr>
      <xdr:spPr>
        <a:xfrm flipV="1">
          <a:off x="9639300" y="5541404"/>
          <a:ext cx="838200" cy="10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72082</xdr:rowOff>
    </xdr:from>
    <xdr:ext cx="534377" cy="259045"/>
    <xdr:sp macro="" textlink="">
      <xdr:nvSpPr>
        <xdr:cNvPr id="292" name="補助費等平均値テキスト"/>
        <xdr:cNvSpPr txBox="1"/>
      </xdr:nvSpPr>
      <xdr:spPr>
        <a:xfrm>
          <a:off x="10528300" y="5901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93655</xdr:rowOff>
    </xdr:from>
    <xdr:to>
      <xdr:col>15</xdr:col>
      <xdr:colOff>231775</xdr:colOff>
      <xdr:row>35</xdr:row>
      <xdr:rowOff>23805</xdr:rowOff>
    </xdr:to>
    <xdr:sp macro="" textlink="">
      <xdr:nvSpPr>
        <xdr:cNvPr id="293" name="フローチャート : 判断 292"/>
        <xdr:cNvSpPr/>
      </xdr:nvSpPr>
      <xdr:spPr>
        <a:xfrm>
          <a:off x="104267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89865</xdr:rowOff>
    </xdr:from>
    <xdr:to>
      <xdr:col>14</xdr:col>
      <xdr:colOff>28575</xdr:colOff>
      <xdr:row>32</xdr:row>
      <xdr:rowOff>159565</xdr:rowOff>
    </xdr:to>
    <xdr:cxnSp macro="">
      <xdr:nvCxnSpPr>
        <xdr:cNvPr id="294" name="直線コネクタ 293"/>
        <xdr:cNvCxnSpPr/>
      </xdr:nvCxnSpPr>
      <xdr:spPr>
        <a:xfrm>
          <a:off x="8750300" y="5233365"/>
          <a:ext cx="889000" cy="41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41123</xdr:rowOff>
    </xdr:from>
    <xdr:to>
      <xdr:col>14</xdr:col>
      <xdr:colOff>79375</xdr:colOff>
      <xdr:row>34</xdr:row>
      <xdr:rowOff>142723</xdr:rowOff>
    </xdr:to>
    <xdr:sp macro="" textlink="">
      <xdr:nvSpPr>
        <xdr:cNvPr id="295" name="フローチャート : 判断 294"/>
        <xdr:cNvSpPr/>
      </xdr:nvSpPr>
      <xdr:spPr>
        <a:xfrm>
          <a:off x="9588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133850</xdr:rowOff>
    </xdr:from>
    <xdr:ext cx="534377" cy="259045"/>
    <xdr:sp macro="" textlink="">
      <xdr:nvSpPr>
        <xdr:cNvPr id="296" name="テキスト ボックス 295"/>
        <xdr:cNvSpPr txBox="1"/>
      </xdr:nvSpPr>
      <xdr:spPr>
        <a:xfrm>
          <a:off x="9372111" y="596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89865</xdr:rowOff>
    </xdr:from>
    <xdr:to>
      <xdr:col>12</xdr:col>
      <xdr:colOff>511175</xdr:colOff>
      <xdr:row>33</xdr:row>
      <xdr:rowOff>18816</xdr:rowOff>
    </xdr:to>
    <xdr:cxnSp macro="">
      <xdr:nvCxnSpPr>
        <xdr:cNvPr id="297" name="直線コネクタ 296"/>
        <xdr:cNvCxnSpPr/>
      </xdr:nvCxnSpPr>
      <xdr:spPr>
        <a:xfrm flipV="1">
          <a:off x="7861300" y="5233365"/>
          <a:ext cx="889000" cy="44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38700</xdr:rowOff>
    </xdr:from>
    <xdr:to>
      <xdr:col>12</xdr:col>
      <xdr:colOff>561975</xdr:colOff>
      <xdr:row>34</xdr:row>
      <xdr:rowOff>140300</xdr:rowOff>
    </xdr:to>
    <xdr:sp macro="" textlink="">
      <xdr:nvSpPr>
        <xdr:cNvPr id="298" name="フローチャート : 判断 297"/>
        <xdr:cNvSpPr/>
      </xdr:nvSpPr>
      <xdr:spPr>
        <a:xfrm>
          <a:off x="8699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131427</xdr:rowOff>
    </xdr:from>
    <xdr:ext cx="534377" cy="259045"/>
    <xdr:sp macro="" textlink="">
      <xdr:nvSpPr>
        <xdr:cNvPr id="299" name="テキスト ボックス 298"/>
        <xdr:cNvSpPr txBox="1"/>
      </xdr:nvSpPr>
      <xdr:spPr>
        <a:xfrm>
          <a:off x="8483111" y="596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148913</xdr:rowOff>
    </xdr:from>
    <xdr:to>
      <xdr:col>11</xdr:col>
      <xdr:colOff>307975</xdr:colOff>
      <xdr:row>33</xdr:row>
      <xdr:rowOff>18816</xdr:rowOff>
    </xdr:to>
    <xdr:cxnSp macro="">
      <xdr:nvCxnSpPr>
        <xdr:cNvPr id="300" name="直線コネクタ 299"/>
        <xdr:cNvCxnSpPr/>
      </xdr:nvCxnSpPr>
      <xdr:spPr>
        <a:xfrm>
          <a:off x="6972300" y="5635313"/>
          <a:ext cx="889000" cy="4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96489</xdr:rowOff>
    </xdr:from>
    <xdr:to>
      <xdr:col>11</xdr:col>
      <xdr:colOff>358775</xdr:colOff>
      <xdr:row>35</xdr:row>
      <xdr:rowOff>26639</xdr:rowOff>
    </xdr:to>
    <xdr:sp macro="" textlink="">
      <xdr:nvSpPr>
        <xdr:cNvPr id="301" name="フローチャート : 判断 300"/>
        <xdr:cNvSpPr/>
      </xdr:nvSpPr>
      <xdr:spPr>
        <a:xfrm>
          <a:off x="7810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17766</xdr:rowOff>
    </xdr:from>
    <xdr:ext cx="534377" cy="259045"/>
    <xdr:sp macro="" textlink="">
      <xdr:nvSpPr>
        <xdr:cNvPr id="302" name="テキスト ボックス 301"/>
        <xdr:cNvSpPr txBox="1"/>
      </xdr:nvSpPr>
      <xdr:spPr>
        <a:xfrm>
          <a:off x="7594111" y="601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106251</xdr:rowOff>
    </xdr:from>
    <xdr:to>
      <xdr:col>10</xdr:col>
      <xdr:colOff>155575</xdr:colOff>
      <xdr:row>35</xdr:row>
      <xdr:rowOff>36401</xdr:rowOff>
    </xdr:to>
    <xdr:sp macro="" textlink="">
      <xdr:nvSpPr>
        <xdr:cNvPr id="303" name="フローチャート : 判断 302"/>
        <xdr:cNvSpPr/>
      </xdr:nvSpPr>
      <xdr:spPr>
        <a:xfrm>
          <a:off x="6921500" y="59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27528</xdr:rowOff>
    </xdr:from>
    <xdr:ext cx="534377" cy="259045"/>
    <xdr:sp macro="" textlink="">
      <xdr:nvSpPr>
        <xdr:cNvPr id="304" name="テキスト ボックス 303"/>
        <xdr:cNvSpPr txBox="1"/>
      </xdr:nvSpPr>
      <xdr:spPr>
        <a:xfrm>
          <a:off x="6705111" y="602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4204</xdr:rowOff>
    </xdr:from>
    <xdr:to>
      <xdr:col>15</xdr:col>
      <xdr:colOff>231775</xdr:colOff>
      <xdr:row>32</xdr:row>
      <xdr:rowOff>105804</xdr:rowOff>
    </xdr:to>
    <xdr:sp macro="" textlink="">
      <xdr:nvSpPr>
        <xdr:cNvPr id="310" name="円/楕円 309"/>
        <xdr:cNvSpPr/>
      </xdr:nvSpPr>
      <xdr:spPr>
        <a:xfrm>
          <a:off x="10426700" y="549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27081</xdr:rowOff>
    </xdr:from>
    <xdr:ext cx="534377" cy="259045"/>
    <xdr:sp macro="" textlink="">
      <xdr:nvSpPr>
        <xdr:cNvPr id="311" name="補助費等該当値テキスト"/>
        <xdr:cNvSpPr txBox="1"/>
      </xdr:nvSpPr>
      <xdr:spPr>
        <a:xfrm>
          <a:off x="10528300" y="534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48,705</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108765</xdr:rowOff>
    </xdr:from>
    <xdr:to>
      <xdr:col>14</xdr:col>
      <xdr:colOff>79375</xdr:colOff>
      <xdr:row>33</xdr:row>
      <xdr:rowOff>38915</xdr:rowOff>
    </xdr:to>
    <xdr:sp macro="" textlink="">
      <xdr:nvSpPr>
        <xdr:cNvPr id="312" name="円/楕円 311"/>
        <xdr:cNvSpPr/>
      </xdr:nvSpPr>
      <xdr:spPr>
        <a:xfrm>
          <a:off x="9588500" y="559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55442</xdr:rowOff>
    </xdr:from>
    <xdr:ext cx="534377" cy="259045"/>
    <xdr:sp macro="" textlink="">
      <xdr:nvSpPr>
        <xdr:cNvPr id="313" name="テキスト ボックス 312"/>
        <xdr:cNvSpPr txBox="1"/>
      </xdr:nvSpPr>
      <xdr:spPr>
        <a:xfrm>
          <a:off x="9372111" y="537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44,131</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39065</xdr:rowOff>
    </xdr:from>
    <xdr:to>
      <xdr:col>12</xdr:col>
      <xdr:colOff>561975</xdr:colOff>
      <xdr:row>30</xdr:row>
      <xdr:rowOff>140665</xdr:rowOff>
    </xdr:to>
    <xdr:sp macro="" textlink="">
      <xdr:nvSpPr>
        <xdr:cNvPr id="314" name="円/楕円 313"/>
        <xdr:cNvSpPr/>
      </xdr:nvSpPr>
      <xdr:spPr>
        <a:xfrm>
          <a:off x="8699500" y="518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28</xdr:row>
      <xdr:rowOff>157192</xdr:rowOff>
    </xdr:from>
    <xdr:ext cx="534377" cy="259045"/>
    <xdr:sp macro="" textlink="">
      <xdr:nvSpPr>
        <xdr:cNvPr id="315" name="テキスト ボックス 314"/>
        <xdr:cNvSpPr txBox="1"/>
      </xdr:nvSpPr>
      <xdr:spPr>
        <a:xfrm>
          <a:off x="8483111" y="495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62,180</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139466</xdr:rowOff>
    </xdr:from>
    <xdr:to>
      <xdr:col>11</xdr:col>
      <xdr:colOff>358775</xdr:colOff>
      <xdr:row>33</xdr:row>
      <xdr:rowOff>69616</xdr:rowOff>
    </xdr:to>
    <xdr:sp macro="" textlink="">
      <xdr:nvSpPr>
        <xdr:cNvPr id="316" name="円/楕円 315"/>
        <xdr:cNvSpPr/>
      </xdr:nvSpPr>
      <xdr:spPr>
        <a:xfrm>
          <a:off x="7810500" y="562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86143</xdr:rowOff>
    </xdr:from>
    <xdr:ext cx="534377" cy="259045"/>
    <xdr:sp macro="" textlink="">
      <xdr:nvSpPr>
        <xdr:cNvPr id="317" name="テキスト ボックス 316"/>
        <xdr:cNvSpPr txBox="1"/>
      </xdr:nvSpPr>
      <xdr:spPr>
        <a:xfrm>
          <a:off x="7594111" y="540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42,788</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98113</xdr:rowOff>
    </xdr:from>
    <xdr:to>
      <xdr:col>10</xdr:col>
      <xdr:colOff>155575</xdr:colOff>
      <xdr:row>33</xdr:row>
      <xdr:rowOff>28263</xdr:rowOff>
    </xdr:to>
    <xdr:sp macro="" textlink="">
      <xdr:nvSpPr>
        <xdr:cNvPr id="318" name="円/楕円 317"/>
        <xdr:cNvSpPr/>
      </xdr:nvSpPr>
      <xdr:spPr>
        <a:xfrm>
          <a:off x="6921500" y="558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44790</xdr:rowOff>
    </xdr:from>
    <xdr:ext cx="534377" cy="259045"/>
    <xdr:sp macro="" textlink="">
      <xdr:nvSpPr>
        <xdr:cNvPr id="319" name="テキスト ボックス 318"/>
        <xdr:cNvSpPr txBox="1"/>
      </xdr:nvSpPr>
      <xdr:spPr>
        <a:xfrm>
          <a:off x="6705111" y="535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4687</xdr:rowOff>
    </xdr:from>
    <xdr:to>
      <xdr:col>15</xdr:col>
      <xdr:colOff>180340</xdr:colOff>
      <xdr:row>58</xdr:row>
      <xdr:rowOff>35725</xdr:rowOff>
    </xdr:to>
    <xdr:cxnSp macro="">
      <xdr:nvCxnSpPr>
        <xdr:cNvPr id="343" name="直線コネクタ 342"/>
        <xdr:cNvCxnSpPr/>
      </xdr:nvCxnSpPr>
      <xdr:spPr>
        <a:xfrm flipV="1">
          <a:off x="10475595" y="8577187"/>
          <a:ext cx="1270" cy="140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39552</xdr:rowOff>
    </xdr:from>
    <xdr:ext cx="534377" cy="259045"/>
    <xdr:sp macro="" textlink="">
      <xdr:nvSpPr>
        <xdr:cNvPr id="344" name="普通建設事業費最小値テキスト"/>
        <xdr:cNvSpPr txBox="1"/>
      </xdr:nvSpPr>
      <xdr:spPr>
        <a:xfrm>
          <a:off x="10528300" y="9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14,187</a:t>
          </a:r>
          <a:endParaRPr kumimoji="1" lang="ja-JP" altLang="en-US" sz="1000" b="1">
            <a:latin typeface="ＭＳ Ｐゴシック"/>
          </a:endParaRPr>
        </a:p>
      </xdr:txBody>
    </xdr:sp>
    <xdr:clientData/>
  </xdr:oneCellAnchor>
  <xdr:twoCellAnchor>
    <xdr:from>
      <xdr:col>15</xdr:col>
      <xdr:colOff>92075</xdr:colOff>
      <xdr:row>58</xdr:row>
      <xdr:rowOff>35725</xdr:rowOff>
    </xdr:from>
    <xdr:to>
      <xdr:col>15</xdr:col>
      <xdr:colOff>269875</xdr:colOff>
      <xdr:row>58</xdr:row>
      <xdr:rowOff>35725</xdr:rowOff>
    </xdr:to>
    <xdr:cxnSp macro="">
      <xdr:nvCxnSpPr>
        <xdr:cNvPr id="345" name="直線コネクタ 344"/>
        <xdr:cNvCxnSpPr/>
      </xdr:nvCxnSpPr>
      <xdr:spPr>
        <a:xfrm>
          <a:off x="10388600" y="997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122814</xdr:rowOff>
    </xdr:from>
    <xdr:ext cx="599010" cy="259045"/>
    <xdr:sp macro="" textlink="">
      <xdr:nvSpPr>
        <xdr:cNvPr id="346" name="普通建設事業費最大値テキスト"/>
        <xdr:cNvSpPr txBox="1"/>
      </xdr:nvSpPr>
      <xdr:spPr>
        <a:xfrm>
          <a:off x="10528300" y="83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124,631</a:t>
          </a:r>
          <a:endParaRPr kumimoji="1" lang="ja-JP" altLang="en-US" sz="1000" b="1">
            <a:latin typeface="ＭＳ Ｐゴシック"/>
          </a:endParaRPr>
        </a:p>
      </xdr:txBody>
    </xdr:sp>
    <xdr:clientData/>
  </xdr:oneCellAnchor>
  <xdr:twoCellAnchor>
    <xdr:from>
      <xdr:col>15</xdr:col>
      <xdr:colOff>92075</xdr:colOff>
      <xdr:row>50</xdr:row>
      <xdr:rowOff>4687</xdr:rowOff>
    </xdr:from>
    <xdr:to>
      <xdr:col>15</xdr:col>
      <xdr:colOff>269875</xdr:colOff>
      <xdr:row>50</xdr:row>
      <xdr:rowOff>4687</xdr:rowOff>
    </xdr:to>
    <xdr:cxnSp macro="">
      <xdr:nvCxnSpPr>
        <xdr:cNvPr id="347" name="直線コネクタ 346"/>
        <xdr:cNvCxnSpPr/>
      </xdr:nvCxnSpPr>
      <xdr:spPr>
        <a:xfrm>
          <a:off x="10388600" y="85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128956</xdr:rowOff>
    </xdr:from>
    <xdr:to>
      <xdr:col>15</xdr:col>
      <xdr:colOff>180975</xdr:colOff>
      <xdr:row>56</xdr:row>
      <xdr:rowOff>73469</xdr:rowOff>
    </xdr:to>
    <xdr:cxnSp macro="">
      <xdr:nvCxnSpPr>
        <xdr:cNvPr id="348" name="直線コネクタ 347"/>
        <xdr:cNvCxnSpPr/>
      </xdr:nvCxnSpPr>
      <xdr:spPr>
        <a:xfrm flipV="1">
          <a:off x="9639300" y="9387256"/>
          <a:ext cx="838200" cy="28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95686</xdr:rowOff>
    </xdr:from>
    <xdr:ext cx="534377" cy="259045"/>
    <xdr:sp macro="" textlink="">
      <xdr:nvSpPr>
        <xdr:cNvPr id="349" name="普通建設事業費平均値テキスト"/>
        <xdr:cNvSpPr txBox="1"/>
      </xdr:nvSpPr>
      <xdr:spPr>
        <a:xfrm>
          <a:off x="10528300" y="9525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117259</xdr:rowOff>
    </xdr:from>
    <xdr:to>
      <xdr:col>15</xdr:col>
      <xdr:colOff>231775</xdr:colOff>
      <xdr:row>56</xdr:row>
      <xdr:rowOff>47409</xdr:rowOff>
    </xdr:to>
    <xdr:sp macro="" textlink="">
      <xdr:nvSpPr>
        <xdr:cNvPr id="350" name="フローチャート : 判断 349"/>
        <xdr:cNvSpPr/>
      </xdr:nvSpPr>
      <xdr:spPr>
        <a:xfrm>
          <a:off x="10426700" y="954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152019</xdr:rowOff>
    </xdr:from>
    <xdr:to>
      <xdr:col>14</xdr:col>
      <xdr:colOff>28575</xdr:colOff>
      <xdr:row>56</xdr:row>
      <xdr:rowOff>73469</xdr:rowOff>
    </xdr:to>
    <xdr:cxnSp macro="">
      <xdr:nvCxnSpPr>
        <xdr:cNvPr id="351" name="直線コネクタ 350"/>
        <xdr:cNvCxnSpPr/>
      </xdr:nvCxnSpPr>
      <xdr:spPr>
        <a:xfrm>
          <a:off x="8750300" y="9581769"/>
          <a:ext cx="889000" cy="9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170117</xdr:rowOff>
    </xdr:from>
    <xdr:to>
      <xdr:col>14</xdr:col>
      <xdr:colOff>79375</xdr:colOff>
      <xdr:row>55</xdr:row>
      <xdr:rowOff>100267</xdr:rowOff>
    </xdr:to>
    <xdr:sp macro="" textlink="">
      <xdr:nvSpPr>
        <xdr:cNvPr id="352" name="フローチャート : 判断 351"/>
        <xdr:cNvSpPr/>
      </xdr:nvSpPr>
      <xdr:spPr>
        <a:xfrm>
          <a:off x="9588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116794</xdr:rowOff>
    </xdr:from>
    <xdr:ext cx="534377" cy="259045"/>
    <xdr:sp macro="" textlink="">
      <xdr:nvSpPr>
        <xdr:cNvPr id="353" name="テキスト ボックス 352"/>
        <xdr:cNvSpPr txBox="1"/>
      </xdr:nvSpPr>
      <xdr:spPr>
        <a:xfrm>
          <a:off x="9372111" y="92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152019</xdr:rowOff>
    </xdr:from>
    <xdr:to>
      <xdr:col>12</xdr:col>
      <xdr:colOff>511175</xdr:colOff>
      <xdr:row>57</xdr:row>
      <xdr:rowOff>14936</xdr:rowOff>
    </xdr:to>
    <xdr:cxnSp macro="">
      <xdr:nvCxnSpPr>
        <xdr:cNvPr id="354" name="直線コネクタ 353"/>
        <xdr:cNvCxnSpPr/>
      </xdr:nvCxnSpPr>
      <xdr:spPr>
        <a:xfrm flipV="1">
          <a:off x="7861300" y="9581769"/>
          <a:ext cx="889000" cy="20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33782</xdr:rowOff>
    </xdr:from>
    <xdr:to>
      <xdr:col>12</xdr:col>
      <xdr:colOff>561975</xdr:colOff>
      <xdr:row>55</xdr:row>
      <xdr:rowOff>135382</xdr:rowOff>
    </xdr:to>
    <xdr:sp macro="" textlink="">
      <xdr:nvSpPr>
        <xdr:cNvPr id="355" name="フローチャート : 判断 354"/>
        <xdr:cNvSpPr/>
      </xdr:nvSpPr>
      <xdr:spPr>
        <a:xfrm>
          <a:off x="8699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151909</xdr:rowOff>
    </xdr:from>
    <xdr:ext cx="534377" cy="259045"/>
    <xdr:sp macro="" textlink="">
      <xdr:nvSpPr>
        <xdr:cNvPr id="356" name="テキスト ボックス 355"/>
        <xdr:cNvSpPr txBox="1"/>
      </xdr:nvSpPr>
      <xdr:spPr>
        <a:xfrm>
          <a:off x="8483111" y="92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14936</xdr:rowOff>
    </xdr:from>
    <xdr:to>
      <xdr:col>11</xdr:col>
      <xdr:colOff>307975</xdr:colOff>
      <xdr:row>57</xdr:row>
      <xdr:rowOff>26238</xdr:rowOff>
    </xdr:to>
    <xdr:cxnSp macro="">
      <xdr:nvCxnSpPr>
        <xdr:cNvPr id="357" name="直線コネクタ 356"/>
        <xdr:cNvCxnSpPr/>
      </xdr:nvCxnSpPr>
      <xdr:spPr>
        <a:xfrm flipV="1">
          <a:off x="6972300" y="9787586"/>
          <a:ext cx="8890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127089</xdr:rowOff>
    </xdr:from>
    <xdr:to>
      <xdr:col>11</xdr:col>
      <xdr:colOff>358775</xdr:colOff>
      <xdr:row>56</xdr:row>
      <xdr:rowOff>57239</xdr:rowOff>
    </xdr:to>
    <xdr:sp macro="" textlink="">
      <xdr:nvSpPr>
        <xdr:cNvPr id="358" name="フローチャート : 判断 357"/>
        <xdr:cNvSpPr/>
      </xdr:nvSpPr>
      <xdr:spPr>
        <a:xfrm>
          <a:off x="7810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73766</xdr:rowOff>
    </xdr:from>
    <xdr:ext cx="534377" cy="259045"/>
    <xdr:sp macro="" textlink="">
      <xdr:nvSpPr>
        <xdr:cNvPr id="359" name="テキスト ボックス 358"/>
        <xdr:cNvSpPr txBox="1"/>
      </xdr:nvSpPr>
      <xdr:spPr>
        <a:xfrm>
          <a:off x="7594111" y="93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153251</xdr:rowOff>
    </xdr:from>
    <xdr:to>
      <xdr:col>10</xdr:col>
      <xdr:colOff>155575</xdr:colOff>
      <xdr:row>56</xdr:row>
      <xdr:rowOff>83401</xdr:rowOff>
    </xdr:to>
    <xdr:sp macro="" textlink="">
      <xdr:nvSpPr>
        <xdr:cNvPr id="360" name="フローチャート : 判断 359"/>
        <xdr:cNvSpPr/>
      </xdr:nvSpPr>
      <xdr:spPr>
        <a:xfrm>
          <a:off x="6921500" y="95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99928</xdr:rowOff>
    </xdr:from>
    <xdr:ext cx="534377" cy="259045"/>
    <xdr:sp macro="" textlink="">
      <xdr:nvSpPr>
        <xdr:cNvPr id="361" name="テキスト ボックス 360"/>
        <xdr:cNvSpPr txBox="1"/>
      </xdr:nvSpPr>
      <xdr:spPr>
        <a:xfrm>
          <a:off x="6705111" y="93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78156</xdr:rowOff>
    </xdr:from>
    <xdr:to>
      <xdr:col>15</xdr:col>
      <xdr:colOff>231775</xdr:colOff>
      <xdr:row>55</xdr:row>
      <xdr:rowOff>8306</xdr:rowOff>
    </xdr:to>
    <xdr:sp macro="" textlink="">
      <xdr:nvSpPr>
        <xdr:cNvPr id="367" name="円/楕円 366"/>
        <xdr:cNvSpPr/>
      </xdr:nvSpPr>
      <xdr:spPr>
        <a:xfrm>
          <a:off x="10426700" y="933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101033</xdr:rowOff>
    </xdr:from>
    <xdr:ext cx="534377" cy="259045"/>
    <xdr:sp macro="" textlink="">
      <xdr:nvSpPr>
        <xdr:cNvPr id="368" name="普通建設事業費該当値テキスト"/>
        <xdr:cNvSpPr txBox="1"/>
      </xdr:nvSpPr>
      <xdr:spPr>
        <a:xfrm>
          <a:off x="10528300" y="918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60,846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22669</xdr:rowOff>
    </xdr:from>
    <xdr:to>
      <xdr:col>14</xdr:col>
      <xdr:colOff>79375</xdr:colOff>
      <xdr:row>56</xdr:row>
      <xdr:rowOff>124269</xdr:rowOff>
    </xdr:to>
    <xdr:sp macro="" textlink="">
      <xdr:nvSpPr>
        <xdr:cNvPr id="369" name="円/楕円 368"/>
        <xdr:cNvSpPr/>
      </xdr:nvSpPr>
      <xdr:spPr>
        <a:xfrm>
          <a:off x="9588500" y="962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115396</xdr:rowOff>
    </xdr:from>
    <xdr:ext cx="534377" cy="259045"/>
    <xdr:sp macro="" textlink="">
      <xdr:nvSpPr>
        <xdr:cNvPr id="370" name="テキスト ボックス 369"/>
        <xdr:cNvSpPr txBox="1"/>
      </xdr:nvSpPr>
      <xdr:spPr>
        <a:xfrm>
          <a:off x="9372111" y="97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101219</xdr:rowOff>
    </xdr:from>
    <xdr:to>
      <xdr:col>12</xdr:col>
      <xdr:colOff>561975</xdr:colOff>
      <xdr:row>56</xdr:row>
      <xdr:rowOff>31369</xdr:rowOff>
    </xdr:to>
    <xdr:sp macro="" textlink="">
      <xdr:nvSpPr>
        <xdr:cNvPr id="371" name="円/楕円 370"/>
        <xdr:cNvSpPr/>
      </xdr:nvSpPr>
      <xdr:spPr>
        <a:xfrm>
          <a:off x="8699500" y="953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22496</xdr:rowOff>
    </xdr:from>
    <xdr:ext cx="534377" cy="259045"/>
    <xdr:sp macro="" textlink="">
      <xdr:nvSpPr>
        <xdr:cNvPr id="372" name="テキスト ボックス 371"/>
        <xdr:cNvSpPr txBox="1"/>
      </xdr:nvSpPr>
      <xdr:spPr>
        <a:xfrm>
          <a:off x="8483111" y="96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135586</xdr:rowOff>
    </xdr:from>
    <xdr:to>
      <xdr:col>11</xdr:col>
      <xdr:colOff>358775</xdr:colOff>
      <xdr:row>57</xdr:row>
      <xdr:rowOff>65736</xdr:rowOff>
    </xdr:to>
    <xdr:sp macro="" textlink="">
      <xdr:nvSpPr>
        <xdr:cNvPr id="373" name="円/楕円 372"/>
        <xdr:cNvSpPr/>
      </xdr:nvSpPr>
      <xdr:spPr>
        <a:xfrm>
          <a:off x="7810500" y="973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56863</xdr:rowOff>
    </xdr:from>
    <xdr:ext cx="534377" cy="259045"/>
    <xdr:sp macro="" textlink="">
      <xdr:nvSpPr>
        <xdr:cNvPr id="374" name="テキスト ボックス 373"/>
        <xdr:cNvSpPr txBox="1"/>
      </xdr:nvSpPr>
      <xdr:spPr>
        <a:xfrm>
          <a:off x="7594111" y="982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29,324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146888</xdr:rowOff>
    </xdr:from>
    <xdr:to>
      <xdr:col>10</xdr:col>
      <xdr:colOff>155575</xdr:colOff>
      <xdr:row>57</xdr:row>
      <xdr:rowOff>77038</xdr:rowOff>
    </xdr:to>
    <xdr:sp macro="" textlink="">
      <xdr:nvSpPr>
        <xdr:cNvPr id="375" name="円/楕円 374"/>
        <xdr:cNvSpPr/>
      </xdr:nvSpPr>
      <xdr:spPr>
        <a:xfrm>
          <a:off x="6921500" y="974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68165</xdr:rowOff>
    </xdr:from>
    <xdr:ext cx="534377" cy="259045"/>
    <xdr:sp macro="" textlink="">
      <xdr:nvSpPr>
        <xdr:cNvPr id="376" name="テキスト ボックス 375"/>
        <xdr:cNvSpPr txBox="1"/>
      </xdr:nvSpPr>
      <xdr:spPr>
        <a:xfrm>
          <a:off x="6705111" y="984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104496</xdr:rowOff>
    </xdr:from>
    <xdr:to>
      <xdr:col>15</xdr:col>
      <xdr:colOff>180340</xdr:colOff>
      <xdr:row>79</xdr:row>
      <xdr:rowOff>30562</xdr:rowOff>
    </xdr:to>
    <xdr:cxnSp macro="">
      <xdr:nvCxnSpPr>
        <xdr:cNvPr id="400" name="直線コネクタ 399"/>
        <xdr:cNvCxnSpPr/>
      </xdr:nvCxnSpPr>
      <xdr:spPr>
        <a:xfrm flipV="1">
          <a:off x="10475595" y="12277446"/>
          <a:ext cx="1270" cy="129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34389</xdr:rowOff>
    </xdr:from>
    <xdr:ext cx="378565" cy="259045"/>
    <xdr:sp macro="" textlink="">
      <xdr:nvSpPr>
        <xdr:cNvPr id="401" name="普通建設事業費 （ うち新規整備　）最小値テキスト"/>
        <xdr:cNvSpPr txBox="1"/>
      </xdr:nvSpPr>
      <xdr:spPr>
        <a:xfrm>
          <a:off x="10528300" y="1357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15</xdr:col>
      <xdr:colOff>92075</xdr:colOff>
      <xdr:row>79</xdr:row>
      <xdr:rowOff>30562</xdr:rowOff>
    </xdr:from>
    <xdr:to>
      <xdr:col>15</xdr:col>
      <xdr:colOff>269875</xdr:colOff>
      <xdr:row>79</xdr:row>
      <xdr:rowOff>30562</xdr:rowOff>
    </xdr:to>
    <xdr:cxnSp macro="">
      <xdr:nvCxnSpPr>
        <xdr:cNvPr id="402" name="直線コネクタ 401"/>
        <xdr:cNvCxnSpPr/>
      </xdr:nvCxnSpPr>
      <xdr:spPr>
        <a:xfrm>
          <a:off x="10388600" y="13575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51173</xdr:rowOff>
    </xdr:from>
    <xdr:ext cx="534377" cy="259045"/>
    <xdr:sp macro="" textlink="">
      <xdr:nvSpPr>
        <xdr:cNvPr id="403" name="普通建設事業費 （ うち新規整備　）最大値テキスト"/>
        <xdr:cNvSpPr txBox="1"/>
      </xdr:nvSpPr>
      <xdr:spPr>
        <a:xfrm>
          <a:off x="10528300" y="120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68,848</a:t>
          </a:r>
          <a:endParaRPr kumimoji="1" lang="ja-JP" altLang="en-US" sz="1000" b="1">
            <a:latin typeface="ＭＳ Ｐゴシック"/>
          </a:endParaRPr>
        </a:p>
      </xdr:txBody>
    </xdr:sp>
    <xdr:clientData/>
  </xdr:oneCellAnchor>
  <xdr:twoCellAnchor>
    <xdr:from>
      <xdr:col>15</xdr:col>
      <xdr:colOff>92075</xdr:colOff>
      <xdr:row>71</xdr:row>
      <xdr:rowOff>104496</xdr:rowOff>
    </xdr:from>
    <xdr:to>
      <xdr:col>15</xdr:col>
      <xdr:colOff>269875</xdr:colOff>
      <xdr:row>71</xdr:row>
      <xdr:rowOff>104496</xdr:rowOff>
    </xdr:to>
    <xdr:cxnSp macro="">
      <xdr:nvCxnSpPr>
        <xdr:cNvPr id="404" name="直線コネクタ 403"/>
        <xdr:cNvCxnSpPr/>
      </xdr:nvCxnSpPr>
      <xdr:spPr>
        <a:xfrm>
          <a:off x="10388600" y="1227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65977</xdr:rowOff>
    </xdr:from>
    <xdr:to>
      <xdr:col>15</xdr:col>
      <xdr:colOff>180975</xdr:colOff>
      <xdr:row>77</xdr:row>
      <xdr:rowOff>8313</xdr:rowOff>
    </xdr:to>
    <xdr:cxnSp macro="">
      <xdr:nvCxnSpPr>
        <xdr:cNvPr id="405" name="直線コネクタ 404"/>
        <xdr:cNvCxnSpPr/>
      </xdr:nvCxnSpPr>
      <xdr:spPr>
        <a:xfrm flipV="1">
          <a:off x="9639300" y="12924727"/>
          <a:ext cx="838200" cy="28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147242</xdr:rowOff>
    </xdr:from>
    <xdr:ext cx="534377" cy="259045"/>
    <xdr:sp macro="" textlink="">
      <xdr:nvSpPr>
        <xdr:cNvPr id="406" name="普通建設事業費 （ うち新規整備　）平均値テキスト"/>
        <xdr:cNvSpPr txBox="1"/>
      </xdr:nvSpPr>
      <xdr:spPr>
        <a:xfrm>
          <a:off x="10528300" y="13177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168815</xdr:rowOff>
    </xdr:from>
    <xdr:to>
      <xdr:col>15</xdr:col>
      <xdr:colOff>231775</xdr:colOff>
      <xdr:row>77</xdr:row>
      <xdr:rowOff>98965</xdr:rowOff>
    </xdr:to>
    <xdr:sp macro="" textlink="">
      <xdr:nvSpPr>
        <xdr:cNvPr id="407" name="フローチャート : 判断 406"/>
        <xdr:cNvSpPr/>
      </xdr:nvSpPr>
      <xdr:spPr>
        <a:xfrm>
          <a:off x="104267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102997</xdr:rowOff>
    </xdr:from>
    <xdr:to>
      <xdr:col>14</xdr:col>
      <xdr:colOff>79375</xdr:colOff>
      <xdr:row>77</xdr:row>
      <xdr:rowOff>33147</xdr:rowOff>
    </xdr:to>
    <xdr:sp macro="" textlink="">
      <xdr:nvSpPr>
        <xdr:cNvPr id="408" name="フローチャート : 判断 407"/>
        <xdr:cNvSpPr/>
      </xdr:nvSpPr>
      <xdr:spPr>
        <a:xfrm>
          <a:off x="9588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49674</xdr:rowOff>
    </xdr:from>
    <xdr:ext cx="534377" cy="259045"/>
    <xdr:sp macro="" textlink="">
      <xdr:nvSpPr>
        <xdr:cNvPr id="409" name="テキスト ボックス 408"/>
        <xdr:cNvSpPr txBox="1"/>
      </xdr:nvSpPr>
      <xdr:spPr>
        <a:xfrm>
          <a:off x="9372111" y="1290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15177</xdr:rowOff>
    </xdr:from>
    <xdr:to>
      <xdr:col>15</xdr:col>
      <xdr:colOff>231775</xdr:colOff>
      <xdr:row>75</xdr:row>
      <xdr:rowOff>116777</xdr:rowOff>
    </xdr:to>
    <xdr:sp macro="" textlink="">
      <xdr:nvSpPr>
        <xdr:cNvPr id="415" name="円/楕円 414"/>
        <xdr:cNvSpPr/>
      </xdr:nvSpPr>
      <xdr:spPr>
        <a:xfrm>
          <a:off x="10426700" y="1287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38054</xdr:rowOff>
    </xdr:from>
    <xdr:ext cx="534377" cy="259045"/>
    <xdr:sp macro="" textlink="">
      <xdr:nvSpPr>
        <xdr:cNvPr id="416" name="普通建設事業費 （ うち新規整備　）該当値テキスト"/>
        <xdr:cNvSpPr txBox="1"/>
      </xdr:nvSpPr>
      <xdr:spPr>
        <a:xfrm>
          <a:off x="10528300" y="127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34,870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128963</xdr:rowOff>
    </xdr:from>
    <xdr:to>
      <xdr:col>14</xdr:col>
      <xdr:colOff>79375</xdr:colOff>
      <xdr:row>77</xdr:row>
      <xdr:rowOff>59113</xdr:rowOff>
    </xdr:to>
    <xdr:sp macro="" textlink="">
      <xdr:nvSpPr>
        <xdr:cNvPr id="417" name="円/楕円 416"/>
        <xdr:cNvSpPr/>
      </xdr:nvSpPr>
      <xdr:spPr>
        <a:xfrm>
          <a:off x="9588500" y="131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50240</xdr:rowOff>
    </xdr:from>
    <xdr:ext cx="534377" cy="259045"/>
    <xdr:sp macro="" textlink="">
      <xdr:nvSpPr>
        <xdr:cNvPr id="418" name="テキスト ボックス 417"/>
        <xdr:cNvSpPr txBox="1"/>
      </xdr:nvSpPr>
      <xdr:spPr>
        <a:xfrm>
          <a:off x="9372111" y="1325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15,083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2" name="テキスト ボックス 43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4" name="テキスト ボックス 433"/>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6" name="テキスト ボックス 435"/>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31023</xdr:rowOff>
    </xdr:from>
    <xdr:to>
      <xdr:col>15</xdr:col>
      <xdr:colOff>180340</xdr:colOff>
      <xdr:row>98</xdr:row>
      <xdr:rowOff>61291</xdr:rowOff>
    </xdr:to>
    <xdr:cxnSp macro="">
      <xdr:nvCxnSpPr>
        <xdr:cNvPr id="440" name="直線コネクタ 439"/>
        <xdr:cNvCxnSpPr/>
      </xdr:nvCxnSpPr>
      <xdr:spPr>
        <a:xfrm flipV="1">
          <a:off x="10475595" y="15632973"/>
          <a:ext cx="1270" cy="123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65118</xdr:rowOff>
    </xdr:from>
    <xdr:ext cx="469744" cy="259045"/>
    <xdr:sp macro="" textlink="">
      <xdr:nvSpPr>
        <xdr:cNvPr id="441" name="普通建設事業費 （ うち更新整備　）最小値テキスト"/>
        <xdr:cNvSpPr txBox="1"/>
      </xdr:nvSpPr>
      <xdr:spPr>
        <a:xfrm>
          <a:off x="10528300" y="168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a:t>
          </a:r>
          <a:endParaRPr kumimoji="1" lang="ja-JP" altLang="en-US" sz="1000" b="1">
            <a:latin typeface="ＭＳ Ｐゴシック"/>
          </a:endParaRPr>
        </a:p>
      </xdr:txBody>
    </xdr:sp>
    <xdr:clientData/>
  </xdr:oneCellAnchor>
  <xdr:twoCellAnchor>
    <xdr:from>
      <xdr:col>15</xdr:col>
      <xdr:colOff>92075</xdr:colOff>
      <xdr:row>98</xdr:row>
      <xdr:rowOff>61291</xdr:rowOff>
    </xdr:from>
    <xdr:to>
      <xdr:col>15</xdr:col>
      <xdr:colOff>269875</xdr:colOff>
      <xdr:row>98</xdr:row>
      <xdr:rowOff>61291</xdr:rowOff>
    </xdr:to>
    <xdr:cxnSp macro="">
      <xdr:nvCxnSpPr>
        <xdr:cNvPr id="442" name="直線コネクタ 441"/>
        <xdr:cNvCxnSpPr/>
      </xdr:nvCxnSpPr>
      <xdr:spPr>
        <a:xfrm>
          <a:off x="10388600" y="168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149150</xdr:rowOff>
    </xdr:from>
    <xdr:ext cx="534377" cy="259045"/>
    <xdr:sp macro="" textlink="">
      <xdr:nvSpPr>
        <xdr:cNvPr id="443" name="普通建設事業費 （ うち更新整備　）最大値テキスト"/>
        <xdr:cNvSpPr txBox="1"/>
      </xdr:nvSpPr>
      <xdr:spPr>
        <a:xfrm>
          <a:off x="10528300" y="154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57,254</a:t>
          </a:r>
          <a:endParaRPr kumimoji="1" lang="ja-JP" altLang="en-US" sz="1000" b="1">
            <a:latin typeface="ＭＳ Ｐゴシック"/>
          </a:endParaRPr>
        </a:p>
      </xdr:txBody>
    </xdr:sp>
    <xdr:clientData/>
  </xdr:oneCellAnchor>
  <xdr:twoCellAnchor>
    <xdr:from>
      <xdr:col>15</xdr:col>
      <xdr:colOff>92075</xdr:colOff>
      <xdr:row>91</xdr:row>
      <xdr:rowOff>31023</xdr:rowOff>
    </xdr:from>
    <xdr:to>
      <xdr:col>15</xdr:col>
      <xdr:colOff>269875</xdr:colOff>
      <xdr:row>91</xdr:row>
      <xdr:rowOff>31023</xdr:rowOff>
    </xdr:to>
    <xdr:cxnSp macro="">
      <xdr:nvCxnSpPr>
        <xdr:cNvPr id="444" name="直線コネクタ 443"/>
        <xdr:cNvCxnSpPr/>
      </xdr:nvCxnSpPr>
      <xdr:spPr>
        <a:xfrm>
          <a:off x="10388600" y="1563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77819</xdr:rowOff>
    </xdr:from>
    <xdr:to>
      <xdr:col>15</xdr:col>
      <xdr:colOff>180975</xdr:colOff>
      <xdr:row>97</xdr:row>
      <xdr:rowOff>118143</xdr:rowOff>
    </xdr:to>
    <xdr:cxnSp macro="">
      <xdr:nvCxnSpPr>
        <xdr:cNvPr id="445" name="直線コネクタ 444"/>
        <xdr:cNvCxnSpPr/>
      </xdr:nvCxnSpPr>
      <xdr:spPr>
        <a:xfrm flipV="1">
          <a:off x="9639300" y="16537019"/>
          <a:ext cx="838200" cy="21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26646</xdr:rowOff>
    </xdr:from>
    <xdr:ext cx="534377" cy="259045"/>
    <xdr:sp macro="" textlink="">
      <xdr:nvSpPr>
        <xdr:cNvPr id="446" name="普通建設事業費 （ うち更新整備　）平均値テキスト"/>
        <xdr:cNvSpPr txBox="1"/>
      </xdr:nvSpPr>
      <xdr:spPr>
        <a:xfrm>
          <a:off x="10528300" y="16314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3769</xdr:rowOff>
    </xdr:from>
    <xdr:to>
      <xdr:col>15</xdr:col>
      <xdr:colOff>231775</xdr:colOff>
      <xdr:row>96</xdr:row>
      <xdr:rowOff>105369</xdr:rowOff>
    </xdr:to>
    <xdr:sp macro="" textlink="">
      <xdr:nvSpPr>
        <xdr:cNvPr id="447" name="フローチャート : 判断 446"/>
        <xdr:cNvSpPr/>
      </xdr:nvSpPr>
      <xdr:spPr>
        <a:xfrm>
          <a:off x="104267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48" name="フローチャート : 判断 447"/>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61454</xdr:rowOff>
    </xdr:from>
    <xdr:ext cx="534377" cy="259045"/>
    <xdr:sp macro="" textlink="">
      <xdr:nvSpPr>
        <xdr:cNvPr id="449" name="テキスト ボックス 448"/>
        <xdr:cNvSpPr txBox="1"/>
      </xdr:nvSpPr>
      <xdr:spPr>
        <a:xfrm>
          <a:off x="9372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27019</xdr:rowOff>
    </xdr:from>
    <xdr:to>
      <xdr:col>15</xdr:col>
      <xdr:colOff>231775</xdr:colOff>
      <xdr:row>96</xdr:row>
      <xdr:rowOff>128619</xdr:rowOff>
    </xdr:to>
    <xdr:sp macro="" textlink="">
      <xdr:nvSpPr>
        <xdr:cNvPr id="455" name="円/楕円 454"/>
        <xdr:cNvSpPr/>
      </xdr:nvSpPr>
      <xdr:spPr>
        <a:xfrm>
          <a:off x="10426700" y="164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5446</xdr:rowOff>
    </xdr:from>
    <xdr:ext cx="534377" cy="259045"/>
    <xdr:sp macro="" textlink="">
      <xdr:nvSpPr>
        <xdr:cNvPr id="456" name="普通建設事業費 （ うち更新整備　）該当値テキスト"/>
        <xdr:cNvSpPr txBox="1"/>
      </xdr:nvSpPr>
      <xdr:spPr>
        <a:xfrm>
          <a:off x="10528300" y="1646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17,707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67343</xdr:rowOff>
    </xdr:from>
    <xdr:to>
      <xdr:col>14</xdr:col>
      <xdr:colOff>79375</xdr:colOff>
      <xdr:row>97</xdr:row>
      <xdr:rowOff>168943</xdr:rowOff>
    </xdr:to>
    <xdr:sp macro="" textlink="">
      <xdr:nvSpPr>
        <xdr:cNvPr id="457" name="円/楕円 456"/>
        <xdr:cNvSpPr/>
      </xdr:nvSpPr>
      <xdr:spPr>
        <a:xfrm>
          <a:off x="9588500" y="1669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97</xdr:row>
      <xdr:rowOff>160070</xdr:rowOff>
    </xdr:from>
    <xdr:ext cx="469744" cy="259045"/>
    <xdr:sp macro="" textlink="">
      <xdr:nvSpPr>
        <xdr:cNvPr id="458" name="テキスト ボックス 457"/>
        <xdr:cNvSpPr txBox="1"/>
      </xdr:nvSpPr>
      <xdr:spPr>
        <a:xfrm>
          <a:off x="9404427" y="1679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78" name="テキスト ボックス 477"/>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61595</xdr:rowOff>
    </xdr:from>
    <xdr:to>
      <xdr:col>23</xdr:col>
      <xdr:colOff>516889</xdr:colOff>
      <xdr:row>39</xdr:row>
      <xdr:rowOff>44450</xdr:rowOff>
    </xdr:to>
    <xdr:cxnSp macro="">
      <xdr:nvCxnSpPr>
        <xdr:cNvPr id="482" name="直線コネクタ 481"/>
        <xdr:cNvCxnSpPr/>
      </xdr:nvCxnSpPr>
      <xdr:spPr>
        <a:xfrm flipV="1">
          <a:off x="16317595" y="5205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8272</xdr:rowOff>
    </xdr:from>
    <xdr:ext cx="469744" cy="259045"/>
    <xdr:sp macro="" textlink="">
      <xdr:nvSpPr>
        <xdr:cNvPr id="485" name="災害復旧事業費最大値テキスト"/>
        <xdr:cNvSpPr txBox="1"/>
      </xdr:nvSpPr>
      <xdr:spPr>
        <a:xfrm>
          <a:off x="16370300" y="49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30</xdr:row>
      <xdr:rowOff>61595</xdr:rowOff>
    </xdr:from>
    <xdr:to>
      <xdr:col>23</xdr:col>
      <xdr:colOff>606425</xdr:colOff>
      <xdr:row>30</xdr:row>
      <xdr:rowOff>61595</xdr:rowOff>
    </xdr:to>
    <xdr:cxnSp macro="">
      <xdr:nvCxnSpPr>
        <xdr:cNvPr id="486" name="直線コネクタ 485"/>
        <xdr:cNvCxnSpPr/>
      </xdr:nvCxnSpPr>
      <xdr:spPr>
        <a:xfrm>
          <a:off x="16230600" y="52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169418</xdr:rowOff>
    </xdr:from>
    <xdr:to>
      <xdr:col>23</xdr:col>
      <xdr:colOff>517525</xdr:colOff>
      <xdr:row>39</xdr:row>
      <xdr:rowOff>35306</xdr:rowOff>
    </xdr:to>
    <xdr:cxnSp macro="">
      <xdr:nvCxnSpPr>
        <xdr:cNvPr id="487" name="直線コネクタ 486"/>
        <xdr:cNvCxnSpPr/>
      </xdr:nvCxnSpPr>
      <xdr:spPr>
        <a:xfrm flipV="1">
          <a:off x="15481300" y="6684518"/>
          <a:ext cx="8382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97109</xdr:rowOff>
    </xdr:from>
    <xdr:ext cx="378565" cy="259045"/>
    <xdr:sp macro="" textlink="">
      <xdr:nvSpPr>
        <xdr:cNvPr id="488" name="災害復旧事業費平均値テキスト"/>
        <xdr:cNvSpPr txBox="1"/>
      </xdr:nvSpPr>
      <xdr:spPr>
        <a:xfrm>
          <a:off x="16370300" y="64407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74231</xdr:rowOff>
    </xdr:from>
    <xdr:to>
      <xdr:col>23</xdr:col>
      <xdr:colOff>568325</xdr:colOff>
      <xdr:row>39</xdr:row>
      <xdr:rowOff>4381</xdr:rowOff>
    </xdr:to>
    <xdr:sp macro="" textlink="">
      <xdr:nvSpPr>
        <xdr:cNvPr id="489" name="フローチャート : 判断 488"/>
        <xdr:cNvSpPr/>
      </xdr:nvSpPr>
      <xdr:spPr>
        <a:xfrm>
          <a:off x="16268700" y="65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35306</xdr:rowOff>
    </xdr:from>
    <xdr:to>
      <xdr:col>22</xdr:col>
      <xdr:colOff>365125</xdr:colOff>
      <xdr:row>39</xdr:row>
      <xdr:rowOff>42545</xdr:rowOff>
    </xdr:to>
    <xdr:cxnSp macro="">
      <xdr:nvCxnSpPr>
        <xdr:cNvPr id="490" name="直線コネクタ 489"/>
        <xdr:cNvCxnSpPr/>
      </xdr:nvCxnSpPr>
      <xdr:spPr>
        <a:xfrm flipV="1">
          <a:off x="14592300" y="672185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34227</xdr:rowOff>
    </xdr:from>
    <xdr:to>
      <xdr:col>22</xdr:col>
      <xdr:colOff>415925</xdr:colOff>
      <xdr:row>38</xdr:row>
      <xdr:rowOff>135827</xdr:rowOff>
    </xdr:to>
    <xdr:sp macro="" textlink="">
      <xdr:nvSpPr>
        <xdr:cNvPr id="491" name="フローチャート : 判断 490"/>
        <xdr:cNvSpPr/>
      </xdr:nvSpPr>
      <xdr:spPr>
        <a:xfrm>
          <a:off x="15430500" y="654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152354</xdr:rowOff>
    </xdr:from>
    <xdr:ext cx="378565" cy="259045"/>
    <xdr:sp macro="" textlink="">
      <xdr:nvSpPr>
        <xdr:cNvPr id="492" name="テキスト ボックス 491"/>
        <xdr:cNvSpPr txBox="1"/>
      </xdr:nvSpPr>
      <xdr:spPr>
        <a:xfrm>
          <a:off x="15292017" y="6324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24638</xdr:rowOff>
    </xdr:from>
    <xdr:to>
      <xdr:col>21</xdr:col>
      <xdr:colOff>161925</xdr:colOff>
      <xdr:row>39</xdr:row>
      <xdr:rowOff>42545</xdr:rowOff>
    </xdr:to>
    <xdr:cxnSp macro="">
      <xdr:nvCxnSpPr>
        <xdr:cNvPr id="493" name="直線コネクタ 492"/>
        <xdr:cNvCxnSpPr/>
      </xdr:nvCxnSpPr>
      <xdr:spPr>
        <a:xfrm>
          <a:off x="13703300" y="6711188"/>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30607</xdr:rowOff>
    </xdr:from>
    <xdr:to>
      <xdr:col>21</xdr:col>
      <xdr:colOff>212725</xdr:colOff>
      <xdr:row>38</xdr:row>
      <xdr:rowOff>132207</xdr:rowOff>
    </xdr:to>
    <xdr:sp macro="" textlink="">
      <xdr:nvSpPr>
        <xdr:cNvPr id="494" name="フローチャート : 判断 493"/>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148734</xdr:rowOff>
    </xdr:from>
    <xdr:ext cx="378565" cy="259045"/>
    <xdr:sp macro="" textlink="">
      <xdr:nvSpPr>
        <xdr:cNvPr id="495" name="テキスト ボックス 494"/>
        <xdr:cNvSpPr txBox="1"/>
      </xdr:nvSpPr>
      <xdr:spPr>
        <a:xfrm>
          <a:off x="14403017" y="632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107506</xdr:rowOff>
    </xdr:from>
    <xdr:to>
      <xdr:col>19</xdr:col>
      <xdr:colOff>644525</xdr:colOff>
      <xdr:row>39</xdr:row>
      <xdr:rowOff>24638</xdr:rowOff>
    </xdr:to>
    <xdr:cxnSp macro="">
      <xdr:nvCxnSpPr>
        <xdr:cNvPr id="496" name="直線コネクタ 495"/>
        <xdr:cNvCxnSpPr/>
      </xdr:nvCxnSpPr>
      <xdr:spPr>
        <a:xfrm>
          <a:off x="12814300" y="6622606"/>
          <a:ext cx="8890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106807</xdr:rowOff>
    </xdr:from>
    <xdr:to>
      <xdr:col>20</xdr:col>
      <xdr:colOff>9525</xdr:colOff>
      <xdr:row>38</xdr:row>
      <xdr:rowOff>36957</xdr:rowOff>
    </xdr:to>
    <xdr:sp macro="" textlink="">
      <xdr:nvSpPr>
        <xdr:cNvPr id="497" name="フローチャート : 判断 496"/>
        <xdr:cNvSpPr/>
      </xdr:nvSpPr>
      <xdr:spPr>
        <a:xfrm>
          <a:off x="13652500" y="6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53484</xdr:rowOff>
    </xdr:from>
    <xdr:ext cx="469744" cy="259045"/>
    <xdr:sp macro="" textlink="">
      <xdr:nvSpPr>
        <xdr:cNvPr id="498" name="テキスト ボックス 497"/>
        <xdr:cNvSpPr txBox="1"/>
      </xdr:nvSpPr>
      <xdr:spPr>
        <a:xfrm>
          <a:off x="13468427" y="622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94996</xdr:rowOff>
    </xdr:from>
    <xdr:to>
      <xdr:col>18</xdr:col>
      <xdr:colOff>492125</xdr:colOff>
      <xdr:row>38</xdr:row>
      <xdr:rowOff>25146</xdr:rowOff>
    </xdr:to>
    <xdr:sp macro="" textlink="">
      <xdr:nvSpPr>
        <xdr:cNvPr id="499" name="フローチャート : 判断 498"/>
        <xdr:cNvSpPr/>
      </xdr:nvSpPr>
      <xdr:spPr>
        <a:xfrm>
          <a:off x="12763500" y="64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41673</xdr:rowOff>
    </xdr:from>
    <xdr:ext cx="469744" cy="259045"/>
    <xdr:sp macro="" textlink="">
      <xdr:nvSpPr>
        <xdr:cNvPr id="500" name="テキスト ボックス 499"/>
        <xdr:cNvSpPr txBox="1"/>
      </xdr:nvSpPr>
      <xdr:spPr>
        <a:xfrm>
          <a:off x="12579427" y="621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118618</xdr:rowOff>
    </xdr:from>
    <xdr:to>
      <xdr:col>23</xdr:col>
      <xdr:colOff>568325</xdr:colOff>
      <xdr:row>39</xdr:row>
      <xdr:rowOff>48768</xdr:rowOff>
    </xdr:to>
    <xdr:sp macro="" textlink="">
      <xdr:nvSpPr>
        <xdr:cNvPr id="506" name="円/楕円 505"/>
        <xdr:cNvSpPr/>
      </xdr:nvSpPr>
      <xdr:spPr>
        <a:xfrm>
          <a:off x="162687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52658</xdr:rowOff>
    </xdr:from>
    <xdr:ext cx="378565" cy="259045"/>
    <xdr:sp macro="" textlink="">
      <xdr:nvSpPr>
        <xdr:cNvPr id="507" name="災害復旧事業費該当値テキスト"/>
        <xdr:cNvSpPr txBox="1"/>
      </xdr:nvSpPr>
      <xdr:spPr>
        <a:xfrm>
          <a:off x="16370300" y="6567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155956</xdr:rowOff>
    </xdr:from>
    <xdr:to>
      <xdr:col>22</xdr:col>
      <xdr:colOff>415925</xdr:colOff>
      <xdr:row>39</xdr:row>
      <xdr:rowOff>86106</xdr:rowOff>
    </xdr:to>
    <xdr:sp macro="" textlink="">
      <xdr:nvSpPr>
        <xdr:cNvPr id="508" name="円/楕円 507"/>
        <xdr:cNvSpPr/>
      </xdr:nvSpPr>
      <xdr:spPr>
        <a:xfrm>
          <a:off x="154305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77233</xdr:rowOff>
    </xdr:from>
    <xdr:ext cx="313932" cy="259045"/>
    <xdr:sp macro="" textlink="">
      <xdr:nvSpPr>
        <xdr:cNvPr id="509" name="テキスト ボックス 508"/>
        <xdr:cNvSpPr txBox="1"/>
      </xdr:nvSpPr>
      <xdr:spPr>
        <a:xfrm>
          <a:off x="15324333" y="6763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163195</xdr:rowOff>
    </xdr:from>
    <xdr:to>
      <xdr:col>21</xdr:col>
      <xdr:colOff>212725</xdr:colOff>
      <xdr:row>39</xdr:row>
      <xdr:rowOff>93345</xdr:rowOff>
    </xdr:to>
    <xdr:sp macro="" textlink="">
      <xdr:nvSpPr>
        <xdr:cNvPr id="510" name="円/楕円 509"/>
        <xdr:cNvSpPr/>
      </xdr:nvSpPr>
      <xdr:spPr>
        <a:xfrm>
          <a:off x="14541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84472</xdr:rowOff>
    </xdr:from>
    <xdr:ext cx="313932" cy="259045"/>
    <xdr:sp macro="" textlink="">
      <xdr:nvSpPr>
        <xdr:cNvPr id="511" name="テキスト ボックス 510"/>
        <xdr:cNvSpPr txBox="1"/>
      </xdr:nvSpPr>
      <xdr:spPr>
        <a:xfrm>
          <a:off x="14435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145288</xdr:rowOff>
    </xdr:from>
    <xdr:to>
      <xdr:col>20</xdr:col>
      <xdr:colOff>9525</xdr:colOff>
      <xdr:row>39</xdr:row>
      <xdr:rowOff>75438</xdr:rowOff>
    </xdr:to>
    <xdr:sp macro="" textlink="">
      <xdr:nvSpPr>
        <xdr:cNvPr id="512" name="円/楕円 511"/>
        <xdr:cNvSpPr/>
      </xdr:nvSpPr>
      <xdr:spPr>
        <a:xfrm>
          <a:off x="13652500" y="66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66565</xdr:rowOff>
    </xdr:from>
    <xdr:ext cx="378565" cy="259045"/>
    <xdr:sp macro="" textlink="">
      <xdr:nvSpPr>
        <xdr:cNvPr id="513" name="テキスト ボックス 512"/>
        <xdr:cNvSpPr txBox="1"/>
      </xdr:nvSpPr>
      <xdr:spPr>
        <a:xfrm>
          <a:off x="13514017" y="6753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56706</xdr:rowOff>
    </xdr:from>
    <xdr:to>
      <xdr:col>18</xdr:col>
      <xdr:colOff>492125</xdr:colOff>
      <xdr:row>38</xdr:row>
      <xdr:rowOff>158306</xdr:rowOff>
    </xdr:to>
    <xdr:sp macro="" textlink="">
      <xdr:nvSpPr>
        <xdr:cNvPr id="514" name="円/楕円 513"/>
        <xdr:cNvSpPr/>
      </xdr:nvSpPr>
      <xdr:spPr>
        <a:xfrm>
          <a:off x="12763500" y="657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149433</xdr:rowOff>
    </xdr:from>
    <xdr:ext cx="378565" cy="259045"/>
    <xdr:sp macro="" textlink="">
      <xdr:nvSpPr>
        <xdr:cNvPr id="515" name="テキスト ボックス 514"/>
        <xdr:cNvSpPr txBox="1"/>
      </xdr:nvSpPr>
      <xdr:spPr>
        <a:xfrm>
          <a:off x="12625017" y="6664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26249</xdr:rowOff>
    </xdr:from>
    <xdr:to>
      <xdr:col>23</xdr:col>
      <xdr:colOff>516889</xdr:colOff>
      <xdr:row>78</xdr:row>
      <xdr:rowOff>27277</xdr:rowOff>
    </xdr:to>
    <xdr:cxnSp macro="">
      <xdr:nvCxnSpPr>
        <xdr:cNvPr id="590" name="直線コネクタ 589"/>
        <xdr:cNvCxnSpPr/>
      </xdr:nvCxnSpPr>
      <xdr:spPr>
        <a:xfrm flipV="1">
          <a:off x="16317595" y="12027749"/>
          <a:ext cx="1269" cy="137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31104</xdr:rowOff>
    </xdr:from>
    <xdr:ext cx="534377" cy="259045"/>
    <xdr:sp macro="" textlink="">
      <xdr:nvSpPr>
        <xdr:cNvPr id="591" name="公債費最小値テキスト"/>
        <xdr:cNvSpPr txBox="1"/>
      </xdr:nvSpPr>
      <xdr:spPr>
        <a:xfrm>
          <a:off x="16370300" y="134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78</xdr:row>
      <xdr:rowOff>27277</xdr:rowOff>
    </xdr:from>
    <xdr:to>
      <xdr:col>23</xdr:col>
      <xdr:colOff>606425</xdr:colOff>
      <xdr:row>78</xdr:row>
      <xdr:rowOff>27277</xdr:rowOff>
    </xdr:to>
    <xdr:cxnSp macro="">
      <xdr:nvCxnSpPr>
        <xdr:cNvPr id="592" name="直線コネクタ 591"/>
        <xdr:cNvCxnSpPr/>
      </xdr:nvCxnSpPr>
      <xdr:spPr>
        <a:xfrm>
          <a:off x="16230600" y="1340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144376</xdr:rowOff>
    </xdr:from>
    <xdr:ext cx="534377" cy="259045"/>
    <xdr:sp macro="" textlink="">
      <xdr:nvSpPr>
        <xdr:cNvPr id="593" name="公債費最大値テキスト"/>
        <xdr:cNvSpPr txBox="1"/>
      </xdr:nvSpPr>
      <xdr:spPr>
        <a:xfrm>
          <a:off x="16370300" y="118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70</xdr:row>
      <xdr:rowOff>26249</xdr:rowOff>
    </xdr:from>
    <xdr:to>
      <xdr:col>23</xdr:col>
      <xdr:colOff>606425</xdr:colOff>
      <xdr:row>70</xdr:row>
      <xdr:rowOff>26249</xdr:rowOff>
    </xdr:to>
    <xdr:cxnSp macro="">
      <xdr:nvCxnSpPr>
        <xdr:cNvPr id="594" name="直線コネクタ 593"/>
        <xdr:cNvCxnSpPr/>
      </xdr:nvCxnSpPr>
      <xdr:spPr>
        <a:xfrm>
          <a:off x="16230600" y="1202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105786</xdr:rowOff>
    </xdr:from>
    <xdr:to>
      <xdr:col>23</xdr:col>
      <xdr:colOff>517525</xdr:colOff>
      <xdr:row>75</xdr:row>
      <xdr:rowOff>107337</xdr:rowOff>
    </xdr:to>
    <xdr:cxnSp macro="">
      <xdr:nvCxnSpPr>
        <xdr:cNvPr id="595" name="直線コネクタ 594"/>
        <xdr:cNvCxnSpPr/>
      </xdr:nvCxnSpPr>
      <xdr:spPr>
        <a:xfrm flipV="1">
          <a:off x="15481300" y="12964536"/>
          <a:ext cx="8382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11402</xdr:rowOff>
    </xdr:from>
    <xdr:ext cx="534377" cy="259045"/>
    <xdr:sp macro="" textlink="">
      <xdr:nvSpPr>
        <xdr:cNvPr id="596" name="公債費平均値テキスト"/>
        <xdr:cNvSpPr txBox="1"/>
      </xdr:nvSpPr>
      <xdr:spPr>
        <a:xfrm>
          <a:off x="16370300" y="13041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32975</xdr:rowOff>
    </xdr:from>
    <xdr:to>
      <xdr:col>23</xdr:col>
      <xdr:colOff>568325</xdr:colOff>
      <xdr:row>76</xdr:row>
      <xdr:rowOff>134575</xdr:rowOff>
    </xdr:to>
    <xdr:sp macro="" textlink="">
      <xdr:nvSpPr>
        <xdr:cNvPr id="597" name="フローチャート : 判断 596"/>
        <xdr:cNvSpPr/>
      </xdr:nvSpPr>
      <xdr:spPr>
        <a:xfrm>
          <a:off x="16268700" y="130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107173</xdr:rowOff>
    </xdr:from>
    <xdr:to>
      <xdr:col>22</xdr:col>
      <xdr:colOff>365125</xdr:colOff>
      <xdr:row>75</xdr:row>
      <xdr:rowOff>107337</xdr:rowOff>
    </xdr:to>
    <xdr:cxnSp macro="">
      <xdr:nvCxnSpPr>
        <xdr:cNvPr id="598" name="直線コネクタ 597"/>
        <xdr:cNvCxnSpPr/>
      </xdr:nvCxnSpPr>
      <xdr:spPr>
        <a:xfrm>
          <a:off x="14592300" y="12965923"/>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104625</xdr:rowOff>
    </xdr:from>
    <xdr:to>
      <xdr:col>22</xdr:col>
      <xdr:colOff>415925</xdr:colOff>
      <xdr:row>76</xdr:row>
      <xdr:rowOff>34775</xdr:rowOff>
    </xdr:to>
    <xdr:sp macro="" textlink="">
      <xdr:nvSpPr>
        <xdr:cNvPr id="599" name="フローチャート : 判断 598"/>
        <xdr:cNvSpPr/>
      </xdr:nvSpPr>
      <xdr:spPr>
        <a:xfrm>
          <a:off x="15430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25902</xdr:rowOff>
    </xdr:from>
    <xdr:ext cx="534377" cy="259045"/>
    <xdr:sp macro="" textlink="">
      <xdr:nvSpPr>
        <xdr:cNvPr id="600" name="テキスト ボックス 599"/>
        <xdr:cNvSpPr txBox="1"/>
      </xdr:nvSpPr>
      <xdr:spPr>
        <a:xfrm>
          <a:off x="15214111" y="1305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107173</xdr:rowOff>
    </xdr:from>
    <xdr:to>
      <xdr:col>21</xdr:col>
      <xdr:colOff>161925</xdr:colOff>
      <xdr:row>75</xdr:row>
      <xdr:rowOff>141219</xdr:rowOff>
    </xdr:to>
    <xdr:cxnSp macro="">
      <xdr:nvCxnSpPr>
        <xdr:cNvPr id="601" name="直線コネクタ 600"/>
        <xdr:cNvCxnSpPr/>
      </xdr:nvCxnSpPr>
      <xdr:spPr>
        <a:xfrm flipV="1">
          <a:off x="13703300" y="12965923"/>
          <a:ext cx="889000" cy="3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95611</xdr:rowOff>
    </xdr:from>
    <xdr:to>
      <xdr:col>21</xdr:col>
      <xdr:colOff>212725</xdr:colOff>
      <xdr:row>76</xdr:row>
      <xdr:rowOff>25761</xdr:rowOff>
    </xdr:to>
    <xdr:sp macro="" textlink="">
      <xdr:nvSpPr>
        <xdr:cNvPr id="602" name="フローチャート : 判断 601"/>
        <xdr:cNvSpPr/>
      </xdr:nvSpPr>
      <xdr:spPr>
        <a:xfrm>
          <a:off x="14541500" y="12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16888</xdr:rowOff>
    </xdr:from>
    <xdr:ext cx="534377" cy="259045"/>
    <xdr:sp macro="" textlink="">
      <xdr:nvSpPr>
        <xdr:cNvPr id="603" name="テキスト ボックス 602"/>
        <xdr:cNvSpPr txBox="1"/>
      </xdr:nvSpPr>
      <xdr:spPr>
        <a:xfrm>
          <a:off x="14325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130278</xdr:rowOff>
    </xdr:from>
    <xdr:to>
      <xdr:col>19</xdr:col>
      <xdr:colOff>644525</xdr:colOff>
      <xdr:row>75</xdr:row>
      <xdr:rowOff>141219</xdr:rowOff>
    </xdr:to>
    <xdr:cxnSp macro="">
      <xdr:nvCxnSpPr>
        <xdr:cNvPr id="604" name="直線コネクタ 603"/>
        <xdr:cNvCxnSpPr/>
      </xdr:nvCxnSpPr>
      <xdr:spPr>
        <a:xfrm>
          <a:off x="12814300" y="12989028"/>
          <a:ext cx="889000" cy="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99122</xdr:rowOff>
    </xdr:from>
    <xdr:to>
      <xdr:col>20</xdr:col>
      <xdr:colOff>9525</xdr:colOff>
      <xdr:row>76</xdr:row>
      <xdr:rowOff>29273</xdr:rowOff>
    </xdr:to>
    <xdr:sp macro="" textlink="">
      <xdr:nvSpPr>
        <xdr:cNvPr id="605" name="フローチャート : 判断 604"/>
        <xdr:cNvSpPr/>
      </xdr:nvSpPr>
      <xdr:spPr>
        <a:xfrm>
          <a:off x="13652500" y="129578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20398</xdr:rowOff>
    </xdr:from>
    <xdr:ext cx="534377" cy="259045"/>
    <xdr:sp macro="" textlink="">
      <xdr:nvSpPr>
        <xdr:cNvPr id="606" name="テキスト ボックス 605"/>
        <xdr:cNvSpPr txBox="1"/>
      </xdr:nvSpPr>
      <xdr:spPr>
        <a:xfrm>
          <a:off x="13436111" y="1305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81454</xdr:rowOff>
    </xdr:from>
    <xdr:to>
      <xdr:col>18</xdr:col>
      <xdr:colOff>492125</xdr:colOff>
      <xdr:row>76</xdr:row>
      <xdr:rowOff>11604</xdr:rowOff>
    </xdr:to>
    <xdr:sp macro="" textlink="">
      <xdr:nvSpPr>
        <xdr:cNvPr id="607" name="フローチャート : 判断 606"/>
        <xdr:cNvSpPr/>
      </xdr:nvSpPr>
      <xdr:spPr>
        <a:xfrm>
          <a:off x="12763500" y="129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2731</xdr:rowOff>
    </xdr:from>
    <xdr:ext cx="534377" cy="259045"/>
    <xdr:sp macro="" textlink="">
      <xdr:nvSpPr>
        <xdr:cNvPr id="608" name="テキスト ボックス 607"/>
        <xdr:cNvSpPr txBox="1"/>
      </xdr:nvSpPr>
      <xdr:spPr>
        <a:xfrm>
          <a:off x="12547111" y="1303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54986</xdr:rowOff>
    </xdr:from>
    <xdr:to>
      <xdr:col>23</xdr:col>
      <xdr:colOff>568325</xdr:colOff>
      <xdr:row>75</xdr:row>
      <xdr:rowOff>156586</xdr:rowOff>
    </xdr:to>
    <xdr:sp macro="" textlink="">
      <xdr:nvSpPr>
        <xdr:cNvPr id="614" name="円/楕円 613"/>
        <xdr:cNvSpPr/>
      </xdr:nvSpPr>
      <xdr:spPr>
        <a:xfrm>
          <a:off x="16268700" y="1291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77863</xdr:rowOff>
    </xdr:from>
    <xdr:ext cx="534377" cy="259045"/>
    <xdr:sp macro="" textlink="">
      <xdr:nvSpPr>
        <xdr:cNvPr id="615" name="公債費該当値テキスト"/>
        <xdr:cNvSpPr txBox="1"/>
      </xdr:nvSpPr>
      <xdr:spPr>
        <a:xfrm>
          <a:off x="16370300" y="1276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41,577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56537</xdr:rowOff>
    </xdr:from>
    <xdr:to>
      <xdr:col>22</xdr:col>
      <xdr:colOff>415925</xdr:colOff>
      <xdr:row>75</xdr:row>
      <xdr:rowOff>158136</xdr:rowOff>
    </xdr:to>
    <xdr:sp macro="" textlink="">
      <xdr:nvSpPr>
        <xdr:cNvPr id="616" name="円/楕円 615"/>
        <xdr:cNvSpPr/>
      </xdr:nvSpPr>
      <xdr:spPr>
        <a:xfrm>
          <a:off x="15430500" y="129152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3214</xdr:rowOff>
    </xdr:from>
    <xdr:ext cx="534377" cy="259045"/>
    <xdr:sp macro="" textlink="">
      <xdr:nvSpPr>
        <xdr:cNvPr id="617" name="テキスト ボックス 616"/>
        <xdr:cNvSpPr txBox="1"/>
      </xdr:nvSpPr>
      <xdr:spPr>
        <a:xfrm>
          <a:off x="15214111" y="126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56373</xdr:rowOff>
    </xdr:from>
    <xdr:to>
      <xdr:col>21</xdr:col>
      <xdr:colOff>212725</xdr:colOff>
      <xdr:row>75</xdr:row>
      <xdr:rowOff>157973</xdr:rowOff>
    </xdr:to>
    <xdr:sp macro="" textlink="">
      <xdr:nvSpPr>
        <xdr:cNvPr id="618" name="円/楕円 617"/>
        <xdr:cNvSpPr/>
      </xdr:nvSpPr>
      <xdr:spPr>
        <a:xfrm>
          <a:off x="14541500" y="1291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3050</xdr:rowOff>
    </xdr:from>
    <xdr:ext cx="534377" cy="259045"/>
    <xdr:sp macro="" textlink="">
      <xdr:nvSpPr>
        <xdr:cNvPr id="619" name="テキスト ボックス 618"/>
        <xdr:cNvSpPr txBox="1"/>
      </xdr:nvSpPr>
      <xdr:spPr>
        <a:xfrm>
          <a:off x="14325111" y="1269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90419</xdr:rowOff>
    </xdr:from>
    <xdr:to>
      <xdr:col>20</xdr:col>
      <xdr:colOff>9525</xdr:colOff>
      <xdr:row>76</xdr:row>
      <xdr:rowOff>20569</xdr:rowOff>
    </xdr:to>
    <xdr:sp macro="" textlink="">
      <xdr:nvSpPr>
        <xdr:cNvPr id="620" name="円/楕円 619"/>
        <xdr:cNvSpPr/>
      </xdr:nvSpPr>
      <xdr:spPr>
        <a:xfrm>
          <a:off x="13652500" y="1294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37096</xdr:rowOff>
    </xdr:from>
    <xdr:ext cx="534377" cy="259045"/>
    <xdr:sp macro="" textlink="">
      <xdr:nvSpPr>
        <xdr:cNvPr id="621" name="テキスト ボックス 620"/>
        <xdr:cNvSpPr txBox="1"/>
      </xdr:nvSpPr>
      <xdr:spPr>
        <a:xfrm>
          <a:off x="13436111" y="1272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39,407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79478</xdr:rowOff>
    </xdr:from>
    <xdr:to>
      <xdr:col>18</xdr:col>
      <xdr:colOff>492125</xdr:colOff>
      <xdr:row>76</xdr:row>
      <xdr:rowOff>9627</xdr:rowOff>
    </xdr:to>
    <xdr:sp macro="" textlink="">
      <xdr:nvSpPr>
        <xdr:cNvPr id="622" name="円/楕円 621"/>
        <xdr:cNvSpPr/>
      </xdr:nvSpPr>
      <xdr:spPr>
        <a:xfrm>
          <a:off x="12763500" y="129382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26155</xdr:rowOff>
    </xdr:from>
    <xdr:ext cx="534377" cy="259045"/>
    <xdr:sp macro="" textlink="">
      <xdr:nvSpPr>
        <xdr:cNvPr id="623" name="テキスト ボックス 622"/>
        <xdr:cNvSpPr txBox="1"/>
      </xdr:nvSpPr>
      <xdr:spPr>
        <a:xfrm>
          <a:off x="12547111" y="1271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4" name="直線コネクタ 63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5" name="テキスト ボックス 63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6" name="直線コネクタ 63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7" name="テキスト ボックス 63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8" name="直線コネクタ 63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9" name="テキスト ボックス 63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0" name="直線コネクタ 63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1" name="テキスト ボックス 64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2" name="直線コネクタ 64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3" name="テキスト ボックス 64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5" name="テキスト ボックス 64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73642</xdr:rowOff>
    </xdr:from>
    <xdr:to>
      <xdr:col>23</xdr:col>
      <xdr:colOff>516889</xdr:colOff>
      <xdr:row>99</xdr:row>
      <xdr:rowOff>40038</xdr:rowOff>
    </xdr:to>
    <xdr:cxnSp macro="">
      <xdr:nvCxnSpPr>
        <xdr:cNvPr id="647" name="直線コネクタ 646"/>
        <xdr:cNvCxnSpPr/>
      </xdr:nvCxnSpPr>
      <xdr:spPr>
        <a:xfrm flipV="1">
          <a:off x="16317595" y="15675592"/>
          <a:ext cx="1269" cy="1337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43865</xdr:rowOff>
    </xdr:from>
    <xdr:ext cx="378565" cy="259045"/>
    <xdr:sp macro="" textlink="">
      <xdr:nvSpPr>
        <xdr:cNvPr id="648" name="積立金最小値テキスト"/>
        <xdr:cNvSpPr txBox="1"/>
      </xdr:nvSpPr>
      <xdr:spPr>
        <a:xfrm>
          <a:off x="16370300" y="1701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428625</xdr:colOff>
      <xdr:row>99</xdr:row>
      <xdr:rowOff>40038</xdr:rowOff>
    </xdr:from>
    <xdr:to>
      <xdr:col>23</xdr:col>
      <xdr:colOff>606425</xdr:colOff>
      <xdr:row>99</xdr:row>
      <xdr:rowOff>40038</xdr:rowOff>
    </xdr:to>
    <xdr:cxnSp macro="">
      <xdr:nvCxnSpPr>
        <xdr:cNvPr id="649" name="直線コネクタ 648"/>
        <xdr:cNvCxnSpPr/>
      </xdr:nvCxnSpPr>
      <xdr:spPr>
        <a:xfrm>
          <a:off x="16230600" y="170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20319</xdr:rowOff>
    </xdr:from>
    <xdr:ext cx="599010" cy="259045"/>
    <xdr:sp macro="" textlink="">
      <xdr:nvSpPr>
        <xdr:cNvPr id="650" name="積立金最大値テキスト"/>
        <xdr:cNvSpPr txBox="1"/>
      </xdr:nvSpPr>
      <xdr:spPr>
        <a:xfrm>
          <a:off x="16370300" y="1545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176,169</a:t>
          </a:r>
          <a:endParaRPr kumimoji="1" lang="ja-JP" altLang="en-US" sz="1000" b="1">
            <a:latin typeface="ＭＳ Ｐゴシック"/>
          </a:endParaRPr>
        </a:p>
      </xdr:txBody>
    </xdr:sp>
    <xdr:clientData/>
  </xdr:oneCellAnchor>
  <xdr:twoCellAnchor>
    <xdr:from>
      <xdr:col>23</xdr:col>
      <xdr:colOff>428625</xdr:colOff>
      <xdr:row>91</xdr:row>
      <xdr:rowOff>73642</xdr:rowOff>
    </xdr:from>
    <xdr:to>
      <xdr:col>23</xdr:col>
      <xdr:colOff>606425</xdr:colOff>
      <xdr:row>91</xdr:row>
      <xdr:rowOff>73642</xdr:rowOff>
    </xdr:to>
    <xdr:cxnSp macro="">
      <xdr:nvCxnSpPr>
        <xdr:cNvPr id="651" name="直線コネクタ 650"/>
        <xdr:cNvCxnSpPr/>
      </xdr:nvCxnSpPr>
      <xdr:spPr>
        <a:xfrm>
          <a:off x="16230600" y="1567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32463</xdr:rowOff>
    </xdr:from>
    <xdr:to>
      <xdr:col>23</xdr:col>
      <xdr:colOff>517525</xdr:colOff>
      <xdr:row>99</xdr:row>
      <xdr:rowOff>35785</xdr:rowOff>
    </xdr:to>
    <xdr:cxnSp macro="">
      <xdr:nvCxnSpPr>
        <xdr:cNvPr id="652" name="直線コネクタ 651"/>
        <xdr:cNvCxnSpPr/>
      </xdr:nvCxnSpPr>
      <xdr:spPr>
        <a:xfrm>
          <a:off x="15481300" y="17006013"/>
          <a:ext cx="838200" cy="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98624</xdr:rowOff>
    </xdr:from>
    <xdr:ext cx="534377" cy="259045"/>
    <xdr:sp macro="" textlink="">
      <xdr:nvSpPr>
        <xdr:cNvPr id="653" name="積立金平均値テキスト"/>
        <xdr:cNvSpPr txBox="1"/>
      </xdr:nvSpPr>
      <xdr:spPr>
        <a:xfrm>
          <a:off x="16370300" y="16729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75747</xdr:rowOff>
    </xdr:from>
    <xdr:to>
      <xdr:col>23</xdr:col>
      <xdr:colOff>568325</xdr:colOff>
      <xdr:row>99</xdr:row>
      <xdr:rowOff>5897</xdr:rowOff>
    </xdr:to>
    <xdr:sp macro="" textlink="">
      <xdr:nvSpPr>
        <xdr:cNvPr id="654" name="フローチャート : 判断 653"/>
        <xdr:cNvSpPr/>
      </xdr:nvSpPr>
      <xdr:spPr>
        <a:xfrm>
          <a:off x="162687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32463</xdr:rowOff>
    </xdr:from>
    <xdr:to>
      <xdr:col>22</xdr:col>
      <xdr:colOff>365125</xdr:colOff>
      <xdr:row>99</xdr:row>
      <xdr:rowOff>33882</xdr:rowOff>
    </xdr:to>
    <xdr:cxnSp macro="">
      <xdr:nvCxnSpPr>
        <xdr:cNvPr id="655" name="直線コネクタ 654"/>
        <xdr:cNvCxnSpPr/>
      </xdr:nvCxnSpPr>
      <xdr:spPr>
        <a:xfrm flipV="1">
          <a:off x="14592300" y="17006013"/>
          <a:ext cx="889000" cy="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87726</xdr:rowOff>
    </xdr:from>
    <xdr:to>
      <xdr:col>22</xdr:col>
      <xdr:colOff>415925</xdr:colOff>
      <xdr:row>99</xdr:row>
      <xdr:rowOff>17876</xdr:rowOff>
    </xdr:to>
    <xdr:sp macro="" textlink="">
      <xdr:nvSpPr>
        <xdr:cNvPr id="656" name="フローチャート : 判断 655"/>
        <xdr:cNvSpPr/>
      </xdr:nvSpPr>
      <xdr:spPr>
        <a:xfrm>
          <a:off x="15430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34403</xdr:rowOff>
    </xdr:from>
    <xdr:ext cx="534377" cy="259045"/>
    <xdr:sp macro="" textlink="">
      <xdr:nvSpPr>
        <xdr:cNvPr id="657" name="テキスト ボックス 656"/>
        <xdr:cNvSpPr txBox="1"/>
      </xdr:nvSpPr>
      <xdr:spPr>
        <a:xfrm>
          <a:off x="15214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9641</xdr:rowOff>
    </xdr:from>
    <xdr:to>
      <xdr:col>21</xdr:col>
      <xdr:colOff>161925</xdr:colOff>
      <xdr:row>99</xdr:row>
      <xdr:rowOff>33882</xdr:rowOff>
    </xdr:to>
    <xdr:cxnSp macro="">
      <xdr:nvCxnSpPr>
        <xdr:cNvPr id="658" name="直線コネクタ 657"/>
        <xdr:cNvCxnSpPr/>
      </xdr:nvCxnSpPr>
      <xdr:spPr>
        <a:xfrm>
          <a:off x="13703300" y="16983191"/>
          <a:ext cx="889000" cy="2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70391</xdr:rowOff>
    </xdr:from>
    <xdr:to>
      <xdr:col>21</xdr:col>
      <xdr:colOff>212725</xdr:colOff>
      <xdr:row>99</xdr:row>
      <xdr:rowOff>541</xdr:rowOff>
    </xdr:to>
    <xdr:sp macro="" textlink="">
      <xdr:nvSpPr>
        <xdr:cNvPr id="659" name="フローチャート : 判断 658"/>
        <xdr:cNvSpPr/>
      </xdr:nvSpPr>
      <xdr:spPr>
        <a:xfrm>
          <a:off x="14541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17068</xdr:rowOff>
    </xdr:from>
    <xdr:ext cx="534377" cy="259045"/>
    <xdr:sp macro="" textlink="">
      <xdr:nvSpPr>
        <xdr:cNvPr id="660" name="テキスト ボックス 659"/>
        <xdr:cNvSpPr txBox="1"/>
      </xdr:nvSpPr>
      <xdr:spPr>
        <a:xfrm>
          <a:off x="14325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2784</xdr:rowOff>
    </xdr:from>
    <xdr:to>
      <xdr:col>19</xdr:col>
      <xdr:colOff>644525</xdr:colOff>
      <xdr:row>99</xdr:row>
      <xdr:rowOff>9641</xdr:rowOff>
    </xdr:to>
    <xdr:cxnSp macro="">
      <xdr:nvCxnSpPr>
        <xdr:cNvPr id="661" name="直線コネクタ 660"/>
        <xdr:cNvCxnSpPr/>
      </xdr:nvCxnSpPr>
      <xdr:spPr>
        <a:xfrm>
          <a:off x="12814300" y="16976334"/>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94143</xdr:rowOff>
    </xdr:from>
    <xdr:to>
      <xdr:col>20</xdr:col>
      <xdr:colOff>9525</xdr:colOff>
      <xdr:row>99</xdr:row>
      <xdr:rowOff>24293</xdr:rowOff>
    </xdr:to>
    <xdr:sp macro="" textlink="">
      <xdr:nvSpPr>
        <xdr:cNvPr id="662" name="フローチャート : 判断 661"/>
        <xdr:cNvSpPr/>
      </xdr:nvSpPr>
      <xdr:spPr>
        <a:xfrm>
          <a:off x="13652500" y="168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40820</xdr:rowOff>
    </xdr:from>
    <xdr:ext cx="469744" cy="259045"/>
    <xdr:sp macro="" textlink="">
      <xdr:nvSpPr>
        <xdr:cNvPr id="663" name="テキスト ボックス 662"/>
        <xdr:cNvSpPr txBox="1"/>
      </xdr:nvSpPr>
      <xdr:spPr>
        <a:xfrm>
          <a:off x="13468427" y="1667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85327</xdr:rowOff>
    </xdr:from>
    <xdr:to>
      <xdr:col>18</xdr:col>
      <xdr:colOff>492125</xdr:colOff>
      <xdr:row>99</xdr:row>
      <xdr:rowOff>15477</xdr:rowOff>
    </xdr:to>
    <xdr:sp macro="" textlink="">
      <xdr:nvSpPr>
        <xdr:cNvPr id="664" name="フローチャート : 判断 663"/>
        <xdr:cNvSpPr/>
      </xdr:nvSpPr>
      <xdr:spPr>
        <a:xfrm>
          <a:off x="12763500" y="1688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32004</xdr:rowOff>
    </xdr:from>
    <xdr:ext cx="534377" cy="259045"/>
    <xdr:sp macro="" textlink="">
      <xdr:nvSpPr>
        <xdr:cNvPr id="665" name="テキスト ボックス 664"/>
        <xdr:cNvSpPr txBox="1"/>
      </xdr:nvSpPr>
      <xdr:spPr>
        <a:xfrm>
          <a:off x="12547111" y="1666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156435</xdr:rowOff>
    </xdr:from>
    <xdr:to>
      <xdr:col>23</xdr:col>
      <xdr:colOff>568325</xdr:colOff>
      <xdr:row>99</xdr:row>
      <xdr:rowOff>86585</xdr:rowOff>
    </xdr:to>
    <xdr:sp macro="" textlink="">
      <xdr:nvSpPr>
        <xdr:cNvPr id="671" name="円/楕円 670"/>
        <xdr:cNvSpPr/>
      </xdr:nvSpPr>
      <xdr:spPr>
        <a:xfrm>
          <a:off x="16268700" y="169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71362</xdr:rowOff>
    </xdr:from>
    <xdr:ext cx="469744" cy="259045"/>
    <xdr:sp macro="" textlink="">
      <xdr:nvSpPr>
        <xdr:cNvPr id="672" name="積立金該当値テキスト"/>
        <xdr:cNvSpPr txBox="1"/>
      </xdr:nvSpPr>
      <xdr:spPr>
        <a:xfrm>
          <a:off x="16370300" y="1687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153113</xdr:rowOff>
    </xdr:from>
    <xdr:to>
      <xdr:col>22</xdr:col>
      <xdr:colOff>415925</xdr:colOff>
      <xdr:row>99</xdr:row>
      <xdr:rowOff>83263</xdr:rowOff>
    </xdr:to>
    <xdr:sp macro="" textlink="">
      <xdr:nvSpPr>
        <xdr:cNvPr id="673" name="円/楕円 672"/>
        <xdr:cNvSpPr/>
      </xdr:nvSpPr>
      <xdr:spPr>
        <a:xfrm>
          <a:off x="15430500" y="1695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74390</xdr:rowOff>
    </xdr:from>
    <xdr:ext cx="469744" cy="259045"/>
    <xdr:sp macro="" textlink="">
      <xdr:nvSpPr>
        <xdr:cNvPr id="674" name="テキスト ボックス 673"/>
        <xdr:cNvSpPr txBox="1"/>
      </xdr:nvSpPr>
      <xdr:spPr>
        <a:xfrm>
          <a:off x="15246427" y="1704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154532</xdr:rowOff>
    </xdr:from>
    <xdr:to>
      <xdr:col>21</xdr:col>
      <xdr:colOff>212725</xdr:colOff>
      <xdr:row>99</xdr:row>
      <xdr:rowOff>84682</xdr:rowOff>
    </xdr:to>
    <xdr:sp macro="" textlink="">
      <xdr:nvSpPr>
        <xdr:cNvPr id="675" name="円/楕円 674"/>
        <xdr:cNvSpPr/>
      </xdr:nvSpPr>
      <xdr:spPr>
        <a:xfrm>
          <a:off x="14541500" y="1695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75809</xdr:rowOff>
    </xdr:from>
    <xdr:ext cx="469744" cy="259045"/>
    <xdr:sp macro="" textlink="">
      <xdr:nvSpPr>
        <xdr:cNvPr id="676" name="テキスト ボックス 675"/>
        <xdr:cNvSpPr txBox="1"/>
      </xdr:nvSpPr>
      <xdr:spPr>
        <a:xfrm>
          <a:off x="14357427" y="1704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130291</xdr:rowOff>
    </xdr:from>
    <xdr:to>
      <xdr:col>20</xdr:col>
      <xdr:colOff>9525</xdr:colOff>
      <xdr:row>99</xdr:row>
      <xdr:rowOff>60441</xdr:rowOff>
    </xdr:to>
    <xdr:sp macro="" textlink="">
      <xdr:nvSpPr>
        <xdr:cNvPr id="677" name="円/楕円 676"/>
        <xdr:cNvSpPr/>
      </xdr:nvSpPr>
      <xdr:spPr>
        <a:xfrm>
          <a:off x="13652500" y="1693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51568</xdr:rowOff>
    </xdr:from>
    <xdr:ext cx="469744" cy="259045"/>
    <xdr:sp macro="" textlink="">
      <xdr:nvSpPr>
        <xdr:cNvPr id="678" name="テキスト ボックス 677"/>
        <xdr:cNvSpPr txBox="1"/>
      </xdr:nvSpPr>
      <xdr:spPr>
        <a:xfrm>
          <a:off x="13468427" y="1702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123434</xdr:rowOff>
    </xdr:from>
    <xdr:to>
      <xdr:col>18</xdr:col>
      <xdr:colOff>492125</xdr:colOff>
      <xdr:row>99</xdr:row>
      <xdr:rowOff>53584</xdr:rowOff>
    </xdr:to>
    <xdr:sp macro="" textlink="">
      <xdr:nvSpPr>
        <xdr:cNvPr id="679" name="円/楕円 678"/>
        <xdr:cNvSpPr/>
      </xdr:nvSpPr>
      <xdr:spPr>
        <a:xfrm>
          <a:off x="12763500" y="1692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44711</xdr:rowOff>
    </xdr:from>
    <xdr:ext cx="469744" cy="259045"/>
    <xdr:sp macro="" textlink="">
      <xdr:nvSpPr>
        <xdr:cNvPr id="680" name="テキスト ボックス 679"/>
        <xdr:cNvSpPr txBox="1"/>
      </xdr:nvSpPr>
      <xdr:spPr>
        <a:xfrm>
          <a:off x="12579427" y="1701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2" name="正方形/長方形 68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3" name="正方形/長方形 68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4" name="正方形/長方形 68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5" name="正方形/長方形 68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6" name="正方形/長方形 68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7" name="正方形/長方形 68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1" name="直線コネクタ 69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2" name="テキスト ボックス 69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3" name="直線コネクタ 69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4" name="テキスト ボックス 69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5" name="直線コネクタ 69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96" name="テキスト ボックス 69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7" name="直線コネクタ 69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98" name="テキスト ボックス 69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0" name="テキスト ボックス 69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68148</xdr:rowOff>
    </xdr:from>
    <xdr:to>
      <xdr:col>32</xdr:col>
      <xdr:colOff>186689</xdr:colOff>
      <xdr:row>38</xdr:row>
      <xdr:rowOff>139700</xdr:rowOff>
    </xdr:to>
    <xdr:cxnSp macro="">
      <xdr:nvCxnSpPr>
        <xdr:cNvPr id="702" name="直線コネクタ 701"/>
        <xdr:cNvCxnSpPr/>
      </xdr:nvCxnSpPr>
      <xdr:spPr>
        <a:xfrm flipV="1">
          <a:off x="22159595" y="5211648"/>
          <a:ext cx="1269" cy="144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4" name="直線コネクタ 70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14825</xdr:rowOff>
    </xdr:from>
    <xdr:ext cx="469744" cy="259045"/>
    <xdr:sp macro="" textlink="">
      <xdr:nvSpPr>
        <xdr:cNvPr id="705" name="投資及び出資金最大値テキスト"/>
        <xdr:cNvSpPr txBox="1"/>
      </xdr:nvSpPr>
      <xdr:spPr>
        <a:xfrm>
          <a:off x="22212300" y="49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a:t>
          </a:r>
          <a:endParaRPr kumimoji="1" lang="ja-JP" altLang="en-US" sz="1000" b="1">
            <a:latin typeface="ＭＳ Ｐゴシック"/>
          </a:endParaRPr>
        </a:p>
      </xdr:txBody>
    </xdr:sp>
    <xdr:clientData/>
  </xdr:oneCellAnchor>
  <xdr:twoCellAnchor>
    <xdr:from>
      <xdr:col>32</xdr:col>
      <xdr:colOff>98425</xdr:colOff>
      <xdr:row>30</xdr:row>
      <xdr:rowOff>68148</xdr:rowOff>
    </xdr:from>
    <xdr:to>
      <xdr:col>32</xdr:col>
      <xdr:colOff>276225</xdr:colOff>
      <xdr:row>30</xdr:row>
      <xdr:rowOff>68148</xdr:rowOff>
    </xdr:to>
    <xdr:cxnSp macro="">
      <xdr:nvCxnSpPr>
        <xdr:cNvPr id="706" name="直線コネクタ 705"/>
        <xdr:cNvCxnSpPr/>
      </xdr:nvCxnSpPr>
      <xdr:spPr>
        <a:xfrm>
          <a:off x="22072600" y="521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96952</xdr:rowOff>
    </xdr:from>
    <xdr:to>
      <xdr:col>32</xdr:col>
      <xdr:colOff>187325</xdr:colOff>
      <xdr:row>38</xdr:row>
      <xdr:rowOff>37973</xdr:rowOff>
    </xdr:to>
    <xdr:cxnSp macro="">
      <xdr:nvCxnSpPr>
        <xdr:cNvPr id="707" name="直線コネクタ 706"/>
        <xdr:cNvCxnSpPr/>
      </xdr:nvCxnSpPr>
      <xdr:spPr>
        <a:xfrm>
          <a:off x="21323300" y="6440602"/>
          <a:ext cx="8382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108805</xdr:rowOff>
    </xdr:from>
    <xdr:ext cx="378565" cy="259045"/>
    <xdr:sp macro="" textlink="">
      <xdr:nvSpPr>
        <xdr:cNvPr id="708" name="投資及び出資金平均値テキスト"/>
        <xdr:cNvSpPr txBox="1"/>
      </xdr:nvSpPr>
      <xdr:spPr>
        <a:xfrm>
          <a:off x="22212300" y="62810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85928</xdr:rowOff>
    </xdr:from>
    <xdr:to>
      <xdr:col>32</xdr:col>
      <xdr:colOff>238125</xdr:colOff>
      <xdr:row>38</xdr:row>
      <xdr:rowOff>16078</xdr:rowOff>
    </xdr:to>
    <xdr:sp macro="" textlink="">
      <xdr:nvSpPr>
        <xdr:cNvPr id="709" name="フローチャート : 判断 708"/>
        <xdr:cNvSpPr/>
      </xdr:nvSpPr>
      <xdr:spPr>
        <a:xfrm>
          <a:off x="22110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32944</xdr:rowOff>
    </xdr:from>
    <xdr:to>
      <xdr:col>31</xdr:col>
      <xdr:colOff>34925</xdr:colOff>
      <xdr:row>37</xdr:row>
      <xdr:rowOff>96952</xdr:rowOff>
    </xdr:to>
    <xdr:cxnSp macro="">
      <xdr:nvCxnSpPr>
        <xdr:cNvPr id="710" name="直線コネクタ 709"/>
        <xdr:cNvCxnSpPr/>
      </xdr:nvCxnSpPr>
      <xdr:spPr>
        <a:xfrm>
          <a:off x="20434300" y="637659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23063</xdr:rowOff>
    </xdr:from>
    <xdr:to>
      <xdr:col>31</xdr:col>
      <xdr:colOff>85725</xdr:colOff>
      <xdr:row>37</xdr:row>
      <xdr:rowOff>124663</xdr:rowOff>
    </xdr:to>
    <xdr:sp macro="" textlink="">
      <xdr:nvSpPr>
        <xdr:cNvPr id="711" name="フローチャート : 判断 710"/>
        <xdr:cNvSpPr/>
      </xdr:nvSpPr>
      <xdr:spPr>
        <a:xfrm>
          <a:off x="21272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141190</xdr:rowOff>
    </xdr:from>
    <xdr:ext cx="469744" cy="259045"/>
    <xdr:sp macro="" textlink="">
      <xdr:nvSpPr>
        <xdr:cNvPr id="712" name="テキスト ボックス 711"/>
        <xdr:cNvSpPr txBox="1"/>
      </xdr:nvSpPr>
      <xdr:spPr>
        <a:xfrm>
          <a:off x="21088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117754</xdr:rowOff>
    </xdr:from>
    <xdr:to>
      <xdr:col>29</xdr:col>
      <xdr:colOff>517525</xdr:colOff>
      <xdr:row>37</xdr:row>
      <xdr:rowOff>32944</xdr:rowOff>
    </xdr:to>
    <xdr:cxnSp macro="">
      <xdr:nvCxnSpPr>
        <xdr:cNvPr id="713" name="直線コネクタ 712"/>
        <xdr:cNvCxnSpPr/>
      </xdr:nvCxnSpPr>
      <xdr:spPr>
        <a:xfrm>
          <a:off x="19545300" y="5947054"/>
          <a:ext cx="889000" cy="4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89814</xdr:rowOff>
    </xdr:from>
    <xdr:to>
      <xdr:col>29</xdr:col>
      <xdr:colOff>568325</xdr:colOff>
      <xdr:row>37</xdr:row>
      <xdr:rowOff>19964</xdr:rowOff>
    </xdr:to>
    <xdr:sp macro="" textlink="">
      <xdr:nvSpPr>
        <xdr:cNvPr id="714" name="フローチャート : 判断 713"/>
        <xdr:cNvSpPr/>
      </xdr:nvSpPr>
      <xdr:spPr>
        <a:xfrm>
          <a:off x="20383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36491</xdr:rowOff>
    </xdr:from>
    <xdr:ext cx="469744" cy="259045"/>
    <xdr:sp macro="" textlink="">
      <xdr:nvSpPr>
        <xdr:cNvPr id="715" name="テキスト ボックス 714"/>
        <xdr:cNvSpPr txBox="1"/>
      </xdr:nvSpPr>
      <xdr:spPr>
        <a:xfrm>
          <a:off x="20199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117754</xdr:rowOff>
    </xdr:from>
    <xdr:to>
      <xdr:col>28</xdr:col>
      <xdr:colOff>314325</xdr:colOff>
      <xdr:row>36</xdr:row>
      <xdr:rowOff>136499</xdr:rowOff>
    </xdr:to>
    <xdr:cxnSp macro="">
      <xdr:nvCxnSpPr>
        <xdr:cNvPr id="716" name="直線コネクタ 715"/>
        <xdr:cNvCxnSpPr/>
      </xdr:nvCxnSpPr>
      <xdr:spPr>
        <a:xfrm flipV="1">
          <a:off x="18656300" y="5947054"/>
          <a:ext cx="889000" cy="36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147879</xdr:rowOff>
    </xdr:from>
    <xdr:to>
      <xdr:col>28</xdr:col>
      <xdr:colOff>365125</xdr:colOff>
      <xdr:row>37</xdr:row>
      <xdr:rowOff>78029</xdr:rowOff>
    </xdr:to>
    <xdr:sp macro="" textlink="">
      <xdr:nvSpPr>
        <xdr:cNvPr id="717" name="フローチャート : 判断 716"/>
        <xdr:cNvSpPr/>
      </xdr:nvSpPr>
      <xdr:spPr>
        <a:xfrm>
          <a:off x="19494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69156</xdr:rowOff>
    </xdr:from>
    <xdr:ext cx="469744" cy="259045"/>
    <xdr:sp macro="" textlink="">
      <xdr:nvSpPr>
        <xdr:cNvPr id="718" name="テキスト ボックス 717"/>
        <xdr:cNvSpPr txBox="1"/>
      </xdr:nvSpPr>
      <xdr:spPr>
        <a:xfrm>
          <a:off x="19310427" y="641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33350</xdr:rowOff>
    </xdr:from>
    <xdr:to>
      <xdr:col>27</xdr:col>
      <xdr:colOff>161925</xdr:colOff>
      <xdr:row>37</xdr:row>
      <xdr:rowOff>134950</xdr:rowOff>
    </xdr:to>
    <xdr:sp macro="" textlink="">
      <xdr:nvSpPr>
        <xdr:cNvPr id="719" name="フローチャート : 判断 718"/>
        <xdr:cNvSpPr/>
      </xdr:nvSpPr>
      <xdr:spPr>
        <a:xfrm>
          <a:off x="18605500" y="63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126077</xdr:rowOff>
    </xdr:from>
    <xdr:ext cx="378565" cy="259045"/>
    <xdr:sp macro="" textlink="">
      <xdr:nvSpPr>
        <xdr:cNvPr id="720" name="テキスト ボックス 719"/>
        <xdr:cNvSpPr txBox="1"/>
      </xdr:nvSpPr>
      <xdr:spPr>
        <a:xfrm>
          <a:off x="18467017" y="6469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158623</xdr:rowOff>
    </xdr:from>
    <xdr:to>
      <xdr:col>32</xdr:col>
      <xdr:colOff>238125</xdr:colOff>
      <xdr:row>38</xdr:row>
      <xdr:rowOff>88773</xdr:rowOff>
    </xdr:to>
    <xdr:sp macro="" textlink="">
      <xdr:nvSpPr>
        <xdr:cNvPr id="726" name="円/楕円 725"/>
        <xdr:cNvSpPr/>
      </xdr:nvSpPr>
      <xdr:spPr>
        <a:xfrm>
          <a:off x="22110700" y="65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73550</xdr:rowOff>
    </xdr:from>
    <xdr:ext cx="378565" cy="259045"/>
    <xdr:sp macro="" textlink="">
      <xdr:nvSpPr>
        <xdr:cNvPr id="727" name="投資及び出資金該当値テキスト"/>
        <xdr:cNvSpPr txBox="1"/>
      </xdr:nvSpPr>
      <xdr:spPr>
        <a:xfrm>
          <a:off x="22212300" y="6417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46152</xdr:rowOff>
    </xdr:from>
    <xdr:to>
      <xdr:col>31</xdr:col>
      <xdr:colOff>85725</xdr:colOff>
      <xdr:row>37</xdr:row>
      <xdr:rowOff>147752</xdr:rowOff>
    </xdr:to>
    <xdr:sp macro="" textlink="">
      <xdr:nvSpPr>
        <xdr:cNvPr id="728" name="円/楕円 727"/>
        <xdr:cNvSpPr/>
      </xdr:nvSpPr>
      <xdr:spPr>
        <a:xfrm>
          <a:off x="21272500" y="638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138878</xdr:rowOff>
    </xdr:from>
    <xdr:ext cx="378565" cy="259045"/>
    <xdr:sp macro="" textlink="">
      <xdr:nvSpPr>
        <xdr:cNvPr id="729" name="テキスト ボックス 728"/>
        <xdr:cNvSpPr txBox="1"/>
      </xdr:nvSpPr>
      <xdr:spPr>
        <a:xfrm>
          <a:off x="21134017" y="6482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153594</xdr:rowOff>
    </xdr:from>
    <xdr:to>
      <xdr:col>29</xdr:col>
      <xdr:colOff>568325</xdr:colOff>
      <xdr:row>37</xdr:row>
      <xdr:rowOff>83744</xdr:rowOff>
    </xdr:to>
    <xdr:sp macro="" textlink="">
      <xdr:nvSpPr>
        <xdr:cNvPr id="730" name="円/楕円 729"/>
        <xdr:cNvSpPr/>
      </xdr:nvSpPr>
      <xdr:spPr>
        <a:xfrm>
          <a:off x="20383500" y="632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74871</xdr:rowOff>
    </xdr:from>
    <xdr:ext cx="469744" cy="259045"/>
    <xdr:sp macro="" textlink="">
      <xdr:nvSpPr>
        <xdr:cNvPr id="731" name="テキスト ボックス 730"/>
        <xdr:cNvSpPr txBox="1"/>
      </xdr:nvSpPr>
      <xdr:spPr>
        <a:xfrm>
          <a:off x="20199427" y="641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66954</xdr:rowOff>
    </xdr:from>
    <xdr:to>
      <xdr:col>28</xdr:col>
      <xdr:colOff>365125</xdr:colOff>
      <xdr:row>34</xdr:row>
      <xdr:rowOff>168554</xdr:rowOff>
    </xdr:to>
    <xdr:sp macro="" textlink="">
      <xdr:nvSpPr>
        <xdr:cNvPr id="732" name="円/楕円 731"/>
        <xdr:cNvSpPr/>
      </xdr:nvSpPr>
      <xdr:spPr>
        <a:xfrm>
          <a:off x="19494500" y="589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13631</xdr:rowOff>
    </xdr:from>
    <xdr:ext cx="469744" cy="259045"/>
    <xdr:sp macro="" textlink="">
      <xdr:nvSpPr>
        <xdr:cNvPr id="733" name="テキスト ボックス 732"/>
        <xdr:cNvSpPr txBox="1"/>
      </xdr:nvSpPr>
      <xdr:spPr>
        <a:xfrm>
          <a:off x="19310427" y="567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85699</xdr:rowOff>
    </xdr:from>
    <xdr:to>
      <xdr:col>27</xdr:col>
      <xdr:colOff>161925</xdr:colOff>
      <xdr:row>37</xdr:row>
      <xdr:rowOff>15849</xdr:rowOff>
    </xdr:to>
    <xdr:sp macro="" textlink="">
      <xdr:nvSpPr>
        <xdr:cNvPr id="734" name="円/楕円 733"/>
        <xdr:cNvSpPr/>
      </xdr:nvSpPr>
      <xdr:spPr>
        <a:xfrm>
          <a:off x="18605500" y="62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32376</xdr:rowOff>
    </xdr:from>
    <xdr:ext cx="469744" cy="259045"/>
    <xdr:sp macro="" textlink="">
      <xdr:nvSpPr>
        <xdr:cNvPr id="735" name="テキスト ボックス 734"/>
        <xdr:cNvSpPr txBox="1"/>
      </xdr:nvSpPr>
      <xdr:spPr>
        <a:xfrm>
          <a:off x="18421427" y="603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6" name="直線コネクタ 74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7" name="テキスト ボックス 74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8" name="直線コネクタ 74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49" name="テキスト ボックス 748"/>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0" name="直線コネクタ 74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1" name="テキスト ボックス 75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2" name="直線コネクタ 75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3" name="テキスト ボックス 75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4" name="直線コネクタ 75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5" name="テキスト ボックス 75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88570</xdr:rowOff>
    </xdr:from>
    <xdr:to>
      <xdr:col>32</xdr:col>
      <xdr:colOff>186689</xdr:colOff>
      <xdr:row>59</xdr:row>
      <xdr:rowOff>44450</xdr:rowOff>
    </xdr:to>
    <xdr:cxnSp macro="">
      <xdr:nvCxnSpPr>
        <xdr:cNvPr id="759" name="直線コネクタ 758"/>
        <xdr:cNvCxnSpPr/>
      </xdr:nvCxnSpPr>
      <xdr:spPr>
        <a:xfrm flipV="1">
          <a:off x="22159595" y="8832520"/>
          <a:ext cx="1269" cy="132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1" name="直線コネクタ 76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35247</xdr:rowOff>
    </xdr:from>
    <xdr:ext cx="534377" cy="259045"/>
    <xdr:sp macro="" textlink="">
      <xdr:nvSpPr>
        <xdr:cNvPr id="762" name="貸付金最大値テキスト"/>
        <xdr:cNvSpPr txBox="1"/>
      </xdr:nvSpPr>
      <xdr:spPr>
        <a:xfrm>
          <a:off x="22212300" y="86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a:t>
          </a:r>
          <a:endParaRPr kumimoji="1" lang="ja-JP" altLang="en-US" sz="1000" b="1">
            <a:latin typeface="ＭＳ Ｐゴシック"/>
          </a:endParaRPr>
        </a:p>
      </xdr:txBody>
    </xdr:sp>
    <xdr:clientData/>
  </xdr:oneCellAnchor>
  <xdr:twoCellAnchor>
    <xdr:from>
      <xdr:col>32</xdr:col>
      <xdr:colOff>98425</xdr:colOff>
      <xdr:row>51</xdr:row>
      <xdr:rowOff>88570</xdr:rowOff>
    </xdr:from>
    <xdr:to>
      <xdr:col>32</xdr:col>
      <xdr:colOff>276225</xdr:colOff>
      <xdr:row>51</xdr:row>
      <xdr:rowOff>88570</xdr:rowOff>
    </xdr:to>
    <xdr:cxnSp macro="">
      <xdr:nvCxnSpPr>
        <xdr:cNvPr id="763" name="直線コネクタ 762"/>
        <xdr:cNvCxnSpPr/>
      </xdr:nvCxnSpPr>
      <xdr:spPr>
        <a:xfrm>
          <a:off x="22072600" y="883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41173</xdr:rowOff>
    </xdr:from>
    <xdr:to>
      <xdr:col>32</xdr:col>
      <xdr:colOff>187325</xdr:colOff>
      <xdr:row>59</xdr:row>
      <xdr:rowOff>41249</xdr:rowOff>
    </xdr:to>
    <xdr:cxnSp macro="">
      <xdr:nvCxnSpPr>
        <xdr:cNvPr id="764" name="直線コネクタ 763"/>
        <xdr:cNvCxnSpPr/>
      </xdr:nvCxnSpPr>
      <xdr:spPr>
        <a:xfrm flipV="1">
          <a:off x="21323300" y="10156723"/>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108805</xdr:rowOff>
    </xdr:from>
    <xdr:ext cx="469744" cy="259045"/>
    <xdr:sp macro="" textlink="">
      <xdr:nvSpPr>
        <xdr:cNvPr id="765" name="貸付金平均値テキスト"/>
        <xdr:cNvSpPr txBox="1"/>
      </xdr:nvSpPr>
      <xdr:spPr>
        <a:xfrm>
          <a:off x="22212300" y="9710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85928</xdr:rowOff>
    </xdr:from>
    <xdr:to>
      <xdr:col>32</xdr:col>
      <xdr:colOff>238125</xdr:colOff>
      <xdr:row>58</xdr:row>
      <xdr:rowOff>16078</xdr:rowOff>
    </xdr:to>
    <xdr:sp macro="" textlink="">
      <xdr:nvSpPr>
        <xdr:cNvPr id="766" name="フローチャート : 判断 765"/>
        <xdr:cNvSpPr/>
      </xdr:nvSpPr>
      <xdr:spPr>
        <a:xfrm>
          <a:off x="22110700" y="985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41249</xdr:rowOff>
    </xdr:from>
    <xdr:to>
      <xdr:col>31</xdr:col>
      <xdr:colOff>34925</xdr:colOff>
      <xdr:row>59</xdr:row>
      <xdr:rowOff>43079</xdr:rowOff>
    </xdr:to>
    <xdr:cxnSp macro="">
      <xdr:nvCxnSpPr>
        <xdr:cNvPr id="767" name="直線コネクタ 766"/>
        <xdr:cNvCxnSpPr/>
      </xdr:nvCxnSpPr>
      <xdr:spPr>
        <a:xfrm flipV="1">
          <a:off x="20434300" y="10156799"/>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54991</xdr:rowOff>
    </xdr:from>
    <xdr:to>
      <xdr:col>31</xdr:col>
      <xdr:colOff>85725</xdr:colOff>
      <xdr:row>56</xdr:row>
      <xdr:rowOff>156591</xdr:rowOff>
    </xdr:to>
    <xdr:sp macro="" textlink="">
      <xdr:nvSpPr>
        <xdr:cNvPr id="768" name="フローチャート : 判断 767"/>
        <xdr:cNvSpPr/>
      </xdr:nvSpPr>
      <xdr:spPr>
        <a:xfrm>
          <a:off x="21272500" y="96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1668</xdr:rowOff>
    </xdr:from>
    <xdr:ext cx="469744" cy="259045"/>
    <xdr:sp macro="" textlink="">
      <xdr:nvSpPr>
        <xdr:cNvPr id="769" name="テキスト ボックス 768"/>
        <xdr:cNvSpPr txBox="1"/>
      </xdr:nvSpPr>
      <xdr:spPr>
        <a:xfrm>
          <a:off x="21088427" y="94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42469</xdr:rowOff>
    </xdr:from>
    <xdr:to>
      <xdr:col>29</xdr:col>
      <xdr:colOff>517525</xdr:colOff>
      <xdr:row>59</xdr:row>
      <xdr:rowOff>43079</xdr:rowOff>
    </xdr:to>
    <xdr:cxnSp macro="">
      <xdr:nvCxnSpPr>
        <xdr:cNvPr id="770" name="直線コネクタ 769"/>
        <xdr:cNvCxnSpPr/>
      </xdr:nvCxnSpPr>
      <xdr:spPr>
        <a:xfrm>
          <a:off x="19545300" y="10158019"/>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24282</xdr:rowOff>
    </xdr:from>
    <xdr:to>
      <xdr:col>29</xdr:col>
      <xdr:colOff>568325</xdr:colOff>
      <xdr:row>56</xdr:row>
      <xdr:rowOff>125882</xdr:rowOff>
    </xdr:to>
    <xdr:sp macro="" textlink="">
      <xdr:nvSpPr>
        <xdr:cNvPr id="771" name="フローチャート : 判断 770"/>
        <xdr:cNvSpPr/>
      </xdr:nvSpPr>
      <xdr:spPr>
        <a:xfrm>
          <a:off x="20383500" y="962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142409</xdr:rowOff>
    </xdr:from>
    <xdr:ext cx="469744" cy="259045"/>
    <xdr:sp macro="" textlink="">
      <xdr:nvSpPr>
        <xdr:cNvPr id="772" name="テキスト ボックス 771"/>
        <xdr:cNvSpPr txBox="1"/>
      </xdr:nvSpPr>
      <xdr:spPr>
        <a:xfrm>
          <a:off x="20199427" y="940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38430</xdr:rowOff>
    </xdr:from>
    <xdr:to>
      <xdr:col>28</xdr:col>
      <xdr:colOff>314325</xdr:colOff>
      <xdr:row>59</xdr:row>
      <xdr:rowOff>42469</xdr:rowOff>
    </xdr:to>
    <xdr:cxnSp macro="">
      <xdr:nvCxnSpPr>
        <xdr:cNvPr id="773" name="直線コネクタ 772"/>
        <xdr:cNvCxnSpPr/>
      </xdr:nvCxnSpPr>
      <xdr:spPr>
        <a:xfrm>
          <a:off x="18656300" y="10153980"/>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147803</xdr:rowOff>
    </xdr:from>
    <xdr:to>
      <xdr:col>28</xdr:col>
      <xdr:colOff>365125</xdr:colOff>
      <xdr:row>56</xdr:row>
      <xdr:rowOff>77953</xdr:rowOff>
    </xdr:to>
    <xdr:sp macro="" textlink="">
      <xdr:nvSpPr>
        <xdr:cNvPr id="774" name="フローチャート : 判断 773"/>
        <xdr:cNvSpPr/>
      </xdr:nvSpPr>
      <xdr:spPr>
        <a:xfrm>
          <a:off x="19494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94480</xdr:rowOff>
    </xdr:from>
    <xdr:ext cx="469744" cy="259045"/>
    <xdr:sp macro="" textlink="">
      <xdr:nvSpPr>
        <xdr:cNvPr id="775" name="テキスト ボックス 774"/>
        <xdr:cNvSpPr txBox="1"/>
      </xdr:nvSpPr>
      <xdr:spPr>
        <a:xfrm>
          <a:off x="19310427" y="935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123571</xdr:rowOff>
    </xdr:from>
    <xdr:to>
      <xdr:col>27</xdr:col>
      <xdr:colOff>161925</xdr:colOff>
      <xdr:row>56</xdr:row>
      <xdr:rowOff>53721</xdr:rowOff>
    </xdr:to>
    <xdr:sp macro="" textlink="">
      <xdr:nvSpPr>
        <xdr:cNvPr id="776" name="フローチャート : 判断 775"/>
        <xdr:cNvSpPr/>
      </xdr:nvSpPr>
      <xdr:spPr>
        <a:xfrm>
          <a:off x="18605500" y="955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70248</xdr:rowOff>
    </xdr:from>
    <xdr:ext cx="469744" cy="259045"/>
    <xdr:sp macro="" textlink="">
      <xdr:nvSpPr>
        <xdr:cNvPr id="777" name="テキスト ボックス 776"/>
        <xdr:cNvSpPr txBox="1"/>
      </xdr:nvSpPr>
      <xdr:spPr>
        <a:xfrm>
          <a:off x="18421427" y="932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161823</xdr:rowOff>
    </xdr:from>
    <xdr:to>
      <xdr:col>32</xdr:col>
      <xdr:colOff>238125</xdr:colOff>
      <xdr:row>59</xdr:row>
      <xdr:rowOff>91973</xdr:rowOff>
    </xdr:to>
    <xdr:sp macro="" textlink="">
      <xdr:nvSpPr>
        <xdr:cNvPr id="783" name="円/楕円 782"/>
        <xdr:cNvSpPr/>
      </xdr:nvSpPr>
      <xdr:spPr>
        <a:xfrm>
          <a:off x="22110700" y="101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76750</xdr:rowOff>
    </xdr:from>
    <xdr:ext cx="313932" cy="259045"/>
    <xdr:sp macro="" textlink="">
      <xdr:nvSpPr>
        <xdr:cNvPr id="784" name="貸付金該当値テキスト"/>
        <xdr:cNvSpPr txBox="1"/>
      </xdr:nvSpPr>
      <xdr:spPr>
        <a:xfrm>
          <a:off x="22212300" y="10020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161899</xdr:rowOff>
    </xdr:from>
    <xdr:to>
      <xdr:col>31</xdr:col>
      <xdr:colOff>85725</xdr:colOff>
      <xdr:row>59</xdr:row>
      <xdr:rowOff>92049</xdr:rowOff>
    </xdr:to>
    <xdr:sp macro="" textlink="">
      <xdr:nvSpPr>
        <xdr:cNvPr id="785" name="円/楕円 784"/>
        <xdr:cNvSpPr/>
      </xdr:nvSpPr>
      <xdr:spPr>
        <a:xfrm>
          <a:off x="21272500" y="1010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83176</xdr:rowOff>
    </xdr:from>
    <xdr:ext cx="313932" cy="259045"/>
    <xdr:sp macro="" textlink="">
      <xdr:nvSpPr>
        <xdr:cNvPr id="786" name="テキスト ボックス 785"/>
        <xdr:cNvSpPr txBox="1"/>
      </xdr:nvSpPr>
      <xdr:spPr>
        <a:xfrm>
          <a:off x="21166333" y="10198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163729</xdr:rowOff>
    </xdr:from>
    <xdr:to>
      <xdr:col>29</xdr:col>
      <xdr:colOff>568325</xdr:colOff>
      <xdr:row>59</xdr:row>
      <xdr:rowOff>93879</xdr:rowOff>
    </xdr:to>
    <xdr:sp macro="" textlink="">
      <xdr:nvSpPr>
        <xdr:cNvPr id="787" name="円/楕円 786"/>
        <xdr:cNvSpPr/>
      </xdr:nvSpPr>
      <xdr:spPr>
        <a:xfrm>
          <a:off x="20383500" y="101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85006</xdr:rowOff>
    </xdr:from>
    <xdr:ext cx="313932" cy="259045"/>
    <xdr:sp macro="" textlink="">
      <xdr:nvSpPr>
        <xdr:cNvPr id="788" name="テキスト ボックス 787"/>
        <xdr:cNvSpPr txBox="1"/>
      </xdr:nvSpPr>
      <xdr:spPr>
        <a:xfrm>
          <a:off x="20277333" y="10200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163119</xdr:rowOff>
    </xdr:from>
    <xdr:to>
      <xdr:col>28</xdr:col>
      <xdr:colOff>365125</xdr:colOff>
      <xdr:row>59</xdr:row>
      <xdr:rowOff>93269</xdr:rowOff>
    </xdr:to>
    <xdr:sp macro="" textlink="">
      <xdr:nvSpPr>
        <xdr:cNvPr id="789" name="円/楕円 788"/>
        <xdr:cNvSpPr/>
      </xdr:nvSpPr>
      <xdr:spPr>
        <a:xfrm>
          <a:off x="19494500" y="101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84396</xdr:rowOff>
    </xdr:from>
    <xdr:ext cx="313932" cy="259045"/>
    <xdr:sp macro="" textlink="">
      <xdr:nvSpPr>
        <xdr:cNvPr id="790" name="テキスト ボックス 789"/>
        <xdr:cNvSpPr txBox="1"/>
      </xdr:nvSpPr>
      <xdr:spPr>
        <a:xfrm>
          <a:off x="19388333" y="10199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159080</xdr:rowOff>
    </xdr:from>
    <xdr:to>
      <xdr:col>27</xdr:col>
      <xdr:colOff>161925</xdr:colOff>
      <xdr:row>59</xdr:row>
      <xdr:rowOff>89230</xdr:rowOff>
    </xdr:to>
    <xdr:sp macro="" textlink="">
      <xdr:nvSpPr>
        <xdr:cNvPr id="791" name="円/楕円 790"/>
        <xdr:cNvSpPr/>
      </xdr:nvSpPr>
      <xdr:spPr>
        <a:xfrm>
          <a:off x="18605500" y="101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80357</xdr:rowOff>
    </xdr:from>
    <xdr:ext cx="313932" cy="259045"/>
    <xdr:sp macro="" textlink="">
      <xdr:nvSpPr>
        <xdr:cNvPr id="792" name="テキスト ボックス 791"/>
        <xdr:cNvSpPr txBox="1"/>
      </xdr:nvSpPr>
      <xdr:spPr>
        <a:xfrm>
          <a:off x="18499333" y="10195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3" name="テキスト ボックス 80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4" name="直線コネクタ 80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05" name="テキスト ボックス 80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06" name="直線コネクタ 80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07" name="テキスト ボックス 80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08" name="直線コネクタ 80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9" name="テキスト ボックス 80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0" name="直線コネクタ 80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1" name="テキスト ボックス 81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2" name="直線コネクタ 81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3" name="テキスト ボックス 81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26954</xdr:rowOff>
    </xdr:from>
    <xdr:to>
      <xdr:col>32</xdr:col>
      <xdr:colOff>186689</xdr:colOff>
      <xdr:row>77</xdr:row>
      <xdr:rowOff>121458</xdr:rowOff>
    </xdr:to>
    <xdr:cxnSp macro="">
      <xdr:nvCxnSpPr>
        <xdr:cNvPr id="815" name="直線コネクタ 814"/>
        <xdr:cNvCxnSpPr/>
      </xdr:nvCxnSpPr>
      <xdr:spPr>
        <a:xfrm flipV="1">
          <a:off x="22159595" y="12028454"/>
          <a:ext cx="1269" cy="129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125285</xdr:rowOff>
    </xdr:from>
    <xdr:ext cx="534377" cy="259045"/>
    <xdr:sp macro="" textlink="">
      <xdr:nvSpPr>
        <xdr:cNvPr id="816" name="繰出金最小値テキスト"/>
        <xdr:cNvSpPr txBox="1"/>
      </xdr:nvSpPr>
      <xdr:spPr>
        <a:xfrm>
          <a:off x="22212300" y="13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24,149</a:t>
          </a:r>
          <a:endParaRPr kumimoji="1" lang="ja-JP" altLang="en-US" sz="1000" b="1">
            <a:latin typeface="ＭＳ Ｐゴシック"/>
          </a:endParaRPr>
        </a:p>
      </xdr:txBody>
    </xdr:sp>
    <xdr:clientData/>
  </xdr:oneCellAnchor>
  <xdr:twoCellAnchor>
    <xdr:from>
      <xdr:col>32</xdr:col>
      <xdr:colOff>98425</xdr:colOff>
      <xdr:row>77</xdr:row>
      <xdr:rowOff>121458</xdr:rowOff>
    </xdr:from>
    <xdr:to>
      <xdr:col>32</xdr:col>
      <xdr:colOff>276225</xdr:colOff>
      <xdr:row>77</xdr:row>
      <xdr:rowOff>121458</xdr:rowOff>
    </xdr:to>
    <xdr:cxnSp macro="">
      <xdr:nvCxnSpPr>
        <xdr:cNvPr id="817" name="直線コネクタ 816"/>
        <xdr:cNvCxnSpPr/>
      </xdr:nvCxnSpPr>
      <xdr:spPr>
        <a:xfrm>
          <a:off x="22072600" y="1332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145081</xdr:rowOff>
    </xdr:from>
    <xdr:ext cx="534377" cy="259045"/>
    <xdr:sp macro="" textlink="">
      <xdr:nvSpPr>
        <xdr:cNvPr id="818" name="繰出金最大値テキスト"/>
        <xdr:cNvSpPr txBox="1"/>
      </xdr:nvSpPr>
      <xdr:spPr>
        <a:xfrm>
          <a:off x="22212300" y="118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52,466</a:t>
          </a:r>
          <a:endParaRPr kumimoji="1" lang="ja-JP" altLang="en-US" sz="1000" b="1">
            <a:latin typeface="ＭＳ Ｐゴシック"/>
          </a:endParaRPr>
        </a:p>
      </xdr:txBody>
    </xdr:sp>
    <xdr:clientData/>
  </xdr:oneCellAnchor>
  <xdr:twoCellAnchor>
    <xdr:from>
      <xdr:col>32</xdr:col>
      <xdr:colOff>98425</xdr:colOff>
      <xdr:row>70</xdr:row>
      <xdr:rowOff>26954</xdr:rowOff>
    </xdr:from>
    <xdr:to>
      <xdr:col>32</xdr:col>
      <xdr:colOff>276225</xdr:colOff>
      <xdr:row>70</xdr:row>
      <xdr:rowOff>26954</xdr:rowOff>
    </xdr:to>
    <xdr:cxnSp macro="">
      <xdr:nvCxnSpPr>
        <xdr:cNvPr id="819" name="直線コネクタ 818"/>
        <xdr:cNvCxnSpPr/>
      </xdr:nvCxnSpPr>
      <xdr:spPr>
        <a:xfrm>
          <a:off x="22072600" y="1202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56215</xdr:rowOff>
    </xdr:from>
    <xdr:to>
      <xdr:col>32</xdr:col>
      <xdr:colOff>187325</xdr:colOff>
      <xdr:row>75</xdr:row>
      <xdr:rowOff>143906</xdr:rowOff>
    </xdr:to>
    <xdr:cxnSp macro="">
      <xdr:nvCxnSpPr>
        <xdr:cNvPr id="820" name="直線コネクタ 819"/>
        <xdr:cNvCxnSpPr/>
      </xdr:nvCxnSpPr>
      <xdr:spPr>
        <a:xfrm flipV="1">
          <a:off x="21323300" y="12914965"/>
          <a:ext cx="838200" cy="8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129562</xdr:rowOff>
    </xdr:from>
    <xdr:ext cx="534377" cy="259045"/>
    <xdr:sp macro="" textlink="">
      <xdr:nvSpPr>
        <xdr:cNvPr id="821" name="繰出金平均値テキスト"/>
        <xdr:cNvSpPr txBox="1"/>
      </xdr:nvSpPr>
      <xdr:spPr>
        <a:xfrm>
          <a:off x="22212300" y="12473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106685</xdr:rowOff>
    </xdr:from>
    <xdr:to>
      <xdr:col>32</xdr:col>
      <xdr:colOff>238125</xdr:colOff>
      <xdr:row>74</xdr:row>
      <xdr:rowOff>36835</xdr:rowOff>
    </xdr:to>
    <xdr:sp macro="" textlink="">
      <xdr:nvSpPr>
        <xdr:cNvPr id="822" name="フローチャート : 判断 821"/>
        <xdr:cNvSpPr/>
      </xdr:nvSpPr>
      <xdr:spPr>
        <a:xfrm>
          <a:off x="22110700" y="126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143906</xdr:rowOff>
    </xdr:from>
    <xdr:to>
      <xdr:col>31</xdr:col>
      <xdr:colOff>34925</xdr:colOff>
      <xdr:row>75</xdr:row>
      <xdr:rowOff>162423</xdr:rowOff>
    </xdr:to>
    <xdr:cxnSp macro="">
      <xdr:nvCxnSpPr>
        <xdr:cNvPr id="823" name="直線コネクタ 822"/>
        <xdr:cNvCxnSpPr/>
      </xdr:nvCxnSpPr>
      <xdr:spPr>
        <a:xfrm flipV="1">
          <a:off x="20434300" y="13002656"/>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45878</xdr:rowOff>
    </xdr:from>
    <xdr:to>
      <xdr:col>31</xdr:col>
      <xdr:colOff>85725</xdr:colOff>
      <xdr:row>73</xdr:row>
      <xdr:rowOff>147478</xdr:rowOff>
    </xdr:to>
    <xdr:sp macro="" textlink="">
      <xdr:nvSpPr>
        <xdr:cNvPr id="824" name="フローチャート : 判断 823"/>
        <xdr:cNvSpPr/>
      </xdr:nvSpPr>
      <xdr:spPr>
        <a:xfrm>
          <a:off x="21272500" y="1256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164005</xdr:rowOff>
    </xdr:from>
    <xdr:ext cx="534377" cy="259045"/>
    <xdr:sp macro="" textlink="">
      <xdr:nvSpPr>
        <xdr:cNvPr id="825" name="テキスト ボックス 824"/>
        <xdr:cNvSpPr txBox="1"/>
      </xdr:nvSpPr>
      <xdr:spPr>
        <a:xfrm>
          <a:off x="21056111" y="123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162423</xdr:rowOff>
    </xdr:from>
    <xdr:to>
      <xdr:col>29</xdr:col>
      <xdr:colOff>517525</xdr:colOff>
      <xdr:row>76</xdr:row>
      <xdr:rowOff>51780</xdr:rowOff>
    </xdr:to>
    <xdr:cxnSp macro="">
      <xdr:nvCxnSpPr>
        <xdr:cNvPr id="826" name="直線コネクタ 825"/>
        <xdr:cNvCxnSpPr/>
      </xdr:nvCxnSpPr>
      <xdr:spPr>
        <a:xfrm flipV="1">
          <a:off x="19545300" y="13021173"/>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86797</xdr:rowOff>
    </xdr:from>
    <xdr:to>
      <xdr:col>29</xdr:col>
      <xdr:colOff>568325</xdr:colOff>
      <xdr:row>74</xdr:row>
      <xdr:rowOff>16947</xdr:rowOff>
    </xdr:to>
    <xdr:sp macro="" textlink="">
      <xdr:nvSpPr>
        <xdr:cNvPr id="827" name="フローチャート : 判断 826"/>
        <xdr:cNvSpPr/>
      </xdr:nvSpPr>
      <xdr:spPr>
        <a:xfrm>
          <a:off x="20383500" y="1260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33474</xdr:rowOff>
    </xdr:from>
    <xdr:ext cx="534377" cy="259045"/>
    <xdr:sp macro="" textlink="">
      <xdr:nvSpPr>
        <xdr:cNvPr id="828" name="テキスト ボックス 827"/>
        <xdr:cNvSpPr txBox="1"/>
      </xdr:nvSpPr>
      <xdr:spPr>
        <a:xfrm>
          <a:off x="20167111" y="123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116703</xdr:rowOff>
    </xdr:from>
    <xdr:to>
      <xdr:col>28</xdr:col>
      <xdr:colOff>314325</xdr:colOff>
      <xdr:row>76</xdr:row>
      <xdr:rowOff>51780</xdr:rowOff>
    </xdr:to>
    <xdr:cxnSp macro="">
      <xdr:nvCxnSpPr>
        <xdr:cNvPr id="829" name="直線コネクタ 828"/>
        <xdr:cNvCxnSpPr/>
      </xdr:nvCxnSpPr>
      <xdr:spPr>
        <a:xfrm>
          <a:off x="18656300" y="12975453"/>
          <a:ext cx="889000" cy="10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126619</xdr:rowOff>
    </xdr:from>
    <xdr:to>
      <xdr:col>28</xdr:col>
      <xdr:colOff>365125</xdr:colOff>
      <xdr:row>74</xdr:row>
      <xdr:rowOff>56769</xdr:rowOff>
    </xdr:to>
    <xdr:sp macro="" textlink="">
      <xdr:nvSpPr>
        <xdr:cNvPr id="830" name="フローチャート : 判断 829"/>
        <xdr:cNvSpPr/>
      </xdr:nvSpPr>
      <xdr:spPr>
        <a:xfrm>
          <a:off x="19494500" y="1264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73296</xdr:rowOff>
    </xdr:from>
    <xdr:ext cx="534377" cy="259045"/>
    <xdr:sp macro="" textlink="">
      <xdr:nvSpPr>
        <xdr:cNvPr id="831" name="テキスト ボックス 830"/>
        <xdr:cNvSpPr txBox="1"/>
      </xdr:nvSpPr>
      <xdr:spPr>
        <a:xfrm>
          <a:off x="19278111" y="1241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146782</xdr:rowOff>
    </xdr:from>
    <xdr:to>
      <xdr:col>27</xdr:col>
      <xdr:colOff>161925</xdr:colOff>
      <xdr:row>74</xdr:row>
      <xdr:rowOff>76932</xdr:rowOff>
    </xdr:to>
    <xdr:sp macro="" textlink="">
      <xdr:nvSpPr>
        <xdr:cNvPr id="832" name="フローチャート : 判断 831"/>
        <xdr:cNvSpPr/>
      </xdr:nvSpPr>
      <xdr:spPr>
        <a:xfrm>
          <a:off x="18605500" y="126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93459</xdr:rowOff>
    </xdr:from>
    <xdr:ext cx="534377" cy="259045"/>
    <xdr:sp macro="" textlink="">
      <xdr:nvSpPr>
        <xdr:cNvPr id="833" name="テキスト ボックス 832"/>
        <xdr:cNvSpPr txBox="1"/>
      </xdr:nvSpPr>
      <xdr:spPr>
        <a:xfrm>
          <a:off x="18389111" y="124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4" name="テキスト ボックス 83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5" name="テキスト ボックス 83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6" name="テキスト ボックス 83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7" name="テキスト ボックス 83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8" name="テキスト ボックス 83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5415</xdr:rowOff>
    </xdr:from>
    <xdr:to>
      <xdr:col>32</xdr:col>
      <xdr:colOff>238125</xdr:colOff>
      <xdr:row>75</xdr:row>
      <xdr:rowOff>107015</xdr:rowOff>
    </xdr:to>
    <xdr:sp macro="" textlink="">
      <xdr:nvSpPr>
        <xdr:cNvPr id="839" name="円/楕円 838"/>
        <xdr:cNvSpPr/>
      </xdr:nvSpPr>
      <xdr:spPr>
        <a:xfrm>
          <a:off x="22110700" y="1286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155292</xdr:rowOff>
    </xdr:from>
    <xdr:ext cx="534377" cy="259045"/>
    <xdr:sp macro="" textlink="">
      <xdr:nvSpPr>
        <xdr:cNvPr id="840" name="繰出金該当値テキスト"/>
        <xdr:cNvSpPr txBox="1"/>
      </xdr:nvSpPr>
      <xdr:spPr>
        <a:xfrm>
          <a:off x="22212300" y="1284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33,076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93106</xdr:rowOff>
    </xdr:from>
    <xdr:to>
      <xdr:col>31</xdr:col>
      <xdr:colOff>85725</xdr:colOff>
      <xdr:row>76</xdr:row>
      <xdr:rowOff>23256</xdr:rowOff>
    </xdr:to>
    <xdr:sp macro="" textlink="">
      <xdr:nvSpPr>
        <xdr:cNvPr id="841" name="円/楕円 840"/>
        <xdr:cNvSpPr/>
      </xdr:nvSpPr>
      <xdr:spPr>
        <a:xfrm>
          <a:off x="21272500" y="1295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14383</xdr:rowOff>
    </xdr:from>
    <xdr:ext cx="534377" cy="259045"/>
    <xdr:sp macro="" textlink="">
      <xdr:nvSpPr>
        <xdr:cNvPr id="842" name="テキスト ボックス 841"/>
        <xdr:cNvSpPr txBox="1"/>
      </xdr:nvSpPr>
      <xdr:spPr>
        <a:xfrm>
          <a:off x="21056111" y="1304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111623</xdr:rowOff>
    </xdr:from>
    <xdr:to>
      <xdr:col>29</xdr:col>
      <xdr:colOff>568325</xdr:colOff>
      <xdr:row>76</xdr:row>
      <xdr:rowOff>41773</xdr:rowOff>
    </xdr:to>
    <xdr:sp macro="" textlink="">
      <xdr:nvSpPr>
        <xdr:cNvPr id="843" name="円/楕円 842"/>
        <xdr:cNvSpPr/>
      </xdr:nvSpPr>
      <xdr:spPr>
        <a:xfrm>
          <a:off x="20383500" y="1297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32900</xdr:rowOff>
    </xdr:from>
    <xdr:ext cx="534377" cy="259045"/>
    <xdr:sp macro="" textlink="">
      <xdr:nvSpPr>
        <xdr:cNvPr id="844" name="テキスト ボックス 843"/>
        <xdr:cNvSpPr txBox="1"/>
      </xdr:nvSpPr>
      <xdr:spPr>
        <a:xfrm>
          <a:off x="20167111" y="1306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980</xdr:rowOff>
    </xdr:from>
    <xdr:to>
      <xdr:col>28</xdr:col>
      <xdr:colOff>365125</xdr:colOff>
      <xdr:row>76</xdr:row>
      <xdr:rowOff>102580</xdr:rowOff>
    </xdr:to>
    <xdr:sp macro="" textlink="">
      <xdr:nvSpPr>
        <xdr:cNvPr id="845" name="円/楕円 844"/>
        <xdr:cNvSpPr/>
      </xdr:nvSpPr>
      <xdr:spPr>
        <a:xfrm>
          <a:off x="19494500" y="130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93707</xdr:rowOff>
    </xdr:from>
    <xdr:ext cx="534377" cy="259045"/>
    <xdr:sp macro="" textlink="">
      <xdr:nvSpPr>
        <xdr:cNvPr id="846" name="テキスト ボックス 845"/>
        <xdr:cNvSpPr txBox="1"/>
      </xdr:nvSpPr>
      <xdr:spPr>
        <a:xfrm>
          <a:off x="19278111" y="131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65903</xdr:rowOff>
    </xdr:from>
    <xdr:to>
      <xdr:col>27</xdr:col>
      <xdr:colOff>161925</xdr:colOff>
      <xdr:row>75</xdr:row>
      <xdr:rowOff>167503</xdr:rowOff>
    </xdr:to>
    <xdr:sp macro="" textlink="">
      <xdr:nvSpPr>
        <xdr:cNvPr id="847" name="円/楕円 846"/>
        <xdr:cNvSpPr/>
      </xdr:nvSpPr>
      <xdr:spPr>
        <a:xfrm>
          <a:off x="18605500" y="1292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158630</xdr:rowOff>
    </xdr:from>
    <xdr:ext cx="534377" cy="259045"/>
    <xdr:sp macro="" textlink="">
      <xdr:nvSpPr>
        <xdr:cNvPr id="848" name="テキスト ボックス 847"/>
        <xdr:cNvSpPr txBox="1"/>
      </xdr:nvSpPr>
      <xdr:spPr>
        <a:xfrm>
          <a:off x="18389111" y="1301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9" name="正方形/長方形 84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0" name="正方形/長方形 84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1" name="正方形/長方形 85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2" name="正方形/長方形 85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3" name="正方形/長方形 85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4" name="正方形/長方形 85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5" name="正方形/長方形 85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9" name="直線コネクタ 85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0" name="テキスト ボックス 85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1" name="直線コネクタ 86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2" name="テキスト ボックス 86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3" name="直線コネクタ 86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4" name="テキスト ボックス 86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5" name="直線コネクタ 86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66" name="テキスト ボックス 86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8" name="テキスト ボックス 86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0" name="直線コネクタ 86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2" name="直線コネクタ 87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4" name="直線コネクタ 87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5" name="直線コネクタ 87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7" name="フローチャート : 判断 87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8" name="直線コネクタ 87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9" name="フローチャート : 判断 87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0" name="テキスト ボックス 879"/>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1" name="直線コネクタ 88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2" name="フローチャート : 判断 88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3" name="テキスト ボックス 88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4" name="直線コネクタ 88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85" name="フローチャート : 判断 884"/>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86" name="テキスト ボックス 885"/>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87" name="フローチャート : 判断 886"/>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88" name="テキスト ボックス 887"/>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4" name="円/楕円 89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6" name="円/楕円 89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7" name="テキスト ボックス 896"/>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8" name="円/楕円 89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9" name="テキスト ボックス 898"/>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0" name="円/楕円 89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1" name="テキスト ボックス 90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円/楕円 90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補助費等において、病院事業会計の経営改善に対する繰出の増等により、類似団体内平均を</a:t>
          </a:r>
          <a:r>
            <a:rPr kumimoji="1" lang="en-US" altLang="ja-JP" sz="1100">
              <a:latin typeface="ＭＳ Ｐゴシック"/>
            </a:rPr>
            <a:t>18,913</a:t>
          </a:r>
          <a:r>
            <a:rPr kumimoji="1" lang="ja-JP" altLang="en-US" sz="1100">
              <a:latin typeface="ＭＳ Ｐゴシック"/>
            </a:rPr>
            <a:t>円上回った。</a:t>
          </a:r>
          <a:endParaRPr kumimoji="1" lang="en-US" altLang="ja-JP" sz="1100">
            <a:latin typeface="ＭＳ Ｐゴシック"/>
          </a:endParaRPr>
        </a:p>
        <a:p>
          <a:r>
            <a:rPr kumimoji="1" lang="ja-JP" altLang="en-US" sz="1100">
              <a:latin typeface="ＭＳ Ｐゴシック"/>
            </a:rPr>
            <a:t>また、普通建設事業費においても、統合校整備事業や消防本部庁舎新設事業等により、</a:t>
          </a:r>
          <a:r>
            <a:rPr kumimoji="1" lang="ja-JP" altLang="ja-JP" sz="1100">
              <a:solidFill>
                <a:schemeClr val="dk1"/>
              </a:solidFill>
              <a:latin typeface="+mn-lt"/>
              <a:ea typeface="+mn-ea"/>
              <a:cs typeface="+mn-cs"/>
            </a:rPr>
            <a:t>類似団体内平均を</a:t>
          </a:r>
          <a:r>
            <a:rPr kumimoji="1" lang="en-US" altLang="ja-JP" sz="1100">
              <a:latin typeface="ＭＳ Ｐゴシック"/>
            </a:rPr>
            <a:t>16,579</a:t>
          </a:r>
          <a:r>
            <a:rPr kumimoji="1" lang="ja-JP" altLang="en-US" sz="1100">
              <a:latin typeface="ＭＳ Ｐゴシック"/>
            </a:rPr>
            <a:t>円上回った。今後も大型の建設事業が想定されるため、より一層の歳出削減に努める必要がある。</a:t>
          </a:r>
          <a:endParaRPr kumimoji="1" lang="en-US" altLang="ja-JP" sz="1100">
            <a:latin typeface="ＭＳ Ｐゴシック"/>
          </a:endParaRPr>
        </a:p>
        <a:p>
          <a:endParaRPr kumimoji="1" lang="ja-JP" altLang="en-US" sz="11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三重県伊勢市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129,764
128,928
208.35
51,987,944
49,269,190
2,046,584
30,383,790
51,411,022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16828</xdr:rowOff>
    </xdr:from>
    <xdr:to>
      <xdr:col>6</xdr:col>
      <xdr:colOff>510540</xdr:colOff>
      <xdr:row>37</xdr:row>
      <xdr:rowOff>140272</xdr:rowOff>
    </xdr:to>
    <xdr:cxnSp macro="">
      <xdr:nvCxnSpPr>
        <xdr:cNvPr id="52" name="直線コネクタ 51"/>
        <xdr:cNvCxnSpPr/>
      </xdr:nvCxnSpPr>
      <xdr:spPr>
        <a:xfrm flipV="1">
          <a:off x="4633595" y="5331778"/>
          <a:ext cx="127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144098</xdr:rowOff>
    </xdr:from>
    <xdr:ext cx="469744" cy="259045"/>
    <xdr:sp macro="" textlink="">
      <xdr:nvSpPr>
        <xdr:cNvPr id="53" name="議会費最小値テキスト"/>
        <xdr:cNvSpPr txBox="1"/>
      </xdr:nvSpPr>
      <xdr:spPr>
        <a:xfrm>
          <a:off x="4686300"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6</xdr:col>
      <xdr:colOff>422275</xdr:colOff>
      <xdr:row>37</xdr:row>
      <xdr:rowOff>140272</xdr:rowOff>
    </xdr:from>
    <xdr:to>
      <xdr:col>6</xdr:col>
      <xdr:colOff>600075</xdr:colOff>
      <xdr:row>37</xdr:row>
      <xdr:rowOff>140272</xdr:rowOff>
    </xdr:to>
    <xdr:cxnSp macro="">
      <xdr:nvCxnSpPr>
        <xdr:cNvPr id="54" name="直線コネクタ 53"/>
        <xdr:cNvCxnSpPr/>
      </xdr:nvCxnSpPr>
      <xdr:spPr>
        <a:xfrm>
          <a:off x="4546600" y="6483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134955</xdr:rowOff>
    </xdr:from>
    <xdr:ext cx="469744" cy="259045"/>
    <xdr:sp macro="" textlink="">
      <xdr:nvSpPr>
        <xdr:cNvPr id="55" name="議会費最大値テキスト"/>
        <xdr:cNvSpPr txBox="1"/>
      </xdr:nvSpPr>
      <xdr:spPr>
        <a:xfrm>
          <a:off x="4686300" y="51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4,115</a:t>
          </a:r>
          <a:endParaRPr kumimoji="1" lang="ja-JP" altLang="en-US" sz="1000" b="1">
            <a:latin typeface="ＭＳ Ｐゴシック"/>
          </a:endParaRPr>
        </a:p>
      </xdr:txBody>
    </xdr:sp>
    <xdr:clientData/>
  </xdr:oneCellAnchor>
  <xdr:twoCellAnchor>
    <xdr:from>
      <xdr:col>6</xdr:col>
      <xdr:colOff>422275</xdr:colOff>
      <xdr:row>31</xdr:row>
      <xdr:rowOff>16828</xdr:rowOff>
    </xdr:from>
    <xdr:to>
      <xdr:col>6</xdr:col>
      <xdr:colOff>600075</xdr:colOff>
      <xdr:row>31</xdr:row>
      <xdr:rowOff>16828</xdr:rowOff>
    </xdr:to>
    <xdr:cxnSp macro="">
      <xdr:nvCxnSpPr>
        <xdr:cNvPr id="56" name="直線コネクタ 55"/>
        <xdr:cNvCxnSpPr/>
      </xdr:nvCxnSpPr>
      <xdr:spPr>
        <a:xfrm>
          <a:off x="4546600" y="5331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11684</xdr:rowOff>
    </xdr:from>
    <xdr:to>
      <xdr:col>6</xdr:col>
      <xdr:colOff>511175</xdr:colOff>
      <xdr:row>35</xdr:row>
      <xdr:rowOff>111125</xdr:rowOff>
    </xdr:to>
    <xdr:cxnSp macro="">
      <xdr:nvCxnSpPr>
        <xdr:cNvPr id="57" name="直線コネクタ 56"/>
        <xdr:cNvCxnSpPr/>
      </xdr:nvCxnSpPr>
      <xdr:spPr>
        <a:xfrm flipV="1">
          <a:off x="3797300" y="6012434"/>
          <a:ext cx="8382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134764</xdr:rowOff>
    </xdr:from>
    <xdr:ext cx="469744" cy="259045"/>
    <xdr:sp macro="" textlink="">
      <xdr:nvSpPr>
        <xdr:cNvPr id="58" name="議会費平均値テキスト"/>
        <xdr:cNvSpPr txBox="1"/>
      </xdr:nvSpPr>
      <xdr:spPr>
        <a:xfrm>
          <a:off x="4686300" y="5964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156337</xdr:rowOff>
    </xdr:from>
    <xdr:to>
      <xdr:col>6</xdr:col>
      <xdr:colOff>561975</xdr:colOff>
      <xdr:row>35</xdr:row>
      <xdr:rowOff>86487</xdr:rowOff>
    </xdr:to>
    <xdr:sp macro="" textlink="">
      <xdr:nvSpPr>
        <xdr:cNvPr id="59" name="フローチャート : 判断 58"/>
        <xdr:cNvSpPr/>
      </xdr:nvSpPr>
      <xdr:spPr>
        <a:xfrm>
          <a:off x="4584700" y="598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111125</xdr:rowOff>
    </xdr:from>
    <xdr:to>
      <xdr:col>5</xdr:col>
      <xdr:colOff>358775</xdr:colOff>
      <xdr:row>36</xdr:row>
      <xdr:rowOff>21399</xdr:rowOff>
    </xdr:to>
    <xdr:cxnSp macro="">
      <xdr:nvCxnSpPr>
        <xdr:cNvPr id="60" name="直線コネクタ 59"/>
        <xdr:cNvCxnSpPr/>
      </xdr:nvCxnSpPr>
      <xdr:spPr>
        <a:xfrm flipV="1">
          <a:off x="2908300" y="6111875"/>
          <a:ext cx="889000" cy="8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121302</xdr:rowOff>
    </xdr:from>
    <xdr:ext cx="469744" cy="259045"/>
    <xdr:sp macro="" textlink="">
      <xdr:nvSpPr>
        <xdr:cNvPr id="62" name="テキスト ボックス 61"/>
        <xdr:cNvSpPr txBox="1"/>
      </xdr:nvSpPr>
      <xdr:spPr>
        <a:xfrm>
          <a:off x="3562427"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136842</xdr:rowOff>
    </xdr:from>
    <xdr:to>
      <xdr:col>4</xdr:col>
      <xdr:colOff>155575</xdr:colOff>
      <xdr:row>36</xdr:row>
      <xdr:rowOff>21399</xdr:rowOff>
    </xdr:to>
    <xdr:cxnSp macro="">
      <xdr:nvCxnSpPr>
        <xdr:cNvPr id="63" name="直線コネクタ 62"/>
        <xdr:cNvCxnSpPr/>
      </xdr:nvCxnSpPr>
      <xdr:spPr>
        <a:xfrm>
          <a:off x="2019300" y="6137592"/>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5" name="テキスト ボックス 64"/>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121412</xdr:rowOff>
    </xdr:from>
    <xdr:to>
      <xdr:col>2</xdr:col>
      <xdr:colOff>638175</xdr:colOff>
      <xdr:row>35</xdr:row>
      <xdr:rowOff>136842</xdr:rowOff>
    </xdr:to>
    <xdr:cxnSp macro="">
      <xdr:nvCxnSpPr>
        <xdr:cNvPr id="66" name="直線コネクタ 65"/>
        <xdr:cNvCxnSpPr/>
      </xdr:nvCxnSpPr>
      <xdr:spPr>
        <a:xfrm>
          <a:off x="1130300" y="5950712"/>
          <a:ext cx="889000" cy="18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85298</xdr:rowOff>
    </xdr:from>
    <xdr:ext cx="469744" cy="259045"/>
    <xdr:sp macro="" textlink="">
      <xdr:nvSpPr>
        <xdr:cNvPr id="68" name="テキスト ボックス 67"/>
        <xdr:cNvSpPr txBox="1"/>
      </xdr:nvSpPr>
      <xdr:spPr>
        <a:xfrm>
          <a:off x="1784427" y="574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12145</xdr:rowOff>
    </xdr:from>
    <xdr:ext cx="469744" cy="259045"/>
    <xdr:sp macro="" textlink="">
      <xdr:nvSpPr>
        <xdr:cNvPr id="70" name="テキスト ボックス 69"/>
        <xdr:cNvSpPr txBox="1"/>
      </xdr:nvSpPr>
      <xdr:spPr>
        <a:xfrm>
          <a:off x="895427" y="549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132334</xdr:rowOff>
    </xdr:from>
    <xdr:to>
      <xdr:col>6</xdr:col>
      <xdr:colOff>561975</xdr:colOff>
      <xdr:row>35</xdr:row>
      <xdr:rowOff>62484</xdr:rowOff>
    </xdr:to>
    <xdr:sp macro="" textlink="">
      <xdr:nvSpPr>
        <xdr:cNvPr id="76" name="円/楕円 75"/>
        <xdr:cNvSpPr/>
      </xdr:nvSpPr>
      <xdr:spPr>
        <a:xfrm>
          <a:off x="45847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155211</xdr:rowOff>
    </xdr:from>
    <xdr:ext cx="469744" cy="259045"/>
    <xdr:sp macro="" textlink="">
      <xdr:nvSpPr>
        <xdr:cNvPr id="77" name="議会費該当値テキスト"/>
        <xdr:cNvSpPr txBox="1"/>
      </xdr:nvSpPr>
      <xdr:spPr>
        <a:xfrm>
          <a:off x="4686300"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60325</xdr:rowOff>
    </xdr:from>
    <xdr:to>
      <xdr:col>5</xdr:col>
      <xdr:colOff>409575</xdr:colOff>
      <xdr:row>35</xdr:row>
      <xdr:rowOff>161925</xdr:rowOff>
    </xdr:to>
    <xdr:sp macro="" textlink="">
      <xdr:nvSpPr>
        <xdr:cNvPr id="78" name="円/楕円 77"/>
        <xdr:cNvSpPr/>
      </xdr:nvSpPr>
      <xdr:spPr>
        <a:xfrm>
          <a:off x="37465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153052</xdr:rowOff>
    </xdr:from>
    <xdr:ext cx="469744" cy="259045"/>
    <xdr:sp macro="" textlink="">
      <xdr:nvSpPr>
        <xdr:cNvPr id="79" name="テキスト ボックス 78"/>
        <xdr:cNvSpPr txBox="1"/>
      </xdr:nvSpPr>
      <xdr:spPr>
        <a:xfrm>
          <a:off x="3562427" y="615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142049</xdr:rowOff>
    </xdr:from>
    <xdr:to>
      <xdr:col>4</xdr:col>
      <xdr:colOff>206375</xdr:colOff>
      <xdr:row>36</xdr:row>
      <xdr:rowOff>72199</xdr:rowOff>
    </xdr:to>
    <xdr:sp macro="" textlink="">
      <xdr:nvSpPr>
        <xdr:cNvPr id="80" name="円/楕円 79"/>
        <xdr:cNvSpPr/>
      </xdr:nvSpPr>
      <xdr:spPr>
        <a:xfrm>
          <a:off x="2857500" y="61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63326</xdr:rowOff>
    </xdr:from>
    <xdr:ext cx="469744" cy="259045"/>
    <xdr:sp macro="" textlink="">
      <xdr:nvSpPr>
        <xdr:cNvPr id="81" name="テキスト ボックス 80"/>
        <xdr:cNvSpPr txBox="1"/>
      </xdr:nvSpPr>
      <xdr:spPr>
        <a:xfrm>
          <a:off x="2673427" y="623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86042</xdr:rowOff>
    </xdr:from>
    <xdr:to>
      <xdr:col>3</xdr:col>
      <xdr:colOff>3175</xdr:colOff>
      <xdr:row>36</xdr:row>
      <xdr:rowOff>16192</xdr:rowOff>
    </xdr:to>
    <xdr:sp macro="" textlink="">
      <xdr:nvSpPr>
        <xdr:cNvPr id="82" name="円/楕円 81"/>
        <xdr:cNvSpPr/>
      </xdr:nvSpPr>
      <xdr:spPr>
        <a:xfrm>
          <a:off x="1968500" y="60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7319</xdr:rowOff>
    </xdr:from>
    <xdr:ext cx="469744" cy="259045"/>
    <xdr:sp macro="" textlink="">
      <xdr:nvSpPr>
        <xdr:cNvPr id="83" name="テキスト ボックス 82"/>
        <xdr:cNvSpPr txBox="1"/>
      </xdr:nvSpPr>
      <xdr:spPr>
        <a:xfrm>
          <a:off x="1784427" y="617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70612</xdr:rowOff>
    </xdr:from>
    <xdr:to>
      <xdr:col>1</xdr:col>
      <xdr:colOff>485775</xdr:colOff>
      <xdr:row>35</xdr:row>
      <xdr:rowOff>762</xdr:rowOff>
    </xdr:to>
    <xdr:sp macro="" textlink="">
      <xdr:nvSpPr>
        <xdr:cNvPr id="84" name="円/楕円 83"/>
        <xdr:cNvSpPr/>
      </xdr:nvSpPr>
      <xdr:spPr>
        <a:xfrm>
          <a:off x="10795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163339</xdr:rowOff>
    </xdr:from>
    <xdr:ext cx="469744" cy="259045"/>
    <xdr:sp macro="" textlink="">
      <xdr:nvSpPr>
        <xdr:cNvPr id="85" name="テキスト ボックス 84"/>
        <xdr:cNvSpPr txBox="1"/>
      </xdr:nvSpPr>
      <xdr:spPr>
        <a:xfrm>
          <a:off x="895427" y="599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1" name="テキスト ボックス 100"/>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3" name="テキスト ボックス 102"/>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27614</xdr:rowOff>
    </xdr:from>
    <xdr:to>
      <xdr:col>6</xdr:col>
      <xdr:colOff>510540</xdr:colOff>
      <xdr:row>58</xdr:row>
      <xdr:rowOff>87436</xdr:rowOff>
    </xdr:to>
    <xdr:cxnSp macro="">
      <xdr:nvCxnSpPr>
        <xdr:cNvPr id="111" name="直線コネクタ 110"/>
        <xdr:cNvCxnSpPr/>
      </xdr:nvCxnSpPr>
      <xdr:spPr>
        <a:xfrm flipV="1">
          <a:off x="4633595" y="8771564"/>
          <a:ext cx="1270" cy="125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91263</xdr:rowOff>
    </xdr:from>
    <xdr:ext cx="534377" cy="259045"/>
    <xdr:sp macro="" textlink="">
      <xdr:nvSpPr>
        <xdr:cNvPr id="112" name="総務費最小値テキスト"/>
        <xdr:cNvSpPr txBox="1"/>
      </xdr:nvSpPr>
      <xdr:spPr>
        <a:xfrm>
          <a:off x="4686300" y="100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28,002</a:t>
          </a:r>
          <a:endParaRPr kumimoji="1" lang="ja-JP" altLang="en-US" sz="1000" b="1">
            <a:latin typeface="ＭＳ Ｐゴシック"/>
          </a:endParaRPr>
        </a:p>
      </xdr:txBody>
    </xdr:sp>
    <xdr:clientData/>
  </xdr:oneCellAnchor>
  <xdr:twoCellAnchor>
    <xdr:from>
      <xdr:col>6</xdr:col>
      <xdr:colOff>422275</xdr:colOff>
      <xdr:row>58</xdr:row>
      <xdr:rowOff>87436</xdr:rowOff>
    </xdr:from>
    <xdr:to>
      <xdr:col>6</xdr:col>
      <xdr:colOff>600075</xdr:colOff>
      <xdr:row>58</xdr:row>
      <xdr:rowOff>87436</xdr:rowOff>
    </xdr:to>
    <xdr:cxnSp macro="">
      <xdr:nvCxnSpPr>
        <xdr:cNvPr id="113" name="直線コネクタ 112"/>
        <xdr:cNvCxnSpPr/>
      </xdr:nvCxnSpPr>
      <xdr:spPr>
        <a:xfrm>
          <a:off x="4546600" y="1003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145741</xdr:rowOff>
    </xdr:from>
    <xdr:ext cx="599010" cy="259045"/>
    <xdr:sp macro="" textlink="">
      <xdr:nvSpPr>
        <xdr:cNvPr id="114" name="総務費最大値テキスト"/>
        <xdr:cNvSpPr txBox="1"/>
      </xdr:nvSpPr>
      <xdr:spPr>
        <a:xfrm>
          <a:off x="4686300" y="854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220,911</a:t>
          </a:r>
          <a:endParaRPr kumimoji="1" lang="ja-JP" altLang="en-US" sz="1000" b="1">
            <a:latin typeface="ＭＳ Ｐゴシック"/>
          </a:endParaRPr>
        </a:p>
      </xdr:txBody>
    </xdr:sp>
    <xdr:clientData/>
  </xdr:oneCellAnchor>
  <xdr:twoCellAnchor>
    <xdr:from>
      <xdr:col>6</xdr:col>
      <xdr:colOff>422275</xdr:colOff>
      <xdr:row>51</xdr:row>
      <xdr:rowOff>27614</xdr:rowOff>
    </xdr:from>
    <xdr:to>
      <xdr:col>6</xdr:col>
      <xdr:colOff>600075</xdr:colOff>
      <xdr:row>51</xdr:row>
      <xdr:rowOff>27614</xdr:rowOff>
    </xdr:to>
    <xdr:cxnSp macro="">
      <xdr:nvCxnSpPr>
        <xdr:cNvPr id="115" name="直線コネクタ 114"/>
        <xdr:cNvCxnSpPr/>
      </xdr:nvCxnSpPr>
      <xdr:spPr>
        <a:xfrm>
          <a:off x="4546600" y="877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65777</xdr:rowOff>
    </xdr:from>
    <xdr:to>
      <xdr:col>6</xdr:col>
      <xdr:colOff>511175</xdr:colOff>
      <xdr:row>58</xdr:row>
      <xdr:rowOff>70917</xdr:rowOff>
    </xdr:to>
    <xdr:cxnSp macro="">
      <xdr:nvCxnSpPr>
        <xdr:cNvPr id="116" name="直線コネクタ 115"/>
        <xdr:cNvCxnSpPr/>
      </xdr:nvCxnSpPr>
      <xdr:spPr>
        <a:xfrm flipV="1">
          <a:off x="3797300" y="10009877"/>
          <a:ext cx="838200" cy="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117773</xdr:rowOff>
    </xdr:from>
    <xdr:ext cx="534377" cy="259045"/>
    <xdr:sp macro="" textlink="">
      <xdr:nvSpPr>
        <xdr:cNvPr id="117" name="総務費平均値テキスト"/>
        <xdr:cNvSpPr txBox="1"/>
      </xdr:nvSpPr>
      <xdr:spPr>
        <a:xfrm>
          <a:off x="4686300" y="97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94896</xdr:rowOff>
    </xdr:from>
    <xdr:to>
      <xdr:col>6</xdr:col>
      <xdr:colOff>561975</xdr:colOff>
      <xdr:row>58</xdr:row>
      <xdr:rowOff>25046</xdr:rowOff>
    </xdr:to>
    <xdr:sp macro="" textlink="">
      <xdr:nvSpPr>
        <xdr:cNvPr id="118" name="フローチャート : 判断 117"/>
        <xdr:cNvSpPr/>
      </xdr:nvSpPr>
      <xdr:spPr>
        <a:xfrm>
          <a:off x="4584700" y="98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48678</xdr:rowOff>
    </xdr:from>
    <xdr:to>
      <xdr:col>5</xdr:col>
      <xdr:colOff>358775</xdr:colOff>
      <xdr:row>58</xdr:row>
      <xdr:rowOff>70917</xdr:rowOff>
    </xdr:to>
    <xdr:cxnSp macro="">
      <xdr:nvCxnSpPr>
        <xdr:cNvPr id="119" name="直線コネクタ 118"/>
        <xdr:cNvCxnSpPr/>
      </xdr:nvCxnSpPr>
      <xdr:spPr>
        <a:xfrm>
          <a:off x="2908300" y="9992778"/>
          <a:ext cx="8890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89971</xdr:rowOff>
    </xdr:from>
    <xdr:to>
      <xdr:col>5</xdr:col>
      <xdr:colOff>409575</xdr:colOff>
      <xdr:row>58</xdr:row>
      <xdr:rowOff>20121</xdr:rowOff>
    </xdr:to>
    <xdr:sp macro="" textlink="">
      <xdr:nvSpPr>
        <xdr:cNvPr id="120" name="フローチャート : 判断 119"/>
        <xdr:cNvSpPr/>
      </xdr:nvSpPr>
      <xdr:spPr>
        <a:xfrm>
          <a:off x="3746500" y="986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36648</xdr:rowOff>
    </xdr:from>
    <xdr:ext cx="534377" cy="259045"/>
    <xdr:sp macro="" textlink="">
      <xdr:nvSpPr>
        <xdr:cNvPr id="121" name="テキスト ボックス 120"/>
        <xdr:cNvSpPr txBox="1"/>
      </xdr:nvSpPr>
      <xdr:spPr>
        <a:xfrm>
          <a:off x="3530111" y="963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45295</xdr:rowOff>
    </xdr:from>
    <xdr:to>
      <xdr:col>4</xdr:col>
      <xdr:colOff>155575</xdr:colOff>
      <xdr:row>58</xdr:row>
      <xdr:rowOff>48678</xdr:rowOff>
    </xdr:to>
    <xdr:cxnSp macro="">
      <xdr:nvCxnSpPr>
        <xdr:cNvPr id="122" name="直線コネクタ 121"/>
        <xdr:cNvCxnSpPr/>
      </xdr:nvCxnSpPr>
      <xdr:spPr>
        <a:xfrm>
          <a:off x="2019300" y="9989395"/>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83270</xdr:rowOff>
    </xdr:from>
    <xdr:to>
      <xdr:col>4</xdr:col>
      <xdr:colOff>206375</xdr:colOff>
      <xdr:row>58</xdr:row>
      <xdr:rowOff>13420</xdr:rowOff>
    </xdr:to>
    <xdr:sp macro="" textlink="">
      <xdr:nvSpPr>
        <xdr:cNvPr id="123" name="フローチャート : 判断 122"/>
        <xdr:cNvSpPr/>
      </xdr:nvSpPr>
      <xdr:spPr>
        <a:xfrm>
          <a:off x="2857500" y="98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29947</xdr:rowOff>
    </xdr:from>
    <xdr:ext cx="534377" cy="259045"/>
    <xdr:sp macro="" textlink="">
      <xdr:nvSpPr>
        <xdr:cNvPr id="124" name="テキスト ボックス 123"/>
        <xdr:cNvSpPr txBox="1"/>
      </xdr:nvSpPr>
      <xdr:spPr>
        <a:xfrm>
          <a:off x="2641111" y="963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36000</xdr:rowOff>
    </xdr:from>
    <xdr:to>
      <xdr:col>2</xdr:col>
      <xdr:colOff>638175</xdr:colOff>
      <xdr:row>58</xdr:row>
      <xdr:rowOff>45295</xdr:rowOff>
    </xdr:to>
    <xdr:cxnSp macro="">
      <xdr:nvCxnSpPr>
        <xdr:cNvPr id="125" name="直線コネクタ 124"/>
        <xdr:cNvCxnSpPr/>
      </xdr:nvCxnSpPr>
      <xdr:spPr>
        <a:xfrm>
          <a:off x="1130300" y="9980100"/>
          <a:ext cx="889000" cy="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105327</xdr:rowOff>
    </xdr:from>
    <xdr:to>
      <xdr:col>3</xdr:col>
      <xdr:colOff>3175</xdr:colOff>
      <xdr:row>58</xdr:row>
      <xdr:rowOff>35477</xdr:rowOff>
    </xdr:to>
    <xdr:sp macro="" textlink="">
      <xdr:nvSpPr>
        <xdr:cNvPr id="126" name="フローチャート : 判断 125"/>
        <xdr:cNvSpPr/>
      </xdr:nvSpPr>
      <xdr:spPr>
        <a:xfrm>
          <a:off x="1968500" y="987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52004</xdr:rowOff>
    </xdr:from>
    <xdr:ext cx="534377" cy="259045"/>
    <xdr:sp macro="" textlink="">
      <xdr:nvSpPr>
        <xdr:cNvPr id="127" name="テキスト ボックス 126"/>
        <xdr:cNvSpPr txBox="1"/>
      </xdr:nvSpPr>
      <xdr:spPr>
        <a:xfrm>
          <a:off x="1752111" y="96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93792</xdr:rowOff>
    </xdr:from>
    <xdr:to>
      <xdr:col>1</xdr:col>
      <xdr:colOff>485775</xdr:colOff>
      <xdr:row>58</xdr:row>
      <xdr:rowOff>23942</xdr:rowOff>
    </xdr:to>
    <xdr:sp macro="" textlink="">
      <xdr:nvSpPr>
        <xdr:cNvPr id="128" name="フローチャート : 判断 127"/>
        <xdr:cNvSpPr/>
      </xdr:nvSpPr>
      <xdr:spPr>
        <a:xfrm>
          <a:off x="1079500" y="986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40469</xdr:rowOff>
    </xdr:from>
    <xdr:ext cx="534377" cy="259045"/>
    <xdr:sp macro="" textlink="">
      <xdr:nvSpPr>
        <xdr:cNvPr id="129" name="テキスト ボックス 128"/>
        <xdr:cNvSpPr txBox="1"/>
      </xdr:nvSpPr>
      <xdr:spPr>
        <a:xfrm>
          <a:off x="863111" y="964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14977</xdr:rowOff>
    </xdr:from>
    <xdr:to>
      <xdr:col>6</xdr:col>
      <xdr:colOff>561975</xdr:colOff>
      <xdr:row>58</xdr:row>
      <xdr:rowOff>116577</xdr:rowOff>
    </xdr:to>
    <xdr:sp macro="" textlink="">
      <xdr:nvSpPr>
        <xdr:cNvPr id="135" name="円/楕円 134"/>
        <xdr:cNvSpPr/>
      </xdr:nvSpPr>
      <xdr:spPr>
        <a:xfrm>
          <a:off x="4584700" y="995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101354</xdr:rowOff>
    </xdr:from>
    <xdr:ext cx="534377" cy="259045"/>
    <xdr:sp macro="" textlink="">
      <xdr:nvSpPr>
        <xdr:cNvPr id="136" name="総務費該当値テキスト"/>
        <xdr:cNvSpPr txBox="1"/>
      </xdr:nvSpPr>
      <xdr:spPr>
        <a:xfrm>
          <a:off x="4686300" y="987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31,318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20117</xdr:rowOff>
    </xdr:from>
    <xdr:to>
      <xdr:col>5</xdr:col>
      <xdr:colOff>409575</xdr:colOff>
      <xdr:row>58</xdr:row>
      <xdr:rowOff>121717</xdr:rowOff>
    </xdr:to>
    <xdr:sp macro="" textlink="">
      <xdr:nvSpPr>
        <xdr:cNvPr id="137" name="円/楕円 136"/>
        <xdr:cNvSpPr/>
      </xdr:nvSpPr>
      <xdr:spPr>
        <a:xfrm>
          <a:off x="3746500" y="996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112844</xdr:rowOff>
    </xdr:from>
    <xdr:ext cx="534377" cy="259045"/>
    <xdr:sp macro="" textlink="">
      <xdr:nvSpPr>
        <xdr:cNvPr id="138" name="テキスト ボックス 137"/>
        <xdr:cNvSpPr txBox="1"/>
      </xdr:nvSpPr>
      <xdr:spPr>
        <a:xfrm>
          <a:off x="3530111" y="1005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169328</xdr:rowOff>
    </xdr:from>
    <xdr:to>
      <xdr:col>4</xdr:col>
      <xdr:colOff>206375</xdr:colOff>
      <xdr:row>58</xdr:row>
      <xdr:rowOff>99478</xdr:rowOff>
    </xdr:to>
    <xdr:sp macro="" textlink="">
      <xdr:nvSpPr>
        <xdr:cNvPr id="139" name="円/楕円 138"/>
        <xdr:cNvSpPr/>
      </xdr:nvSpPr>
      <xdr:spPr>
        <a:xfrm>
          <a:off x="2857500" y="99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90605</xdr:rowOff>
    </xdr:from>
    <xdr:ext cx="534377" cy="259045"/>
    <xdr:sp macro="" textlink="">
      <xdr:nvSpPr>
        <xdr:cNvPr id="140" name="テキスト ボックス 139"/>
        <xdr:cNvSpPr txBox="1"/>
      </xdr:nvSpPr>
      <xdr:spPr>
        <a:xfrm>
          <a:off x="2641111" y="100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165945</xdr:rowOff>
    </xdr:from>
    <xdr:to>
      <xdr:col>3</xdr:col>
      <xdr:colOff>3175</xdr:colOff>
      <xdr:row>58</xdr:row>
      <xdr:rowOff>96095</xdr:rowOff>
    </xdr:to>
    <xdr:sp macro="" textlink="">
      <xdr:nvSpPr>
        <xdr:cNvPr id="141" name="円/楕円 140"/>
        <xdr:cNvSpPr/>
      </xdr:nvSpPr>
      <xdr:spPr>
        <a:xfrm>
          <a:off x="1968500" y="99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87222</xdr:rowOff>
    </xdr:from>
    <xdr:ext cx="534377" cy="259045"/>
    <xdr:sp macro="" textlink="">
      <xdr:nvSpPr>
        <xdr:cNvPr id="142" name="テキスト ボックス 141"/>
        <xdr:cNvSpPr txBox="1"/>
      </xdr:nvSpPr>
      <xdr:spPr>
        <a:xfrm>
          <a:off x="1752111" y="100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156650</xdr:rowOff>
    </xdr:from>
    <xdr:to>
      <xdr:col>1</xdr:col>
      <xdr:colOff>485775</xdr:colOff>
      <xdr:row>58</xdr:row>
      <xdr:rowOff>86800</xdr:rowOff>
    </xdr:to>
    <xdr:sp macro="" textlink="">
      <xdr:nvSpPr>
        <xdr:cNvPr id="143" name="円/楕円 142"/>
        <xdr:cNvSpPr/>
      </xdr:nvSpPr>
      <xdr:spPr>
        <a:xfrm>
          <a:off x="1079500" y="99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77927</xdr:rowOff>
    </xdr:from>
    <xdr:ext cx="534377" cy="259045"/>
    <xdr:sp macro="" textlink="">
      <xdr:nvSpPr>
        <xdr:cNvPr id="144" name="テキスト ボックス 143"/>
        <xdr:cNvSpPr txBox="1"/>
      </xdr:nvSpPr>
      <xdr:spPr>
        <a:xfrm>
          <a:off x="863111" y="100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136793</xdr:rowOff>
    </xdr:from>
    <xdr:to>
      <xdr:col>6</xdr:col>
      <xdr:colOff>510540</xdr:colOff>
      <xdr:row>79</xdr:row>
      <xdr:rowOff>13742</xdr:rowOff>
    </xdr:to>
    <xdr:cxnSp macro="">
      <xdr:nvCxnSpPr>
        <xdr:cNvPr id="171" name="直線コネクタ 170"/>
        <xdr:cNvCxnSpPr/>
      </xdr:nvCxnSpPr>
      <xdr:spPr>
        <a:xfrm flipV="1">
          <a:off x="4633595" y="12138293"/>
          <a:ext cx="1270" cy="141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17569</xdr:rowOff>
    </xdr:from>
    <xdr:ext cx="534377" cy="259045"/>
    <xdr:sp macro="" textlink="">
      <xdr:nvSpPr>
        <xdr:cNvPr id="172" name="民生費最小値テキスト"/>
        <xdr:cNvSpPr txBox="1"/>
      </xdr:nvSpPr>
      <xdr:spPr>
        <a:xfrm>
          <a:off x="4686300" y="135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97,821</a:t>
          </a:r>
          <a:endParaRPr kumimoji="1" lang="ja-JP" altLang="en-US" sz="1000" b="1">
            <a:latin typeface="ＭＳ Ｐゴシック"/>
          </a:endParaRPr>
        </a:p>
      </xdr:txBody>
    </xdr:sp>
    <xdr:clientData/>
  </xdr:oneCellAnchor>
  <xdr:twoCellAnchor>
    <xdr:from>
      <xdr:col>6</xdr:col>
      <xdr:colOff>422275</xdr:colOff>
      <xdr:row>79</xdr:row>
      <xdr:rowOff>13742</xdr:rowOff>
    </xdr:from>
    <xdr:to>
      <xdr:col>6</xdr:col>
      <xdr:colOff>600075</xdr:colOff>
      <xdr:row>79</xdr:row>
      <xdr:rowOff>13742</xdr:rowOff>
    </xdr:to>
    <xdr:cxnSp macro="">
      <xdr:nvCxnSpPr>
        <xdr:cNvPr id="173" name="直線コネクタ 172"/>
        <xdr:cNvCxnSpPr/>
      </xdr:nvCxnSpPr>
      <xdr:spPr>
        <a:xfrm>
          <a:off x="4546600" y="1355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83470</xdr:rowOff>
    </xdr:from>
    <xdr:ext cx="599010" cy="259045"/>
    <xdr:sp macro="" textlink="">
      <xdr:nvSpPr>
        <xdr:cNvPr id="174" name="民生費最大値テキスト"/>
        <xdr:cNvSpPr txBox="1"/>
      </xdr:nvSpPr>
      <xdr:spPr>
        <a:xfrm>
          <a:off x="4686300" y="119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dr:col>6</xdr:col>
      <xdr:colOff>422275</xdr:colOff>
      <xdr:row>70</xdr:row>
      <xdr:rowOff>136793</xdr:rowOff>
    </xdr:from>
    <xdr:to>
      <xdr:col>6</xdr:col>
      <xdr:colOff>600075</xdr:colOff>
      <xdr:row>70</xdr:row>
      <xdr:rowOff>136793</xdr:rowOff>
    </xdr:to>
    <xdr:cxnSp macro="">
      <xdr:nvCxnSpPr>
        <xdr:cNvPr id="175" name="直線コネクタ 174"/>
        <xdr:cNvCxnSpPr/>
      </xdr:nvCxnSpPr>
      <xdr:spPr>
        <a:xfrm>
          <a:off x="4546600" y="1213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145807</xdr:rowOff>
    </xdr:from>
    <xdr:to>
      <xdr:col>6</xdr:col>
      <xdr:colOff>511175</xdr:colOff>
      <xdr:row>77</xdr:row>
      <xdr:rowOff>29308</xdr:rowOff>
    </xdr:to>
    <xdr:cxnSp macro="">
      <xdr:nvCxnSpPr>
        <xdr:cNvPr id="176" name="直線コネクタ 175"/>
        <xdr:cNvCxnSpPr/>
      </xdr:nvCxnSpPr>
      <xdr:spPr>
        <a:xfrm flipV="1">
          <a:off x="3797300" y="13176007"/>
          <a:ext cx="838200" cy="5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3115</xdr:rowOff>
    </xdr:from>
    <xdr:ext cx="599010" cy="259045"/>
    <xdr:sp macro="" textlink="">
      <xdr:nvSpPr>
        <xdr:cNvPr id="177" name="民生費平均値テキスト"/>
        <xdr:cNvSpPr txBox="1"/>
      </xdr:nvSpPr>
      <xdr:spPr>
        <a:xfrm>
          <a:off x="4686300" y="128618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151688</xdr:rowOff>
    </xdr:from>
    <xdr:to>
      <xdr:col>6</xdr:col>
      <xdr:colOff>561975</xdr:colOff>
      <xdr:row>76</xdr:row>
      <xdr:rowOff>81838</xdr:rowOff>
    </xdr:to>
    <xdr:sp macro="" textlink="">
      <xdr:nvSpPr>
        <xdr:cNvPr id="178" name="フローチャート : 判断 177"/>
        <xdr:cNvSpPr/>
      </xdr:nvSpPr>
      <xdr:spPr>
        <a:xfrm>
          <a:off x="45847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29308</xdr:rowOff>
    </xdr:from>
    <xdr:to>
      <xdr:col>5</xdr:col>
      <xdr:colOff>358775</xdr:colOff>
      <xdr:row>77</xdr:row>
      <xdr:rowOff>95396</xdr:rowOff>
    </xdr:to>
    <xdr:cxnSp macro="">
      <xdr:nvCxnSpPr>
        <xdr:cNvPr id="179" name="直線コネクタ 178"/>
        <xdr:cNvCxnSpPr/>
      </xdr:nvCxnSpPr>
      <xdr:spPr>
        <a:xfrm flipV="1">
          <a:off x="2908300" y="13230958"/>
          <a:ext cx="889000" cy="6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3186</xdr:rowOff>
    </xdr:from>
    <xdr:to>
      <xdr:col>5</xdr:col>
      <xdr:colOff>409575</xdr:colOff>
      <xdr:row>76</xdr:row>
      <xdr:rowOff>104786</xdr:rowOff>
    </xdr:to>
    <xdr:sp macro="" textlink="">
      <xdr:nvSpPr>
        <xdr:cNvPr id="180" name="フローチャート : 判断 179"/>
        <xdr:cNvSpPr/>
      </xdr:nvSpPr>
      <xdr:spPr>
        <a:xfrm>
          <a:off x="3746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121313</xdr:rowOff>
    </xdr:from>
    <xdr:ext cx="599010" cy="259045"/>
    <xdr:sp macro="" textlink="">
      <xdr:nvSpPr>
        <xdr:cNvPr id="181" name="テキスト ボックス 180"/>
        <xdr:cNvSpPr txBox="1"/>
      </xdr:nvSpPr>
      <xdr:spPr>
        <a:xfrm>
          <a:off x="3497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95396</xdr:rowOff>
    </xdr:from>
    <xdr:to>
      <xdr:col>4</xdr:col>
      <xdr:colOff>155575</xdr:colOff>
      <xdr:row>77</xdr:row>
      <xdr:rowOff>129696</xdr:rowOff>
    </xdr:to>
    <xdr:cxnSp macro="">
      <xdr:nvCxnSpPr>
        <xdr:cNvPr id="182" name="直線コネクタ 181"/>
        <xdr:cNvCxnSpPr/>
      </xdr:nvCxnSpPr>
      <xdr:spPr>
        <a:xfrm flipV="1">
          <a:off x="2019300" y="13297046"/>
          <a:ext cx="889000" cy="3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104772</xdr:rowOff>
    </xdr:from>
    <xdr:to>
      <xdr:col>4</xdr:col>
      <xdr:colOff>206375</xdr:colOff>
      <xdr:row>77</xdr:row>
      <xdr:rowOff>34922</xdr:rowOff>
    </xdr:to>
    <xdr:sp macro="" textlink="">
      <xdr:nvSpPr>
        <xdr:cNvPr id="183" name="フローチャート : 判断 182"/>
        <xdr:cNvSpPr/>
      </xdr:nvSpPr>
      <xdr:spPr>
        <a:xfrm>
          <a:off x="2857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51448</xdr:rowOff>
    </xdr:from>
    <xdr:ext cx="599010" cy="259045"/>
    <xdr:sp macro="" textlink="">
      <xdr:nvSpPr>
        <xdr:cNvPr id="184" name="テキスト ボックス 183"/>
        <xdr:cNvSpPr txBox="1"/>
      </xdr:nvSpPr>
      <xdr:spPr>
        <a:xfrm>
          <a:off x="2608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129696</xdr:rowOff>
    </xdr:from>
    <xdr:to>
      <xdr:col>2</xdr:col>
      <xdr:colOff>638175</xdr:colOff>
      <xdr:row>77</xdr:row>
      <xdr:rowOff>143064</xdr:rowOff>
    </xdr:to>
    <xdr:cxnSp macro="">
      <xdr:nvCxnSpPr>
        <xdr:cNvPr id="185" name="直線コネクタ 184"/>
        <xdr:cNvCxnSpPr/>
      </xdr:nvCxnSpPr>
      <xdr:spPr>
        <a:xfrm flipV="1">
          <a:off x="1130300" y="13331346"/>
          <a:ext cx="889000" cy="1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127763</xdr:rowOff>
    </xdr:from>
    <xdr:to>
      <xdr:col>3</xdr:col>
      <xdr:colOff>3175</xdr:colOff>
      <xdr:row>77</xdr:row>
      <xdr:rowOff>57913</xdr:rowOff>
    </xdr:to>
    <xdr:sp macro="" textlink="">
      <xdr:nvSpPr>
        <xdr:cNvPr id="186" name="フローチャート : 判断 185"/>
        <xdr:cNvSpPr/>
      </xdr:nvSpPr>
      <xdr:spPr>
        <a:xfrm>
          <a:off x="1968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74439</xdr:rowOff>
    </xdr:from>
    <xdr:ext cx="599010" cy="259045"/>
    <xdr:sp macro="" textlink="">
      <xdr:nvSpPr>
        <xdr:cNvPr id="187" name="テキスト ボックス 186"/>
        <xdr:cNvSpPr txBox="1"/>
      </xdr:nvSpPr>
      <xdr:spPr>
        <a:xfrm>
          <a:off x="1719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156598</xdr:rowOff>
    </xdr:from>
    <xdr:to>
      <xdr:col>1</xdr:col>
      <xdr:colOff>485775</xdr:colOff>
      <xdr:row>77</xdr:row>
      <xdr:rowOff>86748</xdr:rowOff>
    </xdr:to>
    <xdr:sp macro="" textlink="">
      <xdr:nvSpPr>
        <xdr:cNvPr id="188" name="フローチャート : 判断 187"/>
        <xdr:cNvSpPr/>
      </xdr:nvSpPr>
      <xdr:spPr>
        <a:xfrm>
          <a:off x="1079500" y="1318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103275</xdr:rowOff>
    </xdr:from>
    <xdr:ext cx="599010" cy="259045"/>
    <xdr:sp macro="" textlink="">
      <xdr:nvSpPr>
        <xdr:cNvPr id="189" name="テキスト ボックス 188"/>
        <xdr:cNvSpPr txBox="1"/>
      </xdr:nvSpPr>
      <xdr:spPr>
        <a:xfrm>
          <a:off x="830794" y="1296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95007</xdr:rowOff>
    </xdr:from>
    <xdr:to>
      <xdr:col>6</xdr:col>
      <xdr:colOff>561975</xdr:colOff>
      <xdr:row>77</xdr:row>
      <xdr:rowOff>25157</xdr:rowOff>
    </xdr:to>
    <xdr:sp macro="" textlink="">
      <xdr:nvSpPr>
        <xdr:cNvPr id="195" name="円/楕円 194"/>
        <xdr:cNvSpPr/>
      </xdr:nvSpPr>
      <xdr:spPr>
        <a:xfrm>
          <a:off x="4584700" y="1312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73434</xdr:rowOff>
    </xdr:from>
    <xdr:ext cx="599010" cy="259045"/>
    <xdr:sp macro="" textlink="">
      <xdr:nvSpPr>
        <xdr:cNvPr id="196" name="民生費該当値テキスト"/>
        <xdr:cNvSpPr txBox="1"/>
      </xdr:nvSpPr>
      <xdr:spPr>
        <a:xfrm>
          <a:off x="4686300" y="1310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132,939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149958</xdr:rowOff>
    </xdr:from>
    <xdr:to>
      <xdr:col>5</xdr:col>
      <xdr:colOff>409575</xdr:colOff>
      <xdr:row>77</xdr:row>
      <xdr:rowOff>80108</xdr:rowOff>
    </xdr:to>
    <xdr:sp macro="" textlink="">
      <xdr:nvSpPr>
        <xdr:cNvPr id="197" name="円/楕円 196"/>
        <xdr:cNvSpPr/>
      </xdr:nvSpPr>
      <xdr:spPr>
        <a:xfrm>
          <a:off x="3746500" y="1318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71235</xdr:rowOff>
    </xdr:from>
    <xdr:ext cx="599010" cy="259045"/>
    <xdr:sp macro="" textlink="">
      <xdr:nvSpPr>
        <xdr:cNvPr id="198" name="テキスト ボックス 197"/>
        <xdr:cNvSpPr txBox="1"/>
      </xdr:nvSpPr>
      <xdr:spPr>
        <a:xfrm>
          <a:off x="3497794" y="1327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127,891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44596</xdr:rowOff>
    </xdr:from>
    <xdr:to>
      <xdr:col>4</xdr:col>
      <xdr:colOff>206375</xdr:colOff>
      <xdr:row>77</xdr:row>
      <xdr:rowOff>146196</xdr:rowOff>
    </xdr:to>
    <xdr:sp macro="" textlink="">
      <xdr:nvSpPr>
        <xdr:cNvPr id="199" name="円/楕円 198"/>
        <xdr:cNvSpPr/>
      </xdr:nvSpPr>
      <xdr:spPr>
        <a:xfrm>
          <a:off x="2857500" y="132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137323</xdr:rowOff>
    </xdr:from>
    <xdr:ext cx="599010" cy="259045"/>
    <xdr:sp macro="" textlink="">
      <xdr:nvSpPr>
        <xdr:cNvPr id="200" name="テキスト ボックス 199"/>
        <xdr:cNvSpPr txBox="1"/>
      </xdr:nvSpPr>
      <xdr:spPr>
        <a:xfrm>
          <a:off x="2608794" y="133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121,820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78896</xdr:rowOff>
    </xdr:from>
    <xdr:to>
      <xdr:col>3</xdr:col>
      <xdr:colOff>3175</xdr:colOff>
      <xdr:row>78</xdr:row>
      <xdr:rowOff>9046</xdr:rowOff>
    </xdr:to>
    <xdr:sp macro="" textlink="">
      <xdr:nvSpPr>
        <xdr:cNvPr id="201" name="円/楕円 200"/>
        <xdr:cNvSpPr/>
      </xdr:nvSpPr>
      <xdr:spPr>
        <a:xfrm>
          <a:off x="1968500" y="1328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173</xdr:rowOff>
    </xdr:from>
    <xdr:ext cx="599010" cy="259045"/>
    <xdr:sp macro="" textlink="">
      <xdr:nvSpPr>
        <xdr:cNvPr id="202" name="テキスト ボックス 201"/>
        <xdr:cNvSpPr txBox="1"/>
      </xdr:nvSpPr>
      <xdr:spPr>
        <a:xfrm>
          <a:off x="1719794" y="1337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118,669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92264</xdr:rowOff>
    </xdr:from>
    <xdr:to>
      <xdr:col>1</xdr:col>
      <xdr:colOff>485775</xdr:colOff>
      <xdr:row>78</xdr:row>
      <xdr:rowOff>22414</xdr:rowOff>
    </xdr:to>
    <xdr:sp macro="" textlink="">
      <xdr:nvSpPr>
        <xdr:cNvPr id="203" name="円/楕円 202"/>
        <xdr:cNvSpPr/>
      </xdr:nvSpPr>
      <xdr:spPr>
        <a:xfrm>
          <a:off x="1079500" y="1329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13541</xdr:rowOff>
    </xdr:from>
    <xdr:ext cx="599010" cy="259045"/>
    <xdr:sp macro="" textlink="">
      <xdr:nvSpPr>
        <xdr:cNvPr id="204" name="テキスト ボックス 203"/>
        <xdr:cNvSpPr txBox="1"/>
      </xdr:nvSpPr>
      <xdr:spPr>
        <a:xfrm>
          <a:off x="830794" y="1338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58959</xdr:rowOff>
    </xdr:from>
    <xdr:to>
      <xdr:col>6</xdr:col>
      <xdr:colOff>510540</xdr:colOff>
      <xdr:row>99</xdr:row>
      <xdr:rowOff>12050</xdr:rowOff>
    </xdr:to>
    <xdr:cxnSp macro="">
      <xdr:nvCxnSpPr>
        <xdr:cNvPr id="227" name="直線コネクタ 226"/>
        <xdr:cNvCxnSpPr/>
      </xdr:nvCxnSpPr>
      <xdr:spPr>
        <a:xfrm flipV="1">
          <a:off x="4633595" y="15489459"/>
          <a:ext cx="1270" cy="149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15877</xdr:rowOff>
    </xdr:from>
    <xdr:ext cx="534377" cy="259045"/>
    <xdr:sp macro="" textlink="">
      <xdr:nvSpPr>
        <xdr:cNvPr id="228" name="衛生費最小値テキスト"/>
        <xdr:cNvSpPr txBox="1"/>
      </xdr:nvSpPr>
      <xdr:spPr>
        <a:xfrm>
          <a:off x="4686300" y="169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18,084</a:t>
          </a:r>
          <a:endParaRPr kumimoji="1" lang="ja-JP" altLang="en-US" sz="1000" b="1">
            <a:latin typeface="ＭＳ Ｐゴシック"/>
          </a:endParaRPr>
        </a:p>
      </xdr:txBody>
    </xdr:sp>
    <xdr:clientData/>
  </xdr:oneCellAnchor>
  <xdr:twoCellAnchor>
    <xdr:from>
      <xdr:col>6</xdr:col>
      <xdr:colOff>422275</xdr:colOff>
      <xdr:row>99</xdr:row>
      <xdr:rowOff>12050</xdr:rowOff>
    </xdr:from>
    <xdr:to>
      <xdr:col>6</xdr:col>
      <xdr:colOff>600075</xdr:colOff>
      <xdr:row>99</xdr:row>
      <xdr:rowOff>12050</xdr:rowOff>
    </xdr:to>
    <xdr:cxnSp macro="">
      <xdr:nvCxnSpPr>
        <xdr:cNvPr id="229" name="直線コネクタ 228"/>
        <xdr:cNvCxnSpPr/>
      </xdr:nvCxnSpPr>
      <xdr:spPr>
        <a:xfrm>
          <a:off x="4546600" y="1698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5636</xdr:rowOff>
    </xdr:from>
    <xdr:ext cx="534377" cy="259045"/>
    <xdr:sp macro="" textlink="">
      <xdr:nvSpPr>
        <xdr:cNvPr id="230" name="衛生費最大値テキスト"/>
        <xdr:cNvSpPr txBox="1"/>
      </xdr:nvSpPr>
      <xdr:spPr>
        <a:xfrm>
          <a:off x="4686300" y="152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83,532</a:t>
          </a:r>
          <a:endParaRPr kumimoji="1" lang="ja-JP" altLang="en-US" sz="1000" b="1">
            <a:latin typeface="ＭＳ Ｐゴシック"/>
          </a:endParaRPr>
        </a:p>
      </xdr:txBody>
    </xdr:sp>
    <xdr:clientData/>
  </xdr:oneCellAnchor>
  <xdr:twoCellAnchor>
    <xdr:from>
      <xdr:col>6</xdr:col>
      <xdr:colOff>422275</xdr:colOff>
      <xdr:row>90</xdr:row>
      <xdr:rowOff>58959</xdr:rowOff>
    </xdr:from>
    <xdr:to>
      <xdr:col>6</xdr:col>
      <xdr:colOff>600075</xdr:colOff>
      <xdr:row>90</xdr:row>
      <xdr:rowOff>58959</xdr:rowOff>
    </xdr:to>
    <xdr:cxnSp macro="">
      <xdr:nvCxnSpPr>
        <xdr:cNvPr id="231" name="直線コネクタ 230"/>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129344</xdr:rowOff>
    </xdr:from>
    <xdr:to>
      <xdr:col>6</xdr:col>
      <xdr:colOff>511175</xdr:colOff>
      <xdr:row>97</xdr:row>
      <xdr:rowOff>10906</xdr:rowOff>
    </xdr:to>
    <xdr:cxnSp macro="">
      <xdr:nvCxnSpPr>
        <xdr:cNvPr id="232" name="直線コネクタ 231"/>
        <xdr:cNvCxnSpPr/>
      </xdr:nvCxnSpPr>
      <xdr:spPr>
        <a:xfrm flipV="1">
          <a:off x="3797300" y="16588544"/>
          <a:ext cx="838200" cy="5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117848</xdr:rowOff>
    </xdr:from>
    <xdr:ext cx="534377" cy="259045"/>
    <xdr:sp macro="" textlink="">
      <xdr:nvSpPr>
        <xdr:cNvPr id="233" name="衛生費平均値テキスト"/>
        <xdr:cNvSpPr txBox="1"/>
      </xdr:nvSpPr>
      <xdr:spPr>
        <a:xfrm>
          <a:off x="4686300" y="165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139421</xdr:rowOff>
    </xdr:from>
    <xdr:to>
      <xdr:col>6</xdr:col>
      <xdr:colOff>561975</xdr:colOff>
      <xdr:row>97</xdr:row>
      <xdr:rowOff>69571</xdr:rowOff>
    </xdr:to>
    <xdr:sp macro="" textlink="">
      <xdr:nvSpPr>
        <xdr:cNvPr id="234" name="フローチャート : 判断 233"/>
        <xdr:cNvSpPr/>
      </xdr:nvSpPr>
      <xdr:spPr>
        <a:xfrm>
          <a:off x="45847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10906</xdr:rowOff>
    </xdr:from>
    <xdr:to>
      <xdr:col>5</xdr:col>
      <xdr:colOff>358775</xdr:colOff>
      <xdr:row>97</xdr:row>
      <xdr:rowOff>35435</xdr:rowOff>
    </xdr:to>
    <xdr:cxnSp macro="">
      <xdr:nvCxnSpPr>
        <xdr:cNvPr id="235" name="直線コネクタ 234"/>
        <xdr:cNvCxnSpPr/>
      </xdr:nvCxnSpPr>
      <xdr:spPr>
        <a:xfrm flipV="1">
          <a:off x="2908300" y="16641556"/>
          <a:ext cx="8890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158921</xdr:rowOff>
    </xdr:from>
    <xdr:to>
      <xdr:col>5</xdr:col>
      <xdr:colOff>409575</xdr:colOff>
      <xdr:row>97</xdr:row>
      <xdr:rowOff>89071</xdr:rowOff>
    </xdr:to>
    <xdr:sp macro="" textlink="">
      <xdr:nvSpPr>
        <xdr:cNvPr id="236" name="フローチャート : 判断 235"/>
        <xdr:cNvSpPr/>
      </xdr:nvSpPr>
      <xdr:spPr>
        <a:xfrm>
          <a:off x="3746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80198</xdr:rowOff>
    </xdr:from>
    <xdr:ext cx="534377" cy="259045"/>
    <xdr:sp macro="" textlink="">
      <xdr:nvSpPr>
        <xdr:cNvPr id="237" name="テキスト ボックス 236"/>
        <xdr:cNvSpPr txBox="1"/>
      </xdr:nvSpPr>
      <xdr:spPr>
        <a:xfrm>
          <a:off x="3530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157806</xdr:rowOff>
    </xdr:from>
    <xdr:to>
      <xdr:col>4</xdr:col>
      <xdr:colOff>155575</xdr:colOff>
      <xdr:row>97</xdr:row>
      <xdr:rowOff>35435</xdr:rowOff>
    </xdr:to>
    <xdr:cxnSp macro="">
      <xdr:nvCxnSpPr>
        <xdr:cNvPr id="238" name="直線コネクタ 237"/>
        <xdr:cNvCxnSpPr/>
      </xdr:nvCxnSpPr>
      <xdr:spPr>
        <a:xfrm>
          <a:off x="2019300" y="16617006"/>
          <a:ext cx="889000" cy="4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170328</xdr:rowOff>
    </xdr:from>
    <xdr:to>
      <xdr:col>4</xdr:col>
      <xdr:colOff>206375</xdr:colOff>
      <xdr:row>97</xdr:row>
      <xdr:rowOff>100478</xdr:rowOff>
    </xdr:to>
    <xdr:sp macro="" textlink="">
      <xdr:nvSpPr>
        <xdr:cNvPr id="239" name="フローチャート : 判断 238"/>
        <xdr:cNvSpPr/>
      </xdr:nvSpPr>
      <xdr:spPr>
        <a:xfrm>
          <a:off x="2857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91605</xdr:rowOff>
    </xdr:from>
    <xdr:ext cx="534377" cy="259045"/>
    <xdr:sp macro="" textlink="">
      <xdr:nvSpPr>
        <xdr:cNvPr id="240" name="テキスト ボックス 239"/>
        <xdr:cNvSpPr txBox="1"/>
      </xdr:nvSpPr>
      <xdr:spPr>
        <a:xfrm>
          <a:off x="2641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26132</xdr:rowOff>
    </xdr:from>
    <xdr:to>
      <xdr:col>2</xdr:col>
      <xdr:colOff>638175</xdr:colOff>
      <xdr:row>96</xdr:row>
      <xdr:rowOff>157806</xdr:rowOff>
    </xdr:to>
    <xdr:cxnSp macro="">
      <xdr:nvCxnSpPr>
        <xdr:cNvPr id="241" name="直線コネクタ 240"/>
        <xdr:cNvCxnSpPr/>
      </xdr:nvCxnSpPr>
      <xdr:spPr>
        <a:xfrm>
          <a:off x="1130300" y="16485332"/>
          <a:ext cx="889000" cy="1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157823</xdr:rowOff>
    </xdr:from>
    <xdr:to>
      <xdr:col>3</xdr:col>
      <xdr:colOff>3175</xdr:colOff>
      <xdr:row>97</xdr:row>
      <xdr:rowOff>87973</xdr:rowOff>
    </xdr:to>
    <xdr:sp macro="" textlink="">
      <xdr:nvSpPr>
        <xdr:cNvPr id="242" name="フローチャート : 判断 241"/>
        <xdr:cNvSpPr/>
      </xdr:nvSpPr>
      <xdr:spPr>
        <a:xfrm>
          <a:off x="1968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79100</xdr:rowOff>
    </xdr:from>
    <xdr:ext cx="534377" cy="259045"/>
    <xdr:sp macro="" textlink="">
      <xdr:nvSpPr>
        <xdr:cNvPr id="243" name="テキスト ボックス 242"/>
        <xdr:cNvSpPr txBox="1"/>
      </xdr:nvSpPr>
      <xdr:spPr>
        <a:xfrm>
          <a:off x="1752111" y="167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161001</xdr:rowOff>
    </xdr:from>
    <xdr:to>
      <xdr:col>1</xdr:col>
      <xdr:colOff>485775</xdr:colOff>
      <xdr:row>97</xdr:row>
      <xdr:rowOff>91151</xdr:rowOff>
    </xdr:to>
    <xdr:sp macro="" textlink="">
      <xdr:nvSpPr>
        <xdr:cNvPr id="244" name="フローチャート : 判断 243"/>
        <xdr:cNvSpPr/>
      </xdr:nvSpPr>
      <xdr:spPr>
        <a:xfrm>
          <a:off x="1079500" y="166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82278</xdr:rowOff>
    </xdr:from>
    <xdr:ext cx="534377" cy="259045"/>
    <xdr:sp macro="" textlink="">
      <xdr:nvSpPr>
        <xdr:cNvPr id="245" name="テキスト ボックス 244"/>
        <xdr:cNvSpPr txBox="1"/>
      </xdr:nvSpPr>
      <xdr:spPr>
        <a:xfrm>
          <a:off x="863111" y="1671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78544</xdr:rowOff>
    </xdr:from>
    <xdr:to>
      <xdr:col>6</xdr:col>
      <xdr:colOff>561975</xdr:colOff>
      <xdr:row>97</xdr:row>
      <xdr:rowOff>8694</xdr:rowOff>
    </xdr:to>
    <xdr:sp macro="" textlink="">
      <xdr:nvSpPr>
        <xdr:cNvPr id="251" name="円/楕円 250"/>
        <xdr:cNvSpPr/>
      </xdr:nvSpPr>
      <xdr:spPr>
        <a:xfrm>
          <a:off x="4584700" y="165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101421</xdr:rowOff>
    </xdr:from>
    <xdr:ext cx="534377" cy="259045"/>
    <xdr:sp macro="" textlink="">
      <xdr:nvSpPr>
        <xdr:cNvPr id="252" name="衛生費該当値テキスト"/>
        <xdr:cNvSpPr txBox="1"/>
      </xdr:nvSpPr>
      <xdr:spPr>
        <a:xfrm>
          <a:off x="4686300" y="1638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35,453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131556</xdr:rowOff>
    </xdr:from>
    <xdr:to>
      <xdr:col>5</xdr:col>
      <xdr:colOff>409575</xdr:colOff>
      <xdr:row>97</xdr:row>
      <xdr:rowOff>61706</xdr:rowOff>
    </xdr:to>
    <xdr:sp macro="" textlink="">
      <xdr:nvSpPr>
        <xdr:cNvPr id="253" name="円/楕円 252"/>
        <xdr:cNvSpPr/>
      </xdr:nvSpPr>
      <xdr:spPr>
        <a:xfrm>
          <a:off x="3746500" y="1659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78233</xdr:rowOff>
    </xdr:from>
    <xdr:ext cx="534377" cy="259045"/>
    <xdr:sp macro="" textlink="">
      <xdr:nvSpPr>
        <xdr:cNvPr id="254" name="テキスト ボックス 253"/>
        <xdr:cNvSpPr txBox="1"/>
      </xdr:nvSpPr>
      <xdr:spPr>
        <a:xfrm>
          <a:off x="3530111" y="1636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156085</xdr:rowOff>
    </xdr:from>
    <xdr:to>
      <xdr:col>4</xdr:col>
      <xdr:colOff>206375</xdr:colOff>
      <xdr:row>97</xdr:row>
      <xdr:rowOff>86235</xdr:rowOff>
    </xdr:to>
    <xdr:sp macro="" textlink="">
      <xdr:nvSpPr>
        <xdr:cNvPr id="255" name="円/楕円 254"/>
        <xdr:cNvSpPr/>
      </xdr:nvSpPr>
      <xdr:spPr>
        <a:xfrm>
          <a:off x="2857500" y="1661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102762</xdr:rowOff>
    </xdr:from>
    <xdr:ext cx="534377" cy="259045"/>
    <xdr:sp macro="" textlink="">
      <xdr:nvSpPr>
        <xdr:cNvPr id="256" name="テキスト ボックス 255"/>
        <xdr:cNvSpPr txBox="1"/>
      </xdr:nvSpPr>
      <xdr:spPr>
        <a:xfrm>
          <a:off x="2641111" y="1639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107006</xdr:rowOff>
    </xdr:from>
    <xdr:to>
      <xdr:col>3</xdr:col>
      <xdr:colOff>3175</xdr:colOff>
      <xdr:row>97</xdr:row>
      <xdr:rowOff>37156</xdr:rowOff>
    </xdr:to>
    <xdr:sp macro="" textlink="">
      <xdr:nvSpPr>
        <xdr:cNvPr id="257" name="円/楕円 256"/>
        <xdr:cNvSpPr/>
      </xdr:nvSpPr>
      <xdr:spPr>
        <a:xfrm>
          <a:off x="1968500" y="165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53683</xdr:rowOff>
    </xdr:from>
    <xdr:ext cx="534377" cy="259045"/>
    <xdr:sp macro="" textlink="">
      <xdr:nvSpPr>
        <xdr:cNvPr id="258" name="テキスト ボックス 257"/>
        <xdr:cNvSpPr txBox="1"/>
      </xdr:nvSpPr>
      <xdr:spPr>
        <a:xfrm>
          <a:off x="1752111" y="1634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34,208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146782</xdr:rowOff>
    </xdr:from>
    <xdr:to>
      <xdr:col>1</xdr:col>
      <xdr:colOff>485775</xdr:colOff>
      <xdr:row>96</xdr:row>
      <xdr:rowOff>76932</xdr:rowOff>
    </xdr:to>
    <xdr:sp macro="" textlink="">
      <xdr:nvSpPr>
        <xdr:cNvPr id="259" name="円/楕円 258"/>
        <xdr:cNvSpPr/>
      </xdr:nvSpPr>
      <xdr:spPr>
        <a:xfrm>
          <a:off x="1079500" y="1643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93459</xdr:rowOff>
    </xdr:from>
    <xdr:ext cx="534377" cy="259045"/>
    <xdr:sp macro="" textlink="">
      <xdr:nvSpPr>
        <xdr:cNvPr id="260" name="テキスト ボックス 259"/>
        <xdr:cNvSpPr txBox="1"/>
      </xdr:nvSpPr>
      <xdr:spPr>
        <a:xfrm>
          <a:off x="863111" y="1620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7341</xdr:rowOff>
    </xdr:from>
    <xdr:to>
      <xdr:col>15</xdr:col>
      <xdr:colOff>180340</xdr:colOff>
      <xdr:row>38</xdr:row>
      <xdr:rowOff>139014</xdr:rowOff>
    </xdr:to>
    <xdr:cxnSp macro="">
      <xdr:nvCxnSpPr>
        <xdr:cNvPr id="282" name="直線コネクタ 281"/>
        <xdr:cNvCxnSpPr/>
      </xdr:nvCxnSpPr>
      <xdr:spPr>
        <a:xfrm flipV="1">
          <a:off x="10475595" y="5493741"/>
          <a:ext cx="1270" cy="11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142841</xdr:rowOff>
    </xdr:from>
    <xdr:ext cx="249299" cy="259045"/>
    <xdr:sp macro="" textlink="">
      <xdr:nvSpPr>
        <xdr:cNvPr id="283"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139014</xdr:rowOff>
    </xdr:from>
    <xdr:to>
      <xdr:col>15</xdr:col>
      <xdr:colOff>269875</xdr:colOff>
      <xdr:row>38</xdr:row>
      <xdr:rowOff>139014</xdr:rowOff>
    </xdr:to>
    <xdr:cxnSp macro="">
      <xdr:nvCxnSpPr>
        <xdr:cNvPr id="284" name="直線コネクタ 283"/>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125468</xdr:rowOff>
    </xdr:from>
    <xdr:ext cx="469744" cy="259045"/>
    <xdr:sp macro="" textlink="">
      <xdr:nvSpPr>
        <xdr:cNvPr id="285" name="労働費最大値テキスト"/>
        <xdr:cNvSpPr txBox="1"/>
      </xdr:nvSpPr>
      <xdr:spPr>
        <a:xfrm>
          <a:off x="10528300" y="52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5,079</a:t>
          </a:r>
          <a:endParaRPr kumimoji="1" lang="ja-JP" altLang="en-US" sz="1000" b="1">
            <a:latin typeface="ＭＳ Ｐゴシック"/>
          </a:endParaRPr>
        </a:p>
      </xdr:txBody>
    </xdr:sp>
    <xdr:clientData/>
  </xdr:oneCellAnchor>
  <xdr:twoCellAnchor>
    <xdr:from>
      <xdr:col>15</xdr:col>
      <xdr:colOff>92075</xdr:colOff>
      <xdr:row>32</xdr:row>
      <xdr:rowOff>7341</xdr:rowOff>
    </xdr:from>
    <xdr:to>
      <xdr:col>15</xdr:col>
      <xdr:colOff>269875</xdr:colOff>
      <xdr:row>32</xdr:row>
      <xdr:rowOff>7341</xdr:rowOff>
    </xdr:to>
    <xdr:cxnSp macro="">
      <xdr:nvCxnSpPr>
        <xdr:cNvPr id="286" name="直線コネクタ 285"/>
        <xdr:cNvCxnSpPr/>
      </xdr:nvCxnSpPr>
      <xdr:spPr>
        <a:xfrm>
          <a:off x="10388600" y="549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151816</xdr:rowOff>
    </xdr:from>
    <xdr:to>
      <xdr:col>15</xdr:col>
      <xdr:colOff>180975</xdr:colOff>
      <xdr:row>37</xdr:row>
      <xdr:rowOff>164388</xdr:rowOff>
    </xdr:to>
    <xdr:cxnSp macro="">
      <xdr:nvCxnSpPr>
        <xdr:cNvPr id="287" name="直線コネクタ 286"/>
        <xdr:cNvCxnSpPr/>
      </xdr:nvCxnSpPr>
      <xdr:spPr>
        <a:xfrm>
          <a:off x="9639300" y="6495466"/>
          <a:ext cx="8382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61028</xdr:rowOff>
    </xdr:from>
    <xdr:ext cx="378565" cy="259045"/>
    <xdr:sp macro="" textlink="">
      <xdr:nvSpPr>
        <xdr:cNvPr id="288" name="労働費平均値テキスト"/>
        <xdr:cNvSpPr txBox="1"/>
      </xdr:nvSpPr>
      <xdr:spPr>
        <a:xfrm>
          <a:off x="10528300" y="62332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38151</xdr:rowOff>
    </xdr:from>
    <xdr:to>
      <xdr:col>15</xdr:col>
      <xdr:colOff>231775</xdr:colOff>
      <xdr:row>37</xdr:row>
      <xdr:rowOff>139751</xdr:rowOff>
    </xdr:to>
    <xdr:sp macro="" textlink="">
      <xdr:nvSpPr>
        <xdr:cNvPr id="289" name="フローチャート : 判断 288"/>
        <xdr:cNvSpPr/>
      </xdr:nvSpPr>
      <xdr:spPr>
        <a:xfrm>
          <a:off x="104267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83007</xdr:rowOff>
    </xdr:from>
    <xdr:to>
      <xdr:col>14</xdr:col>
      <xdr:colOff>28575</xdr:colOff>
      <xdr:row>37</xdr:row>
      <xdr:rowOff>151816</xdr:rowOff>
    </xdr:to>
    <xdr:cxnSp macro="">
      <xdr:nvCxnSpPr>
        <xdr:cNvPr id="290" name="直線コネクタ 289"/>
        <xdr:cNvCxnSpPr/>
      </xdr:nvCxnSpPr>
      <xdr:spPr>
        <a:xfrm>
          <a:off x="8750300" y="6426657"/>
          <a:ext cx="8890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1" name="フローチャート : 判断 290"/>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151249</xdr:rowOff>
    </xdr:from>
    <xdr:ext cx="469744" cy="259045"/>
    <xdr:sp macro="" textlink="">
      <xdr:nvSpPr>
        <xdr:cNvPr id="292" name="テキスト ボックス 291"/>
        <xdr:cNvSpPr txBox="1"/>
      </xdr:nvSpPr>
      <xdr:spPr>
        <a:xfrm>
          <a:off x="9404427"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111125</xdr:rowOff>
    </xdr:from>
    <xdr:to>
      <xdr:col>12</xdr:col>
      <xdr:colOff>511175</xdr:colOff>
      <xdr:row>37</xdr:row>
      <xdr:rowOff>83007</xdr:rowOff>
    </xdr:to>
    <xdr:cxnSp macro="">
      <xdr:nvCxnSpPr>
        <xdr:cNvPr id="293" name="直線コネクタ 292"/>
        <xdr:cNvCxnSpPr/>
      </xdr:nvCxnSpPr>
      <xdr:spPr>
        <a:xfrm>
          <a:off x="7861300" y="6283325"/>
          <a:ext cx="889000" cy="1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158623</xdr:rowOff>
    </xdr:from>
    <xdr:to>
      <xdr:col>12</xdr:col>
      <xdr:colOff>561975</xdr:colOff>
      <xdr:row>36</xdr:row>
      <xdr:rowOff>88773</xdr:rowOff>
    </xdr:to>
    <xdr:sp macro="" textlink="">
      <xdr:nvSpPr>
        <xdr:cNvPr id="294" name="フローチャート : 判断 293"/>
        <xdr:cNvSpPr/>
      </xdr:nvSpPr>
      <xdr:spPr>
        <a:xfrm>
          <a:off x="869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105300</xdr:rowOff>
    </xdr:from>
    <xdr:ext cx="469744" cy="259045"/>
    <xdr:sp macro="" textlink="">
      <xdr:nvSpPr>
        <xdr:cNvPr id="295" name="テキスト ボックス 294"/>
        <xdr:cNvSpPr txBox="1"/>
      </xdr:nvSpPr>
      <xdr:spPr>
        <a:xfrm>
          <a:off x="8515427"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111125</xdr:rowOff>
    </xdr:from>
    <xdr:to>
      <xdr:col>11</xdr:col>
      <xdr:colOff>307975</xdr:colOff>
      <xdr:row>37</xdr:row>
      <xdr:rowOff>8941</xdr:rowOff>
    </xdr:to>
    <xdr:cxnSp macro="">
      <xdr:nvCxnSpPr>
        <xdr:cNvPr id="296" name="直線コネクタ 295"/>
        <xdr:cNvCxnSpPr/>
      </xdr:nvCxnSpPr>
      <xdr:spPr>
        <a:xfrm flipV="1">
          <a:off x="6972300" y="6283325"/>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103531</xdr:rowOff>
    </xdr:from>
    <xdr:to>
      <xdr:col>11</xdr:col>
      <xdr:colOff>358775</xdr:colOff>
      <xdr:row>36</xdr:row>
      <xdr:rowOff>33681</xdr:rowOff>
    </xdr:to>
    <xdr:sp macro="" textlink="">
      <xdr:nvSpPr>
        <xdr:cNvPr id="297" name="フローチャート : 判断 296"/>
        <xdr:cNvSpPr/>
      </xdr:nvSpPr>
      <xdr:spPr>
        <a:xfrm>
          <a:off x="7810500" y="610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50208</xdr:rowOff>
    </xdr:from>
    <xdr:ext cx="469744" cy="259045"/>
    <xdr:sp macro="" textlink="">
      <xdr:nvSpPr>
        <xdr:cNvPr id="298" name="テキスト ボックス 297"/>
        <xdr:cNvSpPr txBox="1"/>
      </xdr:nvSpPr>
      <xdr:spPr>
        <a:xfrm>
          <a:off x="7626427" y="587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106274</xdr:rowOff>
    </xdr:from>
    <xdr:to>
      <xdr:col>10</xdr:col>
      <xdr:colOff>155575</xdr:colOff>
      <xdr:row>35</xdr:row>
      <xdr:rowOff>36424</xdr:rowOff>
    </xdr:to>
    <xdr:sp macro="" textlink="">
      <xdr:nvSpPr>
        <xdr:cNvPr id="299" name="フローチャート : 判断 298"/>
        <xdr:cNvSpPr/>
      </xdr:nvSpPr>
      <xdr:spPr>
        <a:xfrm>
          <a:off x="6921500" y="5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52951</xdr:rowOff>
    </xdr:from>
    <xdr:ext cx="469744" cy="259045"/>
    <xdr:sp macro="" textlink="">
      <xdr:nvSpPr>
        <xdr:cNvPr id="300" name="テキスト ボックス 299"/>
        <xdr:cNvSpPr txBox="1"/>
      </xdr:nvSpPr>
      <xdr:spPr>
        <a:xfrm>
          <a:off x="6737427" y="571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113589</xdr:rowOff>
    </xdr:from>
    <xdr:to>
      <xdr:col>15</xdr:col>
      <xdr:colOff>231775</xdr:colOff>
      <xdr:row>38</xdr:row>
      <xdr:rowOff>43738</xdr:rowOff>
    </xdr:to>
    <xdr:sp macro="" textlink="">
      <xdr:nvSpPr>
        <xdr:cNvPr id="306" name="円/楕円 305"/>
        <xdr:cNvSpPr/>
      </xdr:nvSpPr>
      <xdr:spPr>
        <a:xfrm>
          <a:off x="10426700" y="6457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92016</xdr:rowOff>
    </xdr:from>
    <xdr:ext cx="378565" cy="259045"/>
    <xdr:sp macro="" textlink="">
      <xdr:nvSpPr>
        <xdr:cNvPr id="307" name="労働費該当値テキスト"/>
        <xdr:cNvSpPr txBox="1"/>
      </xdr:nvSpPr>
      <xdr:spPr>
        <a:xfrm>
          <a:off x="10528300" y="6435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101016</xdr:rowOff>
    </xdr:from>
    <xdr:to>
      <xdr:col>14</xdr:col>
      <xdr:colOff>79375</xdr:colOff>
      <xdr:row>38</xdr:row>
      <xdr:rowOff>31166</xdr:rowOff>
    </xdr:to>
    <xdr:sp macro="" textlink="">
      <xdr:nvSpPr>
        <xdr:cNvPr id="308" name="円/楕円 307"/>
        <xdr:cNvSpPr/>
      </xdr:nvSpPr>
      <xdr:spPr>
        <a:xfrm>
          <a:off x="9588500" y="64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22293</xdr:rowOff>
    </xdr:from>
    <xdr:ext cx="378565" cy="259045"/>
    <xdr:sp macro="" textlink="">
      <xdr:nvSpPr>
        <xdr:cNvPr id="309" name="テキスト ボックス 308"/>
        <xdr:cNvSpPr txBox="1"/>
      </xdr:nvSpPr>
      <xdr:spPr>
        <a:xfrm>
          <a:off x="9450017" y="653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32207</xdr:rowOff>
    </xdr:from>
    <xdr:to>
      <xdr:col>12</xdr:col>
      <xdr:colOff>561975</xdr:colOff>
      <xdr:row>37</xdr:row>
      <xdr:rowOff>133807</xdr:rowOff>
    </xdr:to>
    <xdr:sp macro="" textlink="">
      <xdr:nvSpPr>
        <xdr:cNvPr id="310" name="円/楕円 309"/>
        <xdr:cNvSpPr/>
      </xdr:nvSpPr>
      <xdr:spPr>
        <a:xfrm>
          <a:off x="8699500" y="63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124934</xdr:rowOff>
    </xdr:from>
    <xdr:ext cx="378565" cy="259045"/>
    <xdr:sp macro="" textlink="">
      <xdr:nvSpPr>
        <xdr:cNvPr id="311" name="テキスト ボックス 310"/>
        <xdr:cNvSpPr txBox="1"/>
      </xdr:nvSpPr>
      <xdr:spPr>
        <a:xfrm>
          <a:off x="8561017" y="6468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60325</xdr:rowOff>
    </xdr:from>
    <xdr:to>
      <xdr:col>11</xdr:col>
      <xdr:colOff>358775</xdr:colOff>
      <xdr:row>36</xdr:row>
      <xdr:rowOff>161925</xdr:rowOff>
    </xdr:to>
    <xdr:sp macro="" textlink="">
      <xdr:nvSpPr>
        <xdr:cNvPr id="312" name="円/楕円 311"/>
        <xdr:cNvSpPr/>
      </xdr:nvSpPr>
      <xdr:spPr>
        <a:xfrm>
          <a:off x="7810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153052</xdr:rowOff>
    </xdr:from>
    <xdr:ext cx="469744" cy="259045"/>
    <xdr:sp macro="" textlink="">
      <xdr:nvSpPr>
        <xdr:cNvPr id="313" name="テキスト ボックス 312"/>
        <xdr:cNvSpPr txBox="1"/>
      </xdr:nvSpPr>
      <xdr:spPr>
        <a:xfrm>
          <a:off x="7626427" y="632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129591</xdr:rowOff>
    </xdr:from>
    <xdr:to>
      <xdr:col>10</xdr:col>
      <xdr:colOff>155575</xdr:colOff>
      <xdr:row>37</xdr:row>
      <xdr:rowOff>59741</xdr:rowOff>
    </xdr:to>
    <xdr:sp macro="" textlink="">
      <xdr:nvSpPr>
        <xdr:cNvPr id="314" name="円/楕円 313"/>
        <xdr:cNvSpPr/>
      </xdr:nvSpPr>
      <xdr:spPr>
        <a:xfrm>
          <a:off x="6921500" y="63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50868</xdr:rowOff>
    </xdr:from>
    <xdr:ext cx="469744" cy="259045"/>
    <xdr:sp macro="" textlink="">
      <xdr:nvSpPr>
        <xdr:cNvPr id="315" name="テキスト ボックス 314"/>
        <xdr:cNvSpPr txBox="1"/>
      </xdr:nvSpPr>
      <xdr:spPr>
        <a:xfrm>
          <a:off x="6737427" y="639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55</xdr:row>
      <xdr:rowOff>56627</xdr:rowOff>
    </xdr:from>
    <xdr:to>
      <xdr:col>15</xdr:col>
      <xdr:colOff>180340</xdr:colOff>
      <xdr:row>58</xdr:row>
      <xdr:rowOff>137734</xdr:rowOff>
    </xdr:to>
    <xdr:cxnSp macro="">
      <xdr:nvCxnSpPr>
        <xdr:cNvPr id="337" name="直線コネクタ 336"/>
        <xdr:cNvCxnSpPr/>
      </xdr:nvCxnSpPr>
      <xdr:spPr>
        <a:xfrm flipV="1">
          <a:off x="10475595" y="9486377"/>
          <a:ext cx="1270" cy="595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141561</xdr:rowOff>
    </xdr:from>
    <xdr:ext cx="313932" cy="259045"/>
    <xdr:sp macro="" textlink="">
      <xdr:nvSpPr>
        <xdr:cNvPr id="338" name="農林水産業費最小値テキスト"/>
        <xdr:cNvSpPr txBox="1"/>
      </xdr:nvSpPr>
      <xdr:spPr>
        <a:xfrm>
          <a:off x="10528300" y="10085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15</xdr:col>
      <xdr:colOff>92075</xdr:colOff>
      <xdr:row>58</xdr:row>
      <xdr:rowOff>137734</xdr:rowOff>
    </xdr:from>
    <xdr:to>
      <xdr:col>15</xdr:col>
      <xdr:colOff>269875</xdr:colOff>
      <xdr:row>58</xdr:row>
      <xdr:rowOff>137734</xdr:rowOff>
    </xdr:to>
    <xdr:cxnSp macro="">
      <xdr:nvCxnSpPr>
        <xdr:cNvPr id="339" name="直線コネクタ 338"/>
        <xdr:cNvCxnSpPr/>
      </xdr:nvCxnSpPr>
      <xdr:spPr>
        <a:xfrm>
          <a:off x="10388600" y="1008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3304</xdr:rowOff>
    </xdr:from>
    <xdr:ext cx="534377" cy="259045"/>
    <xdr:sp macro="" textlink="">
      <xdr:nvSpPr>
        <xdr:cNvPr id="340" name="農林水産業費最大値テキスト"/>
        <xdr:cNvSpPr txBox="1"/>
      </xdr:nvSpPr>
      <xdr:spPr>
        <a:xfrm>
          <a:off x="10528300" y="92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13,067</a:t>
          </a:r>
          <a:endParaRPr kumimoji="1" lang="ja-JP" altLang="en-US" sz="1000" b="1">
            <a:latin typeface="ＭＳ Ｐゴシック"/>
          </a:endParaRPr>
        </a:p>
      </xdr:txBody>
    </xdr:sp>
    <xdr:clientData/>
  </xdr:oneCellAnchor>
  <xdr:twoCellAnchor>
    <xdr:from>
      <xdr:col>15</xdr:col>
      <xdr:colOff>92075</xdr:colOff>
      <xdr:row>55</xdr:row>
      <xdr:rowOff>56627</xdr:rowOff>
    </xdr:from>
    <xdr:to>
      <xdr:col>15</xdr:col>
      <xdr:colOff>269875</xdr:colOff>
      <xdr:row>55</xdr:row>
      <xdr:rowOff>56627</xdr:rowOff>
    </xdr:to>
    <xdr:cxnSp macro="">
      <xdr:nvCxnSpPr>
        <xdr:cNvPr id="341" name="直線コネクタ 340"/>
        <xdr:cNvCxnSpPr/>
      </xdr:nvCxnSpPr>
      <xdr:spPr>
        <a:xfrm>
          <a:off x="10388600" y="948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7021</xdr:rowOff>
    </xdr:from>
    <xdr:to>
      <xdr:col>15</xdr:col>
      <xdr:colOff>180975</xdr:colOff>
      <xdr:row>57</xdr:row>
      <xdr:rowOff>22840</xdr:rowOff>
    </xdr:to>
    <xdr:cxnSp macro="">
      <xdr:nvCxnSpPr>
        <xdr:cNvPr id="342" name="直線コネクタ 341"/>
        <xdr:cNvCxnSpPr/>
      </xdr:nvCxnSpPr>
      <xdr:spPr>
        <a:xfrm>
          <a:off x="9639300" y="9779671"/>
          <a:ext cx="8382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85615</xdr:rowOff>
    </xdr:from>
    <xdr:ext cx="469744" cy="259045"/>
    <xdr:sp macro="" textlink="">
      <xdr:nvSpPr>
        <xdr:cNvPr id="343" name="農林水産業費平均値テキスト"/>
        <xdr:cNvSpPr txBox="1"/>
      </xdr:nvSpPr>
      <xdr:spPr>
        <a:xfrm>
          <a:off x="10528300" y="9858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107188</xdr:rowOff>
    </xdr:from>
    <xdr:to>
      <xdr:col>15</xdr:col>
      <xdr:colOff>231775</xdr:colOff>
      <xdr:row>58</xdr:row>
      <xdr:rowOff>37338</xdr:rowOff>
    </xdr:to>
    <xdr:sp macro="" textlink="">
      <xdr:nvSpPr>
        <xdr:cNvPr id="344" name="フローチャート : 判断 343"/>
        <xdr:cNvSpPr/>
      </xdr:nvSpPr>
      <xdr:spPr>
        <a:xfrm>
          <a:off x="104267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26132</xdr:rowOff>
    </xdr:from>
    <xdr:to>
      <xdr:col>14</xdr:col>
      <xdr:colOff>28575</xdr:colOff>
      <xdr:row>57</xdr:row>
      <xdr:rowOff>7021</xdr:rowOff>
    </xdr:to>
    <xdr:cxnSp macro="">
      <xdr:nvCxnSpPr>
        <xdr:cNvPr id="345" name="直線コネクタ 344"/>
        <xdr:cNvCxnSpPr/>
      </xdr:nvCxnSpPr>
      <xdr:spPr>
        <a:xfrm>
          <a:off x="8750300" y="8941532"/>
          <a:ext cx="889000" cy="83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50953</xdr:rowOff>
    </xdr:from>
    <xdr:to>
      <xdr:col>14</xdr:col>
      <xdr:colOff>79375</xdr:colOff>
      <xdr:row>56</xdr:row>
      <xdr:rowOff>152553</xdr:rowOff>
    </xdr:to>
    <xdr:sp macro="" textlink="">
      <xdr:nvSpPr>
        <xdr:cNvPr id="346" name="フローチャート : 判断 345"/>
        <xdr:cNvSpPr/>
      </xdr:nvSpPr>
      <xdr:spPr>
        <a:xfrm>
          <a:off x="9588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169080</xdr:rowOff>
    </xdr:from>
    <xdr:ext cx="469744" cy="259045"/>
    <xdr:sp macro="" textlink="">
      <xdr:nvSpPr>
        <xdr:cNvPr id="347" name="テキスト ボックス 346"/>
        <xdr:cNvSpPr txBox="1"/>
      </xdr:nvSpPr>
      <xdr:spPr>
        <a:xfrm>
          <a:off x="9404427" y="942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26132</xdr:rowOff>
    </xdr:from>
    <xdr:to>
      <xdr:col>12</xdr:col>
      <xdr:colOff>511175</xdr:colOff>
      <xdr:row>57</xdr:row>
      <xdr:rowOff>17125</xdr:rowOff>
    </xdr:to>
    <xdr:cxnSp macro="">
      <xdr:nvCxnSpPr>
        <xdr:cNvPr id="348" name="直線コネクタ 347"/>
        <xdr:cNvCxnSpPr/>
      </xdr:nvCxnSpPr>
      <xdr:spPr>
        <a:xfrm flipV="1">
          <a:off x="7861300" y="8941532"/>
          <a:ext cx="889000" cy="84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93472</xdr:rowOff>
    </xdr:from>
    <xdr:to>
      <xdr:col>12</xdr:col>
      <xdr:colOff>561975</xdr:colOff>
      <xdr:row>57</xdr:row>
      <xdr:rowOff>23622</xdr:rowOff>
    </xdr:to>
    <xdr:sp macro="" textlink="">
      <xdr:nvSpPr>
        <xdr:cNvPr id="349" name="フローチャート : 判断 348"/>
        <xdr:cNvSpPr/>
      </xdr:nvSpPr>
      <xdr:spPr>
        <a:xfrm>
          <a:off x="8699500" y="969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14749</xdr:rowOff>
    </xdr:from>
    <xdr:ext cx="469744" cy="259045"/>
    <xdr:sp macro="" textlink="">
      <xdr:nvSpPr>
        <xdr:cNvPr id="350" name="テキスト ボックス 349"/>
        <xdr:cNvSpPr txBox="1"/>
      </xdr:nvSpPr>
      <xdr:spPr>
        <a:xfrm>
          <a:off x="8515427" y="978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106828</xdr:rowOff>
    </xdr:from>
    <xdr:to>
      <xdr:col>11</xdr:col>
      <xdr:colOff>307975</xdr:colOff>
      <xdr:row>57</xdr:row>
      <xdr:rowOff>17125</xdr:rowOff>
    </xdr:to>
    <xdr:cxnSp macro="">
      <xdr:nvCxnSpPr>
        <xdr:cNvPr id="351" name="直線コネクタ 350"/>
        <xdr:cNvCxnSpPr/>
      </xdr:nvCxnSpPr>
      <xdr:spPr>
        <a:xfrm>
          <a:off x="6972300" y="9708028"/>
          <a:ext cx="889000" cy="8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114000</xdr:rowOff>
    </xdr:from>
    <xdr:to>
      <xdr:col>11</xdr:col>
      <xdr:colOff>358775</xdr:colOff>
      <xdr:row>57</xdr:row>
      <xdr:rowOff>44150</xdr:rowOff>
    </xdr:to>
    <xdr:sp macro="" textlink="">
      <xdr:nvSpPr>
        <xdr:cNvPr id="352" name="フローチャート : 判断 351"/>
        <xdr:cNvSpPr/>
      </xdr:nvSpPr>
      <xdr:spPr>
        <a:xfrm>
          <a:off x="7810500" y="97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60677</xdr:rowOff>
    </xdr:from>
    <xdr:ext cx="469744" cy="259045"/>
    <xdr:sp macro="" textlink="">
      <xdr:nvSpPr>
        <xdr:cNvPr id="353" name="テキスト ボックス 352"/>
        <xdr:cNvSpPr txBox="1"/>
      </xdr:nvSpPr>
      <xdr:spPr>
        <a:xfrm>
          <a:off x="7626427" y="94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119852</xdr:rowOff>
    </xdr:from>
    <xdr:to>
      <xdr:col>10</xdr:col>
      <xdr:colOff>155575</xdr:colOff>
      <xdr:row>57</xdr:row>
      <xdr:rowOff>50002</xdr:rowOff>
    </xdr:to>
    <xdr:sp macro="" textlink="">
      <xdr:nvSpPr>
        <xdr:cNvPr id="354" name="フローチャート : 判断 353"/>
        <xdr:cNvSpPr/>
      </xdr:nvSpPr>
      <xdr:spPr>
        <a:xfrm>
          <a:off x="6921500" y="972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41129</xdr:rowOff>
    </xdr:from>
    <xdr:ext cx="469744" cy="259045"/>
    <xdr:sp macro="" textlink="">
      <xdr:nvSpPr>
        <xdr:cNvPr id="355" name="テキスト ボックス 354"/>
        <xdr:cNvSpPr txBox="1"/>
      </xdr:nvSpPr>
      <xdr:spPr>
        <a:xfrm>
          <a:off x="6737427" y="981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143490</xdr:rowOff>
    </xdr:from>
    <xdr:to>
      <xdr:col>15</xdr:col>
      <xdr:colOff>231775</xdr:colOff>
      <xdr:row>57</xdr:row>
      <xdr:rowOff>73640</xdr:rowOff>
    </xdr:to>
    <xdr:sp macro="" textlink="">
      <xdr:nvSpPr>
        <xdr:cNvPr id="361" name="円/楕円 360"/>
        <xdr:cNvSpPr/>
      </xdr:nvSpPr>
      <xdr:spPr>
        <a:xfrm>
          <a:off x="10426700" y="974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166367</xdr:rowOff>
    </xdr:from>
    <xdr:ext cx="469744" cy="259045"/>
    <xdr:sp macro="" textlink="">
      <xdr:nvSpPr>
        <xdr:cNvPr id="362" name="農林水産業費該当値テキスト"/>
        <xdr:cNvSpPr txBox="1"/>
      </xdr:nvSpPr>
      <xdr:spPr>
        <a:xfrm>
          <a:off x="10528300" y="95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127671</xdr:rowOff>
    </xdr:from>
    <xdr:to>
      <xdr:col>14</xdr:col>
      <xdr:colOff>79375</xdr:colOff>
      <xdr:row>57</xdr:row>
      <xdr:rowOff>57821</xdr:rowOff>
    </xdr:to>
    <xdr:sp macro="" textlink="">
      <xdr:nvSpPr>
        <xdr:cNvPr id="363" name="円/楕円 362"/>
        <xdr:cNvSpPr/>
      </xdr:nvSpPr>
      <xdr:spPr>
        <a:xfrm>
          <a:off x="9588500" y="972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48948</xdr:rowOff>
    </xdr:from>
    <xdr:ext cx="469744" cy="259045"/>
    <xdr:sp macro="" textlink="">
      <xdr:nvSpPr>
        <xdr:cNvPr id="364" name="テキスト ボックス 363"/>
        <xdr:cNvSpPr txBox="1"/>
      </xdr:nvSpPr>
      <xdr:spPr>
        <a:xfrm>
          <a:off x="9404427" y="982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6,652</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146782</xdr:rowOff>
    </xdr:from>
    <xdr:to>
      <xdr:col>12</xdr:col>
      <xdr:colOff>561975</xdr:colOff>
      <xdr:row>52</xdr:row>
      <xdr:rowOff>76932</xdr:rowOff>
    </xdr:to>
    <xdr:sp macro="" textlink="">
      <xdr:nvSpPr>
        <xdr:cNvPr id="365" name="円/楕円 364"/>
        <xdr:cNvSpPr/>
      </xdr:nvSpPr>
      <xdr:spPr>
        <a:xfrm>
          <a:off x="8699500" y="88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93459</xdr:rowOff>
    </xdr:from>
    <xdr:ext cx="534377" cy="259045"/>
    <xdr:sp macro="" textlink="">
      <xdr:nvSpPr>
        <xdr:cNvPr id="366" name="テキスト ボックス 365"/>
        <xdr:cNvSpPr txBox="1"/>
      </xdr:nvSpPr>
      <xdr:spPr>
        <a:xfrm>
          <a:off x="8483111" y="866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137775</xdr:rowOff>
    </xdr:from>
    <xdr:to>
      <xdr:col>11</xdr:col>
      <xdr:colOff>358775</xdr:colOff>
      <xdr:row>57</xdr:row>
      <xdr:rowOff>67925</xdr:rowOff>
    </xdr:to>
    <xdr:sp macro="" textlink="">
      <xdr:nvSpPr>
        <xdr:cNvPr id="367" name="円/楕円 366"/>
        <xdr:cNvSpPr/>
      </xdr:nvSpPr>
      <xdr:spPr>
        <a:xfrm>
          <a:off x="7810500" y="97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59052</xdr:rowOff>
    </xdr:from>
    <xdr:ext cx="469744" cy="259045"/>
    <xdr:sp macro="" textlink="">
      <xdr:nvSpPr>
        <xdr:cNvPr id="368" name="テキスト ボックス 367"/>
        <xdr:cNvSpPr txBox="1"/>
      </xdr:nvSpPr>
      <xdr:spPr>
        <a:xfrm>
          <a:off x="7626427" y="983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56028</xdr:rowOff>
    </xdr:from>
    <xdr:to>
      <xdr:col>10</xdr:col>
      <xdr:colOff>155575</xdr:colOff>
      <xdr:row>56</xdr:row>
      <xdr:rowOff>157628</xdr:rowOff>
    </xdr:to>
    <xdr:sp macro="" textlink="">
      <xdr:nvSpPr>
        <xdr:cNvPr id="369" name="円/楕円 368"/>
        <xdr:cNvSpPr/>
      </xdr:nvSpPr>
      <xdr:spPr>
        <a:xfrm>
          <a:off x="6921500" y="96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2705</xdr:rowOff>
    </xdr:from>
    <xdr:ext cx="469744" cy="259045"/>
    <xdr:sp macro="" textlink="">
      <xdr:nvSpPr>
        <xdr:cNvPr id="370" name="テキスト ボックス 369"/>
        <xdr:cNvSpPr txBox="1"/>
      </xdr:nvSpPr>
      <xdr:spPr>
        <a:xfrm>
          <a:off x="6737427" y="943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2" name="テキスト ボックス 38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4" name="テキスト ボックス 38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86" name="テキスト ボックス 385"/>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8" name="テキスト ボックス 38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137014</xdr:rowOff>
    </xdr:from>
    <xdr:to>
      <xdr:col>15</xdr:col>
      <xdr:colOff>180340</xdr:colOff>
      <xdr:row>77</xdr:row>
      <xdr:rowOff>92094</xdr:rowOff>
    </xdr:to>
    <xdr:cxnSp macro="">
      <xdr:nvCxnSpPr>
        <xdr:cNvPr id="390" name="直線コネクタ 389"/>
        <xdr:cNvCxnSpPr/>
      </xdr:nvCxnSpPr>
      <xdr:spPr>
        <a:xfrm flipV="1">
          <a:off x="10475595" y="12138514"/>
          <a:ext cx="1270" cy="11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95921</xdr:rowOff>
    </xdr:from>
    <xdr:ext cx="469744" cy="259045"/>
    <xdr:sp macro="" textlink="">
      <xdr:nvSpPr>
        <xdr:cNvPr id="391" name="商工費最小値テキスト"/>
        <xdr:cNvSpPr txBox="1"/>
      </xdr:nvSpPr>
      <xdr:spPr>
        <a:xfrm>
          <a:off x="10528300" y="132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a:t>
          </a:r>
          <a:endParaRPr kumimoji="1" lang="ja-JP" altLang="en-US" sz="1000" b="1">
            <a:latin typeface="ＭＳ Ｐゴシック"/>
          </a:endParaRPr>
        </a:p>
      </xdr:txBody>
    </xdr:sp>
    <xdr:clientData/>
  </xdr:oneCellAnchor>
  <xdr:twoCellAnchor>
    <xdr:from>
      <xdr:col>15</xdr:col>
      <xdr:colOff>92075</xdr:colOff>
      <xdr:row>77</xdr:row>
      <xdr:rowOff>92094</xdr:rowOff>
    </xdr:from>
    <xdr:to>
      <xdr:col>15</xdr:col>
      <xdr:colOff>269875</xdr:colOff>
      <xdr:row>77</xdr:row>
      <xdr:rowOff>92094</xdr:rowOff>
    </xdr:to>
    <xdr:cxnSp macro="">
      <xdr:nvCxnSpPr>
        <xdr:cNvPr id="392" name="直線コネクタ 391"/>
        <xdr:cNvCxnSpPr/>
      </xdr:nvCxnSpPr>
      <xdr:spPr>
        <a:xfrm>
          <a:off x="10388600" y="1329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83691</xdr:rowOff>
    </xdr:from>
    <xdr:ext cx="534377" cy="259045"/>
    <xdr:sp macro="" textlink="">
      <xdr:nvSpPr>
        <xdr:cNvPr id="393" name="商工費最大値テキスト"/>
        <xdr:cNvSpPr txBox="1"/>
      </xdr:nvSpPr>
      <xdr:spPr>
        <a:xfrm>
          <a:off x="10528300" y="119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22,047</a:t>
          </a:r>
          <a:endParaRPr kumimoji="1" lang="ja-JP" altLang="en-US" sz="1000" b="1">
            <a:latin typeface="ＭＳ Ｐゴシック"/>
          </a:endParaRPr>
        </a:p>
      </xdr:txBody>
    </xdr:sp>
    <xdr:clientData/>
  </xdr:oneCellAnchor>
  <xdr:twoCellAnchor>
    <xdr:from>
      <xdr:col>15</xdr:col>
      <xdr:colOff>92075</xdr:colOff>
      <xdr:row>70</xdr:row>
      <xdr:rowOff>137014</xdr:rowOff>
    </xdr:from>
    <xdr:to>
      <xdr:col>15</xdr:col>
      <xdr:colOff>269875</xdr:colOff>
      <xdr:row>70</xdr:row>
      <xdr:rowOff>137014</xdr:rowOff>
    </xdr:to>
    <xdr:cxnSp macro="">
      <xdr:nvCxnSpPr>
        <xdr:cNvPr id="394" name="直線コネクタ 393"/>
        <xdr:cNvCxnSpPr/>
      </xdr:nvCxnSpPr>
      <xdr:spPr>
        <a:xfrm>
          <a:off x="10388600" y="1213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39345</xdr:rowOff>
    </xdr:from>
    <xdr:to>
      <xdr:col>15</xdr:col>
      <xdr:colOff>180975</xdr:colOff>
      <xdr:row>76</xdr:row>
      <xdr:rowOff>23800</xdr:rowOff>
    </xdr:to>
    <xdr:cxnSp macro="">
      <xdr:nvCxnSpPr>
        <xdr:cNvPr id="395" name="直線コネクタ 394"/>
        <xdr:cNvCxnSpPr/>
      </xdr:nvCxnSpPr>
      <xdr:spPr>
        <a:xfrm flipV="1">
          <a:off x="9639300" y="12898095"/>
          <a:ext cx="838200" cy="1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103560</xdr:rowOff>
    </xdr:from>
    <xdr:ext cx="469744" cy="259045"/>
    <xdr:sp macro="" textlink="">
      <xdr:nvSpPr>
        <xdr:cNvPr id="396" name="商工費平均値テキスト"/>
        <xdr:cNvSpPr txBox="1"/>
      </xdr:nvSpPr>
      <xdr:spPr>
        <a:xfrm>
          <a:off x="10528300" y="12962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125133</xdr:rowOff>
    </xdr:from>
    <xdr:to>
      <xdr:col>15</xdr:col>
      <xdr:colOff>231775</xdr:colOff>
      <xdr:row>76</xdr:row>
      <xdr:rowOff>55283</xdr:rowOff>
    </xdr:to>
    <xdr:sp macro="" textlink="">
      <xdr:nvSpPr>
        <xdr:cNvPr id="397" name="フローチャート : 判断 396"/>
        <xdr:cNvSpPr/>
      </xdr:nvSpPr>
      <xdr:spPr>
        <a:xfrm>
          <a:off x="10426700" y="129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115925</xdr:rowOff>
    </xdr:from>
    <xdr:to>
      <xdr:col>14</xdr:col>
      <xdr:colOff>28575</xdr:colOff>
      <xdr:row>76</xdr:row>
      <xdr:rowOff>23800</xdr:rowOff>
    </xdr:to>
    <xdr:cxnSp macro="">
      <xdr:nvCxnSpPr>
        <xdr:cNvPr id="398" name="直線コネクタ 397"/>
        <xdr:cNvCxnSpPr/>
      </xdr:nvCxnSpPr>
      <xdr:spPr>
        <a:xfrm>
          <a:off x="8750300" y="12974675"/>
          <a:ext cx="889000" cy="7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14491</xdr:rowOff>
    </xdr:from>
    <xdr:to>
      <xdr:col>14</xdr:col>
      <xdr:colOff>79375</xdr:colOff>
      <xdr:row>75</xdr:row>
      <xdr:rowOff>116091</xdr:rowOff>
    </xdr:to>
    <xdr:sp macro="" textlink="">
      <xdr:nvSpPr>
        <xdr:cNvPr id="399" name="フローチャート : 判断 398"/>
        <xdr:cNvSpPr/>
      </xdr:nvSpPr>
      <xdr:spPr>
        <a:xfrm>
          <a:off x="9588500" y="1287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73</xdr:row>
      <xdr:rowOff>132618</xdr:rowOff>
    </xdr:from>
    <xdr:ext cx="469744" cy="259045"/>
    <xdr:sp macro="" textlink="">
      <xdr:nvSpPr>
        <xdr:cNvPr id="400" name="テキスト ボックス 399"/>
        <xdr:cNvSpPr txBox="1"/>
      </xdr:nvSpPr>
      <xdr:spPr>
        <a:xfrm>
          <a:off x="9404427" y="126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115925</xdr:rowOff>
    </xdr:from>
    <xdr:to>
      <xdr:col>12</xdr:col>
      <xdr:colOff>511175</xdr:colOff>
      <xdr:row>76</xdr:row>
      <xdr:rowOff>16999</xdr:rowOff>
    </xdr:to>
    <xdr:cxnSp macro="">
      <xdr:nvCxnSpPr>
        <xdr:cNvPr id="401" name="直線コネクタ 400"/>
        <xdr:cNvCxnSpPr/>
      </xdr:nvCxnSpPr>
      <xdr:spPr>
        <a:xfrm flipV="1">
          <a:off x="7861300" y="12974675"/>
          <a:ext cx="889000" cy="7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168625</xdr:rowOff>
    </xdr:from>
    <xdr:to>
      <xdr:col>12</xdr:col>
      <xdr:colOff>561975</xdr:colOff>
      <xdr:row>75</xdr:row>
      <xdr:rowOff>98775</xdr:rowOff>
    </xdr:to>
    <xdr:sp macro="" textlink="">
      <xdr:nvSpPr>
        <xdr:cNvPr id="402" name="フローチャート : 判断 401"/>
        <xdr:cNvSpPr/>
      </xdr:nvSpPr>
      <xdr:spPr>
        <a:xfrm>
          <a:off x="8699500" y="128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73</xdr:row>
      <xdr:rowOff>115302</xdr:rowOff>
    </xdr:from>
    <xdr:ext cx="469744" cy="259045"/>
    <xdr:sp macro="" textlink="">
      <xdr:nvSpPr>
        <xdr:cNvPr id="403" name="テキスト ボックス 402"/>
        <xdr:cNvSpPr txBox="1"/>
      </xdr:nvSpPr>
      <xdr:spPr>
        <a:xfrm>
          <a:off x="8515427" y="126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16999</xdr:rowOff>
    </xdr:from>
    <xdr:to>
      <xdr:col>11</xdr:col>
      <xdr:colOff>307975</xdr:colOff>
      <xdr:row>77</xdr:row>
      <xdr:rowOff>5398</xdr:rowOff>
    </xdr:to>
    <xdr:cxnSp macro="">
      <xdr:nvCxnSpPr>
        <xdr:cNvPr id="404" name="直線コネクタ 403"/>
        <xdr:cNvCxnSpPr/>
      </xdr:nvCxnSpPr>
      <xdr:spPr>
        <a:xfrm flipV="1">
          <a:off x="6972300" y="13047199"/>
          <a:ext cx="889000" cy="15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13405</xdr:rowOff>
    </xdr:from>
    <xdr:to>
      <xdr:col>11</xdr:col>
      <xdr:colOff>358775</xdr:colOff>
      <xdr:row>75</xdr:row>
      <xdr:rowOff>115005</xdr:rowOff>
    </xdr:to>
    <xdr:sp macro="" textlink="">
      <xdr:nvSpPr>
        <xdr:cNvPr id="405" name="フローチャート : 判断 404"/>
        <xdr:cNvSpPr/>
      </xdr:nvSpPr>
      <xdr:spPr>
        <a:xfrm>
          <a:off x="7810500" y="128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73</xdr:row>
      <xdr:rowOff>131532</xdr:rowOff>
    </xdr:from>
    <xdr:ext cx="469744" cy="259045"/>
    <xdr:sp macro="" textlink="">
      <xdr:nvSpPr>
        <xdr:cNvPr id="406" name="テキスト ボックス 405"/>
        <xdr:cNvSpPr txBox="1"/>
      </xdr:nvSpPr>
      <xdr:spPr>
        <a:xfrm>
          <a:off x="7626427" y="126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22434</xdr:rowOff>
    </xdr:from>
    <xdr:to>
      <xdr:col>10</xdr:col>
      <xdr:colOff>155575</xdr:colOff>
      <xdr:row>75</xdr:row>
      <xdr:rowOff>124034</xdr:rowOff>
    </xdr:to>
    <xdr:sp macro="" textlink="">
      <xdr:nvSpPr>
        <xdr:cNvPr id="407" name="フローチャート : 判断 406"/>
        <xdr:cNvSpPr/>
      </xdr:nvSpPr>
      <xdr:spPr>
        <a:xfrm>
          <a:off x="6921500" y="128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73</xdr:row>
      <xdr:rowOff>140561</xdr:rowOff>
    </xdr:from>
    <xdr:ext cx="469744" cy="259045"/>
    <xdr:sp macro="" textlink="">
      <xdr:nvSpPr>
        <xdr:cNvPr id="408" name="テキスト ボックス 407"/>
        <xdr:cNvSpPr txBox="1"/>
      </xdr:nvSpPr>
      <xdr:spPr>
        <a:xfrm>
          <a:off x="6737427" y="1265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159995</xdr:rowOff>
    </xdr:from>
    <xdr:to>
      <xdr:col>15</xdr:col>
      <xdr:colOff>231775</xdr:colOff>
      <xdr:row>75</xdr:row>
      <xdr:rowOff>90145</xdr:rowOff>
    </xdr:to>
    <xdr:sp macro="" textlink="">
      <xdr:nvSpPr>
        <xdr:cNvPr id="414" name="円/楕円 413"/>
        <xdr:cNvSpPr/>
      </xdr:nvSpPr>
      <xdr:spPr>
        <a:xfrm>
          <a:off x="10426700" y="128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11422</xdr:rowOff>
    </xdr:from>
    <xdr:ext cx="469744" cy="259045"/>
    <xdr:sp macro="" textlink="">
      <xdr:nvSpPr>
        <xdr:cNvPr id="415" name="商工費該当値テキスト"/>
        <xdr:cNvSpPr txBox="1"/>
      </xdr:nvSpPr>
      <xdr:spPr>
        <a:xfrm>
          <a:off x="10528300" y="1269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144450</xdr:rowOff>
    </xdr:from>
    <xdr:to>
      <xdr:col>14</xdr:col>
      <xdr:colOff>79375</xdr:colOff>
      <xdr:row>76</xdr:row>
      <xdr:rowOff>74600</xdr:rowOff>
    </xdr:to>
    <xdr:sp macro="" textlink="">
      <xdr:nvSpPr>
        <xdr:cNvPr id="416" name="円/楕円 415"/>
        <xdr:cNvSpPr/>
      </xdr:nvSpPr>
      <xdr:spPr>
        <a:xfrm>
          <a:off x="9588500" y="130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65727</xdr:rowOff>
    </xdr:from>
    <xdr:ext cx="469744" cy="259045"/>
    <xdr:sp macro="" textlink="">
      <xdr:nvSpPr>
        <xdr:cNvPr id="417" name="テキスト ボックス 416"/>
        <xdr:cNvSpPr txBox="1"/>
      </xdr:nvSpPr>
      <xdr:spPr>
        <a:xfrm>
          <a:off x="9404427" y="130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65125</xdr:rowOff>
    </xdr:from>
    <xdr:to>
      <xdr:col>12</xdr:col>
      <xdr:colOff>561975</xdr:colOff>
      <xdr:row>75</xdr:row>
      <xdr:rowOff>166725</xdr:rowOff>
    </xdr:to>
    <xdr:sp macro="" textlink="">
      <xdr:nvSpPr>
        <xdr:cNvPr id="418" name="円/楕円 417"/>
        <xdr:cNvSpPr/>
      </xdr:nvSpPr>
      <xdr:spPr>
        <a:xfrm>
          <a:off x="8699500" y="129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157853</xdr:rowOff>
    </xdr:from>
    <xdr:ext cx="469744" cy="259045"/>
    <xdr:sp macro="" textlink="">
      <xdr:nvSpPr>
        <xdr:cNvPr id="419" name="テキスト ボックス 418"/>
        <xdr:cNvSpPr txBox="1"/>
      </xdr:nvSpPr>
      <xdr:spPr>
        <a:xfrm>
          <a:off x="8515427" y="1301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7,416</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137649</xdr:rowOff>
    </xdr:from>
    <xdr:to>
      <xdr:col>11</xdr:col>
      <xdr:colOff>358775</xdr:colOff>
      <xdr:row>76</xdr:row>
      <xdr:rowOff>67799</xdr:rowOff>
    </xdr:to>
    <xdr:sp macro="" textlink="">
      <xdr:nvSpPr>
        <xdr:cNvPr id="420" name="円/楕円 419"/>
        <xdr:cNvSpPr/>
      </xdr:nvSpPr>
      <xdr:spPr>
        <a:xfrm>
          <a:off x="7810500" y="129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58926</xdr:rowOff>
    </xdr:from>
    <xdr:ext cx="469744" cy="259045"/>
    <xdr:sp macro="" textlink="">
      <xdr:nvSpPr>
        <xdr:cNvPr id="421" name="テキスト ボックス 420"/>
        <xdr:cNvSpPr txBox="1"/>
      </xdr:nvSpPr>
      <xdr:spPr>
        <a:xfrm>
          <a:off x="7626427" y="1308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126048</xdr:rowOff>
    </xdr:from>
    <xdr:to>
      <xdr:col>10</xdr:col>
      <xdr:colOff>155575</xdr:colOff>
      <xdr:row>77</xdr:row>
      <xdr:rowOff>56198</xdr:rowOff>
    </xdr:to>
    <xdr:sp macro="" textlink="">
      <xdr:nvSpPr>
        <xdr:cNvPr id="422" name="円/楕円 421"/>
        <xdr:cNvSpPr/>
      </xdr:nvSpPr>
      <xdr:spPr>
        <a:xfrm>
          <a:off x="6921500" y="131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47325</xdr:rowOff>
    </xdr:from>
    <xdr:ext cx="469744" cy="259045"/>
    <xdr:sp macro="" textlink="">
      <xdr:nvSpPr>
        <xdr:cNvPr id="423" name="テキスト ボックス 422"/>
        <xdr:cNvSpPr txBox="1"/>
      </xdr:nvSpPr>
      <xdr:spPr>
        <a:xfrm>
          <a:off x="6737427" y="1324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4" name="テキスト ボックス 433"/>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6" name="テキスト ボックス 43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4271</xdr:rowOff>
    </xdr:from>
    <xdr:to>
      <xdr:col>15</xdr:col>
      <xdr:colOff>180340</xdr:colOff>
      <xdr:row>99</xdr:row>
      <xdr:rowOff>42545</xdr:rowOff>
    </xdr:to>
    <xdr:cxnSp macro="">
      <xdr:nvCxnSpPr>
        <xdr:cNvPr id="450" name="直線コネクタ 449"/>
        <xdr:cNvCxnSpPr/>
      </xdr:nvCxnSpPr>
      <xdr:spPr>
        <a:xfrm flipV="1">
          <a:off x="10475595" y="15434771"/>
          <a:ext cx="1270" cy="1581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46372</xdr:rowOff>
    </xdr:from>
    <xdr:ext cx="534377" cy="259045"/>
    <xdr:sp macro="" textlink="">
      <xdr:nvSpPr>
        <xdr:cNvPr id="451" name="土木費最小値テキスト"/>
        <xdr:cNvSpPr txBox="1"/>
      </xdr:nvSpPr>
      <xdr:spPr>
        <a:xfrm>
          <a:off x="10528300" y="170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21,725</a:t>
          </a:r>
          <a:endParaRPr kumimoji="1" lang="ja-JP" altLang="en-US" sz="1000" b="1">
            <a:latin typeface="ＭＳ Ｐゴシック"/>
          </a:endParaRPr>
        </a:p>
      </xdr:txBody>
    </xdr:sp>
    <xdr:clientData/>
  </xdr:oneCellAnchor>
  <xdr:twoCellAnchor>
    <xdr:from>
      <xdr:col>15</xdr:col>
      <xdr:colOff>92075</xdr:colOff>
      <xdr:row>99</xdr:row>
      <xdr:rowOff>42545</xdr:rowOff>
    </xdr:from>
    <xdr:to>
      <xdr:col>15</xdr:col>
      <xdr:colOff>269875</xdr:colOff>
      <xdr:row>99</xdr:row>
      <xdr:rowOff>42545</xdr:rowOff>
    </xdr:to>
    <xdr:cxnSp macro="">
      <xdr:nvCxnSpPr>
        <xdr:cNvPr id="452" name="直線コネクタ 451"/>
        <xdr:cNvCxnSpPr/>
      </xdr:nvCxnSpPr>
      <xdr:spPr>
        <a:xfrm>
          <a:off x="10388600" y="17016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122398</xdr:rowOff>
    </xdr:from>
    <xdr:ext cx="534377" cy="259045"/>
    <xdr:sp macro="" textlink="">
      <xdr:nvSpPr>
        <xdr:cNvPr id="453" name="土木費最大値テキスト"/>
        <xdr:cNvSpPr txBox="1"/>
      </xdr:nvSpPr>
      <xdr:spPr>
        <a:xfrm>
          <a:off x="10528300" y="152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70,147</a:t>
          </a:r>
          <a:endParaRPr kumimoji="1" lang="ja-JP" altLang="en-US" sz="1000" b="1">
            <a:latin typeface="ＭＳ Ｐゴシック"/>
          </a:endParaRPr>
        </a:p>
      </xdr:txBody>
    </xdr:sp>
    <xdr:clientData/>
  </xdr:oneCellAnchor>
  <xdr:twoCellAnchor>
    <xdr:from>
      <xdr:col>15</xdr:col>
      <xdr:colOff>92075</xdr:colOff>
      <xdr:row>90</xdr:row>
      <xdr:rowOff>4271</xdr:rowOff>
    </xdr:from>
    <xdr:to>
      <xdr:col>15</xdr:col>
      <xdr:colOff>269875</xdr:colOff>
      <xdr:row>90</xdr:row>
      <xdr:rowOff>4271</xdr:rowOff>
    </xdr:to>
    <xdr:cxnSp macro="">
      <xdr:nvCxnSpPr>
        <xdr:cNvPr id="454" name="直線コネクタ 453"/>
        <xdr:cNvCxnSpPr/>
      </xdr:nvCxnSpPr>
      <xdr:spPr>
        <a:xfrm>
          <a:off x="10388600" y="15434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121608</xdr:rowOff>
    </xdr:from>
    <xdr:to>
      <xdr:col>15</xdr:col>
      <xdr:colOff>180975</xdr:colOff>
      <xdr:row>95</xdr:row>
      <xdr:rowOff>142900</xdr:rowOff>
    </xdr:to>
    <xdr:cxnSp macro="">
      <xdr:nvCxnSpPr>
        <xdr:cNvPr id="455" name="直線コネクタ 454"/>
        <xdr:cNvCxnSpPr/>
      </xdr:nvCxnSpPr>
      <xdr:spPr>
        <a:xfrm flipV="1">
          <a:off x="9639300" y="16409358"/>
          <a:ext cx="838200" cy="2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27486</xdr:rowOff>
    </xdr:from>
    <xdr:ext cx="534377" cy="259045"/>
    <xdr:sp macro="" textlink="">
      <xdr:nvSpPr>
        <xdr:cNvPr id="456" name="土木費平均値テキスト"/>
        <xdr:cNvSpPr txBox="1"/>
      </xdr:nvSpPr>
      <xdr:spPr>
        <a:xfrm>
          <a:off x="10528300" y="16486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49059</xdr:rowOff>
    </xdr:from>
    <xdr:to>
      <xdr:col>15</xdr:col>
      <xdr:colOff>231775</xdr:colOff>
      <xdr:row>96</xdr:row>
      <xdr:rowOff>150659</xdr:rowOff>
    </xdr:to>
    <xdr:sp macro="" textlink="">
      <xdr:nvSpPr>
        <xdr:cNvPr id="457" name="フローチャート : 判断 456"/>
        <xdr:cNvSpPr/>
      </xdr:nvSpPr>
      <xdr:spPr>
        <a:xfrm>
          <a:off x="10426700" y="165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169352</xdr:rowOff>
    </xdr:from>
    <xdr:to>
      <xdr:col>14</xdr:col>
      <xdr:colOff>28575</xdr:colOff>
      <xdr:row>95</xdr:row>
      <xdr:rowOff>142900</xdr:rowOff>
    </xdr:to>
    <xdr:cxnSp macro="">
      <xdr:nvCxnSpPr>
        <xdr:cNvPr id="458" name="直線コネクタ 457"/>
        <xdr:cNvCxnSpPr/>
      </xdr:nvCxnSpPr>
      <xdr:spPr>
        <a:xfrm>
          <a:off x="8750300" y="16285652"/>
          <a:ext cx="889000" cy="14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55166</xdr:rowOff>
    </xdr:from>
    <xdr:to>
      <xdr:col>14</xdr:col>
      <xdr:colOff>79375</xdr:colOff>
      <xdr:row>95</xdr:row>
      <xdr:rowOff>156766</xdr:rowOff>
    </xdr:to>
    <xdr:sp macro="" textlink="">
      <xdr:nvSpPr>
        <xdr:cNvPr id="459" name="フローチャート : 判断 458"/>
        <xdr:cNvSpPr/>
      </xdr:nvSpPr>
      <xdr:spPr>
        <a:xfrm>
          <a:off x="9588500" y="163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1843</xdr:rowOff>
    </xdr:from>
    <xdr:ext cx="534377" cy="259045"/>
    <xdr:sp macro="" textlink="">
      <xdr:nvSpPr>
        <xdr:cNvPr id="460" name="テキスト ボックス 459"/>
        <xdr:cNvSpPr txBox="1"/>
      </xdr:nvSpPr>
      <xdr:spPr>
        <a:xfrm>
          <a:off x="9372111" y="1611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169352</xdr:rowOff>
    </xdr:from>
    <xdr:to>
      <xdr:col>12</xdr:col>
      <xdr:colOff>511175</xdr:colOff>
      <xdr:row>96</xdr:row>
      <xdr:rowOff>61356</xdr:rowOff>
    </xdr:to>
    <xdr:cxnSp macro="">
      <xdr:nvCxnSpPr>
        <xdr:cNvPr id="461" name="直線コネクタ 460"/>
        <xdr:cNvCxnSpPr/>
      </xdr:nvCxnSpPr>
      <xdr:spPr>
        <a:xfrm flipV="1">
          <a:off x="7861300" y="16285652"/>
          <a:ext cx="889000" cy="23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155814</xdr:rowOff>
    </xdr:from>
    <xdr:to>
      <xdr:col>12</xdr:col>
      <xdr:colOff>561975</xdr:colOff>
      <xdr:row>95</xdr:row>
      <xdr:rowOff>85964</xdr:rowOff>
    </xdr:to>
    <xdr:sp macro="" textlink="">
      <xdr:nvSpPr>
        <xdr:cNvPr id="462" name="フローチャート : 判断 461"/>
        <xdr:cNvSpPr/>
      </xdr:nvSpPr>
      <xdr:spPr>
        <a:xfrm>
          <a:off x="8699500" y="162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77091</xdr:rowOff>
    </xdr:from>
    <xdr:ext cx="534377" cy="259045"/>
    <xdr:sp macro="" textlink="">
      <xdr:nvSpPr>
        <xdr:cNvPr id="463" name="テキスト ボックス 462"/>
        <xdr:cNvSpPr txBox="1"/>
      </xdr:nvSpPr>
      <xdr:spPr>
        <a:xfrm>
          <a:off x="8483111" y="163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124450</xdr:rowOff>
    </xdr:from>
    <xdr:to>
      <xdr:col>11</xdr:col>
      <xdr:colOff>307975</xdr:colOff>
      <xdr:row>96</xdr:row>
      <xdr:rowOff>61356</xdr:rowOff>
    </xdr:to>
    <xdr:cxnSp macro="">
      <xdr:nvCxnSpPr>
        <xdr:cNvPr id="464" name="直線コネクタ 463"/>
        <xdr:cNvCxnSpPr/>
      </xdr:nvCxnSpPr>
      <xdr:spPr>
        <a:xfrm>
          <a:off x="6972300" y="16412200"/>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88050</xdr:rowOff>
    </xdr:from>
    <xdr:to>
      <xdr:col>11</xdr:col>
      <xdr:colOff>358775</xdr:colOff>
      <xdr:row>96</xdr:row>
      <xdr:rowOff>18200</xdr:rowOff>
    </xdr:to>
    <xdr:sp macro="" textlink="">
      <xdr:nvSpPr>
        <xdr:cNvPr id="465" name="フローチャート : 判断 464"/>
        <xdr:cNvSpPr/>
      </xdr:nvSpPr>
      <xdr:spPr>
        <a:xfrm>
          <a:off x="7810500" y="163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34727</xdr:rowOff>
    </xdr:from>
    <xdr:ext cx="534377" cy="259045"/>
    <xdr:sp macro="" textlink="">
      <xdr:nvSpPr>
        <xdr:cNvPr id="466" name="テキスト ボックス 465"/>
        <xdr:cNvSpPr txBox="1"/>
      </xdr:nvSpPr>
      <xdr:spPr>
        <a:xfrm>
          <a:off x="7594111" y="1615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82564</xdr:rowOff>
    </xdr:from>
    <xdr:to>
      <xdr:col>10</xdr:col>
      <xdr:colOff>155575</xdr:colOff>
      <xdr:row>96</xdr:row>
      <xdr:rowOff>12714</xdr:rowOff>
    </xdr:to>
    <xdr:sp macro="" textlink="">
      <xdr:nvSpPr>
        <xdr:cNvPr id="467" name="フローチャート : 判断 466"/>
        <xdr:cNvSpPr/>
      </xdr:nvSpPr>
      <xdr:spPr>
        <a:xfrm>
          <a:off x="6921500" y="1637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3841</xdr:rowOff>
    </xdr:from>
    <xdr:ext cx="534377" cy="259045"/>
    <xdr:sp macro="" textlink="">
      <xdr:nvSpPr>
        <xdr:cNvPr id="468" name="テキスト ボックス 467"/>
        <xdr:cNvSpPr txBox="1"/>
      </xdr:nvSpPr>
      <xdr:spPr>
        <a:xfrm>
          <a:off x="6705111" y="164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70808</xdr:rowOff>
    </xdr:from>
    <xdr:to>
      <xdr:col>15</xdr:col>
      <xdr:colOff>231775</xdr:colOff>
      <xdr:row>96</xdr:row>
      <xdr:rowOff>958</xdr:rowOff>
    </xdr:to>
    <xdr:sp macro="" textlink="">
      <xdr:nvSpPr>
        <xdr:cNvPr id="474" name="円/楕円 473"/>
        <xdr:cNvSpPr/>
      </xdr:nvSpPr>
      <xdr:spPr>
        <a:xfrm>
          <a:off x="10426700" y="1635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93685</xdr:rowOff>
    </xdr:from>
    <xdr:ext cx="534377" cy="259045"/>
    <xdr:sp macro="" textlink="">
      <xdr:nvSpPr>
        <xdr:cNvPr id="475" name="土木費該当値テキスト"/>
        <xdr:cNvSpPr txBox="1"/>
      </xdr:nvSpPr>
      <xdr:spPr>
        <a:xfrm>
          <a:off x="10528300" y="1620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40,304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92100</xdr:rowOff>
    </xdr:from>
    <xdr:to>
      <xdr:col>14</xdr:col>
      <xdr:colOff>79375</xdr:colOff>
      <xdr:row>96</xdr:row>
      <xdr:rowOff>22250</xdr:rowOff>
    </xdr:to>
    <xdr:sp macro="" textlink="">
      <xdr:nvSpPr>
        <xdr:cNvPr id="476" name="円/楕円 475"/>
        <xdr:cNvSpPr/>
      </xdr:nvSpPr>
      <xdr:spPr>
        <a:xfrm>
          <a:off x="9588500" y="163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13377</xdr:rowOff>
    </xdr:from>
    <xdr:ext cx="534377" cy="259045"/>
    <xdr:sp macro="" textlink="">
      <xdr:nvSpPr>
        <xdr:cNvPr id="477" name="テキスト ボックス 476"/>
        <xdr:cNvSpPr txBox="1"/>
      </xdr:nvSpPr>
      <xdr:spPr>
        <a:xfrm>
          <a:off x="9372111" y="1647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39,652</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118552</xdr:rowOff>
    </xdr:from>
    <xdr:to>
      <xdr:col>12</xdr:col>
      <xdr:colOff>561975</xdr:colOff>
      <xdr:row>95</xdr:row>
      <xdr:rowOff>48702</xdr:rowOff>
    </xdr:to>
    <xdr:sp macro="" textlink="">
      <xdr:nvSpPr>
        <xdr:cNvPr id="478" name="円/楕円 477"/>
        <xdr:cNvSpPr/>
      </xdr:nvSpPr>
      <xdr:spPr>
        <a:xfrm>
          <a:off x="8699500" y="1623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65229</xdr:rowOff>
    </xdr:from>
    <xdr:ext cx="534377" cy="259045"/>
    <xdr:sp macro="" textlink="">
      <xdr:nvSpPr>
        <xdr:cNvPr id="479" name="テキスト ボックス 478"/>
        <xdr:cNvSpPr txBox="1"/>
      </xdr:nvSpPr>
      <xdr:spPr>
        <a:xfrm>
          <a:off x="8483111" y="1601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44,092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10556</xdr:rowOff>
    </xdr:from>
    <xdr:to>
      <xdr:col>11</xdr:col>
      <xdr:colOff>358775</xdr:colOff>
      <xdr:row>96</xdr:row>
      <xdr:rowOff>112156</xdr:rowOff>
    </xdr:to>
    <xdr:sp macro="" textlink="">
      <xdr:nvSpPr>
        <xdr:cNvPr id="480" name="円/楕円 479"/>
        <xdr:cNvSpPr/>
      </xdr:nvSpPr>
      <xdr:spPr>
        <a:xfrm>
          <a:off x="7810500" y="1646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103283</xdr:rowOff>
    </xdr:from>
    <xdr:ext cx="534377" cy="259045"/>
    <xdr:sp macro="" textlink="">
      <xdr:nvSpPr>
        <xdr:cNvPr id="481" name="テキスト ボックス 480"/>
        <xdr:cNvSpPr txBox="1"/>
      </xdr:nvSpPr>
      <xdr:spPr>
        <a:xfrm>
          <a:off x="7594111" y="1656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36,899</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73650</xdr:rowOff>
    </xdr:from>
    <xdr:to>
      <xdr:col>10</xdr:col>
      <xdr:colOff>155575</xdr:colOff>
      <xdr:row>96</xdr:row>
      <xdr:rowOff>3800</xdr:rowOff>
    </xdr:to>
    <xdr:sp macro="" textlink="">
      <xdr:nvSpPr>
        <xdr:cNvPr id="482" name="円/楕円 481"/>
        <xdr:cNvSpPr/>
      </xdr:nvSpPr>
      <xdr:spPr>
        <a:xfrm>
          <a:off x="6921500" y="1636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20327</xdr:rowOff>
    </xdr:from>
    <xdr:ext cx="534377" cy="259045"/>
    <xdr:sp macro="" textlink="">
      <xdr:nvSpPr>
        <xdr:cNvPr id="483" name="テキスト ボックス 482"/>
        <xdr:cNvSpPr txBox="1"/>
      </xdr:nvSpPr>
      <xdr:spPr>
        <a:xfrm>
          <a:off x="6705111" y="1613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4" name="テキスト ボックス 49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6" name="テキスト ボックス 49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0" name="テキスト ボックス 49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2" name="テキスト ボックス 50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17856</xdr:rowOff>
    </xdr:from>
    <xdr:to>
      <xdr:col>23</xdr:col>
      <xdr:colOff>516889</xdr:colOff>
      <xdr:row>39</xdr:row>
      <xdr:rowOff>45654</xdr:rowOff>
    </xdr:to>
    <xdr:cxnSp macro="">
      <xdr:nvCxnSpPr>
        <xdr:cNvPr id="506" name="直線コネクタ 505"/>
        <xdr:cNvCxnSpPr/>
      </xdr:nvCxnSpPr>
      <xdr:spPr>
        <a:xfrm flipV="1">
          <a:off x="16317595" y="5161356"/>
          <a:ext cx="1269" cy="157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49481</xdr:rowOff>
    </xdr:from>
    <xdr:ext cx="469744" cy="259045"/>
    <xdr:sp macro="" textlink="">
      <xdr:nvSpPr>
        <xdr:cNvPr id="507" name="消防費最小値テキスト"/>
        <xdr:cNvSpPr txBox="1"/>
      </xdr:nvSpPr>
      <xdr:spPr>
        <a:xfrm>
          <a:off x="16370300" y="673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8,307</a:t>
          </a:r>
          <a:endParaRPr kumimoji="1" lang="ja-JP" altLang="en-US" sz="1000" b="1">
            <a:latin typeface="ＭＳ Ｐゴシック"/>
          </a:endParaRPr>
        </a:p>
      </xdr:txBody>
    </xdr:sp>
    <xdr:clientData/>
  </xdr:oneCellAnchor>
  <xdr:twoCellAnchor>
    <xdr:from>
      <xdr:col>23</xdr:col>
      <xdr:colOff>428625</xdr:colOff>
      <xdr:row>39</xdr:row>
      <xdr:rowOff>45654</xdr:rowOff>
    </xdr:from>
    <xdr:to>
      <xdr:col>23</xdr:col>
      <xdr:colOff>606425</xdr:colOff>
      <xdr:row>39</xdr:row>
      <xdr:rowOff>45654</xdr:rowOff>
    </xdr:to>
    <xdr:cxnSp macro="">
      <xdr:nvCxnSpPr>
        <xdr:cNvPr id="508" name="直線コネクタ 507"/>
        <xdr:cNvCxnSpPr/>
      </xdr:nvCxnSpPr>
      <xdr:spPr>
        <a:xfrm>
          <a:off x="16230600" y="673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135983</xdr:rowOff>
    </xdr:from>
    <xdr:ext cx="534377" cy="259045"/>
    <xdr:sp macro="" textlink="">
      <xdr:nvSpPr>
        <xdr:cNvPr id="509" name="消防費最大値テキスト"/>
        <xdr:cNvSpPr txBox="1"/>
      </xdr:nvSpPr>
      <xdr:spPr>
        <a:xfrm>
          <a:off x="16370300" y="4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42,665</a:t>
          </a:r>
          <a:endParaRPr kumimoji="1" lang="ja-JP" altLang="en-US" sz="1000" b="1">
            <a:latin typeface="ＭＳ Ｐゴシック"/>
          </a:endParaRPr>
        </a:p>
      </xdr:txBody>
    </xdr:sp>
    <xdr:clientData/>
  </xdr:oneCellAnchor>
  <xdr:twoCellAnchor>
    <xdr:from>
      <xdr:col>23</xdr:col>
      <xdr:colOff>428625</xdr:colOff>
      <xdr:row>30</xdr:row>
      <xdr:rowOff>17856</xdr:rowOff>
    </xdr:from>
    <xdr:to>
      <xdr:col>23</xdr:col>
      <xdr:colOff>606425</xdr:colOff>
      <xdr:row>30</xdr:row>
      <xdr:rowOff>17856</xdr:rowOff>
    </xdr:to>
    <xdr:cxnSp macro="">
      <xdr:nvCxnSpPr>
        <xdr:cNvPr id="510" name="直線コネクタ 509"/>
        <xdr:cNvCxnSpPr/>
      </xdr:nvCxnSpPr>
      <xdr:spPr>
        <a:xfrm>
          <a:off x="16230600" y="516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146833</xdr:rowOff>
    </xdr:from>
    <xdr:to>
      <xdr:col>23</xdr:col>
      <xdr:colOff>517525</xdr:colOff>
      <xdr:row>35</xdr:row>
      <xdr:rowOff>69931</xdr:rowOff>
    </xdr:to>
    <xdr:cxnSp macro="">
      <xdr:nvCxnSpPr>
        <xdr:cNvPr id="511" name="直線コネクタ 510"/>
        <xdr:cNvCxnSpPr/>
      </xdr:nvCxnSpPr>
      <xdr:spPr>
        <a:xfrm flipV="1">
          <a:off x="15481300" y="5290333"/>
          <a:ext cx="838200" cy="78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164894</xdr:rowOff>
    </xdr:from>
    <xdr:ext cx="534377" cy="259045"/>
    <xdr:sp macro="" textlink="">
      <xdr:nvSpPr>
        <xdr:cNvPr id="512" name="消防費平均値テキスト"/>
        <xdr:cNvSpPr txBox="1"/>
      </xdr:nvSpPr>
      <xdr:spPr>
        <a:xfrm>
          <a:off x="16370300" y="6337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15017</xdr:rowOff>
    </xdr:from>
    <xdr:to>
      <xdr:col>23</xdr:col>
      <xdr:colOff>568325</xdr:colOff>
      <xdr:row>37</xdr:row>
      <xdr:rowOff>116617</xdr:rowOff>
    </xdr:to>
    <xdr:sp macro="" textlink="">
      <xdr:nvSpPr>
        <xdr:cNvPr id="513" name="フローチャート : 判断 512"/>
        <xdr:cNvSpPr/>
      </xdr:nvSpPr>
      <xdr:spPr>
        <a:xfrm>
          <a:off x="162687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69931</xdr:rowOff>
    </xdr:from>
    <xdr:to>
      <xdr:col>22</xdr:col>
      <xdr:colOff>365125</xdr:colOff>
      <xdr:row>36</xdr:row>
      <xdr:rowOff>30155</xdr:rowOff>
    </xdr:to>
    <xdr:cxnSp macro="">
      <xdr:nvCxnSpPr>
        <xdr:cNvPr id="514" name="直線コネクタ 513"/>
        <xdr:cNvCxnSpPr/>
      </xdr:nvCxnSpPr>
      <xdr:spPr>
        <a:xfrm flipV="1">
          <a:off x="14592300" y="6070681"/>
          <a:ext cx="889000" cy="1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5" name="フローチャート : 判断 514"/>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137873</xdr:rowOff>
    </xdr:from>
    <xdr:ext cx="534377" cy="259045"/>
    <xdr:sp macro="" textlink="">
      <xdr:nvSpPr>
        <xdr:cNvPr id="516" name="テキスト ボックス 515"/>
        <xdr:cNvSpPr txBox="1"/>
      </xdr:nvSpPr>
      <xdr:spPr>
        <a:xfrm>
          <a:off x="15214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152684</xdr:rowOff>
    </xdr:from>
    <xdr:to>
      <xdr:col>21</xdr:col>
      <xdr:colOff>161925</xdr:colOff>
      <xdr:row>36</xdr:row>
      <xdr:rowOff>30155</xdr:rowOff>
    </xdr:to>
    <xdr:cxnSp macro="">
      <xdr:nvCxnSpPr>
        <xdr:cNvPr id="517" name="直線コネクタ 516"/>
        <xdr:cNvCxnSpPr/>
      </xdr:nvCxnSpPr>
      <xdr:spPr>
        <a:xfrm>
          <a:off x="13703300" y="6153434"/>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18" name="フローチャート : 判断 517"/>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164756</xdr:rowOff>
    </xdr:from>
    <xdr:ext cx="534377" cy="259045"/>
    <xdr:sp macro="" textlink="">
      <xdr:nvSpPr>
        <xdr:cNvPr id="519" name="テキスト ボックス 518"/>
        <xdr:cNvSpPr txBox="1"/>
      </xdr:nvSpPr>
      <xdr:spPr>
        <a:xfrm>
          <a:off x="14325111" y="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152684</xdr:rowOff>
    </xdr:from>
    <xdr:to>
      <xdr:col>19</xdr:col>
      <xdr:colOff>644525</xdr:colOff>
      <xdr:row>36</xdr:row>
      <xdr:rowOff>77109</xdr:rowOff>
    </xdr:to>
    <xdr:cxnSp macro="">
      <xdr:nvCxnSpPr>
        <xdr:cNvPr id="520" name="直線コネクタ 519"/>
        <xdr:cNvCxnSpPr/>
      </xdr:nvCxnSpPr>
      <xdr:spPr>
        <a:xfrm flipV="1">
          <a:off x="12814300" y="6153434"/>
          <a:ext cx="889000" cy="9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1" name="フローチャート : 判断 520"/>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24030</xdr:rowOff>
    </xdr:from>
    <xdr:ext cx="534377" cy="259045"/>
    <xdr:sp macro="" textlink="">
      <xdr:nvSpPr>
        <xdr:cNvPr id="522" name="テキスト ボックス 521"/>
        <xdr:cNvSpPr txBox="1"/>
      </xdr:nvSpPr>
      <xdr:spPr>
        <a:xfrm>
          <a:off x="13436111" y="653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3" name="フローチャート : 判断 522"/>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50320</xdr:rowOff>
    </xdr:from>
    <xdr:ext cx="534377" cy="259045"/>
    <xdr:sp macro="" textlink="">
      <xdr:nvSpPr>
        <xdr:cNvPr id="524" name="テキスト ボックス 523"/>
        <xdr:cNvSpPr txBox="1"/>
      </xdr:nvSpPr>
      <xdr:spPr>
        <a:xfrm>
          <a:off x="12547111" y="65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30</xdr:row>
      <xdr:rowOff>96033</xdr:rowOff>
    </xdr:from>
    <xdr:to>
      <xdr:col>23</xdr:col>
      <xdr:colOff>568325</xdr:colOff>
      <xdr:row>31</xdr:row>
      <xdr:rowOff>26183</xdr:rowOff>
    </xdr:to>
    <xdr:sp macro="" textlink="">
      <xdr:nvSpPr>
        <xdr:cNvPr id="530" name="円/楕円 529"/>
        <xdr:cNvSpPr/>
      </xdr:nvSpPr>
      <xdr:spPr>
        <a:xfrm>
          <a:off x="16268700" y="523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29</xdr:row>
      <xdr:rowOff>118910</xdr:rowOff>
    </xdr:from>
    <xdr:ext cx="534377" cy="259045"/>
    <xdr:sp macro="" textlink="">
      <xdr:nvSpPr>
        <xdr:cNvPr id="531" name="消防費該当値テキスト"/>
        <xdr:cNvSpPr txBox="1"/>
      </xdr:nvSpPr>
      <xdr:spPr>
        <a:xfrm>
          <a:off x="16370300" y="509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39,844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19131</xdr:rowOff>
    </xdr:from>
    <xdr:to>
      <xdr:col>22</xdr:col>
      <xdr:colOff>415925</xdr:colOff>
      <xdr:row>35</xdr:row>
      <xdr:rowOff>120731</xdr:rowOff>
    </xdr:to>
    <xdr:sp macro="" textlink="">
      <xdr:nvSpPr>
        <xdr:cNvPr id="532" name="円/楕円 531"/>
        <xdr:cNvSpPr/>
      </xdr:nvSpPr>
      <xdr:spPr>
        <a:xfrm>
          <a:off x="15430500" y="60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137258</xdr:rowOff>
    </xdr:from>
    <xdr:ext cx="534377" cy="259045"/>
    <xdr:sp macro="" textlink="">
      <xdr:nvSpPr>
        <xdr:cNvPr id="533" name="テキスト ボックス 532"/>
        <xdr:cNvSpPr txBox="1"/>
      </xdr:nvSpPr>
      <xdr:spPr>
        <a:xfrm>
          <a:off x="15214111" y="579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22,776</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150805</xdr:rowOff>
    </xdr:from>
    <xdr:to>
      <xdr:col>21</xdr:col>
      <xdr:colOff>212725</xdr:colOff>
      <xdr:row>36</xdr:row>
      <xdr:rowOff>80955</xdr:rowOff>
    </xdr:to>
    <xdr:sp macro="" textlink="">
      <xdr:nvSpPr>
        <xdr:cNvPr id="534" name="円/楕円 533"/>
        <xdr:cNvSpPr/>
      </xdr:nvSpPr>
      <xdr:spPr>
        <a:xfrm>
          <a:off x="14541500" y="615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97482</xdr:rowOff>
    </xdr:from>
    <xdr:ext cx="534377" cy="259045"/>
    <xdr:sp macro="" textlink="">
      <xdr:nvSpPr>
        <xdr:cNvPr id="535" name="テキスト ボックス 534"/>
        <xdr:cNvSpPr txBox="1"/>
      </xdr:nvSpPr>
      <xdr:spPr>
        <a:xfrm>
          <a:off x="14325111" y="592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101884</xdr:rowOff>
    </xdr:from>
    <xdr:to>
      <xdr:col>20</xdr:col>
      <xdr:colOff>9525</xdr:colOff>
      <xdr:row>36</xdr:row>
      <xdr:rowOff>32034</xdr:rowOff>
    </xdr:to>
    <xdr:sp macro="" textlink="">
      <xdr:nvSpPr>
        <xdr:cNvPr id="536" name="円/楕円 535"/>
        <xdr:cNvSpPr/>
      </xdr:nvSpPr>
      <xdr:spPr>
        <a:xfrm>
          <a:off x="13652500" y="610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48561</xdr:rowOff>
    </xdr:from>
    <xdr:ext cx="534377" cy="259045"/>
    <xdr:sp macro="" textlink="">
      <xdr:nvSpPr>
        <xdr:cNvPr id="537" name="テキスト ボックス 536"/>
        <xdr:cNvSpPr txBox="1"/>
      </xdr:nvSpPr>
      <xdr:spPr>
        <a:xfrm>
          <a:off x="13436111" y="587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26309</xdr:rowOff>
    </xdr:from>
    <xdr:to>
      <xdr:col>18</xdr:col>
      <xdr:colOff>492125</xdr:colOff>
      <xdr:row>36</xdr:row>
      <xdr:rowOff>127909</xdr:rowOff>
    </xdr:to>
    <xdr:sp macro="" textlink="">
      <xdr:nvSpPr>
        <xdr:cNvPr id="538" name="円/楕円 537"/>
        <xdr:cNvSpPr/>
      </xdr:nvSpPr>
      <xdr:spPr>
        <a:xfrm>
          <a:off x="12763500" y="619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144436</xdr:rowOff>
    </xdr:from>
    <xdr:ext cx="534377" cy="259045"/>
    <xdr:sp macro="" textlink="">
      <xdr:nvSpPr>
        <xdr:cNvPr id="539" name="テキスト ボックス 538"/>
        <xdr:cNvSpPr txBox="1"/>
      </xdr:nvSpPr>
      <xdr:spPr>
        <a:xfrm>
          <a:off x="12547111" y="597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0" name="テキスト ボックス 54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2" name="テキスト ボックス 551"/>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4" name="テキスト ボックス 553"/>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6" name="テキスト ボックス 555"/>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58" name="テキスト ボックス 557"/>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38659</xdr:rowOff>
    </xdr:from>
    <xdr:to>
      <xdr:col>23</xdr:col>
      <xdr:colOff>516889</xdr:colOff>
      <xdr:row>58</xdr:row>
      <xdr:rowOff>31046</xdr:rowOff>
    </xdr:to>
    <xdr:cxnSp macro="">
      <xdr:nvCxnSpPr>
        <xdr:cNvPr id="562" name="直線コネクタ 561"/>
        <xdr:cNvCxnSpPr/>
      </xdr:nvCxnSpPr>
      <xdr:spPr>
        <a:xfrm flipV="1">
          <a:off x="16317595" y="8782609"/>
          <a:ext cx="1269" cy="119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34873</xdr:rowOff>
    </xdr:from>
    <xdr:ext cx="534377" cy="259045"/>
    <xdr:sp macro="" textlink="">
      <xdr:nvSpPr>
        <xdr:cNvPr id="563" name="教育費最小値テキスト"/>
        <xdr:cNvSpPr txBox="1"/>
      </xdr:nvSpPr>
      <xdr:spPr>
        <a:xfrm>
          <a:off x="16370300" y="99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24,753</a:t>
          </a:r>
          <a:endParaRPr kumimoji="1" lang="ja-JP" altLang="en-US" sz="1000" b="1">
            <a:latin typeface="ＭＳ Ｐゴシック"/>
          </a:endParaRPr>
        </a:p>
      </xdr:txBody>
    </xdr:sp>
    <xdr:clientData/>
  </xdr:oneCellAnchor>
  <xdr:twoCellAnchor>
    <xdr:from>
      <xdr:col>23</xdr:col>
      <xdr:colOff>428625</xdr:colOff>
      <xdr:row>58</xdr:row>
      <xdr:rowOff>31046</xdr:rowOff>
    </xdr:from>
    <xdr:to>
      <xdr:col>23</xdr:col>
      <xdr:colOff>606425</xdr:colOff>
      <xdr:row>58</xdr:row>
      <xdr:rowOff>31046</xdr:rowOff>
    </xdr:to>
    <xdr:cxnSp macro="">
      <xdr:nvCxnSpPr>
        <xdr:cNvPr id="564" name="直線コネクタ 563"/>
        <xdr:cNvCxnSpPr/>
      </xdr:nvCxnSpPr>
      <xdr:spPr>
        <a:xfrm>
          <a:off x="16230600" y="997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156786</xdr:rowOff>
    </xdr:from>
    <xdr:ext cx="534377" cy="259045"/>
    <xdr:sp macro="" textlink="">
      <xdr:nvSpPr>
        <xdr:cNvPr id="565" name="教育費最大値テキスト"/>
        <xdr:cNvSpPr txBox="1"/>
      </xdr:nvSpPr>
      <xdr:spPr>
        <a:xfrm>
          <a:off x="16370300" y="85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76,920</a:t>
          </a:r>
          <a:endParaRPr kumimoji="1" lang="ja-JP" altLang="en-US" sz="1000" b="1">
            <a:latin typeface="ＭＳ Ｐゴシック"/>
          </a:endParaRPr>
        </a:p>
      </xdr:txBody>
    </xdr:sp>
    <xdr:clientData/>
  </xdr:oneCellAnchor>
  <xdr:twoCellAnchor>
    <xdr:from>
      <xdr:col>23</xdr:col>
      <xdr:colOff>428625</xdr:colOff>
      <xdr:row>51</xdr:row>
      <xdr:rowOff>38659</xdr:rowOff>
    </xdr:from>
    <xdr:to>
      <xdr:col>23</xdr:col>
      <xdr:colOff>606425</xdr:colOff>
      <xdr:row>51</xdr:row>
      <xdr:rowOff>38659</xdr:rowOff>
    </xdr:to>
    <xdr:cxnSp macro="">
      <xdr:nvCxnSpPr>
        <xdr:cNvPr id="566" name="直線コネクタ 565"/>
        <xdr:cNvCxnSpPr/>
      </xdr:nvCxnSpPr>
      <xdr:spPr>
        <a:xfrm>
          <a:off x="16230600" y="878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39665</xdr:rowOff>
    </xdr:from>
    <xdr:to>
      <xdr:col>23</xdr:col>
      <xdr:colOff>517525</xdr:colOff>
      <xdr:row>56</xdr:row>
      <xdr:rowOff>105090</xdr:rowOff>
    </xdr:to>
    <xdr:cxnSp macro="">
      <xdr:nvCxnSpPr>
        <xdr:cNvPr id="567" name="直線コネクタ 566"/>
        <xdr:cNvCxnSpPr/>
      </xdr:nvCxnSpPr>
      <xdr:spPr>
        <a:xfrm flipV="1">
          <a:off x="15481300" y="9640865"/>
          <a:ext cx="838200" cy="6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122567</xdr:rowOff>
    </xdr:from>
    <xdr:ext cx="534377" cy="259045"/>
    <xdr:sp macro="" textlink="">
      <xdr:nvSpPr>
        <xdr:cNvPr id="568" name="教育費平均値テキスト"/>
        <xdr:cNvSpPr txBox="1"/>
      </xdr:nvSpPr>
      <xdr:spPr>
        <a:xfrm>
          <a:off x="16370300" y="938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99690</xdr:rowOff>
    </xdr:from>
    <xdr:to>
      <xdr:col>23</xdr:col>
      <xdr:colOff>568325</xdr:colOff>
      <xdr:row>56</xdr:row>
      <xdr:rowOff>29840</xdr:rowOff>
    </xdr:to>
    <xdr:sp macro="" textlink="">
      <xdr:nvSpPr>
        <xdr:cNvPr id="569" name="フローチャート : 判断 568"/>
        <xdr:cNvSpPr/>
      </xdr:nvSpPr>
      <xdr:spPr>
        <a:xfrm>
          <a:off x="162687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105090</xdr:rowOff>
    </xdr:from>
    <xdr:to>
      <xdr:col>22</xdr:col>
      <xdr:colOff>365125</xdr:colOff>
      <xdr:row>56</xdr:row>
      <xdr:rowOff>125824</xdr:rowOff>
    </xdr:to>
    <xdr:cxnSp macro="">
      <xdr:nvCxnSpPr>
        <xdr:cNvPr id="570" name="直線コネクタ 569"/>
        <xdr:cNvCxnSpPr/>
      </xdr:nvCxnSpPr>
      <xdr:spPr>
        <a:xfrm flipV="1">
          <a:off x="14592300" y="9706290"/>
          <a:ext cx="889000" cy="2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1" name="フローチャート : 判断 570"/>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140368</xdr:rowOff>
    </xdr:from>
    <xdr:ext cx="534377" cy="259045"/>
    <xdr:sp macro="" textlink="">
      <xdr:nvSpPr>
        <xdr:cNvPr id="572" name="テキスト ボックス 571"/>
        <xdr:cNvSpPr txBox="1"/>
      </xdr:nvSpPr>
      <xdr:spPr>
        <a:xfrm>
          <a:off x="15214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125824</xdr:rowOff>
    </xdr:from>
    <xdr:to>
      <xdr:col>21</xdr:col>
      <xdr:colOff>161925</xdr:colOff>
      <xdr:row>57</xdr:row>
      <xdr:rowOff>108839</xdr:rowOff>
    </xdr:to>
    <xdr:cxnSp macro="">
      <xdr:nvCxnSpPr>
        <xdr:cNvPr id="573" name="直線コネクタ 572"/>
        <xdr:cNvCxnSpPr/>
      </xdr:nvCxnSpPr>
      <xdr:spPr>
        <a:xfrm flipV="1">
          <a:off x="13703300" y="9727024"/>
          <a:ext cx="889000" cy="15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4" name="フローチャート : 判断 573"/>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15826</xdr:rowOff>
    </xdr:from>
    <xdr:ext cx="534377" cy="259045"/>
    <xdr:sp macro="" textlink="">
      <xdr:nvSpPr>
        <xdr:cNvPr id="575" name="テキスト ボックス 574"/>
        <xdr:cNvSpPr txBox="1"/>
      </xdr:nvSpPr>
      <xdr:spPr>
        <a:xfrm>
          <a:off x="14325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108839</xdr:rowOff>
    </xdr:from>
    <xdr:to>
      <xdr:col>19</xdr:col>
      <xdr:colOff>644525</xdr:colOff>
      <xdr:row>58</xdr:row>
      <xdr:rowOff>35482</xdr:rowOff>
    </xdr:to>
    <xdr:cxnSp macro="">
      <xdr:nvCxnSpPr>
        <xdr:cNvPr id="576" name="直線コネクタ 575"/>
        <xdr:cNvCxnSpPr/>
      </xdr:nvCxnSpPr>
      <xdr:spPr>
        <a:xfrm flipV="1">
          <a:off x="12814300" y="9881489"/>
          <a:ext cx="889000" cy="9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77" name="フローチャート : 判断 576"/>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85251</xdr:rowOff>
    </xdr:from>
    <xdr:ext cx="534377" cy="259045"/>
    <xdr:sp macro="" textlink="">
      <xdr:nvSpPr>
        <xdr:cNvPr id="578" name="テキスト ボックス 577"/>
        <xdr:cNvSpPr txBox="1"/>
      </xdr:nvSpPr>
      <xdr:spPr>
        <a:xfrm>
          <a:off x="13436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79" name="フローチャート : 判断 578"/>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68358</xdr:rowOff>
    </xdr:from>
    <xdr:ext cx="534377" cy="259045"/>
    <xdr:sp macro="" textlink="">
      <xdr:nvSpPr>
        <xdr:cNvPr id="580" name="テキスト ボックス 579"/>
        <xdr:cNvSpPr txBox="1"/>
      </xdr:nvSpPr>
      <xdr:spPr>
        <a:xfrm>
          <a:off x="12547111" y="93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160315</xdr:rowOff>
    </xdr:from>
    <xdr:to>
      <xdr:col>23</xdr:col>
      <xdr:colOff>568325</xdr:colOff>
      <xdr:row>56</xdr:row>
      <xdr:rowOff>90465</xdr:rowOff>
    </xdr:to>
    <xdr:sp macro="" textlink="">
      <xdr:nvSpPr>
        <xdr:cNvPr id="586" name="円/楕円 585"/>
        <xdr:cNvSpPr/>
      </xdr:nvSpPr>
      <xdr:spPr>
        <a:xfrm>
          <a:off x="16268700" y="95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138742</xdr:rowOff>
    </xdr:from>
    <xdr:ext cx="534377" cy="259045"/>
    <xdr:sp macro="" textlink="">
      <xdr:nvSpPr>
        <xdr:cNvPr id="587" name="教育費該当値テキスト"/>
        <xdr:cNvSpPr txBox="1"/>
      </xdr:nvSpPr>
      <xdr:spPr>
        <a:xfrm>
          <a:off x="16370300" y="9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39,376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54290</xdr:rowOff>
    </xdr:from>
    <xdr:to>
      <xdr:col>22</xdr:col>
      <xdr:colOff>415925</xdr:colOff>
      <xdr:row>56</xdr:row>
      <xdr:rowOff>155890</xdr:rowOff>
    </xdr:to>
    <xdr:sp macro="" textlink="">
      <xdr:nvSpPr>
        <xdr:cNvPr id="588" name="円/楕円 587"/>
        <xdr:cNvSpPr/>
      </xdr:nvSpPr>
      <xdr:spPr>
        <a:xfrm>
          <a:off x="15430500" y="965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147017</xdr:rowOff>
    </xdr:from>
    <xdr:ext cx="534377" cy="259045"/>
    <xdr:sp macro="" textlink="">
      <xdr:nvSpPr>
        <xdr:cNvPr id="589" name="テキスト ボックス 588"/>
        <xdr:cNvSpPr txBox="1"/>
      </xdr:nvSpPr>
      <xdr:spPr>
        <a:xfrm>
          <a:off x="15214111" y="974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36,514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75024</xdr:rowOff>
    </xdr:from>
    <xdr:to>
      <xdr:col>21</xdr:col>
      <xdr:colOff>212725</xdr:colOff>
      <xdr:row>57</xdr:row>
      <xdr:rowOff>5174</xdr:rowOff>
    </xdr:to>
    <xdr:sp macro="" textlink="">
      <xdr:nvSpPr>
        <xdr:cNvPr id="590" name="円/楕円 589"/>
        <xdr:cNvSpPr/>
      </xdr:nvSpPr>
      <xdr:spPr>
        <a:xfrm>
          <a:off x="14541500" y="967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167751</xdr:rowOff>
    </xdr:from>
    <xdr:ext cx="534377" cy="259045"/>
    <xdr:sp macro="" textlink="">
      <xdr:nvSpPr>
        <xdr:cNvPr id="591" name="テキスト ボックス 590"/>
        <xdr:cNvSpPr txBox="1"/>
      </xdr:nvSpPr>
      <xdr:spPr>
        <a:xfrm>
          <a:off x="14325111" y="976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58039</xdr:rowOff>
    </xdr:from>
    <xdr:to>
      <xdr:col>20</xdr:col>
      <xdr:colOff>9525</xdr:colOff>
      <xdr:row>57</xdr:row>
      <xdr:rowOff>159639</xdr:rowOff>
    </xdr:to>
    <xdr:sp macro="" textlink="">
      <xdr:nvSpPr>
        <xdr:cNvPr id="592" name="円/楕円 591"/>
        <xdr:cNvSpPr/>
      </xdr:nvSpPr>
      <xdr:spPr>
        <a:xfrm>
          <a:off x="13652500" y="983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150766</xdr:rowOff>
    </xdr:from>
    <xdr:ext cx="534377" cy="259045"/>
    <xdr:sp macro="" textlink="">
      <xdr:nvSpPr>
        <xdr:cNvPr id="593" name="テキスト ボックス 592"/>
        <xdr:cNvSpPr txBox="1"/>
      </xdr:nvSpPr>
      <xdr:spPr>
        <a:xfrm>
          <a:off x="13436111" y="9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156132</xdr:rowOff>
    </xdr:from>
    <xdr:to>
      <xdr:col>18</xdr:col>
      <xdr:colOff>492125</xdr:colOff>
      <xdr:row>58</xdr:row>
      <xdr:rowOff>86282</xdr:rowOff>
    </xdr:to>
    <xdr:sp macro="" textlink="">
      <xdr:nvSpPr>
        <xdr:cNvPr id="594" name="円/楕円 593"/>
        <xdr:cNvSpPr/>
      </xdr:nvSpPr>
      <xdr:spPr>
        <a:xfrm>
          <a:off x="12763500" y="992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77409</xdr:rowOff>
    </xdr:from>
    <xdr:ext cx="534377" cy="259045"/>
    <xdr:sp macro="" textlink="">
      <xdr:nvSpPr>
        <xdr:cNvPr id="595" name="テキスト ボックス 594"/>
        <xdr:cNvSpPr txBox="1"/>
      </xdr:nvSpPr>
      <xdr:spPr>
        <a:xfrm>
          <a:off x="12547111" y="1002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9" name="テキスト ボックス 60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1" name="テキスト ボックス 610"/>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3" name="テキスト ボックス 612"/>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5" name="テキスト ボックス 614"/>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7" name="テキスト ボックス 61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61595</xdr:rowOff>
    </xdr:from>
    <xdr:to>
      <xdr:col>23</xdr:col>
      <xdr:colOff>516889</xdr:colOff>
      <xdr:row>79</xdr:row>
      <xdr:rowOff>44450</xdr:rowOff>
    </xdr:to>
    <xdr:cxnSp macro="">
      <xdr:nvCxnSpPr>
        <xdr:cNvPr id="619" name="直線コネクタ 618"/>
        <xdr:cNvCxnSpPr/>
      </xdr:nvCxnSpPr>
      <xdr:spPr>
        <a:xfrm flipV="1">
          <a:off x="16317595" y="12063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8272</xdr:rowOff>
    </xdr:from>
    <xdr:ext cx="469744" cy="259045"/>
    <xdr:sp macro="" textlink="">
      <xdr:nvSpPr>
        <xdr:cNvPr id="622" name="災害復旧費最大値テキスト"/>
        <xdr:cNvSpPr txBox="1"/>
      </xdr:nvSpPr>
      <xdr:spPr>
        <a:xfrm>
          <a:off x="16370300" y="118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70</xdr:row>
      <xdr:rowOff>61595</xdr:rowOff>
    </xdr:from>
    <xdr:to>
      <xdr:col>23</xdr:col>
      <xdr:colOff>606425</xdr:colOff>
      <xdr:row>70</xdr:row>
      <xdr:rowOff>61595</xdr:rowOff>
    </xdr:to>
    <xdr:cxnSp macro="">
      <xdr:nvCxnSpPr>
        <xdr:cNvPr id="623" name="直線コネクタ 622"/>
        <xdr:cNvCxnSpPr/>
      </xdr:nvCxnSpPr>
      <xdr:spPr>
        <a:xfrm>
          <a:off x="16230600" y="1206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169418</xdr:rowOff>
    </xdr:from>
    <xdr:to>
      <xdr:col>23</xdr:col>
      <xdr:colOff>517525</xdr:colOff>
      <xdr:row>79</xdr:row>
      <xdr:rowOff>35306</xdr:rowOff>
    </xdr:to>
    <xdr:cxnSp macro="">
      <xdr:nvCxnSpPr>
        <xdr:cNvPr id="624" name="直線コネクタ 623"/>
        <xdr:cNvCxnSpPr/>
      </xdr:nvCxnSpPr>
      <xdr:spPr>
        <a:xfrm flipV="1">
          <a:off x="15481300" y="13542518"/>
          <a:ext cx="8382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97108</xdr:rowOff>
    </xdr:from>
    <xdr:ext cx="378565" cy="259045"/>
    <xdr:sp macro="" textlink="">
      <xdr:nvSpPr>
        <xdr:cNvPr id="625" name="災害復旧費平均値テキスト"/>
        <xdr:cNvSpPr txBox="1"/>
      </xdr:nvSpPr>
      <xdr:spPr>
        <a:xfrm>
          <a:off x="16370300" y="13298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74231</xdr:rowOff>
    </xdr:from>
    <xdr:to>
      <xdr:col>23</xdr:col>
      <xdr:colOff>568325</xdr:colOff>
      <xdr:row>79</xdr:row>
      <xdr:rowOff>4381</xdr:rowOff>
    </xdr:to>
    <xdr:sp macro="" textlink="">
      <xdr:nvSpPr>
        <xdr:cNvPr id="626" name="フローチャート : 判断 625"/>
        <xdr:cNvSpPr/>
      </xdr:nvSpPr>
      <xdr:spPr>
        <a:xfrm>
          <a:off x="16268700" y="1344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35306</xdr:rowOff>
    </xdr:from>
    <xdr:to>
      <xdr:col>22</xdr:col>
      <xdr:colOff>365125</xdr:colOff>
      <xdr:row>79</xdr:row>
      <xdr:rowOff>42545</xdr:rowOff>
    </xdr:to>
    <xdr:cxnSp macro="">
      <xdr:nvCxnSpPr>
        <xdr:cNvPr id="627" name="直線コネクタ 626"/>
        <xdr:cNvCxnSpPr/>
      </xdr:nvCxnSpPr>
      <xdr:spPr>
        <a:xfrm flipV="1">
          <a:off x="14592300" y="1357985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34226</xdr:rowOff>
    </xdr:from>
    <xdr:to>
      <xdr:col>22</xdr:col>
      <xdr:colOff>415925</xdr:colOff>
      <xdr:row>78</xdr:row>
      <xdr:rowOff>135826</xdr:rowOff>
    </xdr:to>
    <xdr:sp macro="" textlink="">
      <xdr:nvSpPr>
        <xdr:cNvPr id="628" name="フローチャート : 判断 627"/>
        <xdr:cNvSpPr/>
      </xdr:nvSpPr>
      <xdr:spPr>
        <a:xfrm>
          <a:off x="15430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152353</xdr:rowOff>
    </xdr:from>
    <xdr:ext cx="378565" cy="259045"/>
    <xdr:sp macro="" textlink="">
      <xdr:nvSpPr>
        <xdr:cNvPr id="629" name="テキスト ボックス 628"/>
        <xdr:cNvSpPr txBox="1"/>
      </xdr:nvSpPr>
      <xdr:spPr>
        <a:xfrm>
          <a:off x="15292017" y="1318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24637</xdr:rowOff>
    </xdr:from>
    <xdr:to>
      <xdr:col>21</xdr:col>
      <xdr:colOff>161925</xdr:colOff>
      <xdr:row>79</xdr:row>
      <xdr:rowOff>42545</xdr:rowOff>
    </xdr:to>
    <xdr:cxnSp macro="">
      <xdr:nvCxnSpPr>
        <xdr:cNvPr id="630" name="直線コネクタ 629"/>
        <xdr:cNvCxnSpPr/>
      </xdr:nvCxnSpPr>
      <xdr:spPr>
        <a:xfrm>
          <a:off x="13703300" y="13569187"/>
          <a:ext cx="8890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30607</xdr:rowOff>
    </xdr:from>
    <xdr:to>
      <xdr:col>21</xdr:col>
      <xdr:colOff>212725</xdr:colOff>
      <xdr:row>78</xdr:row>
      <xdr:rowOff>132207</xdr:rowOff>
    </xdr:to>
    <xdr:sp macro="" textlink="">
      <xdr:nvSpPr>
        <xdr:cNvPr id="631" name="フローチャート : 判断 630"/>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148734</xdr:rowOff>
    </xdr:from>
    <xdr:ext cx="378565" cy="259045"/>
    <xdr:sp macro="" textlink="">
      <xdr:nvSpPr>
        <xdr:cNvPr id="632" name="テキスト ボックス 631"/>
        <xdr:cNvSpPr txBox="1"/>
      </xdr:nvSpPr>
      <xdr:spPr>
        <a:xfrm>
          <a:off x="14403017" y="1317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107505</xdr:rowOff>
    </xdr:from>
    <xdr:to>
      <xdr:col>19</xdr:col>
      <xdr:colOff>644525</xdr:colOff>
      <xdr:row>79</xdr:row>
      <xdr:rowOff>24637</xdr:rowOff>
    </xdr:to>
    <xdr:cxnSp macro="">
      <xdr:nvCxnSpPr>
        <xdr:cNvPr id="633" name="直線コネクタ 632"/>
        <xdr:cNvCxnSpPr/>
      </xdr:nvCxnSpPr>
      <xdr:spPr>
        <a:xfrm>
          <a:off x="12814300" y="13480605"/>
          <a:ext cx="8890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106807</xdr:rowOff>
    </xdr:from>
    <xdr:to>
      <xdr:col>20</xdr:col>
      <xdr:colOff>9525</xdr:colOff>
      <xdr:row>78</xdr:row>
      <xdr:rowOff>36957</xdr:rowOff>
    </xdr:to>
    <xdr:sp macro="" textlink="">
      <xdr:nvSpPr>
        <xdr:cNvPr id="634" name="フローチャート : 判断 633"/>
        <xdr:cNvSpPr/>
      </xdr:nvSpPr>
      <xdr:spPr>
        <a:xfrm>
          <a:off x="13652500" y="133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53484</xdr:rowOff>
    </xdr:from>
    <xdr:ext cx="469744" cy="259045"/>
    <xdr:sp macro="" textlink="">
      <xdr:nvSpPr>
        <xdr:cNvPr id="635" name="テキスト ボックス 634"/>
        <xdr:cNvSpPr txBox="1"/>
      </xdr:nvSpPr>
      <xdr:spPr>
        <a:xfrm>
          <a:off x="13468427"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94996</xdr:rowOff>
    </xdr:from>
    <xdr:to>
      <xdr:col>18</xdr:col>
      <xdr:colOff>492125</xdr:colOff>
      <xdr:row>78</xdr:row>
      <xdr:rowOff>25146</xdr:rowOff>
    </xdr:to>
    <xdr:sp macro="" textlink="">
      <xdr:nvSpPr>
        <xdr:cNvPr id="636" name="フローチャート : 判断 635"/>
        <xdr:cNvSpPr/>
      </xdr:nvSpPr>
      <xdr:spPr>
        <a:xfrm>
          <a:off x="12763500" y="1329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41673</xdr:rowOff>
    </xdr:from>
    <xdr:ext cx="469744" cy="259045"/>
    <xdr:sp macro="" textlink="">
      <xdr:nvSpPr>
        <xdr:cNvPr id="637" name="テキスト ボックス 636"/>
        <xdr:cNvSpPr txBox="1"/>
      </xdr:nvSpPr>
      <xdr:spPr>
        <a:xfrm>
          <a:off x="12579427" y="1307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118618</xdr:rowOff>
    </xdr:from>
    <xdr:to>
      <xdr:col>23</xdr:col>
      <xdr:colOff>568325</xdr:colOff>
      <xdr:row>79</xdr:row>
      <xdr:rowOff>48768</xdr:rowOff>
    </xdr:to>
    <xdr:sp macro="" textlink="">
      <xdr:nvSpPr>
        <xdr:cNvPr id="643" name="円/楕円 642"/>
        <xdr:cNvSpPr/>
      </xdr:nvSpPr>
      <xdr:spPr>
        <a:xfrm>
          <a:off x="16268700" y="1349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52658</xdr:rowOff>
    </xdr:from>
    <xdr:ext cx="378565" cy="259045"/>
    <xdr:sp macro="" textlink="">
      <xdr:nvSpPr>
        <xdr:cNvPr id="644" name="災害復旧費該当値テキスト"/>
        <xdr:cNvSpPr txBox="1"/>
      </xdr:nvSpPr>
      <xdr:spPr>
        <a:xfrm>
          <a:off x="16370300" y="13425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155956</xdr:rowOff>
    </xdr:from>
    <xdr:to>
      <xdr:col>22</xdr:col>
      <xdr:colOff>415925</xdr:colOff>
      <xdr:row>79</xdr:row>
      <xdr:rowOff>86106</xdr:rowOff>
    </xdr:to>
    <xdr:sp macro="" textlink="">
      <xdr:nvSpPr>
        <xdr:cNvPr id="645" name="円/楕円 644"/>
        <xdr:cNvSpPr/>
      </xdr:nvSpPr>
      <xdr:spPr>
        <a:xfrm>
          <a:off x="15430500" y="135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77233</xdr:rowOff>
    </xdr:from>
    <xdr:ext cx="313932" cy="259045"/>
    <xdr:sp macro="" textlink="">
      <xdr:nvSpPr>
        <xdr:cNvPr id="646" name="テキスト ボックス 645"/>
        <xdr:cNvSpPr txBox="1"/>
      </xdr:nvSpPr>
      <xdr:spPr>
        <a:xfrm>
          <a:off x="15324333" y="13621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163195</xdr:rowOff>
    </xdr:from>
    <xdr:to>
      <xdr:col>21</xdr:col>
      <xdr:colOff>212725</xdr:colOff>
      <xdr:row>79</xdr:row>
      <xdr:rowOff>93345</xdr:rowOff>
    </xdr:to>
    <xdr:sp macro="" textlink="">
      <xdr:nvSpPr>
        <xdr:cNvPr id="647" name="円/楕円 646"/>
        <xdr:cNvSpPr/>
      </xdr:nvSpPr>
      <xdr:spPr>
        <a:xfrm>
          <a:off x="14541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84472</xdr:rowOff>
    </xdr:from>
    <xdr:ext cx="313932" cy="259045"/>
    <xdr:sp macro="" textlink="">
      <xdr:nvSpPr>
        <xdr:cNvPr id="648" name="テキスト ボックス 647"/>
        <xdr:cNvSpPr txBox="1"/>
      </xdr:nvSpPr>
      <xdr:spPr>
        <a:xfrm>
          <a:off x="14435333" y="13629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145287</xdr:rowOff>
    </xdr:from>
    <xdr:to>
      <xdr:col>20</xdr:col>
      <xdr:colOff>9525</xdr:colOff>
      <xdr:row>79</xdr:row>
      <xdr:rowOff>75437</xdr:rowOff>
    </xdr:to>
    <xdr:sp macro="" textlink="">
      <xdr:nvSpPr>
        <xdr:cNvPr id="649" name="円/楕円 648"/>
        <xdr:cNvSpPr/>
      </xdr:nvSpPr>
      <xdr:spPr>
        <a:xfrm>
          <a:off x="13652500" y="1351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66564</xdr:rowOff>
    </xdr:from>
    <xdr:ext cx="378565" cy="259045"/>
    <xdr:sp macro="" textlink="">
      <xdr:nvSpPr>
        <xdr:cNvPr id="650" name="テキスト ボックス 649"/>
        <xdr:cNvSpPr txBox="1"/>
      </xdr:nvSpPr>
      <xdr:spPr>
        <a:xfrm>
          <a:off x="13514017" y="13611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56705</xdr:rowOff>
    </xdr:from>
    <xdr:to>
      <xdr:col>18</xdr:col>
      <xdr:colOff>492125</xdr:colOff>
      <xdr:row>78</xdr:row>
      <xdr:rowOff>158305</xdr:rowOff>
    </xdr:to>
    <xdr:sp macro="" textlink="">
      <xdr:nvSpPr>
        <xdr:cNvPr id="651" name="円/楕円 650"/>
        <xdr:cNvSpPr/>
      </xdr:nvSpPr>
      <xdr:spPr>
        <a:xfrm>
          <a:off x="12763500" y="1342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149432</xdr:rowOff>
    </xdr:from>
    <xdr:ext cx="378565" cy="259045"/>
    <xdr:sp macro="" textlink="">
      <xdr:nvSpPr>
        <xdr:cNvPr id="652" name="テキスト ボックス 651"/>
        <xdr:cNvSpPr txBox="1"/>
      </xdr:nvSpPr>
      <xdr:spPr>
        <a:xfrm>
          <a:off x="12625017" y="1352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3" name="直線コネクタ 66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4" name="テキスト ボックス 66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5" name="直線コネクタ 66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6" name="テキスト ボックス 66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7" name="直線コネクタ 66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8" name="テキスト ボックス 66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9" name="直線コネクタ 66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0" name="テキスト ボックス 66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1" name="直線コネクタ 67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2" name="テキスト ボックス 67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3" name="直線コネクタ 67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4" name="テキスト ボックス 67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26250</xdr:rowOff>
    </xdr:from>
    <xdr:to>
      <xdr:col>23</xdr:col>
      <xdr:colOff>516889</xdr:colOff>
      <xdr:row>98</xdr:row>
      <xdr:rowOff>27277</xdr:rowOff>
    </xdr:to>
    <xdr:cxnSp macro="">
      <xdr:nvCxnSpPr>
        <xdr:cNvPr id="678" name="直線コネクタ 677"/>
        <xdr:cNvCxnSpPr/>
      </xdr:nvCxnSpPr>
      <xdr:spPr>
        <a:xfrm flipV="1">
          <a:off x="16317595" y="15456750"/>
          <a:ext cx="1269" cy="137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31104</xdr:rowOff>
    </xdr:from>
    <xdr:ext cx="534377" cy="259045"/>
    <xdr:sp macro="" textlink="">
      <xdr:nvSpPr>
        <xdr:cNvPr id="679" name="公債費最小値テキスト"/>
        <xdr:cNvSpPr txBox="1"/>
      </xdr:nvSpPr>
      <xdr:spPr>
        <a:xfrm>
          <a:off x="16370300" y="168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98</xdr:row>
      <xdr:rowOff>27277</xdr:rowOff>
    </xdr:from>
    <xdr:to>
      <xdr:col>23</xdr:col>
      <xdr:colOff>606425</xdr:colOff>
      <xdr:row>98</xdr:row>
      <xdr:rowOff>27277</xdr:rowOff>
    </xdr:to>
    <xdr:cxnSp macro="">
      <xdr:nvCxnSpPr>
        <xdr:cNvPr id="680" name="直線コネクタ 679"/>
        <xdr:cNvCxnSpPr/>
      </xdr:nvCxnSpPr>
      <xdr:spPr>
        <a:xfrm>
          <a:off x="16230600" y="168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144377</xdr:rowOff>
    </xdr:from>
    <xdr:ext cx="534377" cy="259045"/>
    <xdr:sp macro="" textlink="">
      <xdr:nvSpPr>
        <xdr:cNvPr id="681" name="公債費最大値テキスト"/>
        <xdr:cNvSpPr txBox="1"/>
      </xdr:nvSpPr>
      <xdr:spPr>
        <a:xfrm>
          <a:off x="16370300" y="152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90</xdr:row>
      <xdr:rowOff>26250</xdr:rowOff>
    </xdr:from>
    <xdr:to>
      <xdr:col>23</xdr:col>
      <xdr:colOff>606425</xdr:colOff>
      <xdr:row>90</xdr:row>
      <xdr:rowOff>26250</xdr:rowOff>
    </xdr:to>
    <xdr:cxnSp macro="">
      <xdr:nvCxnSpPr>
        <xdr:cNvPr id="682" name="直線コネクタ 681"/>
        <xdr:cNvCxnSpPr/>
      </xdr:nvCxnSpPr>
      <xdr:spPr>
        <a:xfrm>
          <a:off x="16230600" y="1545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105786</xdr:rowOff>
    </xdr:from>
    <xdr:to>
      <xdr:col>23</xdr:col>
      <xdr:colOff>517525</xdr:colOff>
      <xdr:row>95</xdr:row>
      <xdr:rowOff>107336</xdr:rowOff>
    </xdr:to>
    <xdr:cxnSp macro="">
      <xdr:nvCxnSpPr>
        <xdr:cNvPr id="683" name="直線コネクタ 682"/>
        <xdr:cNvCxnSpPr/>
      </xdr:nvCxnSpPr>
      <xdr:spPr>
        <a:xfrm flipV="1">
          <a:off x="15481300" y="16393536"/>
          <a:ext cx="8382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11320</xdr:rowOff>
    </xdr:from>
    <xdr:ext cx="534377" cy="259045"/>
    <xdr:sp macro="" textlink="">
      <xdr:nvSpPr>
        <xdr:cNvPr id="684" name="公債費平均値テキスト"/>
        <xdr:cNvSpPr txBox="1"/>
      </xdr:nvSpPr>
      <xdr:spPr>
        <a:xfrm>
          <a:off x="16370300" y="1647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32893</xdr:rowOff>
    </xdr:from>
    <xdr:to>
      <xdr:col>23</xdr:col>
      <xdr:colOff>568325</xdr:colOff>
      <xdr:row>96</xdr:row>
      <xdr:rowOff>134493</xdr:rowOff>
    </xdr:to>
    <xdr:sp macro="" textlink="">
      <xdr:nvSpPr>
        <xdr:cNvPr id="685" name="フローチャート : 判断 684"/>
        <xdr:cNvSpPr/>
      </xdr:nvSpPr>
      <xdr:spPr>
        <a:xfrm>
          <a:off x="162687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107173</xdr:rowOff>
    </xdr:from>
    <xdr:to>
      <xdr:col>22</xdr:col>
      <xdr:colOff>365125</xdr:colOff>
      <xdr:row>95</xdr:row>
      <xdr:rowOff>107336</xdr:rowOff>
    </xdr:to>
    <xdr:cxnSp macro="">
      <xdr:nvCxnSpPr>
        <xdr:cNvPr id="686" name="直線コネクタ 685"/>
        <xdr:cNvCxnSpPr/>
      </xdr:nvCxnSpPr>
      <xdr:spPr>
        <a:xfrm>
          <a:off x="14592300" y="16394923"/>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104494</xdr:rowOff>
    </xdr:from>
    <xdr:to>
      <xdr:col>22</xdr:col>
      <xdr:colOff>415925</xdr:colOff>
      <xdr:row>96</xdr:row>
      <xdr:rowOff>34644</xdr:rowOff>
    </xdr:to>
    <xdr:sp macro="" textlink="">
      <xdr:nvSpPr>
        <xdr:cNvPr id="687" name="フローチャート : 判断 686"/>
        <xdr:cNvSpPr/>
      </xdr:nvSpPr>
      <xdr:spPr>
        <a:xfrm>
          <a:off x="15430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25771</xdr:rowOff>
    </xdr:from>
    <xdr:ext cx="534377" cy="259045"/>
    <xdr:sp macro="" textlink="">
      <xdr:nvSpPr>
        <xdr:cNvPr id="688" name="テキスト ボックス 687"/>
        <xdr:cNvSpPr txBox="1"/>
      </xdr:nvSpPr>
      <xdr:spPr>
        <a:xfrm>
          <a:off x="15214111" y="1648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107173</xdr:rowOff>
    </xdr:from>
    <xdr:to>
      <xdr:col>21</xdr:col>
      <xdr:colOff>161925</xdr:colOff>
      <xdr:row>95</xdr:row>
      <xdr:rowOff>141219</xdr:rowOff>
    </xdr:to>
    <xdr:cxnSp macro="">
      <xdr:nvCxnSpPr>
        <xdr:cNvPr id="689" name="直線コネクタ 688"/>
        <xdr:cNvCxnSpPr/>
      </xdr:nvCxnSpPr>
      <xdr:spPr>
        <a:xfrm flipV="1">
          <a:off x="13703300" y="16394923"/>
          <a:ext cx="889000" cy="3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95594</xdr:rowOff>
    </xdr:from>
    <xdr:to>
      <xdr:col>21</xdr:col>
      <xdr:colOff>212725</xdr:colOff>
      <xdr:row>96</xdr:row>
      <xdr:rowOff>25744</xdr:rowOff>
    </xdr:to>
    <xdr:sp macro="" textlink="">
      <xdr:nvSpPr>
        <xdr:cNvPr id="690" name="フローチャート : 判断 689"/>
        <xdr:cNvSpPr/>
      </xdr:nvSpPr>
      <xdr:spPr>
        <a:xfrm>
          <a:off x="14541500" y="1638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16871</xdr:rowOff>
    </xdr:from>
    <xdr:ext cx="534377" cy="259045"/>
    <xdr:sp macro="" textlink="">
      <xdr:nvSpPr>
        <xdr:cNvPr id="691" name="テキスト ボックス 690"/>
        <xdr:cNvSpPr txBox="1"/>
      </xdr:nvSpPr>
      <xdr:spPr>
        <a:xfrm>
          <a:off x="14325111" y="164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130279</xdr:rowOff>
    </xdr:from>
    <xdr:to>
      <xdr:col>19</xdr:col>
      <xdr:colOff>644525</xdr:colOff>
      <xdr:row>95</xdr:row>
      <xdr:rowOff>141219</xdr:rowOff>
    </xdr:to>
    <xdr:cxnSp macro="">
      <xdr:nvCxnSpPr>
        <xdr:cNvPr id="692" name="直線コネクタ 691"/>
        <xdr:cNvCxnSpPr/>
      </xdr:nvCxnSpPr>
      <xdr:spPr>
        <a:xfrm>
          <a:off x="12814300" y="16418029"/>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99106</xdr:rowOff>
    </xdr:from>
    <xdr:to>
      <xdr:col>20</xdr:col>
      <xdr:colOff>9525</xdr:colOff>
      <xdr:row>96</xdr:row>
      <xdr:rowOff>29256</xdr:rowOff>
    </xdr:to>
    <xdr:sp macro="" textlink="">
      <xdr:nvSpPr>
        <xdr:cNvPr id="693" name="フローチャート : 判断 692"/>
        <xdr:cNvSpPr/>
      </xdr:nvSpPr>
      <xdr:spPr>
        <a:xfrm>
          <a:off x="13652500" y="163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20383</xdr:rowOff>
    </xdr:from>
    <xdr:ext cx="534377" cy="259045"/>
    <xdr:sp macro="" textlink="">
      <xdr:nvSpPr>
        <xdr:cNvPr id="694" name="テキスト ボックス 693"/>
        <xdr:cNvSpPr txBox="1"/>
      </xdr:nvSpPr>
      <xdr:spPr>
        <a:xfrm>
          <a:off x="13436111" y="164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81421</xdr:rowOff>
    </xdr:from>
    <xdr:to>
      <xdr:col>18</xdr:col>
      <xdr:colOff>492125</xdr:colOff>
      <xdr:row>96</xdr:row>
      <xdr:rowOff>11571</xdr:rowOff>
    </xdr:to>
    <xdr:sp macro="" textlink="">
      <xdr:nvSpPr>
        <xdr:cNvPr id="695" name="フローチャート : 判断 694"/>
        <xdr:cNvSpPr/>
      </xdr:nvSpPr>
      <xdr:spPr>
        <a:xfrm>
          <a:off x="12763500" y="1636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2698</xdr:rowOff>
    </xdr:from>
    <xdr:ext cx="534377" cy="259045"/>
    <xdr:sp macro="" textlink="">
      <xdr:nvSpPr>
        <xdr:cNvPr id="696" name="テキスト ボックス 695"/>
        <xdr:cNvSpPr txBox="1"/>
      </xdr:nvSpPr>
      <xdr:spPr>
        <a:xfrm>
          <a:off x="12547111" y="1646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54986</xdr:rowOff>
    </xdr:from>
    <xdr:to>
      <xdr:col>23</xdr:col>
      <xdr:colOff>568325</xdr:colOff>
      <xdr:row>95</xdr:row>
      <xdr:rowOff>156586</xdr:rowOff>
    </xdr:to>
    <xdr:sp macro="" textlink="">
      <xdr:nvSpPr>
        <xdr:cNvPr id="702" name="円/楕円 701"/>
        <xdr:cNvSpPr/>
      </xdr:nvSpPr>
      <xdr:spPr>
        <a:xfrm>
          <a:off x="16268700" y="163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77863</xdr:rowOff>
    </xdr:from>
    <xdr:ext cx="534377" cy="259045"/>
    <xdr:sp macro="" textlink="">
      <xdr:nvSpPr>
        <xdr:cNvPr id="703" name="公債費該当値テキスト"/>
        <xdr:cNvSpPr txBox="1"/>
      </xdr:nvSpPr>
      <xdr:spPr>
        <a:xfrm>
          <a:off x="16370300" y="161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41,577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56536</xdr:rowOff>
    </xdr:from>
    <xdr:to>
      <xdr:col>22</xdr:col>
      <xdr:colOff>415925</xdr:colOff>
      <xdr:row>95</xdr:row>
      <xdr:rowOff>158136</xdr:rowOff>
    </xdr:to>
    <xdr:sp macro="" textlink="">
      <xdr:nvSpPr>
        <xdr:cNvPr id="704" name="円/楕円 703"/>
        <xdr:cNvSpPr/>
      </xdr:nvSpPr>
      <xdr:spPr>
        <a:xfrm>
          <a:off x="15430500" y="1634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3213</xdr:rowOff>
    </xdr:from>
    <xdr:ext cx="534377" cy="259045"/>
    <xdr:sp macro="" textlink="">
      <xdr:nvSpPr>
        <xdr:cNvPr id="705" name="テキスト ボックス 704"/>
        <xdr:cNvSpPr txBox="1"/>
      </xdr:nvSpPr>
      <xdr:spPr>
        <a:xfrm>
          <a:off x="15214111" y="1611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56373</xdr:rowOff>
    </xdr:from>
    <xdr:to>
      <xdr:col>21</xdr:col>
      <xdr:colOff>212725</xdr:colOff>
      <xdr:row>95</xdr:row>
      <xdr:rowOff>157973</xdr:rowOff>
    </xdr:to>
    <xdr:sp macro="" textlink="">
      <xdr:nvSpPr>
        <xdr:cNvPr id="706" name="円/楕円 705"/>
        <xdr:cNvSpPr/>
      </xdr:nvSpPr>
      <xdr:spPr>
        <a:xfrm>
          <a:off x="14541500" y="1634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3050</xdr:rowOff>
    </xdr:from>
    <xdr:ext cx="534377" cy="259045"/>
    <xdr:sp macro="" textlink="">
      <xdr:nvSpPr>
        <xdr:cNvPr id="707" name="テキスト ボックス 706"/>
        <xdr:cNvSpPr txBox="1"/>
      </xdr:nvSpPr>
      <xdr:spPr>
        <a:xfrm>
          <a:off x="14325111" y="161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90419</xdr:rowOff>
    </xdr:from>
    <xdr:to>
      <xdr:col>20</xdr:col>
      <xdr:colOff>9525</xdr:colOff>
      <xdr:row>96</xdr:row>
      <xdr:rowOff>20569</xdr:rowOff>
    </xdr:to>
    <xdr:sp macro="" textlink="">
      <xdr:nvSpPr>
        <xdr:cNvPr id="708" name="円/楕円 707"/>
        <xdr:cNvSpPr/>
      </xdr:nvSpPr>
      <xdr:spPr>
        <a:xfrm>
          <a:off x="13652500" y="163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37096</xdr:rowOff>
    </xdr:from>
    <xdr:ext cx="534377" cy="259045"/>
    <xdr:sp macro="" textlink="">
      <xdr:nvSpPr>
        <xdr:cNvPr id="709" name="テキスト ボックス 708"/>
        <xdr:cNvSpPr txBox="1"/>
      </xdr:nvSpPr>
      <xdr:spPr>
        <a:xfrm>
          <a:off x="13436111" y="1615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39,407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79479</xdr:rowOff>
    </xdr:from>
    <xdr:to>
      <xdr:col>18</xdr:col>
      <xdr:colOff>492125</xdr:colOff>
      <xdr:row>96</xdr:row>
      <xdr:rowOff>9629</xdr:rowOff>
    </xdr:to>
    <xdr:sp macro="" textlink="">
      <xdr:nvSpPr>
        <xdr:cNvPr id="710" name="円/楕円 709"/>
        <xdr:cNvSpPr/>
      </xdr:nvSpPr>
      <xdr:spPr>
        <a:xfrm>
          <a:off x="12763500" y="1636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26156</xdr:rowOff>
    </xdr:from>
    <xdr:ext cx="534377" cy="259045"/>
    <xdr:sp macro="" textlink="">
      <xdr:nvSpPr>
        <xdr:cNvPr id="711" name="テキスト ボックス 710"/>
        <xdr:cNvSpPr txBox="1"/>
      </xdr:nvSpPr>
      <xdr:spPr>
        <a:xfrm>
          <a:off x="12547111" y="1614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118935</xdr:rowOff>
    </xdr:from>
    <xdr:to>
      <xdr:col>32</xdr:col>
      <xdr:colOff>186689</xdr:colOff>
      <xdr:row>39</xdr:row>
      <xdr:rowOff>44450</xdr:rowOff>
    </xdr:to>
    <xdr:cxnSp macro="">
      <xdr:nvCxnSpPr>
        <xdr:cNvPr id="735" name="直線コネクタ 734"/>
        <xdr:cNvCxnSpPr/>
      </xdr:nvCxnSpPr>
      <xdr:spPr>
        <a:xfrm flipV="1">
          <a:off x="22159595" y="5433885"/>
          <a:ext cx="1269" cy="129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55072</xdr:rowOff>
    </xdr:from>
    <xdr:ext cx="249299" cy="259045"/>
    <xdr:sp macro="" textlink="">
      <xdr:nvSpPr>
        <xdr:cNvPr id="736" name="諸支出金最小値テキスト"/>
        <xdr:cNvSpPr txBox="1"/>
      </xdr:nvSpPr>
      <xdr:spPr>
        <a:xfrm>
          <a:off x="22212300" y="674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65612</xdr:rowOff>
    </xdr:from>
    <xdr:ext cx="469744" cy="259045"/>
    <xdr:sp macro="" textlink="">
      <xdr:nvSpPr>
        <xdr:cNvPr id="738" name="諸支出金最大値テキスト"/>
        <xdr:cNvSpPr txBox="1"/>
      </xdr:nvSpPr>
      <xdr:spPr>
        <a:xfrm>
          <a:off x="22212300" y="52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6,809</a:t>
          </a:r>
          <a:endParaRPr kumimoji="1" lang="ja-JP" altLang="en-US" sz="1000" b="1">
            <a:latin typeface="ＭＳ Ｐゴシック"/>
          </a:endParaRPr>
        </a:p>
      </xdr:txBody>
    </xdr:sp>
    <xdr:clientData/>
  </xdr:oneCellAnchor>
  <xdr:twoCellAnchor>
    <xdr:from>
      <xdr:col>32</xdr:col>
      <xdr:colOff>98425</xdr:colOff>
      <xdr:row>31</xdr:row>
      <xdr:rowOff>118935</xdr:rowOff>
    </xdr:from>
    <xdr:to>
      <xdr:col>32</xdr:col>
      <xdr:colOff>276225</xdr:colOff>
      <xdr:row>31</xdr:row>
      <xdr:rowOff>118935</xdr:rowOff>
    </xdr:to>
    <xdr:cxnSp macro="">
      <xdr:nvCxnSpPr>
        <xdr:cNvPr id="739" name="直線コネクタ 738"/>
        <xdr:cNvCxnSpPr/>
      </xdr:nvCxnSpPr>
      <xdr:spPr>
        <a:xfrm>
          <a:off x="22072600" y="54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143971</xdr:rowOff>
    </xdr:from>
    <xdr:ext cx="378565" cy="259045"/>
    <xdr:sp macro="" textlink="">
      <xdr:nvSpPr>
        <xdr:cNvPr id="741" name="諸支出金平均値テキスト"/>
        <xdr:cNvSpPr txBox="1"/>
      </xdr:nvSpPr>
      <xdr:spPr>
        <a:xfrm>
          <a:off x="22212300" y="64876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121094</xdr:rowOff>
    </xdr:from>
    <xdr:to>
      <xdr:col>32</xdr:col>
      <xdr:colOff>238125</xdr:colOff>
      <xdr:row>39</xdr:row>
      <xdr:rowOff>51244</xdr:rowOff>
    </xdr:to>
    <xdr:sp macro="" textlink="">
      <xdr:nvSpPr>
        <xdr:cNvPr id="742" name="フローチャート : 判断 741"/>
        <xdr:cNvSpPr/>
      </xdr:nvSpPr>
      <xdr:spPr>
        <a:xfrm>
          <a:off x="221107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126238</xdr:rowOff>
    </xdr:from>
    <xdr:to>
      <xdr:col>31</xdr:col>
      <xdr:colOff>85725</xdr:colOff>
      <xdr:row>39</xdr:row>
      <xdr:rowOff>56388</xdr:rowOff>
    </xdr:to>
    <xdr:sp macro="" textlink="">
      <xdr:nvSpPr>
        <xdr:cNvPr id="744" name="フローチャート : 判断 743"/>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72915</xdr:rowOff>
    </xdr:from>
    <xdr:ext cx="378565" cy="259045"/>
    <xdr:sp macro="" textlink="">
      <xdr:nvSpPr>
        <xdr:cNvPr id="745" name="テキスト ボックス 744"/>
        <xdr:cNvSpPr txBox="1"/>
      </xdr:nvSpPr>
      <xdr:spPr>
        <a:xfrm>
          <a:off x="21134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130239</xdr:rowOff>
    </xdr:from>
    <xdr:to>
      <xdr:col>29</xdr:col>
      <xdr:colOff>568325</xdr:colOff>
      <xdr:row>39</xdr:row>
      <xdr:rowOff>60389</xdr:rowOff>
    </xdr:to>
    <xdr:sp macro="" textlink="">
      <xdr:nvSpPr>
        <xdr:cNvPr id="747" name="フローチャート : 判断 746"/>
        <xdr:cNvSpPr/>
      </xdr:nvSpPr>
      <xdr:spPr>
        <a:xfrm>
          <a:off x="20383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76916</xdr:rowOff>
    </xdr:from>
    <xdr:ext cx="378565" cy="259045"/>
    <xdr:sp macro="" textlink="">
      <xdr:nvSpPr>
        <xdr:cNvPr id="748" name="テキスト ボックス 747"/>
        <xdr:cNvSpPr txBox="1"/>
      </xdr:nvSpPr>
      <xdr:spPr>
        <a:xfrm>
          <a:off x="20245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80518</xdr:rowOff>
    </xdr:from>
    <xdr:to>
      <xdr:col>28</xdr:col>
      <xdr:colOff>365125</xdr:colOff>
      <xdr:row>39</xdr:row>
      <xdr:rowOff>10668</xdr:rowOff>
    </xdr:to>
    <xdr:sp macro="" textlink="">
      <xdr:nvSpPr>
        <xdr:cNvPr id="750" name="フローチャート : 判断 749"/>
        <xdr:cNvSpPr/>
      </xdr:nvSpPr>
      <xdr:spPr>
        <a:xfrm>
          <a:off x="19494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27195</xdr:rowOff>
    </xdr:from>
    <xdr:ext cx="378565" cy="259045"/>
    <xdr:sp macro="" textlink="">
      <xdr:nvSpPr>
        <xdr:cNvPr id="751" name="テキスト ボックス 750"/>
        <xdr:cNvSpPr txBox="1"/>
      </xdr:nvSpPr>
      <xdr:spPr>
        <a:xfrm>
          <a:off x="19356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96139</xdr:rowOff>
    </xdr:from>
    <xdr:to>
      <xdr:col>27</xdr:col>
      <xdr:colOff>161925</xdr:colOff>
      <xdr:row>39</xdr:row>
      <xdr:rowOff>26289</xdr:rowOff>
    </xdr:to>
    <xdr:sp macro="" textlink="">
      <xdr:nvSpPr>
        <xdr:cNvPr id="752" name="フローチャート : 判断 751"/>
        <xdr:cNvSpPr/>
      </xdr:nvSpPr>
      <xdr:spPr>
        <a:xfrm>
          <a:off x="18605500" y="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42816</xdr:rowOff>
    </xdr:from>
    <xdr:ext cx="378565" cy="259045"/>
    <xdr:sp macro="" textlink="">
      <xdr:nvSpPr>
        <xdr:cNvPr id="753" name="テキスト ボックス 752"/>
        <xdr:cNvSpPr txBox="1"/>
      </xdr:nvSpPr>
      <xdr:spPr>
        <a:xfrm>
          <a:off x="18467017" y="638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9" name="円/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99521</xdr:rowOff>
    </xdr:from>
    <xdr:ext cx="249299" cy="259045"/>
    <xdr:sp macro="" textlink="">
      <xdr:nvSpPr>
        <xdr:cNvPr id="760" name="諸支出金該当値テキスト"/>
        <xdr:cNvSpPr txBox="1"/>
      </xdr:nvSpPr>
      <xdr:spPr>
        <a:xfrm>
          <a:off x="22212300" y="6614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1" name="円/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2" name="テキスト ボックス 76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3" name="円/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4" name="テキスト ボックス 76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5" name="円/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6" name="テキスト ボックス 76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7" name="円/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8" name="テキスト ボックス 76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2" name="テキスト ボックス 781"/>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4" name="テキスト ボックス 783"/>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86" name="テキスト ボックス 785"/>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8" name="テキスト ボックス 78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0" name="直線コネクタ 789"/>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1"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3"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4" name="直線コネクタ 79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5" name="直線コネクタ 79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6"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7" name="フローチャート : 判断 796"/>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8" name="直線コネクタ 79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9" name="フローチャート : 判断 798"/>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0" name="テキスト ボックス 799"/>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2" name="フローチャート : 判断 801"/>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3" name="テキスト ボックス 802"/>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5" name="フローチャート : 判断 804"/>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06" name="テキスト ボックス 805"/>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07" name="フローチャート : 判断 806"/>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08" name="テキスト ボックス 807"/>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4" name="円/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5"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6" name="円/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7" name="テキスト ボックス 816"/>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8" name="円/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19" name="テキスト ボックス 818"/>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0" name="円/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1" name="テキスト ボックス 82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2" name="円/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3" name="テキスト ボックス 82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消防費において、</a:t>
          </a:r>
          <a:r>
            <a:rPr kumimoji="1" lang="ja-JP" altLang="ja-JP" sz="1100">
              <a:solidFill>
                <a:schemeClr val="dk1"/>
              </a:solidFill>
              <a:latin typeface="+mn-lt"/>
              <a:ea typeface="+mn-ea"/>
              <a:cs typeface="+mn-cs"/>
            </a:rPr>
            <a:t>消防本部庁舎新設事業等により</a:t>
          </a:r>
          <a:r>
            <a:rPr kumimoji="1" lang="ja-JP" altLang="en-US" sz="1100">
              <a:solidFill>
                <a:schemeClr val="dk1"/>
              </a:solidFill>
              <a:latin typeface="ＭＳ Ｐゴシック"/>
              <a:ea typeface="+mn-ea"/>
              <a:cs typeface="+mn-cs"/>
            </a:rPr>
            <a:t>前年度</a:t>
          </a:r>
          <a:r>
            <a:rPr kumimoji="1" lang="ja-JP" altLang="en-US" sz="1100">
              <a:latin typeface="ＭＳ Ｐゴシック"/>
            </a:rPr>
            <a:t>費</a:t>
          </a:r>
          <a:r>
            <a:rPr kumimoji="1" lang="en-US" altLang="ja-JP" sz="1100">
              <a:latin typeface="ＭＳ Ｐゴシック"/>
            </a:rPr>
            <a:t>17,068</a:t>
          </a:r>
          <a:r>
            <a:rPr kumimoji="1" lang="ja-JP" altLang="en-US" sz="1100">
              <a:latin typeface="ＭＳ Ｐゴシック"/>
            </a:rPr>
            <a:t>円の増、類似団体内平均よりも</a:t>
          </a:r>
          <a:r>
            <a:rPr kumimoji="1" lang="en-US" altLang="ja-JP" sz="1100">
              <a:latin typeface="ＭＳ Ｐゴシック"/>
            </a:rPr>
            <a:t>24,478</a:t>
          </a:r>
          <a:r>
            <a:rPr kumimoji="1" lang="ja-JP" altLang="en-US" sz="1100">
              <a:latin typeface="ＭＳ Ｐゴシック"/>
            </a:rPr>
            <a:t>円上回ったが、その他の費目においては概ね類似団体内平均と同程度となっている。</a:t>
          </a:r>
          <a:endParaRPr kumimoji="1" lang="en-US" altLang="ja-JP" sz="1100">
            <a:latin typeface="ＭＳ Ｐゴシック"/>
          </a:endParaRPr>
        </a:p>
        <a:p>
          <a:r>
            <a:rPr kumimoji="1" lang="ja-JP" altLang="en-US" sz="1100">
              <a:latin typeface="ＭＳ Ｐゴシック"/>
            </a:rPr>
            <a:t>今後、教育費等において建設事業の増によるコスト増が懸念されるため、一層の歳出抑制に努めたい。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　財政調整基金は平成</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年度以降は取り崩しはなく、剰余金の積立ができたことから、標準財政規模に占める財政調整基金の割合は増加している。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27</a:t>
          </a:r>
          <a:r>
            <a:rPr lang="ja-JP" altLang="en-US" sz="1100" b="0" i="0" baseline="0">
              <a:solidFill>
                <a:schemeClr val="dk1"/>
              </a:solidFill>
              <a:latin typeface="+mn-lt"/>
              <a:ea typeface="+mn-ea"/>
              <a:cs typeface="+mn-cs"/>
            </a:rPr>
            <a:t>年度及び</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年度においては、実質収支はプラスであるが、実質単年度収支ではマイナスとなった。</a:t>
          </a:r>
          <a:endParaRPr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　病院事業会計については、慢性的な医師不足等により赤字運営が続いていたが、新病院建設の方針等が決定したことにより、経営改善に向けた取組みを支援するため、一般会計からの繰出を増額した。平成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年度から黒字に転じたが、今後も更なる経営改善を進める必要がある。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その他の会計については黒字で推移はしているが、健全な財政状況を維持するため、長期的な視点に立ち事業の推進を図る。</a:t>
          </a:r>
          <a:endParaRPr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51987944</v>
      </c>
      <c r="BO4" s="379"/>
      <c r="BP4" s="379"/>
      <c r="BQ4" s="379"/>
      <c r="BR4" s="379"/>
      <c r="BS4" s="379"/>
      <c r="BT4" s="379"/>
      <c r="BU4" s="380"/>
      <c r="BV4" s="378">
        <v>47898393</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6.7</v>
      </c>
      <c r="CU4" s="385"/>
      <c r="CV4" s="385"/>
      <c r="CW4" s="385"/>
      <c r="CX4" s="385"/>
      <c r="CY4" s="385"/>
      <c r="CZ4" s="385"/>
      <c r="DA4" s="386"/>
      <c r="DB4" s="384">
        <v>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49269190</v>
      </c>
      <c r="BO5" s="416"/>
      <c r="BP5" s="416"/>
      <c r="BQ5" s="416"/>
      <c r="BR5" s="416"/>
      <c r="BS5" s="416"/>
      <c r="BT5" s="416"/>
      <c r="BU5" s="417"/>
      <c r="BV5" s="415">
        <v>45561250</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87.5</v>
      </c>
      <c r="CU5" s="413"/>
      <c r="CV5" s="413"/>
      <c r="CW5" s="413"/>
      <c r="CX5" s="413"/>
      <c r="CY5" s="413"/>
      <c r="CZ5" s="413"/>
      <c r="DA5" s="414"/>
      <c r="DB5" s="412">
        <v>87.4</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2718754</v>
      </c>
      <c r="BO6" s="416"/>
      <c r="BP6" s="416"/>
      <c r="BQ6" s="416"/>
      <c r="BR6" s="416"/>
      <c r="BS6" s="416"/>
      <c r="BT6" s="416"/>
      <c r="BU6" s="417"/>
      <c r="BV6" s="415">
        <v>2337143</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94.1</v>
      </c>
      <c r="CU6" s="453"/>
      <c r="CV6" s="453"/>
      <c r="CW6" s="453"/>
      <c r="CX6" s="453"/>
      <c r="CY6" s="453"/>
      <c r="CZ6" s="453"/>
      <c r="DA6" s="454"/>
      <c r="DB6" s="452">
        <v>94.4</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672170</v>
      </c>
      <c r="BO7" s="416"/>
      <c r="BP7" s="416"/>
      <c r="BQ7" s="416"/>
      <c r="BR7" s="416"/>
      <c r="BS7" s="416"/>
      <c r="BT7" s="416"/>
      <c r="BU7" s="417"/>
      <c r="BV7" s="415">
        <v>239401</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30383790</v>
      </c>
      <c r="CU7" s="416"/>
      <c r="CV7" s="416"/>
      <c r="CW7" s="416"/>
      <c r="CX7" s="416"/>
      <c r="CY7" s="416"/>
      <c r="CZ7" s="416"/>
      <c r="DA7" s="417"/>
      <c r="DB7" s="415">
        <v>30010075</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2046584</v>
      </c>
      <c r="BO8" s="416"/>
      <c r="BP8" s="416"/>
      <c r="BQ8" s="416"/>
      <c r="BR8" s="416"/>
      <c r="BS8" s="416"/>
      <c r="BT8" s="416"/>
      <c r="BU8" s="417"/>
      <c r="BV8" s="415">
        <v>2097742</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0.63</v>
      </c>
      <c r="CU8" s="456"/>
      <c r="CV8" s="456"/>
      <c r="CW8" s="456"/>
      <c r="CX8" s="456"/>
      <c r="CY8" s="456"/>
      <c r="CZ8" s="456"/>
      <c r="DA8" s="457"/>
      <c r="DB8" s="455">
        <v>0.63</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127817</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92</v>
      </c>
      <c r="AV9" s="448"/>
      <c r="AW9" s="448"/>
      <c r="AX9" s="448"/>
      <c r="AY9" s="449" t="s">
        <v>99</v>
      </c>
      <c r="AZ9" s="450"/>
      <c r="BA9" s="450"/>
      <c r="BB9" s="450"/>
      <c r="BC9" s="450"/>
      <c r="BD9" s="450"/>
      <c r="BE9" s="450"/>
      <c r="BF9" s="450"/>
      <c r="BG9" s="450"/>
      <c r="BH9" s="450"/>
      <c r="BI9" s="450"/>
      <c r="BJ9" s="450"/>
      <c r="BK9" s="450"/>
      <c r="BL9" s="450"/>
      <c r="BM9" s="451"/>
      <c r="BN9" s="415">
        <v>-51158</v>
      </c>
      <c r="BO9" s="416"/>
      <c r="BP9" s="416"/>
      <c r="BQ9" s="416"/>
      <c r="BR9" s="416"/>
      <c r="BS9" s="416"/>
      <c r="BT9" s="416"/>
      <c r="BU9" s="417"/>
      <c r="BV9" s="415">
        <v>430552</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14.8</v>
      </c>
      <c r="CU9" s="413"/>
      <c r="CV9" s="413"/>
      <c r="CW9" s="413"/>
      <c r="CX9" s="413"/>
      <c r="CY9" s="413"/>
      <c r="CZ9" s="413"/>
      <c r="DA9" s="414"/>
      <c r="DB9" s="412">
        <v>15.3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130271</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8037</v>
      </c>
      <c r="BO10" s="416"/>
      <c r="BP10" s="416"/>
      <c r="BQ10" s="416"/>
      <c r="BR10" s="416"/>
      <c r="BS10" s="416"/>
      <c r="BT10" s="416"/>
      <c r="BU10" s="417"/>
      <c r="BV10" s="415">
        <v>153119</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129764</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78</v>
      </c>
      <c r="AV12" s="448"/>
      <c r="AW12" s="448"/>
      <c r="AX12" s="448"/>
      <c r="AY12" s="449" t="s">
        <v>116</v>
      </c>
      <c r="AZ12" s="450"/>
      <c r="BA12" s="450"/>
      <c r="BB12" s="450"/>
      <c r="BC12" s="450"/>
      <c r="BD12" s="450"/>
      <c r="BE12" s="450"/>
      <c r="BF12" s="450"/>
      <c r="BG12" s="450"/>
      <c r="BH12" s="450"/>
      <c r="BI12" s="450"/>
      <c r="BJ12" s="450"/>
      <c r="BK12" s="450"/>
      <c r="BL12" s="450"/>
      <c r="BM12" s="451"/>
      <c r="BN12" s="415" t="s">
        <v>109</v>
      </c>
      <c r="BO12" s="416"/>
      <c r="BP12" s="416"/>
      <c r="BQ12" s="416"/>
      <c r="BR12" s="416"/>
      <c r="BS12" s="416"/>
      <c r="BT12" s="416"/>
      <c r="BU12" s="417"/>
      <c r="BV12" s="415" t="s">
        <v>109</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109</v>
      </c>
      <c r="CU12" s="456"/>
      <c r="CV12" s="456"/>
      <c r="CW12" s="456"/>
      <c r="CX12" s="456"/>
      <c r="CY12" s="456"/>
      <c r="CZ12" s="456"/>
      <c r="DA12" s="457"/>
      <c r="DB12" s="455" t="s">
        <v>109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128928</v>
      </c>
      <c r="S13" s="497"/>
      <c r="T13" s="497"/>
      <c r="U13" s="497"/>
      <c r="V13" s="498"/>
      <c r="W13" s="431" t="s">
        <v>119</v>
      </c>
      <c r="X13" s="432"/>
      <c r="Y13" s="432"/>
      <c r="Z13" s="432"/>
      <c r="AA13" s="432"/>
      <c r="AB13" s="422"/>
      <c r="AC13" s="466">
        <v>1896</v>
      </c>
      <c r="AD13" s="467"/>
      <c r="AE13" s="467"/>
      <c r="AF13" s="467"/>
      <c r="AG13" s="506"/>
      <c r="AH13" s="466">
        <v>2443</v>
      </c>
      <c r="AI13" s="467"/>
      <c r="AJ13" s="467"/>
      <c r="AK13" s="467"/>
      <c r="AL13" s="468"/>
      <c r="AM13" s="444" t="s">
        <v>120</v>
      </c>
      <c r="AN13" s="445"/>
      <c r="AO13" s="445"/>
      <c r="AP13" s="445"/>
      <c r="AQ13" s="445"/>
      <c r="AR13" s="445"/>
      <c r="AS13" s="445"/>
      <c r="AT13" s="446"/>
      <c r="AU13" s="447" t="s">
        <v>92</v>
      </c>
      <c r="AV13" s="448"/>
      <c r="AW13" s="448"/>
      <c r="AX13" s="448"/>
      <c r="AY13" s="449" t="s">
        <v>121</v>
      </c>
      <c r="AZ13" s="450"/>
      <c r="BA13" s="450"/>
      <c r="BB13" s="450"/>
      <c r="BC13" s="450"/>
      <c r="BD13" s="450"/>
      <c r="BE13" s="450"/>
      <c r="BF13" s="450"/>
      <c r="BG13" s="450"/>
      <c r="BH13" s="450"/>
      <c r="BI13" s="450"/>
      <c r="BJ13" s="450"/>
      <c r="BK13" s="450"/>
      <c r="BL13" s="450"/>
      <c r="BM13" s="451"/>
      <c r="BN13" s="415">
        <v>-43121</v>
      </c>
      <c r="BO13" s="416"/>
      <c r="BP13" s="416"/>
      <c r="BQ13" s="416"/>
      <c r="BR13" s="416"/>
      <c r="BS13" s="416"/>
      <c r="BT13" s="416"/>
      <c r="BU13" s="417"/>
      <c r="BV13" s="415">
        <v>583671</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4.2</v>
      </c>
      <c r="CU13" s="413"/>
      <c r="CV13" s="413"/>
      <c r="CW13" s="413"/>
      <c r="CX13" s="413"/>
      <c r="CY13" s="413"/>
      <c r="CZ13" s="413"/>
      <c r="DA13" s="414"/>
      <c r="DB13" s="412">
        <v>4.7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123</v>
      </c>
      <c r="M14" s="494"/>
      <c r="N14" s="494"/>
      <c r="O14" s="494"/>
      <c r="P14" s="494"/>
      <c r="Q14" s="495"/>
      <c r="R14" s="496">
        <v>130865</v>
      </c>
      <c r="S14" s="497"/>
      <c r="T14" s="497"/>
      <c r="U14" s="497"/>
      <c r="V14" s="498"/>
      <c r="W14" s="405"/>
      <c r="X14" s="406"/>
      <c r="Y14" s="406"/>
      <c r="Z14" s="406"/>
      <c r="AA14" s="406"/>
      <c r="AB14" s="395"/>
      <c r="AC14" s="499">
        <v>3.2</v>
      </c>
      <c r="AD14" s="500"/>
      <c r="AE14" s="500"/>
      <c r="AF14" s="500"/>
      <c r="AG14" s="501"/>
      <c r="AH14" s="499">
        <v>3.7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t="s">
        <v>109</v>
      </c>
      <c r="CU14" s="511"/>
      <c r="CV14" s="511"/>
      <c r="CW14" s="511"/>
      <c r="CX14" s="511"/>
      <c r="CY14" s="511"/>
      <c r="CZ14" s="511"/>
      <c r="DA14" s="512"/>
      <c r="DB14" s="510" t="s">
        <v>109</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129979</v>
      </c>
      <c r="S15" s="497"/>
      <c r="T15" s="497"/>
      <c r="U15" s="497"/>
      <c r="V15" s="498"/>
      <c r="W15" s="431" t="s">
        <v>125</v>
      </c>
      <c r="X15" s="432"/>
      <c r="Y15" s="432"/>
      <c r="Z15" s="432"/>
      <c r="AA15" s="432"/>
      <c r="AB15" s="422"/>
      <c r="AC15" s="466">
        <v>16752</v>
      </c>
      <c r="AD15" s="467"/>
      <c r="AE15" s="467"/>
      <c r="AF15" s="467"/>
      <c r="AG15" s="506"/>
      <c r="AH15" s="466">
        <v>19386</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14324085</v>
      </c>
      <c r="BO15" s="379"/>
      <c r="BP15" s="379"/>
      <c r="BQ15" s="379"/>
      <c r="BR15" s="379"/>
      <c r="BS15" s="379"/>
      <c r="BT15" s="379"/>
      <c r="BU15" s="380"/>
      <c r="BV15" s="378">
        <v>13707805</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28.1</v>
      </c>
      <c r="AD16" s="500"/>
      <c r="AE16" s="500"/>
      <c r="AF16" s="500"/>
      <c r="AG16" s="501"/>
      <c r="AH16" s="499">
        <v>29.5</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22623388</v>
      </c>
      <c r="BO16" s="416"/>
      <c r="BP16" s="416"/>
      <c r="BQ16" s="416"/>
      <c r="BR16" s="416"/>
      <c r="BS16" s="416"/>
      <c r="BT16" s="416"/>
      <c r="BU16" s="417"/>
      <c r="BV16" s="415">
        <v>21647610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131</v>
      </c>
      <c r="N17" s="520"/>
      <c r="O17" s="520"/>
      <c r="P17" s="520"/>
      <c r="Q17" s="521"/>
      <c r="R17" s="516" t="s">
        <v>129</v>
      </c>
      <c r="S17" s="517"/>
      <c r="T17" s="517"/>
      <c r="U17" s="517"/>
      <c r="V17" s="518"/>
      <c r="W17" s="431" t="s">
        <v>132</v>
      </c>
      <c r="X17" s="432"/>
      <c r="Y17" s="432"/>
      <c r="Z17" s="432"/>
      <c r="AA17" s="432"/>
      <c r="AB17" s="422"/>
      <c r="AC17" s="466">
        <v>40912</v>
      </c>
      <c r="AD17" s="467"/>
      <c r="AE17" s="467"/>
      <c r="AF17" s="467"/>
      <c r="AG17" s="506"/>
      <c r="AH17" s="466">
        <v>43129</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18280718</v>
      </c>
      <c r="BO17" s="416"/>
      <c r="BP17" s="416"/>
      <c r="BQ17" s="416"/>
      <c r="BR17" s="416"/>
      <c r="BS17" s="416"/>
      <c r="BT17" s="416"/>
      <c r="BU17" s="417"/>
      <c r="BV17" s="415">
        <v>17657449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134</v>
      </c>
      <c r="C18" s="458"/>
      <c r="D18" s="458"/>
      <c r="E18" s="527"/>
      <c r="F18" s="527"/>
      <c r="G18" s="527"/>
      <c r="H18" s="527"/>
      <c r="I18" s="527"/>
      <c r="J18" s="527"/>
      <c r="K18" s="527"/>
      <c r="L18" s="528">
        <v>208.35</v>
      </c>
      <c r="M18" s="528"/>
      <c r="N18" s="528"/>
      <c r="O18" s="528"/>
      <c r="P18" s="528"/>
      <c r="Q18" s="528"/>
      <c r="R18" s="529"/>
      <c r="S18" s="529"/>
      <c r="T18" s="529"/>
      <c r="U18" s="529"/>
      <c r="V18" s="530"/>
      <c r="W18" s="433"/>
      <c r="X18" s="434"/>
      <c r="Y18" s="434"/>
      <c r="Z18" s="434"/>
      <c r="AA18" s="434"/>
      <c r="AB18" s="425"/>
      <c r="AC18" s="531">
        <v>68.7</v>
      </c>
      <c r="AD18" s="532"/>
      <c r="AE18" s="532"/>
      <c r="AF18" s="532"/>
      <c r="AG18" s="533"/>
      <c r="AH18" s="531">
        <v>65.7</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27065950</v>
      </c>
      <c r="BO18" s="416"/>
      <c r="BP18" s="416"/>
      <c r="BQ18" s="416"/>
      <c r="BR18" s="416"/>
      <c r="BS18" s="416"/>
      <c r="BT18" s="416"/>
      <c r="BU18" s="417"/>
      <c r="BV18" s="415">
        <v>26675933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136</v>
      </c>
      <c r="C19" s="458"/>
      <c r="D19" s="458"/>
      <c r="E19" s="527"/>
      <c r="F19" s="527"/>
      <c r="G19" s="527"/>
      <c r="H19" s="527"/>
      <c r="I19" s="527"/>
      <c r="J19" s="527"/>
      <c r="K19" s="527"/>
      <c r="L19" s="535">
        <v>613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35997900</v>
      </c>
      <c r="BO19" s="416"/>
      <c r="BP19" s="416"/>
      <c r="BQ19" s="416"/>
      <c r="BR19" s="416"/>
      <c r="BS19" s="416"/>
      <c r="BT19" s="416"/>
      <c r="BU19" s="417"/>
      <c r="BV19" s="415">
        <v>34996339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138</v>
      </c>
      <c r="C20" s="458"/>
      <c r="D20" s="458"/>
      <c r="E20" s="527"/>
      <c r="F20" s="527"/>
      <c r="G20" s="527"/>
      <c r="H20" s="527"/>
      <c r="I20" s="527"/>
      <c r="J20" s="527"/>
      <c r="K20" s="527"/>
      <c r="L20" s="535">
        <v>50938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3" t="s">
        <v>144</v>
      </c>
      <c r="AI22" s="432"/>
      <c r="AJ22" s="432"/>
      <c r="AK22" s="432"/>
      <c r="AL22" s="422"/>
      <c r="AM22" s="573" t="s">
        <v>145</v>
      </c>
      <c r="AN22" s="574"/>
      <c r="AO22" s="574"/>
      <c r="AP22" s="574"/>
      <c r="AQ22" s="574"/>
      <c r="AR22" s="575"/>
      <c r="AS22" s="554" t="s">
        <v>142</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146</v>
      </c>
      <c r="AZ23" s="376"/>
      <c r="BA23" s="376"/>
      <c r="BB23" s="376"/>
      <c r="BC23" s="376"/>
      <c r="BD23" s="376"/>
      <c r="BE23" s="376"/>
      <c r="BF23" s="376"/>
      <c r="BG23" s="376"/>
      <c r="BH23" s="376"/>
      <c r="BI23" s="376"/>
      <c r="BJ23" s="376"/>
      <c r="BK23" s="376"/>
      <c r="BL23" s="376"/>
      <c r="BM23" s="377"/>
      <c r="BN23" s="415">
        <v>51411022</v>
      </c>
      <c r="BO23" s="416"/>
      <c r="BP23" s="416"/>
      <c r="BQ23" s="416"/>
      <c r="BR23" s="416"/>
      <c r="BS23" s="416"/>
      <c r="BT23" s="416"/>
      <c r="BU23" s="417"/>
      <c r="BV23" s="415">
        <v>49489576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147</v>
      </c>
      <c r="F24" s="445"/>
      <c r="G24" s="445"/>
      <c r="H24" s="445"/>
      <c r="I24" s="445"/>
      <c r="J24" s="445"/>
      <c r="K24" s="446"/>
      <c r="L24" s="466">
        <v>1</v>
      </c>
      <c r="M24" s="467"/>
      <c r="N24" s="467"/>
      <c r="O24" s="467"/>
      <c r="P24" s="506"/>
      <c r="Q24" s="466">
        <v>10060</v>
      </c>
      <c r="R24" s="467"/>
      <c r="S24" s="467"/>
      <c r="T24" s="467"/>
      <c r="U24" s="467"/>
      <c r="V24" s="506"/>
      <c r="W24" s="561"/>
      <c r="X24" s="549"/>
      <c r="Y24" s="550"/>
      <c r="Z24" s="465" t="s">
        <v>148</v>
      </c>
      <c r="AA24" s="445"/>
      <c r="AB24" s="445"/>
      <c r="AC24" s="445"/>
      <c r="AD24" s="445"/>
      <c r="AE24" s="445"/>
      <c r="AF24" s="445"/>
      <c r="AG24" s="446"/>
      <c r="AH24" s="466">
        <v>932</v>
      </c>
      <c r="AI24" s="467"/>
      <c r="AJ24" s="467"/>
      <c r="AK24" s="467"/>
      <c r="AL24" s="506"/>
      <c r="AM24" s="466">
        <v>2931140</v>
      </c>
      <c r="AN24" s="467"/>
      <c r="AO24" s="467"/>
      <c r="AP24" s="467"/>
      <c r="AQ24" s="467"/>
      <c r="AR24" s="506"/>
      <c r="AS24" s="466">
        <v>3145</v>
      </c>
      <c r="AT24" s="467"/>
      <c r="AU24" s="467"/>
      <c r="AV24" s="467"/>
      <c r="AW24" s="467"/>
      <c r="AX24" s="468"/>
      <c r="AY24" s="581" t="s">
        <v>149</v>
      </c>
      <c r="AZ24" s="582"/>
      <c r="BA24" s="582"/>
      <c r="BB24" s="582"/>
      <c r="BC24" s="582"/>
      <c r="BD24" s="582"/>
      <c r="BE24" s="582"/>
      <c r="BF24" s="582"/>
      <c r="BG24" s="582"/>
      <c r="BH24" s="582"/>
      <c r="BI24" s="582"/>
      <c r="BJ24" s="582"/>
      <c r="BK24" s="582"/>
      <c r="BL24" s="582"/>
      <c r="BM24" s="583"/>
      <c r="BN24" s="415">
        <v>35007119</v>
      </c>
      <c r="BO24" s="416"/>
      <c r="BP24" s="416"/>
      <c r="BQ24" s="416"/>
      <c r="BR24" s="416"/>
      <c r="BS24" s="416"/>
      <c r="BT24" s="416"/>
      <c r="BU24" s="417"/>
      <c r="BV24" s="415">
        <v>35482287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150</v>
      </c>
      <c r="F25" s="445"/>
      <c r="G25" s="445"/>
      <c r="H25" s="445"/>
      <c r="I25" s="445"/>
      <c r="J25" s="445"/>
      <c r="K25" s="446"/>
      <c r="L25" s="466">
        <v>2</v>
      </c>
      <c r="M25" s="467"/>
      <c r="N25" s="467"/>
      <c r="O25" s="467"/>
      <c r="P25" s="506"/>
      <c r="Q25" s="466">
        <v>7800</v>
      </c>
      <c r="R25" s="467"/>
      <c r="S25" s="467"/>
      <c r="T25" s="467"/>
      <c r="U25" s="467"/>
      <c r="V25" s="506"/>
      <c r="W25" s="561"/>
      <c r="X25" s="549"/>
      <c r="Y25" s="550"/>
      <c r="Z25" s="465" t="s">
        <v>151</v>
      </c>
      <c r="AA25" s="445"/>
      <c r="AB25" s="445"/>
      <c r="AC25" s="445"/>
      <c r="AD25" s="445"/>
      <c r="AE25" s="445"/>
      <c r="AF25" s="445"/>
      <c r="AG25" s="446"/>
      <c r="AH25" s="466">
        <v>199</v>
      </c>
      <c r="AI25" s="467"/>
      <c r="AJ25" s="467"/>
      <c r="AK25" s="467"/>
      <c r="AL25" s="506"/>
      <c r="AM25" s="466">
        <v>598393</v>
      </c>
      <c r="AN25" s="467"/>
      <c r="AO25" s="467"/>
      <c r="AP25" s="467"/>
      <c r="AQ25" s="467"/>
      <c r="AR25" s="506"/>
      <c r="AS25" s="466">
        <v>3007</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v>3607019</v>
      </c>
      <c r="BO25" s="379"/>
      <c r="BP25" s="379"/>
      <c r="BQ25" s="379"/>
      <c r="BR25" s="379"/>
      <c r="BS25" s="379"/>
      <c r="BT25" s="379"/>
      <c r="BU25" s="380"/>
      <c r="BV25" s="378">
        <v>3488014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153</v>
      </c>
      <c r="F26" s="445"/>
      <c r="G26" s="445"/>
      <c r="H26" s="445"/>
      <c r="I26" s="445"/>
      <c r="J26" s="445"/>
      <c r="K26" s="446"/>
      <c r="L26" s="466">
        <v>1</v>
      </c>
      <c r="M26" s="467"/>
      <c r="N26" s="467"/>
      <c r="O26" s="467"/>
      <c r="P26" s="506"/>
      <c r="Q26" s="466">
        <v>6780</v>
      </c>
      <c r="R26" s="467"/>
      <c r="S26" s="467"/>
      <c r="T26" s="467"/>
      <c r="U26" s="467"/>
      <c r="V26" s="506"/>
      <c r="W26" s="561"/>
      <c r="X26" s="549"/>
      <c r="Y26" s="550"/>
      <c r="Z26" s="465" t="s">
        <v>154</v>
      </c>
      <c r="AA26" s="571"/>
      <c r="AB26" s="571"/>
      <c r="AC26" s="571"/>
      <c r="AD26" s="571"/>
      <c r="AE26" s="571"/>
      <c r="AF26" s="571"/>
      <c r="AG26" s="572"/>
      <c r="AH26" s="466">
        <v>113</v>
      </c>
      <c r="AI26" s="467"/>
      <c r="AJ26" s="467"/>
      <c r="AK26" s="467"/>
      <c r="AL26" s="506"/>
      <c r="AM26" s="466">
        <v>378437</v>
      </c>
      <c r="AN26" s="467"/>
      <c r="AO26" s="467"/>
      <c r="AP26" s="467"/>
      <c r="AQ26" s="467"/>
      <c r="AR26" s="506"/>
      <c r="AS26" s="466">
        <v>3349</v>
      </c>
      <c r="AT26" s="467"/>
      <c r="AU26" s="467"/>
      <c r="AV26" s="467"/>
      <c r="AW26" s="467"/>
      <c r="AX26" s="468"/>
      <c r="AY26" s="418" t="s">
        <v>155</v>
      </c>
      <c r="AZ26" s="419"/>
      <c r="BA26" s="419"/>
      <c r="BB26" s="419"/>
      <c r="BC26" s="419"/>
      <c r="BD26" s="419"/>
      <c r="BE26" s="419"/>
      <c r="BF26" s="419"/>
      <c r="BG26" s="419"/>
      <c r="BH26" s="419"/>
      <c r="BI26" s="419"/>
      <c r="BJ26" s="419"/>
      <c r="BK26" s="419"/>
      <c r="BL26" s="419"/>
      <c r="BM26" s="420"/>
      <c r="BN26" s="415" t="s">
        <v>156</v>
      </c>
      <c r="BO26" s="416"/>
      <c r="BP26" s="416"/>
      <c r="BQ26" s="416"/>
      <c r="BR26" s="416"/>
      <c r="BS26" s="416"/>
      <c r="BT26" s="416"/>
      <c r="BU26" s="417"/>
      <c r="BV26" s="415" t="s">
        <v>156</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157</v>
      </c>
      <c r="F27" s="445"/>
      <c r="G27" s="445"/>
      <c r="H27" s="445"/>
      <c r="I27" s="445"/>
      <c r="J27" s="445"/>
      <c r="K27" s="446"/>
      <c r="L27" s="466">
        <v>1</v>
      </c>
      <c r="M27" s="467"/>
      <c r="N27" s="467"/>
      <c r="O27" s="467"/>
      <c r="P27" s="506"/>
      <c r="Q27" s="466">
        <v>5640</v>
      </c>
      <c r="R27" s="467"/>
      <c r="S27" s="467"/>
      <c r="T27" s="467"/>
      <c r="U27" s="467"/>
      <c r="V27" s="506"/>
      <c r="W27" s="561"/>
      <c r="X27" s="549"/>
      <c r="Y27" s="550"/>
      <c r="Z27" s="465" t="s">
        <v>158</v>
      </c>
      <c r="AA27" s="445"/>
      <c r="AB27" s="445"/>
      <c r="AC27" s="445"/>
      <c r="AD27" s="445"/>
      <c r="AE27" s="445"/>
      <c r="AF27" s="445"/>
      <c r="AG27" s="446"/>
      <c r="AH27" s="466">
        <v>22</v>
      </c>
      <c r="AI27" s="467"/>
      <c r="AJ27" s="467"/>
      <c r="AK27" s="467"/>
      <c r="AL27" s="506"/>
      <c r="AM27" s="466">
        <v>78246</v>
      </c>
      <c r="AN27" s="467"/>
      <c r="AO27" s="467"/>
      <c r="AP27" s="467"/>
      <c r="AQ27" s="467"/>
      <c r="AR27" s="506"/>
      <c r="AS27" s="466">
        <v>3557</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3212337</v>
      </c>
      <c r="BO27" s="585"/>
      <c r="BP27" s="585"/>
      <c r="BQ27" s="585"/>
      <c r="BR27" s="585"/>
      <c r="BS27" s="585"/>
      <c r="BT27" s="585"/>
      <c r="BU27" s="586"/>
      <c r="BV27" s="584">
        <v>3211949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160</v>
      </c>
      <c r="F28" s="445"/>
      <c r="G28" s="445"/>
      <c r="H28" s="445"/>
      <c r="I28" s="445"/>
      <c r="J28" s="445"/>
      <c r="K28" s="446"/>
      <c r="L28" s="466">
        <v>1</v>
      </c>
      <c r="M28" s="467"/>
      <c r="N28" s="467"/>
      <c r="O28" s="467"/>
      <c r="P28" s="506"/>
      <c r="Q28" s="466">
        <v>5060</v>
      </c>
      <c r="R28" s="467"/>
      <c r="S28" s="467"/>
      <c r="T28" s="467"/>
      <c r="U28" s="467"/>
      <c r="V28" s="506"/>
      <c r="W28" s="561"/>
      <c r="X28" s="549"/>
      <c r="Y28" s="550"/>
      <c r="Z28" s="465" t="s">
        <v>161</v>
      </c>
      <c r="AA28" s="445"/>
      <c r="AB28" s="445"/>
      <c r="AC28" s="445"/>
      <c r="AD28" s="445"/>
      <c r="AE28" s="445"/>
      <c r="AF28" s="445"/>
      <c r="AG28" s="446"/>
      <c r="AH28" s="466" t="s">
        <v>156</v>
      </c>
      <c r="AI28" s="467"/>
      <c r="AJ28" s="467"/>
      <c r="AK28" s="467"/>
      <c r="AL28" s="506"/>
      <c r="AM28" s="466" t="s">
        <v>156</v>
      </c>
      <c r="AN28" s="467"/>
      <c r="AO28" s="467"/>
      <c r="AP28" s="467"/>
      <c r="AQ28" s="467"/>
      <c r="AR28" s="506"/>
      <c r="AS28" s="466" t="s">
        <v>156</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13321827</v>
      </c>
      <c r="BO28" s="379"/>
      <c r="BP28" s="379"/>
      <c r="BQ28" s="379"/>
      <c r="BR28" s="379"/>
      <c r="BS28" s="379"/>
      <c r="BT28" s="379"/>
      <c r="BU28" s="380"/>
      <c r="BV28" s="378">
        <v>12213790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164</v>
      </c>
      <c r="F29" s="445"/>
      <c r="G29" s="445"/>
      <c r="H29" s="445"/>
      <c r="I29" s="445"/>
      <c r="J29" s="445"/>
      <c r="K29" s="446"/>
      <c r="L29" s="466">
        <v>26</v>
      </c>
      <c r="M29" s="467"/>
      <c r="N29" s="467"/>
      <c r="O29" s="467"/>
      <c r="P29" s="506"/>
      <c r="Q29" s="466">
        <v>4480</v>
      </c>
      <c r="R29" s="467"/>
      <c r="S29" s="467"/>
      <c r="T29" s="467"/>
      <c r="U29" s="467"/>
      <c r="V29" s="506"/>
      <c r="W29" s="562"/>
      <c r="X29" s="563"/>
      <c r="Y29" s="564"/>
      <c r="Z29" s="465" t="s">
        <v>165</v>
      </c>
      <c r="AA29" s="445"/>
      <c r="AB29" s="445"/>
      <c r="AC29" s="445"/>
      <c r="AD29" s="445"/>
      <c r="AE29" s="445"/>
      <c r="AF29" s="445"/>
      <c r="AG29" s="446"/>
      <c r="AH29" s="466">
        <v>954</v>
      </c>
      <c r="AI29" s="467"/>
      <c r="AJ29" s="467"/>
      <c r="AK29" s="467"/>
      <c r="AL29" s="506"/>
      <c r="AM29" s="466">
        <v>3009386</v>
      </c>
      <c r="AN29" s="467"/>
      <c r="AO29" s="467"/>
      <c r="AP29" s="467"/>
      <c r="AQ29" s="467"/>
      <c r="AR29" s="506"/>
      <c r="AS29" s="466">
        <v>3154</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1162046</v>
      </c>
      <c r="BO29" s="416"/>
      <c r="BP29" s="416"/>
      <c r="BQ29" s="416"/>
      <c r="BR29" s="416"/>
      <c r="BS29" s="416"/>
      <c r="BT29" s="416"/>
      <c r="BU29" s="417"/>
      <c r="BV29" s="415">
        <v>1161155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99.2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6135558</v>
      </c>
      <c r="BO30" s="585"/>
      <c r="BP30" s="585"/>
      <c r="BQ30" s="585"/>
      <c r="BR30" s="585"/>
      <c r="BS30" s="585"/>
      <c r="BT30" s="585"/>
      <c r="BU30" s="586"/>
      <c r="BV30" s="584">
        <v>6047897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IF('各会計、関係団体の財政状況及び健全化判断比率'!B32="","",'各会計、関係団体の財政状況及び健全化判断比率'!B32)</f>
        <v>病院事業会計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わたらい老人福祉施設組合（一般会計）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伊勢志摩総合地方卸売市場</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IF('各会計、関係団体の財政状況及び健全化判断比率'!B33="","",'各会計、関係団体の財政状況及び健全化判断比率'!B33)</f>
        <v>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わたらい老人福祉施設組合（特別養護老人ホーム高砂寮特別会計）</v>
      </c>
      <c r="BZ35" s="597"/>
      <c r="CA35" s="597"/>
      <c r="CB35" s="597"/>
      <c r="CC35" s="597"/>
      <c r="CD35" s="597"/>
      <c r="CE35" s="597"/>
      <c r="CF35" s="597"/>
      <c r="CG35" s="597"/>
      <c r="CH35" s="597"/>
      <c r="CI35" s="597"/>
      <c r="CJ35" s="597"/>
      <c r="CK35" s="597"/>
      <c r="CL35" s="597"/>
      <c r="CM35" s="597"/>
      <c r="CN35" s="165"/>
      <c r="CO35" s="596">
        <f t="shared" ref="CO35:CO43" si="3">IF(CQ35="","",CO34+1)</f>
        <v>22</v>
      </c>
      <c r="CP35" s="596"/>
      <c r="CQ35" s="597" t="str">
        <f>IF('各会計、関係団体の財政状況及び健全化判断比率'!BS8="","",'各会計、関係団体の財政状況及び健全化判断比率'!BS8)</f>
        <v>伊勢市土地開発公社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土地取得特別会計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介護保険特別会計(保険事業勘定)</v>
      </c>
      <c r="X36" s="597"/>
      <c r="Y36" s="597"/>
      <c r="Z36" s="597"/>
      <c r="AA36" s="597"/>
      <c r="AB36" s="597"/>
      <c r="AC36" s="597"/>
      <c r="AD36" s="597"/>
      <c r="AE36" s="597"/>
      <c r="AF36" s="597"/>
      <c r="AG36" s="597"/>
      <c r="AH36" s="597"/>
      <c r="AI36" s="597"/>
      <c r="AJ36" s="597"/>
      <c r="AK36" s="597"/>
      <c r="AL36" s="165"/>
      <c r="AM36" s="596">
        <f t="shared" si="0"/>
        <v>10</v>
      </c>
      <c r="AN36" s="596"/>
      <c r="AO36" s="597" t="str">
        <f>IF('各会計、関係団体の財政状況及び健全化判断比率'!B34="","",'各会計、関係団体の財政状況及び健全化判断比率'!B34)</f>
        <v>下水道事業会計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わたらい老人福祉施設組合（指定通所介護事業所高砂寮特別会計）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観光交通対策特別会計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わたらい老人福祉施設組合（特別養護老人ホーム真砂寮特別会計）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わたらい老人福祉施設組合（特別養護老人ホームわたらい緑清苑特別会計）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三重県市町総合事務組合（一般会計）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三重県市町総合事務組合（共同研修特別会計）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三重県市町総合事務組合（デジタル地図特別会計）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三重県市町総合事務組合（物品特別会計）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20</v>
      </c>
      <c r="BX43" s="596"/>
      <c r="BY43" s="597" t="str">
        <f>IF('各会計、関係団体の財政状況及び健全化判断比率'!B77="","",'各会計、関係団体の財政状況及び健全化判断比率'!B77)</f>
        <v>三重県市町総合事務組合（退職手当特別会計）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1" t="s">
        <v>526</v>
      </c>
      <c r="D34" s="1181"/>
      <c r="E34" s="1182"/>
      <c r="F34" s="32">
        <v>11.72</v>
      </c>
      <c r="G34" s="33">
        <v>11.92</v>
      </c>
      <c r="H34" s="33">
        <v>11.88</v>
      </c>
      <c r="I34" s="33">
        <v>10.76</v>
      </c>
      <c r="J34" s="34">
        <v>9.99</v>
      </c>
      <c r="K34" s="22"/>
      <c r="L34" s="22"/>
      <c r="M34" s="22"/>
      <c r="N34" s="22"/>
      <c r="O34" s="22"/>
      <c r="P34" s="22"/>
    </row>
    <row r="35" spans="1:16" ht="39" customHeight="1" x14ac:dyDescent="0.15">
      <c r="A35" s="22"/>
      <c r="B35" s="35"/>
      <c r="C35" s="1175" t="s">
        <v>527</v>
      </c>
      <c r="D35" s="1176"/>
      <c r="E35" s="1177"/>
      <c r="F35" s="36">
        <v>6.49</v>
      </c>
      <c r="G35" s="37">
        <v>6.81</v>
      </c>
      <c r="H35" s="37">
        <v>6.83</v>
      </c>
      <c r="I35" s="37">
        <v>7.76</v>
      </c>
      <c r="J35" s="38">
        <v>7.62</v>
      </c>
      <c r="K35" s="22"/>
      <c r="L35" s="22"/>
      <c r="M35" s="22"/>
      <c r="N35" s="22"/>
      <c r="O35" s="22"/>
      <c r="P35" s="22"/>
    </row>
    <row r="36" spans="1:16" ht="39" customHeight="1" x14ac:dyDescent="0.15">
      <c r="A36" s="22"/>
      <c r="B36" s="35"/>
      <c r="C36" s="1175" t="s">
        <v>528</v>
      </c>
      <c r="D36" s="1176"/>
      <c r="E36" s="1177"/>
      <c r="F36" s="36">
        <v>6.6</v>
      </c>
      <c r="G36" s="37">
        <v>7.01</v>
      </c>
      <c r="H36" s="37">
        <v>5.56</v>
      </c>
      <c r="I36" s="37">
        <v>6.98</v>
      </c>
      <c r="J36" s="38">
        <v>6.73</v>
      </c>
      <c r="K36" s="22"/>
      <c r="L36" s="22"/>
      <c r="M36" s="22"/>
      <c r="N36" s="22"/>
      <c r="O36" s="22"/>
      <c r="P36" s="22"/>
    </row>
    <row r="37" spans="1:16" ht="39" customHeight="1" x14ac:dyDescent="0.15">
      <c r="A37" s="22"/>
      <c r="B37" s="35"/>
      <c r="C37" s="1175" t="s">
        <v>529</v>
      </c>
      <c r="D37" s="1176"/>
      <c r="E37" s="1177"/>
      <c r="F37" s="36">
        <v>0.51</v>
      </c>
      <c r="G37" s="37">
        <v>0.97</v>
      </c>
      <c r="H37" s="37">
        <v>1.0900000000000001</v>
      </c>
      <c r="I37" s="37">
        <v>1.26</v>
      </c>
      <c r="J37" s="38">
        <v>1.4</v>
      </c>
      <c r="K37" s="22"/>
      <c r="L37" s="22"/>
      <c r="M37" s="22"/>
      <c r="N37" s="22"/>
      <c r="O37" s="22"/>
      <c r="P37" s="22"/>
    </row>
    <row r="38" spans="1:16" ht="39" customHeight="1" x14ac:dyDescent="0.15">
      <c r="A38" s="22"/>
      <c r="B38" s="35"/>
      <c r="C38" s="1175" t="s">
        <v>530</v>
      </c>
      <c r="D38" s="1176"/>
      <c r="E38" s="1177"/>
      <c r="F38" s="36">
        <v>2.75</v>
      </c>
      <c r="G38" s="37">
        <v>2.21</v>
      </c>
      <c r="H38" s="37">
        <v>1.76</v>
      </c>
      <c r="I38" s="37">
        <v>2.91</v>
      </c>
      <c r="J38" s="38">
        <v>1.24</v>
      </c>
      <c r="K38" s="22"/>
      <c r="L38" s="22"/>
      <c r="M38" s="22"/>
      <c r="N38" s="22"/>
      <c r="O38" s="22"/>
      <c r="P38" s="22"/>
    </row>
    <row r="39" spans="1:16" ht="39" customHeight="1" x14ac:dyDescent="0.15">
      <c r="A39" s="22"/>
      <c r="B39" s="35"/>
      <c r="C39" s="1175" t="s">
        <v>531</v>
      </c>
      <c r="D39" s="1176"/>
      <c r="E39" s="1177"/>
      <c r="F39" s="36" t="s">
        <v>532</v>
      </c>
      <c r="G39" s="37">
        <v>0.55000000000000004</v>
      </c>
      <c r="H39" s="37">
        <v>0.74</v>
      </c>
      <c r="I39" s="37">
        <v>0.73</v>
      </c>
      <c r="J39" s="38">
        <v>0.99</v>
      </c>
      <c r="K39" s="22"/>
      <c r="L39" s="22"/>
      <c r="M39" s="22"/>
      <c r="N39" s="22"/>
      <c r="O39" s="22"/>
      <c r="P39" s="22"/>
    </row>
    <row r="40" spans="1:16" ht="39" customHeight="1" x14ac:dyDescent="0.15">
      <c r="A40" s="22"/>
      <c r="B40" s="35"/>
      <c r="C40" s="1175" t="s">
        <v>533</v>
      </c>
      <c r="D40" s="1176"/>
      <c r="E40" s="1177"/>
      <c r="F40" s="36">
        <v>0</v>
      </c>
      <c r="G40" s="37">
        <v>0.3</v>
      </c>
      <c r="H40" s="37">
        <v>0.69</v>
      </c>
      <c r="I40" s="37">
        <v>0.49</v>
      </c>
      <c r="J40" s="38">
        <v>0.47</v>
      </c>
      <c r="K40" s="22"/>
      <c r="L40" s="22"/>
      <c r="M40" s="22"/>
      <c r="N40" s="22"/>
      <c r="O40" s="22"/>
      <c r="P40" s="22"/>
    </row>
    <row r="41" spans="1:16" ht="39" customHeight="1" x14ac:dyDescent="0.15">
      <c r="A41" s="22"/>
      <c r="B41" s="35"/>
      <c r="C41" s="1175" t="s">
        <v>534</v>
      </c>
      <c r="D41" s="1176"/>
      <c r="E41" s="1177"/>
      <c r="F41" s="36">
        <v>0.1</v>
      </c>
      <c r="G41" s="37">
        <v>0.13</v>
      </c>
      <c r="H41" s="37">
        <v>0.11</v>
      </c>
      <c r="I41" s="37">
        <v>0.14000000000000001</v>
      </c>
      <c r="J41" s="38">
        <v>0.14000000000000001</v>
      </c>
      <c r="K41" s="22"/>
      <c r="L41" s="22"/>
      <c r="M41" s="22"/>
      <c r="N41" s="22"/>
      <c r="O41" s="22"/>
      <c r="P41" s="22"/>
    </row>
    <row r="42" spans="1:16" ht="39" customHeight="1" x14ac:dyDescent="0.15">
      <c r="A42" s="22"/>
      <c r="B42" s="39"/>
      <c r="C42" s="1175" t="s">
        <v>535</v>
      </c>
      <c r="D42" s="1176"/>
      <c r="E42" s="1177"/>
      <c r="F42" s="36" t="s">
        <v>480</v>
      </c>
      <c r="G42" s="37" t="s">
        <v>480</v>
      </c>
      <c r="H42" s="37" t="s">
        <v>480</v>
      </c>
      <c r="I42" s="37" t="s">
        <v>480</v>
      </c>
      <c r="J42" s="38" t="s">
        <v>480</v>
      </c>
      <c r="K42" s="22"/>
      <c r="L42" s="22"/>
      <c r="M42" s="22"/>
      <c r="N42" s="22"/>
      <c r="O42" s="22"/>
      <c r="P42" s="22"/>
    </row>
    <row r="43" spans="1:16" ht="39" customHeight="1" thickBot="1" x14ac:dyDescent="0.2">
      <c r="A43" s="22"/>
      <c r="B43" s="40"/>
      <c r="C43" s="1178" t="s">
        <v>536</v>
      </c>
      <c r="D43" s="1179"/>
      <c r="E43" s="1180"/>
      <c r="F43" s="41">
        <v>0.09</v>
      </c>
      <c r="G43" s="42">
        <v>0.1</v>
      </c>
      <c r="H43" s="42">
        <v>0.02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5284</v>
      </c>
      <c r="L45" s="60">
        <v>5204</v>
      </c>
      <c r="M45" s="60">
        <v>5459</v>
      </c>
      <c r="N45" s="60">
        <v>5429</v>
      </c>
      <c r="O45" s="61">
        <v>5395</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x14ac:dyDescent="0.15">
      <c r="A48" s="48"/>
      <c r="B48" s="1193"/>
      <c r="C48" s="1194"/>
      <c r="D48" s="62"/>
      <c r="E48" s="1185" t="s">
        <v>15</v>
      </c>
      <c r="F48" s="1185"/>
      <c r="G48" s="1185"/>
      <c r="H48" s="1185"/>
      <c r="I48" s="1185"/>
      <c r="J48" s="1186"/>
      <c r="K48" s="63">
        <v>1418</v>
      </c>
      <c r="L48" s="64">
        <v>1399</v>
      </c>
      <c r="M48" s="64">
        <v>1425</v>
      </c>
      <c r="N48" s="64">
        <v>1327</v>
      </c>
      <c r="O48" s="65">
        <v>1405</v>
      </c>
      <c r="P48" s="48"/>
      <c r="Q48" s="48"/>
      <c r="R48" s="48"/>
      <c r="S48" s="48"/>
      <c r="T48" s="48"/>
      <c r="U48" s="48"/>
    </row>
    <row r="49" spans="1:21" ht="30.75" customHeight="1" x14ac:dyDescent="0.15">
      <c r="A49" s="48"/>
      <c r="B49" s="1193"/>
      <c r="C49" s="1194"/>
      <c r="D49" s="62"/>
      <c r="E49" s="1185" t="s">
        <v>16</v>
      </c>
      <c r="F49" s="1185"/>
      <c r="G49" s="1185"/>
      <c r="H49" s="1185"/>
      <c r="I49" s="1185"/>
      <c r="J49" s="1186"/>
      <c r="K49" s="63">
        <v>273</v>
      </c>
      <c r="L49" s="64">
        <v>348</v>
      </c>
      <c r="M49" s="64">
        <v>481</v>
      </c>
      <c r="N49" s="64">
        <v>324</v>
      </c>
      <c r="O49" s="65">
        <v>369</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480</v>
      </c>
      <c r="L50" s="64" t="s">
        <v>480</v>
      </c>
      <c r="M50" s="64" t="s">
        <v>480</v>
      </c>
      <c r="N50" s="64" t="s">
        <v>480</v>
      </c>
      <c r="O50" s="65" t="s">
        <v>480</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5519</v>
      </c>
      <c r="L52" s="64">
        <v>5707</v>
      </c>
      <c r="M52" s="64">
        <v>5972</v>
      </c>
      <c r="N52" s="64">
        <v>6190</v>
      </c>
      <c r="O52" s="65">
        <v>6227</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1456</v>
      </c>
      <c r="L53" s="69">
        <v>1244</v>
      </c>
      <c r="M53" s="69">
        <v>1393</v>
      </c>
      <c r="N53" s="69">
        <v>890</v>
      </c>
      <c r="O53" s="70">
        <v>942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99" t="s">
        <v>24</v>
      </c>
      <c r="C41" s="1200"/>
      <c r="D41" s="81"/>
      <c r="E41" s="1205" t="s">
        <v>25</v>
      </c>
      <c r="F41" s="1205"/>
      <c r="G41" s="1205"/>
      <c r="H41" s="1206"/>
      <c r="I41" s="82">
        <v>48096</v>
      </c>
      <c r="J41" s="83">
        <v>48259</v>
      </c>
      <c r="K41" s="83">
        <v>49698</v>
      </c>
      <c r="L41" s="83">
        <v>49490</v>
      </c>
      <c r="M41" s="84">
        <v>51411</v>
      </c>
    </row>
    <row r="42" spans="2:13" ht="27.75" customHeight="1" x14ac:dyDescent="0.15">
      <c r="B42" s="1201"/>
      <c r="C42" s="1202"/>
      <c r="D42" s="85"/>
      <c r="E42" s="1207" t="s">
        <v>26</v>
      </c>
      <c r="F42" s="1207"/>
      <c r="G42" s="1207"/>
      <c r="H42" s="1208"/>
      <c r="I42" s="86" t="s">
        <v>480</v>
      </c>
      <c r="J42" s="87" t="s">
        <v>480</v>
      </c>
      <c r="K42" s="87" t="s">
        <v>480</v>
      </c>
      <c r="L42" s="87" t="s">
        <v>480</v>
      </c>
      <c r="M42" s="88" t="s">
        <v>480</v>
      </c>
    </row>
    <row r="43" spans="2:13" ht="27.75" customHeight="1" x14ac:dyDescent="0.15">
      <c r="B43" s="1201"/>
      <c r="C43" s="1202"/>
      <c r="D43" s="85"/>
      <c r="E43" s="1207" t="s">
        <v>27</v>
      </c>
      <c r="F43" s="1207"/>
      <c r="G43" s="1207"/>
      <c r="H43" s="1208"/>
      <c r="I43" s="86">
        <v>27445</v>
      </c>
      <c r="J43" s="87">
        <v>26858</v>
      </c>
      <c r="K43" s="87">
        <v>27345</v>
      </c>
      <c r="L43" s="87">
        <v>26575</v>
      </c>
      <c r="M43" s="88">
        <v>25443</v>
      </c>
    </row>
    <row r="44" spans="2:13" ht="27.75" customHeight="1" x14ac:dyDescent="0.15">
      <c r="B44" s="1201"/>
      <c r="C44" s="1202"/>
      <c r="D44" s="85"/>
      <c r="E44" s="1207" t="s">
        <v>28</v>
      </c>
      <c r="F44" s="1207"/>
      <c r="G44" s="1207"/>
      <c r="H44" s="1208"/>
      <c r="I44" s="86">
        <v>3182</v>
      </c>
      <c r="J44" s="87">
        <v>2857</v>
      </c>
      <c r="K44" s="87">
        <v>2419</v>
      </c>
      <c r="L44" s="87">
        <v>2204</v>
      </c>
      <c r="M44" s="88">
        <v>1857</v>
      </c>
    </row>
    <row r="45" spans="2:13" ht="27.75" customHeight="1" x14ac:dyDescent="0.15">
      <c r="B45" s="1201"/>
      <c r="C45" s="1202"/>
      <c r="D45" s="85"/>
      <c r="E45" s="1207" t="s">
        <v>29</v>
      </c>
      <c r="F45" s="1207"/>
      <c r="G45" s="1207"/>
      <c r="H45" s="1208"/>
      <c r="I45" s="86">
        <v>8840</v>
      </c>
      <c r="J45" s="87">
        <v>8383</v>
      </c>
      <c r="K45" s="87">
        <v>8176</v>
      </c>
      <c r="L45" s="87">
        <v>7459</v>
      </c>
      <c r="M45" s="88">
        <v>7455</v>
      </c>
    </row>
    <row r="46" spans="2:13" ht="27.75" customHeight="1" x14ac:dyDescent="0.15">
      <c r="B46" s="1201"/>
      <c r="C46" s="1202"/>
      <c r="D46" s="85"/>
      <c r="E46" s="1207" t="s">
        <v>30</v>
      </c>
      <c r="F46" s="1207"/>
      <c r="G46" s="1207"/>
      <c r="H46" s="1208"/>
      <c r="I46" s="86">
        <v>1259</v>
      </c>
      <c r="J46" s="87">
        <v>993</v>
      </c>
      <c r="K46" s="87">
        <v>749</v>
      </c>
      <c r="L46" s="87">
        <v>418</v>
      </c>
      <c r="M46" s="88" t="s">
        <v>480</v>
      </c>
    </row>
    <row r="47" spans="2:13" ht="27.75" customHeight="1" x14ac:dyDescent="0.15">
      <c r="B47" s="1201"/>
      <c r="C47" s="1202"/>
      <c r="D47" s="85"/>
      <c r="E47" s="1207" t="s">
        <v>31</v>
      </c>
      <c r="F47" s="1207"/>
      <c r="G47" s="1207"/>
      <c r="H47" s="1208"/>
      <c r="I47" s="86" t="s">
        <v>480</v>
      </c>
      <c r="J47" s="87" t="s">
        <v>480</v>
      </c>
      <c r="K47" s="87" t="s">
        <v>480</v>
      </c>
      <c r="L47" s="87" t="s">
        <v>480</v>
      </c>
      <c r="M47" s="88" t="s">
        <v>480</v>
      </c>
    </row>
    <row r="48" spans="2:13" ht="27.75" customHeight="1" x14ac:dyDescent="0.15">
      <c r="B48" s="1203"/>
      <c r="C48" s="1204"/>
      <c r="D48" s="85"/>
      <c r="E48" s="1207" t="s">
        <v>32</v>
      </c>
      <c r="F48" s="1207"/>
      <c r="G48" s="1207"/>
      <c r="H48" s="1208"/>
      <c r="I48" s="86" t="s">
        <v>480</v>
      </c>
      <c r="J48" s="87" t="s">
        <v>480</v>
      </c>
      <c r="K48" s="87" t="s">
        <v>480</v>
      </c>
      <c r="L48" s="87" t="s">
        <v>480</v>
      </c>
      <c r="M48" s="88" t="s">
        <v>480</v>
      </c>
    </row>
    <row r="49" spans="2:13" ht="27.75" customHeight="1" x14ac:dyDescent="0.15">
      <c r="B49" s="1209" t="s">
        <v>33</v>
      </c>
      <c r="C49" s="1210"/>
      <c r="D49" s="89"/>
      <c r="E49" s="1207" t="s">
        <v>34</v>
      </c>
      <c r="F49" s="1207"/>
      <c r="G49" s="1207"/>
      <c r="H49" s="1208"/>
      <c r="I49" s="86">
        <v>15092</v>
      </c>
      <c r="J49" s="87">
        <v>17566</v>
      </c>
      <c r="K49" s="87">
        <v>19233</v>
      </c>
      <c r="L49" s="87">
        <v>19848</v>
      </c>
      <c r="M49" s="88">
        <v>21264</v>
      </c>
    </row>
    <row r="50" spans="2:13" ht="27.75" customHeight="1" x14ac:dyDescent="0.15">
      <c r="B50" s="1201"/>
      <c r="C50" s="1202"/>
      <c r="D50" s="85"/>
      <c r="E50" s="1207" t="s">
        <v>35</v>
      </c>
      <c r="F50" s="1207"/>
      <c r="G50" s="1207"/>
      <c r="H50" s="1208"/>
      <c r="I50" s="86">
        <v>20793</v>
      </c>
      <c r="J50" s="87">
        <v>19889</v>
      </c>
      <c r="K50" s="87">
        <v>19792</v>
      </c>
      <c r="L50" s="87">
        <v>17541</v>
      </c>
      <c r="M50" s="88">
        <v>15776</v>
      </c>
    </row>
    <row r="51" spans="2:13" ht="27.75" customHeight="1" x14ac:dyDescent="0.15">
      <c r="B51" s="1203"/>
      <c r="C51" s="1204"/>
      <c r="D51" s="85"/>
      <c r="E51" s="1207" t="s">
        <v>36</v>
      </c>
      <c r="F51" s="1207"/>
      <c r="G51" s="1207"/>
      <c r="H51" s="1208"/>
      <c r="I51" s="86">
        <v>52859</v>
      </c>
      <c r="J51" s="87">
        <v>53815</v>
      </c>
      <c r="K51" s="87">
        <v>54701</v>
      </c>
      <c r="L51" s="87">
        <v>54921</v>
      </c>
      <c r="M51" s="88">
        <v>56415</v>
      </c>
    </row>
    <row r="52" spans="2:13" ht="27.75" customHeight="1" thickBot="1" x14ac:dyDescent="0.2">
      <c r="B52" s="1211" t="s">
        <v>37</v>
      </c>
      <c r="C52" s="1212"/>
      <c r="D52" s="90"/>
      <c r="E52" s="1213" t="s">
        <v>38</v>
      </c>
      <c r="F52" s="1213"/>
      <c r="G52" s="1213"/>
      <c r="H52" s="1214"/>
      <c r="I52" s="91">
        <v>79</v>
      </c>
      <c r="J52" s="92">
        <v>-3920</v>
      </c>
      <c r="K52" s="92">
        <v>-5341</v>
      </c>
      <c r="L52" s="92">
        <v>-6163</v>
      </c>
      <c r="M52" s="93">
        <v>-7288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6" zoomScale="50" zoomScaleNormal="5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570</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571</v>
      </c>
    </row>
    <row r="50" spans="1:17" x14ac:dyDescent="0.15">
      <c r="B50" s="248"/>
      <c r="C50" s="244"/>
      <c r="D50" s="244"/>
      <c r="E50" s="244"/>
      <c r="F50" s="244"/>
      <c r="G50" s="1236"/>
      <c r="H50" s="1237"/>
      <c r="I50" s="1237"/>
      <c r="J50" s="1238"/>
      <c r="K50" s="354" t="s">
        <v>519</v>
      </c>
      <c r="L50" s="354" t="s">
        <v>520</v>
      </c>
      <c r="M50" s="354" t="s">
        <v>521</v>
      </c>
      <c r="N50" s="354" t="s">
        <v>522</v>
      </c>
      <c r="O50" s="354" t="s">
        <v>523</v>
      </c>
    </row>
    <row r="51" spans="1:17" x14ac:dyDescent="0.15">
      <c r="B51" s="248"/>
      <c r="C51" s="244"/>
      <c r="D51" s="244"/>
      <c r="E51" s="244"/>
      <c r="F51" s="244"/>
      <c r="G51" s="1239" t="s">
        <v>572</v>
      </c>
      <c r="H51" s="1240"/>
      <c r="I51" s="1245" t="s">
        <v>573</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574</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575</v>
      </c>
      <c r="H55" s="1220"/>
      <c r="I55" s="1225" t="s">
        <v>573</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574</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576</v>
      </c>
      <c r="C63" s="244"/>
      <c r="D63" s="244"/>
      <c r="E63" s="244"/>
      <c r="F63" s="244"/>
      <c r="G63" s="244"/>
      <c r="H63" s="244"/>
      <c r="I63" s="244"/>
      <c r="J63" s="244"/>
      <c r="K63" s="244"/>
      <c r="L63" s="244"/>
      <c r="M63" s="244"/>
      <c r="N63" s="244"/>
      <c r="O63" s="244"/>
    </row>
    <row r="64" spans="1:17" x14ac:dyDescent="0.15">
      <c r="B64" s="248"/>
      <c r="C64" s="244"/>
      <c r="D64" s="244"/>
      <c r="E64" s="244"/>
      <c r="F64" s="244"/>
      <c r="G64" s="351" t="s">
        <v>570</v>
      </c>
      <c r="I64" s="352"/>
      <c r="J64" s="352"/>
      <c r="K64" s="352"/>
      <c r="L64" s="244"/>
      <c r="M64" s="244"/>
      <c r="N64" s="244"/>
      <c r="O64" s="244"/>
    </row>
    <row r="65" spans="2:30" x14ac:dyDescent="0.15">
      <c r="B65" s="248"/>
      <c r="C65" s="244"/>
      <c r="D65" s="244"/>
      <c r="E65" s="244"/>
      <c r="F65" s="244"/>
      <c r="G65" s="1227" t="s">
        <v>579</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577</v>
      </c>
      <c r="I71" s="368"/>
      <c r="J71" s="364"/>
      <c r="K71" s="364"/>
      <c r="L71" s="365"/>
      <c r="M71" s="364"/>
      <c r="N71" s="365"/>
      <c r="O71" s="366"/>
    </row>
    <row r="72" spans="2:30" x14ac:dyDescent="0.15">
      <c r="B72" s="248"/>
      <c r="C72" s="244"/>
      <c r="D72" s="244"/>
      <c r="E72" s="244"/>
      <c r="F72" s="244"/>
      <c r="G72" s="1236"/>
      <c r="H72" s="1237"/>
      <c r="I72" s="1237"/>
      <c r="J72" s="1238"/>
      <c r="K72" s="354" t="s">
        <v>519</v>
      </c>
      <c r="L72" s="354" t="s">
        <v>520</v>
      </c>
      <c r="M72" s="354" t="s">
        <v>521</v>
      </c>
      <c r="N72" s="354" t="s">
        <v>522</v>
      </c>
      <c r="O72" s="354" t="s">
        <v>523</v>
      </c>
    </row>
    <row r="73" spans="2:30" x14ac:dyDescent="0.15">
      <c r="B73" s="248"/>
      <c r="C73" s="244"/>
      <c r="D73" s="244"/>
      <c r="E73" s="244"/>
      <c r="F73" s="244"/>
      <c r="G73" s="1239" t="s">
        <v>572</v>
      </c>
      <c r="H73" s="1240"/>
      <c r="I73" s="1245" t="s">
        <v>573</v>
      </c>
      <c r="J73" s="1245"/>
      <c r="K73" s="1226">
        <v>0.3</v>
      </c>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578</v>
      </c>
      <c r="J75" s="1225"/>
      <c r="K75" s="1247">
        <v>7.2</v>
      </c>
      <c r="L75" s="1247">
        <v>5.9</v>
      </c>
      <c r="M75" s="1247">
        <v>5.4</v>
      </c>
      <c r="N75" s="1247">
        <v>4.7</v>
      </c>
      <c r="O75" s="1247">
        <v>4.2</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575</v>
      </c>
      <c r="H77" s="1220"/>
      <c r="I77" s="1225" t="s">
        <v>573</v>
      </c>
      <c r="J77" s="1225"/>
      <c r="K77" s="1226">
        <v>55.5</v>
      </c>
      <c r="L77" s="1226">
        <v>46.1</v>
      </c>
      <c r="M77" s="1215">
        <v>37.6</v>
      </c>
      <c r="N77" s="1215">
        <v>33.799999999999997</v>
      </c>
      <c r="O77" s="1215">
        <v>17.8</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578</v>
      </c>
      <c r="J79" s="1217"/>
      <c r="K79" s="1218">
        <v>9.3000000000000007</v>
      </c>
      <c r="L79" s="1218">
        <v>8.5</v>
      </c>
      <c r="M79" s="1218">
        <v>7.9</v>
      </c>
      <c r="N79" s="1218">
        <v>7.1</v>
      </c>
      <c r="O79" s="1218">
        <v>5.3</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28434</v>
      </c>
      <c r="E3" s="116"/>
      <c r="F3" s="117">
        <v>41433</v>
      </c>
      <c r="G3" s="118"/>
      <c r="H3" s="119"/>
    </row>
    <row r="4" spans="1:8" x14ac:dyDescent="0.15">
      <c r="A4" s="120"/>
      <c r="B4" s="121"/>
      <c r="C4" s="122"/>
      <c r="D4" s="123">
        <v>12891</v>
      </c>
      <c r="E4" s="124"/>
      <c r="F4" s="125">
        <v>22351</v>
      </c>
      <c r="G4" s="126"/>
      <c r="H4" s="127"/>
    </row>
    <row r="5" spans="1:8" x14ac:dyDescent="0.15">
      <c r="A5" s="108" t="s">
        <v>513</v>
      </c>
      <c r="B5" s="113"/>
      <c r="C5" s="114"/>
      <c r="D5" s="115">
        <v>29324</v>
      </c>
      <c r="E5" s="116"/>
      <c r="F5" s="117">
        <v>43493</v>
      </c>
      <c r="G5" s="118"/>
      <c r="H5" s="119"/>
    </row>
    <row r="6" spans="1:8" x14ac:dyDescent="0.15">
      <c r="A6" s="120"/>
      <c r="B6" s="121"/>
      <c r="C6" s="122"/>
      <c r="D6" s="123">
        <v>10891</v>
      </c>
      <c r="E6" s="124"/>
      <c r="F6" s="125">
        <v>23254</v>
      </c>
      <c r="G6" s="126"/>
      <c r="H6" s="127"/>
    </row>
    <row r="7" spans="1:8" x14ac:dyDescent="0.15">
      <c r="A7" s="108" t="s">
        <v>514</v>
      </c>
      <c r="B7" s="113"/>
      <c r="C7" s="114"/>
      <c r="D7" s="115">
        <v>45530</v>
      </c>
      <c r="E7" s="116"/>
      <c r="F7" s="117">
        <v>50840</v>
      </c>
      <c r="G7" s="118"/>
      <c r="H7" s="119"/>
    </row>
    <row r="8" spans="1:8" x14ac:dyDescent="0.15">
      <c r="A8" s="120"/>
      <c r="B8" s="121"/>
      <c r="C8" s="122"/>
      <c r="D8" s="123">
        <v>22963</v>
      </c>
      <c r="E8" s="124"/>
      <c r="F8" s="125">
        <v>25367</v>
      </c>
      <c r="G8" s="126"/>
      <c r="H8" s="127"/>
    </row>
    <row r="9" spans="1:8" x14ac:dyDescent="0.15">
      <c r="A9" s="108" t="s">
        <v>515</v>
      </c>
      <c r="B9" s="113"/>
      <c r="C9" s="114"/>
      <c r="D9" s="115">
        <v>38215</v>
      </c>
      <c r="E9" s="116"/>
      <c r="F9" s="117">
        <v>53605</v>
      </c>
      <c r="G9" s="118"/>
      <c r="H9" s="119"/>
    </row>
    <row r="10" spans="1:8" x14ac:dyDescent="0.15">
      <c r="A10" s="120"/>
      <c r="B10" s="121"/>
      <c r="C10" s="122"/>
      <c r="D10" s="123">
        <v>24057</v>
      </c>
      <c r="E10" s="124"/>
      <c r="F10" s="125">
        <v>28343</v>
      </c>
      <c r="G10" s="126"/>
      <c r="H10" s="127"/>
    </row>
    <row r="11" spans="1:8" x14ac:dyDescent="0.15">
      <c r="A11" s="108" t="s">
        <v>516</v>
      </c>
      <c r="B11" s="113"/>
      <c r="C11" s="114"/>
      <c r="D11" s="115">
        <v>60846</v>
      </c>
      <c r="E11" s="116"/>
      <c r="F11" s="117">
        <v>44267</v>
      </c>
      <c r="G11" s="118"/>
      <c r="H11" s="119"/>
    </row>
    <row r="12" spans="1:8" x14ac:dyDescent="0.15">
      <c r="A12" s="120"/>
      <c r="B12" s="121"/>
      <c r="C12" s="128"/>
      <c r="D12" s="123">
        <v>41511</v>
      </c>
      <c r="E12" s="124"/>
      <c r="F12" s="125">
        <v>26161</v>
      </c>
      <c r="G12" s="126"/>
      <c r="H12" s="127"/>
    </row>
    <row r="13" spans="1:8" x14ac:dyDescent="0.15">
      <c r="A13" s="108"/>
      <c r="B13" s="113"/>
      <c r="C13" s="129"/>
      <c r="D13" s="130">
        <v>40470</v>
      </c>
      <c r="E13" s="131"/>
      <c r="F13" s="132">
        <v>46728</v>
      </c>
      <c r="G13" s="133"/>
      <c r="H13" s="119"/>
    </row>
    <row r="14" spans="1:8" x14ac:dyDescent="0.15">
      <c r="A14" s="120"/>
      <c r="B14" s="121"/>
      <c r="C14" s="122"/>
      <c r="D14" s="123">
        <v>22463</v>
      </c>
      <c r="E14" s="124"/>
      <c r="F14" s="125">
        <v>25095</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6.65</v>
      </c>
      <c r="C19" s="134">
        <f>ROUND(VALUE(SUBSTITUTE(実質収支比率等に係る経年分析!G$48,"▲","-")),2)</f>
        <v>7.07</v>
      </c>
      <c r="D19" s="134">
        <f>ROUND(VALUE(SUBSTITUTE(実質収支比率等に係る経年分析!H$48,"▲","-")),2)</f>
        <v>5.57</v>
      </c>
      <c r="E19" s="134">
        <f>ROUND(VALUE(SUBSTITUTE(実質収支比率等に係る経年分析!I$48,"▲","-")),2)</f>
        <v>6.99</v>
      </c>
      <c r="F19" s="134">
        <f>ROUND(VALUE(SUBSTITUTE(実質収支比率等に係る経年分析!J$48,"▲","-")),2)</f>
        <v>6.74</v>
      </c>
    </row>
    <row r="20" spans="1:11" x14ac:dyDescent="0.15">
      <c r="A20" s="134" t="s">
        <v>43</v>
      </c>
      <c r="B20" s="134">
        <f>ROUND(VALUE(SUBSTITUTE(実質収支比率等に係る経年分析!F$47,"▲","-")),2)</f>
        <v>29.57</v>
      </c>
      <c r="C20" s="134">
        <f>ROUND(VALUE(SUBSTITUTE(実質収支比率等に係る経年分析!G$47,"▲","-")),2)</f>
        <v>34.590000000000003</v>
      </c>
      <c r="D20" s="134">
        <f>ROUND(VALUE(SUBSTITUTE(実質収支比率等に係る経年分析!H$47,"▲","-")),2)</f>
        <v>37.5</v>
      </c>
      <c r="E20" s="134">
        <f>ROUND(VALUE(SUBSTITUTE(実質収支比率等に係る経年分析!I$47,"▲","-")),2)</f>
        <v>40.700000000000003</v>
      </c>
      <c r="F20" s="134">
        <f>ROUND(VALUE(SUBSTITUTE(実質収支比率等に係る経年分析!J$47,"▲","-")),2)</f>
        <v>43.85</v>
      </c>
    </row>
    <row r="21" spans="1:11" x14ac:dyDescent="0.15">
      <c r="A21" s="134" t="s">
        <v>44</v>
      </c>
      <c r="B21" s="134">
        <f>IF(ISNUMBER(VALUE(SUBSTITUTE(実質収支比率等に係る経年分析!F$49,"▲","-"))),ROUND(VALUE(SUBSTITUTE(実質収支比率等に係る経年分析!F$49,"▲","-")),2),NA())</f>
        <v>1.52</v>
      </c>
      <c r="C21" s="134">
        <f>IF(ISNUMBER(VALUE(SUBSTITUTE(実質収支比率等に係る経年分析!G$49,"▲","-"))),ROUND(VALUE(SUBSTITUTE(実質収支比率等に係る経年分析!G$49,"▲","-")),2),NA())</f>
        <v>2.34</v>
      </c>
      <c r="D21" s="134">
        <f>IF(ISNUMBER(VALUE(SUBSTITUTE(実質収支比率等に係る経年分析!H$49,"▲","-"))),ROUND(VALUE(SUBSTITUTE(実質収支比率等に係る経年分析!H$49,"▲","-")),2),NA())</f>
        <v>-1.33</v>
      </c>
      <c r="E21" s="134">
        <f>IF(ISNUMBER(VALUE(SUBSTITUTE(実質収支比率等に係る経年分析!I$49,"▲","-"))),ROUND(VALUE(SUBSTITUTE(実質収支比率等に係る経年分析!I$49,"▲","-")),2),NA())</f>
        <v>1.94</v>
      </c>
      <c r="F21" s="134">
        <f>IF(ISNUMBER(VALUE(SUBSTITUTE(実質収支比率等に係る経年分析!J$49,"▲","-"))),ROUND(VALUE(SUBSTITUTE(実質収支比率等に係る経年分析!J$49,"▲","-")),2),NA())</f>
        <v>-0.14000000000000001</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0.14000000000000001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0.14000000000000001</v>
      </c>
    </row>
    <row r="30" spans="1:11" x14ac:dyDescent="0.15">
      <c r="A30" s="135" t="str">
        <f>IF(連結実質赤字比率に係る赤字・黒字の構成分析!C$40="",NA(),連結実質赤字比率に係る赤字・黒字の構成分析!C$40)</f>
        <v>観光交通対策特別会計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0.47</v>
      </c>
    </row>
    <row r="31" spans="1:11" x14ac:dyDescent="0.15">
      <c r="A31" s="135" t="str">
        <f>IF(連結実質赤字比率に係る赤字・黒字の構成分析!C$39="",NA(),連結実質赤字比率に係る赤字・黒字の構成分析!C$39)</f>
        <v>病院事業会計</v>
      </c>
      <c r="B31" s="135">
        <f>IF(ROUND(VALUE(SUBSTITUTE(連結実質赤字比率に係る赤字・黒字の構成分析!F$39,"▲", "-")), 2) &lt; 0, ABS(ROUND(VALUE(SUBSTITUTE(連結実質赤字比率に係る赤字・黒字の構成分析!F$39,"▲", "-")), 2)), NA())</f>
        <v>0.26</v>
      </c>
      <c r="C31" s="135" t="e">
        <f>IF(ROUND(VALUE(SUBSTITUTE(連結実質赤字比率に係る赤字・黒字の構成分析!F$39,"▲", "-")), 2) &gt;= 0, ABS(ROUND(VALUE(SUBSTITUTE(連結実質赤字比率に係る赤字・黒字の構成分析!F$39,"▲", "-")), 2)), NA())</f>
        <v>#N/A</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0.55000000000000004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0.99</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2.75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1.76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2.91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1.24</v>
      </c>
    </row>
    <row r="33" spans="1:16" x14ac:dyDescent="0.15">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1.0900000000000001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5.56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6.73</v>
      </c>
    </row>
    <row r="35" spans="1:16" x14ac:dyDescent="0.15">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6.81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7.62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11.72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11.88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10.76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9.99</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5519</v>
      </c>
      <c r="E42" s="136"/>
      <c r="F42" s="136"/>
      <c r="G42" s="136">
        <f>'実質公債費比率（分子）の構造'!L$52</f>
        <v>5707</v>
      </c>
      <c r="H42" s="136"/>
      <c r="I42" s="136"/>
      <c r="J42" s="136">
        <f>'実質公債費比率（分子）の構造'!M$52</f>
        <v>5972</v>
      </c>
      <c r="K42" s="136"/>
      <c r="L42" s="136"/>
      <c r="M42" s="136">
        <f>'実質公債費比率（分子）の構造'!N$52</f>
        <v>6190</v>
      </c>
      <c r="N42" s="136"/>
      <c r="O42" s="136"/>
      <c r="P42" s="136">
        <f>'実質公債費比率（分子）の構造'!O$52</f>
        <v>6227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273</v>
      </c>
      <c r="C45" s="136"/>
      <c r="D45" s="136"/>
      <c r="E45" s="136">
        <f>'実質公債費比率（分子）の構造'!L$49</f>
        <v>348</v>
      </c>
      <c r="F45" s="136"/>
      <c r="G45" s="136"/>
      <c r="H45" s="136">
        <f>'実質公債費比率（分子）の構造'!M$49</f>
        <v>481</v>
      </c>
      <c r="I45" s="136"/>
      <c r="J45" s="136"/>
      <c r="K45" s="136">
        <f>'実質公債費比率（分子）の構造'!N$49</f>
        <v>324</v>
      </c>
      <c r="L45" s="136"/>
      <c r="M45" s="136"/>
      <c r="N45" s="136">
        <f>'実質公債費比率（分子）の構造'!O$49</f>
        <v>369</v>
      </c>
      <c r="O45" s="136"/>
      <c r="P45" s="136"/>
    </row>
    <row r="46" spans="1:16" x14ac:dyDescent="0.15">
      <c r="A46" s="136" t="s">
        <v>55</v>
      </c>
      <c r="B46" s="136">
        <f>'実質公債費比率（分子）の構造'!K$48</f>
        <v>1418</v>
      </c>
      <c r="C46" s="136"/>
      <c r="D46" s="136"/>
      <c r="E46" s="136">
        <f>'実質公債費比率（分子）の構造'!L$48</f>
        <v>1399</v>
      </c>
      <c r="F46" s="136"/>
      <c r="G46" s="136"/>
      <c r="H46" s="136">
        <f>'実質公債費比率（分子）の構造'!M$48</f>
        <v>1425</v>
      </c>
      <c r="I46" s="136"/>
      <c r="J46" s="136"/>
      <c r="K46" s="136">
        <f>'実質公債費比率（分子）の構造'!N$48</f>
        <v>1327</v>
      </c>
      <c r="L46" s="136"/>
      <c r="M46" s="136"/>
      <c r="N46" s="136">
        <f>'実質公債費比率（分子）の構造'!O$48</f>
        <v>1405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5284</v>
      </c>
      <c r="C49" s="136"/>
      <c r="D49" s="136"/>
      <c r="E49" s="136">
        <f>'実質公債費比率（分子）の構造'!L$45</f>
        <v>5204</v>
      </c>
      <c r="F49" s="136"/>
      <c r="G49" s="136"/>
      <c r="H49" s="136">
        <f>'実質公債費比率（分子）の構造'!M$45</f>
        <v>5459</v>
      </c>
      <c r="I49" s="136"/>
      <c r="J49" s="136"/>
      <c r="K49" s="136">
        <f>'実質公債費比率（分子）の構造'!N$45</f>
        <v>5429</v>
      </c>
      <c r="L49" s="136"/>
      <c r="M49" s="136"/>
      <c r="N49" s="136">
        <f>'実質公債費比率（分子）の構造'!O$45</f>
        <v>5395</v>
      </c>
      <c r="O49" s="136"/>
      <c r="P49" s="136"/>
    </row>
    <row r="50" spans="1:16" x14ac:dyDescent="0.15">
      <c r="A50" s="136" t="s">
        <v>59</v>
      </c>
      <c r="B50" s="136" t="e">
        <f>NA()</f>
        <v>#N/A</v>
      </c>
      <c r="C50" s="136">
        <f>IF(ISNUMBER('実質公債費比率（分子）の構造'!K$53),'実質公債費比率（分子）の構造'!K$53,NA())</f>
        <v>1456</v>
      </c>
      <c r="D50" s="136" t="e">
        <f>NA()</f>
        <v>#N/A</v>
      </c>
      <c r="E50" s="136" t="e">
        <f>NA()</f>
        <v>#N/A</v>
      </c>
      <c r="F50" s="136">
        <f>IF(ISNUMBER('実質公債費比率（分子）の構造'!L$53),'実質公債費比率（分子）の構造'!L$53,NA())</f>
        <v>1244</v>
      </c>
      <c r="G50" s="136" t="e">
        <f>NA()</f>
        <v>#N/A</v>
      </c>
      <c r="H50" s="136" t="e">
        <f>NA()</f>
        <v>#N/A</v>
      </c>
      <c r="I50" s="136">
        <f>IF(ISNUMBER('実質公債費比率（分子）の構造'!M$53),'実質公債費比率（分子）の構造'!M$53,NA())</f>
        <v>1393</v>
      </c>
      <c r="J50" s="136" t="e">
        <f>NA()</f>
        <v>#N/A</v>
      </c>
      <c r="K50" s="136" t="e">
        <f>NA()</f>
        <v>#N/A</v>
      </c>
      <c r="L50" s="136">
        <f>IF(ISNUMBER('実質公債費比率（分子）の構造'!N$53),'実質公債費比率（分子）の構造'!N$53,NA())</f>
        <v>890</v>
      </c>
      <c r="M50" s="136" t="e">
        <f>NA()</f>
        <v>#N/A</v>
      </c>
      <c r="N50" s="136" t="e">
        <f>NA()</f>
        <v>#N/A</v>
      </c>
      <c r="O50" s="136">
        <f>IF(ISNUMBER('実質公債費比率（分子）の構造'!O$53),'実質公債費比率（分子）の構造'!O$53,NA())</f>
        <v>942</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52859</v>
      </c>
      <c r="E56" s="135"/>
      <c r="F56" s="135"/>
      <c r="G56" s="135">
        <f>'将来負担比率（分子）の構造'!J$51</f>
        <v>53815</v>
      </c>
      <c r="H56" s="135"/>
      <c r="I56" s="135"/>
      <c r="J56" s="135">
        <f>'将来負担比率（分子）の構造'!K$51</f>
        <v>54701</v>
      </c>
      <c r="K56" s="135"/>
      <c r="L56" s="135"/>
      <c r="M56" s="135">
        <f>'将来負担比率（分子）の構造'!L$51</f>
        <v>54921</v>
      </c>
      <c r="N56" s="135"/>
      <c r="O56" s="135"/>
      <c r="P56" s="135">
        <f>'将来負担比率（分子）の構造'!M$51</f>
        <v>56415</v>
      </c>
    </row>
    <row r="57" spans="1:16" x14ac:dyDescent="0.15">
      <c r="A57" s="135" t="s">
        <v>35</v>
      </c>
      <c r="B57" s="135"/>
      <c r="C57" s="135"/>
      <c r="D57" s="135">
        <f>'将来負担比率（分子）の構造'!I$50</f>
        <v>20793</v>
      </c>
      <c r="E57" s="135"/>
      <c r="F57" s="135"/>
      <c r="G57" s="135">
        <f>'将来負担比率（分子）の構造'!J$50</f>
        <v>19889</v>
      </c>
      <c r="H57" s="135"/>
      <c r="I57" s="135"/>
      <c r="J57" s="135">
        <f>'将来負担比率（分子）の構造'!K$50</f>
        <v>19792</v>
      </c>
      <c r="K57" s="135"/>
      <c r="L57" s="135"/>
      <c r="M57" s="135">
        <f>'将来負担比率（分子）の構造'!L$50</f>
        <v>17541</v>
      </c>
      <c r="N57" s="135"/>
      <c r="O57" s="135"/>
      <c r="P57" s="135">
        <f>'将来負担比率（分子）の構造'!M$50</f>
        <v>15776</v>
      </c>
    </row>
    <row r="58" spans="1:16" x14ac:dyDescent="0.15">
      <c r="A58" s="135" t="s">
        <v>34</v>
      </c>
      <c r="B58" s="135"/>
      <c r="C58" s="135"/>
      <c r="D58" s="135">
        <f>'将来負担比率（分子）の構造'!I$49</f>
        <v>15092</v>
      </c>
      <c r="E58" s="135"/>
      <c r="F58" s="135"/>
      <c r="G58" s="135">
        <f>'将来負担比率（分子）の構造'!J$49</f>
        <v>17566</v>
      </c>
      <c r="H58" s="135"/>
      <c r="I58" s="135"/>
      <c r="J58" s="135">
        <f>'将来負担比率（分子）の構造'!K$49</f>
        <v>19233</v>
      </c>
      <c r="K58" s="135"/>
      <c r="L58" s="135"/>
      <c r="M58" s="135">
        <f>'将来負担比率（分子）の構造'!L$49</f>
        <v>19848</v>
      </c>
      <c r="N58" s="135"/>
      <c r="O58" s="135"/>
      <c r="P58" s="135">
        <f>'将来負担比率（分子）の構造'!M$49</f>
        <v>21264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1259</v>
      </c>
      <c r="C61" s="135"/>
      <c r="D61" s="135"/>
      <c r="E61" s="135">
        <f>'将来負担比率（分子）の構造'!J$46</f>
        <v>993</v>
      </c>
      <c r="F61" s="135"/>
      <c r="G61" s="135"/>
      <c r="H61" s="135">
        <f>'将来負担比率（分子）の構造'!K$46</f>
        <v>749</v>
      </c>
      <c r="I61" s="135"/>
      <c r="J61" s="135"/>
      <c r="K61" s="135">
        <f>'将来負担比率（分子）の構造'!L$46</f>
        <v>418</v>
      </c>
      <c r="L61" s="135"/>
      <c r="M61" s="135"/>
      <c r="N61" s="135" t="str">
        <f>'将来負担比率（分子）の構造'!M$46</f>
        <v>-</v>
      </c>
      <c r="O61" s="135"/>
      <c r="P61" s="135"/>
    </row>
    <row r="62" spans="1:16" x14ac:dyDescent="0.15">
      <c r="A62" s="135" t="s">
        <v>29</v>
      </c>
      <c r="B62" s="135">
        <f>'将来負担比率（分子）の構造'!I$45</f>
        <v>8840</v>
      </c>
      <c r="C62" s="135"/>
      <c r="D62" s="135"/>
      <c r="E62" s="135">
        <f>'将来負担比率（分子）の構造'!J$45</f>
        <v>8383</v>
      </c>
      <c r="F62" s="135"/>
      <c r="G62" s="135"/>
      <c r="H62" s="135">
        <f>'将来負担比率（分子）の構造'!K$45</f>
        <v>8176</v>
      </c>
      <c r="I62" s="135"/>
      <c r="J62" s="135"/>
      <c r="K62" s="135">
        <f>'将来負担比率（分子）の構造'!L$45</f>
        <v>7459</v>
      </c>
      <c r="L62" s="135"/>
      <c r="M62" s="135"/>
      <c r="N62" s="135">
        <f>'将来負担比率（分子）の構造'!M$45</f>
        <v>7455</v>
      </c>
      <c r="O62" s="135"/>
      <c r="P62" s="135"/>
    </row>
    <row r="63" spans="1:16" x14ac:dyDescent="0.15">
      <c r="A63" s="135" t="s">
        <v>28</v>
      </c>
      <c r="B63" s="135">
        <f>'将来負担比率（分子）の構造'!I$44</f>
        <v>3182</v>
      </c>
      <c r="C63" s="135"/>
      <c r="D63" s="135"/>
      <c r="E63" s="135">
        <f>'将来負担比率（分子）の構造'!J$44</f>
        <v>2857</v>
      </c>
      <c r="F63" s="135"/>
      <c r="G63" s="135"/>
      <c r="H63" s="135">
        <f>'将来負担比率（分子）の構造'!K$44</f>
        <v>2419</v>
      </c>
      <c r="I63" s="135"/>
      <c r="J63" s="135"/>
      <c r="K63" s="135">
        <f>'将来負担比率（分子）の構造'!L$44</f>
        <v>2204</v>
      </c>
      <c r="L63" s="135"/>
      <c r="M63" s="135"/>
      <c r="N63" s="135">
        <f>'将来負担比率（分子）の構造'!M$44</f>
        <v>1857</v>
      </c>
      <c r="O63" s="135"/>
      <c r="P63" s="135"/>
    </row>
    <row r="64" spans="1:16" x14ac:dyDescent="0.15">
      <c r="A64" s="135" t="s">
        <v>27</v>
      </c>
      <c r="B64" s="135">
        <f>'将来負担比率（分子）の構造'!I$43</f>
        <v>27445</v>
      </c>
      <c r="C64" s="135"/>
      <c r="D64" s="135"/>
      <c r="E64" s="135">
        <f>'将来負担比率（分子）の構造'!J$43</f>
        <v>26858</v>
      </c>
      <c r="F64" s="135"/>
      <c r="G64" s="135"/>
      <c r="H64" s="135">
        <f>'将来負担比率（分子）の構造'!K$43</f>
        <v>27345</v>
      </c>
      <c r="I64" s="135"/>
      <c r="J64" s="135"/>
      <c r="K64" s="135">
        <f>'将来負担比率（分子）の構造'!L$43</f>
        <v>26575</v>
      </c>
      <c r="L64" s="135"/>
      <c r="M64" s="135"/>
      <c r="N64" s="135">
        <f>'将来負担比率（分子）の構造'!M$43</f>
        <v>25443</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48096</v>
      </c>
      <c r="C66" s="135"/>
      <c r="D66" s="135"/>
      <c r="E66" s="135">
        <f>'将来負担比率（分子）の構造'!J$41</f>
        <v>48259</v>
      </c>
      <c r="F66" s="135"/>
      <c r="G66" s="135"/>
      <c r="H66" s="135">
        <f>'将来負担比率（分子）の構造'!K$41</f>
        <v>49698</v>
      </c>
      <c r="I66" s="135"/>
      <c r="J66" s="135"/>
      <c r="K66" s="135">
        <f>'将来負担比率（分子）の構造'!L$41</f>
        <v>49490</v>
      </c>
      <c r="L66" s="135"/>
      <c r="M66" s="135"/>
      <c r="N66" s="135">
        <f>'将来負担比率（分子）の構造'!M$41</f>
        <v>51411</v>
      </c>
      <c r="O66" s="135"/>
      <c r="P66" s="135"/>
    </row>
    <row r="67" spans="1:16" x14ac:dyDescent="0.15">
      <c r="A67" s="135" t="s">
        <v>63</v>
      </c>
      <c r="B67" s="135" t="e">
        <f>NA()</f>
        <v>#N/A</v>
      </c>
      <c r="C67" s="135">
        <f>IF(ISNUMBER('将来負担比率（分子）の構造'!I$52), IF('将来負担比率（分子）の構造'!I$52 &lt; 0, 0, '将来負担比率（分子）の構造'!I$52), NA())</f>
        <v>79</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203</v>
      </c>
      <c r="C5" s="610"/>
      <c r="D5" s="610"/>
      <c r="E5" s="610"/>
      <c r="F5" s="610"/>
      <c r="G5" s="610"/>
      <c r="H5" s="610"/>
      <c r="I5" s="610"/>
      <c r="J5" s="610"/>
      <c r="K5" s="610"/>
      <c r="L5" s="610"/>
      <c r="M5" s="610"/>
      <c r="N5" s="610"/>
      <c r="O5" s="610"/>
      <c r="P5" s="610"/>
      <c r="Q5" s="611"/>
      <c r="R5" s="612">
        <v>16933911</v>
      </c>
      <c r="S5" s="613"/>
      <c r="T5" s="613"/>
      <c r="U5" s="613"/>
      <c r="V5" s="613"/>
      <c r="W5" s="613"/>
      <c r="X5" s="613"/>
      <c r="Y5" s="614"/>
      <c r="Z5" s="615">
        <v>32.6</v>
      </c>
      <c r="AA5" s="615"/>
      <c r="AB5" s="615"/>
      <c r="AC5" s="615"/>
      <c r="AD5" s="616">
        <v>15491321</v>
      </c>
      <c r="AE5" s="616"/>
      <c r="AF5" s="616"/>
      <c r="AG5" s="616"/>
      <c r="AH5" s="616"/>
      <c r="AI5" s="616"/>
      <c r="AJ5" s="616"/>
      <c r="AK5" s="616"/>
      <c r="AL5" s="617">
        <v>53.9</v>
      </c>
      <c r="AM5" s="618"/>
      <c r="AN5" s="618"/>
      <c r="AO5" s="619"/>
      <c r="AP5" s="609" t="s">
        <v>204</v>
      </c>
      <c r="AQ5" s="610"/>
      <c r="AR5" s="610"/>
      <c r="AS5" s="610"/>
      <c r="AT5" s="610"/>
      <c r="AU5" s="610"/>
      <c r="AV5" s="610"/>
      <c r="AW5" s="610"/>
      <c r="AX5" s="610"/>
      <c r="AY5" s="610"/>
      <c r="AZ5" s="610"/>
      <c r="BA5" s="610"/>
      <c r="BB5" s="610"/>
      <c r="BC5" s="610"/>
      <c r="BD5" s="610"/>
      <c r="BE5" s="610"/>
      <c r="BF5" s="611"/>
      <c r="BG5" s="623">
        <v>15469052</v>
      </c>
      <c r="BH5" s="624"/>
      <c r="BI5" s="624"/>
      <c r="BJ5" s="624"/>
      <c r="BK5" s="624"/>
      <c r="BL5" s="624"/>
      <c r="BM5" s="624"/>
      <c r="BN5" s="625"/>
      <c r="BO5" s="626">
        <v>91.3</v>
      </c>
      <c r="BP5" s="626"/>
      <c r="BQ5" s="626"/>
      <c r="BR5" s="626"/>
      <c r="BS5" s="627" t="s">
        <v>205</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197</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358187</v>
      </c>
      <c r="S6" s="624"/>
      <c r="T6" s="624"/>
      <c r="U6" s="624"/>
      <c r="V6" s="624"/>
      <c r="W6" s="624"/>
      <c r="X6" s="624"/>
      <c r="Y6" s="625"/>
      <c r="Z6" s="626">
        <v>0.7</v>
      </c>
      <c r="AA6" s="626"/>
      <c r="AB6" s="626"/>
      <c r="AC6" s="626"/>
      <c r="AD6" s="627">
        <v>358187</v>
      </c>
      <c r="AE6" s="627"/>
      <c r="AF6" s="627"/>
      <c r="AG6" s="627"/>
      <c r="AH6" s="627"/>
      <c r="AI6" s="627"/>
      <c r="AJ6" s="627"/>
      <c r="AK6" s="627"/>
      <c r="AL6" s="628">
        <v>1.2</v>
      </c>
      <c r="AM6" s="629"/>
      <c r="AN6" s="629"/>
      <c r="AO6" s="630"/>
      <c r="AP6" s="620" t="s">
        <v>210</v>
      </c>
      <c r="AQ6" s="621"/>
      <c r="AR6" s="621"/>
      <c r="AS6" s="621"/>
      <c r="AT6" s="621"/>
      <c r="AU6" s="621"/>
      <c r="AV6" s="621"/>
      <c r="AW6" s="621"/>
      <c r="AX6" s="621"/>
      <c r="AY6" s="621"/>
      <c r="AZ6" s="621"/>
      <c r="BA6" s="621"/>
      <c r="BB6" s="621"/>
      <c r="BC6" s="621"/>
      <c r="BD6" s="621"/>
      <c r="BE6" s="621"/>
      <c r="BF6" s="622"/>
      <c r="BG6" s="623">
        <v>15469052</v>
      </c>
      <c r="BH6" s="624"/>
      <c r="BI6" s="624"/>
      <c r="BJ6" s="624"/>
      <c r="BK6" s="624"/>
      <c r="BL6" s="624"/>
      <c r="BM6" s="624"/>
      <c r="BN6" s="625"/>
      <c r="BO6" s="626">
        <v>91.3</v>
      </c>
      <c r="BP6" s="626"/>
      <c r="BQ6" s="626"/>
      <c r="BR6" s="626"/>
      <c r="BS6" s="627" t="s">
        <v>205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379450</v>
      </c>
      <c r="CS6" s="624"/>
      <c r="CT6" s="624"/>
      <c r="CU6" s="624"/>
      <c r="CV6" s="624"/>
      <c r="CW6" s="624"/>
      <c r="CX6" s="624"/>
      <c r="CY6" s="625"/>
      <c r="CZ6" s="626">
        <v>0.8</v>
      </c>
      <c r="DA6" s="626"/>
      <c r="DB6" s="626"/>
      <c r="DC6" s="626"/>
      <c r="DD6" s="632" t="s">
        <v>205</v>
      </c>
      <c r="DE6" s="624"/>
      <c r="DF6" s="624"/>
      <c r="DG6" s="624"/>
      <c r="DH6" s="624"/>
      <c r="DI6" s="624"/>
      <c r="DJ6" s="624"/>
      <c r="DK6" s="624"/>
      <c r="DL6" s="624"/>
      <c r="DM6" s="624"/>
      <c r="DN6" s="624"/>
      <c r="DO6" s="624"/>
      <c r="DP6" s="625"/>
      <c r="DQ6" s="632">
        <v>379450</v>
      </c>
      <c r="DR6" s="624"/>
      <c r="DS6" s="624"/>
      <c r="DT6" s="624"/>
      <c r="DU6" s="624"/>
      <c r="DV6" s="624"/>
      <c r="DW6" s="624"/>
      <c r="DX6" s="624"/>
      <c r="DY6" s="624"/>
      <c r="DZ6" s="624"/>
      <c r="EA6" s="624"/>
      <c r="EB6" s="624"/>
      <c r="EC6" s="633"/>
    </row>
    <row r="7" spans="2:143" ht="11.25" customHeight="1" x14ac:dyDescent="0.15">
      <c r="B7" s="620" t="s">
        <v>212</v>
      </c>
      <c r="C7" s="621"/>
      <c r="D7" s="621"/>
      <c r="E7" s="621"/>
      <c r="F7" s="621"/>
      <c r="G7" s="621"/>
      <c r="H7" s="621"/>
      <c r="I7" s="621"/>
      <c r="J7" s="621"/>
      <c r="K7" s="621"/>
      <c r="L7" s="621"/>
      <c r="M7" s="621"/>
      <c r="N7" s="621"/>
      <c r="O7" s="621"/>
      <c r="P7" s="621"/>
      <c r="Q7" s="622"/>
      <c r="R7" s="623">
        <v>33930</v>
      </c>
      <c r="S7" s="624"/>
      <c r="T7" s="624"/>
      <c r="U7" s="624"/>
      <c r="V7" s="624"/>
      <c r="W7" s="624"/>
      <c r="X7" s="624"/>
      <c r="Y7" s="625"/>
      <c r="Z7" s="626">
        <v>0.1</v>
      </c>
      <c r="AA7" s="626"/>
      <c r="AB7" s="626"/>
      <c r="AC7" s="626"/>
      <c r="AD7" s="627">
        <v>33930</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7452160</v>
      </c>
      <c r="BH7" s="624"/>
      <c r="BI7" s="624"/>
      <c r="BJ7" s="624"/>
      <c r="BK7" s="624"/>
      <c r="BL7" s="624"/>
      <c r="BM7" s="624"/>
      <c r="BN7" s="625"/>
      <c r="BO7" s="626">
        <v>44</v>
      </c>
      <c r="BP7" s="626"/>
      <c r="BQ7" s="626"/>
      <c r="BR7" s="626"/>
      <c r="BS7" s="627" t="s">
        <v>205</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4063901</v>
      </c>
      <c r="CS7" s="624"/>
      <c r="CT7" s="624"/>
      <c r="CU7" s="624"/>
      <c r="CV7" s="624"/>
      <c r="CW7" s="624"/>
      <c r="CX7" s="624"/>
      <c r="CY7" s="625"/>
      <c r="CZ7" s="626">
        <v>8.1999999999999993</v>
      </c>
      <c r="DA7" s="626"/>
      <c r="DB7" s="626"/>
      <c r="DC7" s="626"/>
      <c r="DD7" s="632">
        <v>204231</v>
      </c>
      <c r="DE7" s="624"/>
      <c r="DF7" s="624"/>
      <c r="DG7" s="624"/>
      <c r="DH7" s="624"/>
      <c r="DI7" s="624"/>
      <c r="DJ7" s="624"/>
      <c r="DK7" s="624"/>
      <c r="DL7" s="624"/>
      <c r="DM7" s="624"/>
      <c r="DN7" s="624"/>
      <c r="DO7" s="624"/>
      <c r="DP7" s="625"/>
      <c r="DQ7" s="632">
        <v>3452664</v>
      </c>
      <c r="DR7" s="624"/>
      <c r="DS7" s="624"/>
      <c r="DT7" s="624"/>
      <c r="DU7" s="624"/>
      <c r="DV7" s="624"/>
      <c r="DW7" s="624"/>
      <c r="DX7" s="624"/>
      <c r="DY7" s="624"/>
      <c r="DZ7" s="624"/>
      <c r="EA7" s="624"/>
      <c r="EB7" s="624"/>
      <c r="EC7" s="633"/>
    </row>
    <row r="8" spans="2:143" ht="11.25" customHeight="1" x14ac:dyDescent="0.15">
      <c r="B8" s="620" t="s">
        <v>215</v>
      </c>
      <c r="C8" s="621"/>
      <c r="D8" s="621"/>
      <c r="E8" s="621"/>
      <c r="F8" s="621"/>
      <c r="G8" s="621"/>
      <c r="H8" s="621"/>
      <c r="I8" s="621"/>
      <c r="J8" s="621"/>
      <c r="K8" s="621"/>
      <c r="L8" s="621"/>
      <c r="M8" s="621"/>
      <c r="N8" s="621"/>
      <c r="O8" s="621"/>
      <c r="P8" s="621"/>
      <c r="Q8" s="622"/>
      <c r="R8" s="623">
        <v>115466</v>
      </c>
      <c r="S8" s="624"/>
      <c r="T8" s="624"/>
      <c r="U8" s="624"/>
      <c r="V8" s="624"/>
      <c r="W8" s="624"/>
      <c r="X8" s="624"/>
      <c r="Y8" s="625"/>
      <c r="Z8" s="626">
        <v>0.2</v>
      </c>
      <c r="AA8" s="626"/>
      <c r="AB8" s="626"/>
      <c r="AC8" s="626"/>
      <c r="AD8" s="627">
        <v>115466</v>
      </c>
      <c r="AE8" s="627"/>
      <c r="AF8" s="627"/>
      <c r="AG8" s="627"/>
      <c r="AH8" s="627"/>
      <c r="AI8" s="627"/>
      <c r="AJ8" s="627"/>
      <c r="AK8" s="627"/>
      <c r="AL8" s="628">
        <v>0.4</v>
      </c>
      <c r="AM8" s="629"/>
      <c r="AN8" s="629"/>
      <c r="AO8" s="630"/>
      <c r="AP8" s="620" t="s">
        <v>216</v>
      </c>
      <c r="AQ8" s="621"/>
      <c r="AR8" s="621"/>
      <c r="AS8" s="621"/>
      <c r="AT8" s="621"/>
      <c r="AU8" s="621"/>
      <c r="AV8" s="621"/>
      <c r="AW8" s="621"/>
      <c r="AX8" s="621"/>
      <c r="AY8" s="621"/>
      <c r="AZ8" s="621"/>
      <c r="BA8" s="621"/>
      <c r="BB8" s="621"/>
      <c r="BC8" s="621"/>
      <c r="BD8" s="621"/>
      <c r="BE8" s="621"/>
      <c r="BF8" s="622"/>
      <c r="BG8" s="623">
        <v>225436</v>
      </c>
      <c r="BH8" s="624"/>
      <c r="BI8" s="624"/>
      <c r="BJ8" s="624"/>
      <c r="BK8" s="624"/>
      <c r="BL8" s="624"/>
      <c r="BM8" s="624"/>
      <c r="BN8" s="625"/>
      <c r="BO8" s="626">
        <v>1.3</v>
      </c>
      <c r="BP8" s="626"/>
      <c r="BQ8" s="626"/>
      <c r="BR8" s="626"/>
      <c r="BS8" s="632" t="s">
        <v>109</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17250709</v>
      </c>
      <c r="CS8" s="624"/>
      <c r="CT8" s="624"/>
      <c r="CU8" s="624"/>
      <c r="CV8" s="624"/>
      <c r="CW8" s="624"/>
      <c r="CX8" s="624"/>
      <c r="CY8" s="625"/>
      <c r="CZ8" s="626">
        <v>35</v>
      </c>
      <c r="DA8" s="626"/>
      <c r="DB8" s="626"/>
      <c r="DC8" s="626"/>
      <c r="DD8" s="632">
        <v>304827</v>
      </c>
      <c r="DE8" s="624"/>
      <c r="DF8" s="624"/>
      <c r="DG8" s="624"/>
      <c r="DH8" s="624"/>
      <c r="DI8" s="624"/>
      <c r="DJ8" s="624"/>
      <c r="DK8" s="624"/>
      <c r="DL8" s="624"/>
      <c r="DM8" s="624"/>
      <c r="DN8" s="624"/>
      <c r="DO8" s="624"/>
      <c r="DP8" s="625"/>
      <c r="DQ8" s="632">
        <v>9087940</v>
      </c>
      <c r="DR8" s="624"/>
      <c r="DS8" s="624"/>
      <c r="DT8" s="624"/>
      <c r="DU8" s="624"/>
      <c r="DV8" s="624"/>
      <c r="DW8" s="624"/>
      <c r="DX8" s="624"/>
      <c r="DY8" s="624"/>
      <c r="DZ8" s="624"/>
      <c r="EA8" s="624"/>
      <c r="EB8" s="624"/>
      <c r="EC8" s="633"/>
    </row>
    <row r="9" spans="2:143" ht="11.25" customHeight="1" x14ac:dyDescent="0.15">
      <c r="B9" s="620" t="s">
        <v>218</v>
      </c>
      <c r="C9" s="621"/>
      <c r="D9" s="621"/>
      <c r="E9" s="621"/>
      <c r="F9" s="621"/>
      <c r="G9" s="621"/>
      <c r="H9" s="621"/>
      <c r="I9" s="621"/>
      <c r="J9" s="621"/>
      <c r="K9" s="621"/>
      <c r="L9" s="621"/>
      <c r="M9" s="621"/>
      <c r="N9" s="621"/>
      <c r="O9" s="621"/>
      <c r="P9" s="621"/>
      <c r="Q9" s="622"/>
      <c r="R9" s="623">
        <v>104958</v>
      </c>
      <c r="S9" s="624"/>
      <c r="T9" s="624"/>
      <c r="U9" s="624"/>
      <c r="V9" s="624"/>
      <c r="W9" s="624"/>
      <c r="X9" s="624"/>
      <c r="Y9" s="625"/>
      <c r="Z9" s="626">
        <v>0.2</v>
      </c>
      <c r="AA9" s="626"/>
      <c r="AB9" s="626"/>
      <c r="AC9" s="626"/>
      <c r="AD9" s="627">
        <v>104958</v>
      </c>
      <c r="AE9" s="627"/>
      <c r="AF9" s="627"/>
      <c r="AG9" s="627"/>
      <c r="AH9" s="627"/>
      <c r="AI9" s="627"/>
      <c r="AJ9" s="627"/>
      <c r="AK9" s="627"/>
      <c r="AL9" s="628">
        <v>0.4</v>
      </c>
      <c r="AM9" s="629"/>
      <c r="AN9" s="629"/>
      <c r="AO9" s="630"/>
      <c r="AP9" s="620" t="s">
        <v>219</v>
      </c>
      <c r="AQ9" s="621"/>
      <c r="AR9" s="621"/>
      <c r="AS9" s="621"/>
      <c r="AT9" s="621"/>
      <c r="AU9" s="621"/>
      <c r="AV9" s="621"/>
      <c r="AW9" s="621"/>
      <c r="AX9" s="621"/>
      <c r="AY9" s="621"/>
      <c r="AZ9" s="621"/>
      <c r="BA9" s="621"/>
      <c r="BB9" s="621"/>
      <c r="BC9" s="621"/>
      <c r="BD9" s="621"/>
      <c r="BE9" s="621"/>
      <c r="BF9" s="622"/>
      <c r="BG9" s="623">
        <v>6130209</v>
      </c>
      <c r="BH9" s="624"/>
      <c r="BI9" s="624"/>
      <c r="BJ9" s="624"/>
      <c r="BK9" s="624"/>
      <c r="BL9" s="624"/>
      <c r="BM9" s="624"/>
      <c r="BN9" s="625"/>
      <c r="BO9" s="626">
        <v>36.200000000000003</v>
      </c>
      <c r="BP9" s="626"/>
      <c r="BQ9" s="626"/>
      <c r="BR9" s="626"/>
      <c r="BS9" s="632" t="s">
        <v>109</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4600576</v>
      </c>
      <c r="CS9" s="624"/>
      <c r="CT9" s="624"/>
      <c r="CU9" s="624"/>
      <c r="CV9" s="624"/>
      <c r="CW9" s="624"/>
      <c r="CX9" s="624"/>
      <c r="CY9" s="625"/>
      <c r="CZ9" s="626">
        <v>9.3000000000000007</v>
      </c>
      <c r="DA9" s="626"/>
      <c r="DB9" s="626"/>
      <c r="DC9" s="626"/>
      <c r="DD9" s="632">
        <v>117471</v>
      </c>
      <c r="DE9" s="624"/>
      <c r="DF9" s="624"/>
      <c r="DG9" s="624"/>
      <c r="DH9" s="624"/>
      <c r="DI9" s="624"/>
      <c r="DJ9" s="624"/>
      <c r="DK9" s="624"/>
      <c r="DL9" s="624"/>
      <c r="DM9" s="624"/>
      <c r="DN9" s="624"/>
      <c r="DO9" s="624"/>
      <c r="DP9" s="625"/>
      <c r="DQ9" s="632">
        <v>4241936</v>
      </c>
      <c r="DR9" s="624"/>
      <c r="DS9" s="624"/>
      <c r="DT9" s="624"/>
      <c r="DU9" s="624"/>
      <c r="DV9" s="624"/>
      <c r="DW9" s="624"/>
      <c r="DX9" s="624"/>
      <c r="DY9" s="624"/>
      <c r="DZ9" s="624"/>
      <c r="EA9" s="624"/>
      <c r="EB9" s="624"/>
      <c r="EC9" s="633"/>
    </row>
    <row r="10" spans="2:143" ht="11.25" customHeight="1" x14ac:dyDescent="0.15">
      <c r="B10" s="620" t="s">
        <v>221</v>
      </c>
      <c r="C10" s="621"/>
      <c r="D10" s="621"/>
      <c r="E10" s="621"/>
      <c r="F10" s="621"/>
      <c r="G10" s="621"/>
      <c r="H10" s="621"/>
      <c r="I10" s="621"/>
      <c r="J10" s="621"/>
      <c r="K10" s="621"/>
      <c r="L10" s="621"/>
      <c r="M10" s="621"/>
      <c r="N10" s="621"/>
      <c r="O10" s="621"/>
      <c r="P10" s="621"/>
      <c r="Q10" s="622"/>
      <c r="R10" s="623">
        <v>2402030</v>
      </c>
      <c r="S10" s="624"/>
      <c r="T10" s="624"/>
      <c r="U10" s="624"/>
      <c r="V10" s="624"/>
      <c r="W10" s="624"/>
      <c r="X10" s="624"/>
      <c r="Y10" s="625"/>
      <c r="Z10" s="626">
        <v>4.5999999999999996</v>
      </c>
      <c r="AA10" s="626"/>
      <c r="AB10" s="626"/>
      <c r="AC10" s="626"/>
      <c r="AD10" s="627">
        <v>2402030</v>
      </c>
      <c r="AE10" s="627"/>
      <c r="AF10" s="627"/>
      <c r="AG10" s="627"/>
      <c r="AH10" s="627"/>
      <c r="AI10" s="627"/>
      <c r="AJ10" s="627"/>
      <c r="AK10" s="627"/>
      <c r="AL10" s="628">
        <v>8.4</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329503</v>
      </c>
      <c r="BH10" s="624"/>
      <c r="BI10" s="624"/>
      <c r="BJ10" s="624"/>
      <c r="BK10" s="624"/>
      <c r="BL10" s="624"/>
      <c r="BM10" s="624"/>
      <c r="BN10" s="625"/>
      <c r="BO10" s="626">
        <v>1.9</v>
      </c>
      <c r="BP10" s="626"/>
      <c r="BQ10" s="626"/>
      <c r="BR10" s="626"/>
      <c r="BS10" s="632" t="s">
        <v>109</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83252</v>
      </c>
      <c r="CS10" s="624"/>
      <c r="CT10" s="624"/>
      <c r="CU10" s="624"/>
      <c r="CV10" s="624"/>
      <c r="CW10" s="624"/>
      <c r="CX10" s="624"/>
      <c r="CY10" s="625"/>
      <c r="CZ10" s="626">
        <v>0.2</v>
      </c>
      <c r="DA10" s="626"/>
      <c r="DB10" s="626"/>
      <c r="DC10" s="626"/>
      <c r="DD10" s="632">
        <v>5955</v>
      </c>
      <c r="DE10" s="624"/>
      <c r="DF10" s="624"/>
      <c r="DG10" s="624"/>
      <c r="DH10" s="624"/>
      <c r="DI10" s="624"/>
      <c r="DJ10" s="624"/>
      <c r="DK10" s="624"/>
      <c r="DL10" s="624"/>
      <c r="DM10" s="624"/>
      <c r="DN10" s="624"/>
      <c r="DO10" s="624"/>
      <c r="DP10" s="625"/>
      <c r="DQ10" s="632">
        <v>72008</v>
      </c>
      <c r="DR10" s="624"/>
      <c r="DS10" s="624"/>
      <c r="DT10" s="624"/>
      <c r="DU10" s="624"/>
      <c r="DV10" s="624"/>
      <c r="DW10" s="624"/>
      <c r="DX10" s="624"/>
      <c r="DY10" s="624"/>
      <c r="DZ10" s="624"/>
      <c r="EA10" s="624"/>
      <c r="EB10" s="624"/>
      <c r="EC10" s="633"/>
    </row>
    <row r="11" spans="2:143" ht="11.25" customHeight="1" x14ac:dyDescent="0.15">
      <c r="B11" s="620" t="s">
        <v>224</v>
      </c>
      <c r="C11" s="621"/>
      <c r="D11" s="621"/>
      <c r="E11" s="621"/>
      <c r="F11" s="621"/>
      <c r="G11" s="621"/>
      <c r="H11" s="621"/>
      <c r="I11" s="621"/>
      <c r="J11" s="621"/>
      <c r="K11" s="621"/>
      <c r="L11" s="621"/>
      <c r="M11" s="621"/>
      <c r="N11" s="621"/>
      <c r="O11" s="621"/>
      <c r="P11" s="621"/>
      <c r="Q11" s="622"/>
      <c r="R11" s="623">
        <v>16938</v>
      </c>
      <c r="S11" s="624"/>
      <c r="T11" s="624"/>
      <c r="U11" s="624"/>
      <c r="V11" s="624"/>
      <c r="W11" s="624"/>
      <c r="X11" s="624"/>
      <c r="Y11" s="625"/>
      <c r="Z11" s="626">
        <v>0</v>
      </c>
      <c r="AA11" s="626"/>
      <c r="AB11" s="626"/>
      <c r="AC11" s="626"/>
      <c r="AD11" s="627">
        <v>16938</v>
      </c>
      <c r="AE11" s="627"/>
      <c r="AF11" s="627"/>
      <c r="AG11" s="627"/>
      <c r="AH11" s="627"/>
      <c r="AI11" s="627"/>
      <c r="AJ11" s="627"/>
      <c r="AK11" s="627"/>
      <c r="AL11" s="628">
        <v>0.1</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767012</v>
      </c>
      <c r="BH11" s="624"/>
      <c r="BI11" s="624"/>
      <c r="BJ11" s="624"/>
      <c r="BK11" s="624"/>
      <c r="BL11" s="624"/>
      <c r="BM11" s="624"/>
      <c r="BN11" s="625"/>
      <c r="BO11" s="626">
        <v>4.5</v>
      </c>
      <c r="BP11" s="626"/>
      <c r="BQ11" s="626"/>
      <c r="BR11" s="626"/>
      <c r="BS11" s="632" t="s">
        <v>109</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818307</v>
      </c>
      <c r="CS11" s="624"/>
      <c r="CT11" s="624"/>
      <c r="CU11" s="624"/>
      <c r="CV11" s="624"/>
      <c r="CW11" s="624"/>
      <c r="CX11" s="624"/>
      <c r="CY11" s="625"/>
      <c r="CZ11" s="626">
        <v>1.7</v>
      </c>
      <c r="DA11" s="626"/>
      <c r="DB11" s="626"/>
      <c r="DC11" s="626"/>
      <c r="DD11" s="632">
        <v>283109</v>
      </c>
      <c r="DE11" s="624"/>
      <c r="DF11" s="624"/>
      <c r="DG11" s="624"/>
      <c r="DH11" s="624"/>
      <c r="DI11" s="624"/>
      <c r="DJ11" s="624"/>
      <c r="DK11" s="624"/>
      <c r="DL11" s="624"/>
      <c r="DM11" s="624"/>
      <c r="DN11" s="624"/>
      <c r="DO11" s="624"/>
      <c r="DP11" s="625"/>
      <c r="DQ11" s="632">
        <v>508181</v>
      </c>
      <c r="DR11" s="624"/>
      <c r="DS11" s="624"/>
      <c r="DT11" s="624"/>
      <c r="DU11" s="624"/>
      <c r="DV11" s="624"/>
      <c r="DW11" s="624"/>
      <c r="DX11" s="624"/>
      <c r="DY11" s="624"/>
      <c r="DZ11" s="624"/>
      <c r="EA11" s="624"/>
      <c r="EB11" s="624"/>
      <c r="EC11" s="633"/>
    </row>
    <row r="12" spans="2:143" ht="11.25" customHeight="1" x14ac:dyDescent="0.15">
      <c r="B12" s="620" t="s">
        <v>227</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6910134</v>
      </c>
      <c r="BH12" s="624"/>
      <c r="BI12" s="624"/>
      <c r="BJ12" s="624"/>
      <c r="BK12" s="624"/>
      <c r="BL12" s="624"/>
      <c r="BM12" s="624"/>
      <c r="BN12" s="625"/>
      <c r="BO12" s="626">
        <v>40.799999999999997</v>
      </c>
      <c r="BP12" s="626"/>
      <c r="BQ12" s="626"/>
      <c r="BR12" s="626"/>
      <c r="BS12" s="632" t="s">
        <v>109</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1136202</v>
      </c>
      <c r="CS12" s="624"/>
      <c r="CT12" s="624"/>
      <c r="CU12" s="624"/>
      <c r="CV12" s="624"/>
      <c r="CW12" s="624"/>
      <c r="CX12" s="624"/>
      <c r="CY12" s="625"/>
      <c r="CZ12" s="626">
        <v>2.2999999999999998</v>
      </c>
      <c r="DA12" s="626"/>
      <c r="DB12" s="626"/>
      <c r="DC12" s="626"/>
      <c r="DD12" s="632">
        <v>124833</v>
      </c>
      <c r="DE12" s="624"/>
      <c r="DF12" s="624"/>
      <c r="DG12" s="624"/>
      <c r="DH12" s="624"/>
      <c r="DI12" s="624"/>
      <c r="DJ12" s="624"/>
      <c r="DK12" s="624"/>
      <c r="DL12" s="624"/>
      <c r="DM12" s="624"/>
      <c r="DN12" s="624"/>
      <c r="DO12" s="624"/>
      <c r="DP12" s="625"/>
      <c r="DQ12" s="632">
        <v>1103865</v>
      </c>
      <c r="DR12" s="624"/>
      <c r="DS12" s="624"/>
      <c r="DT12" s="624"/>
      <c r="DU12" s="624"/>
      <c r="DV12" s="624"/>
      <c r="DW12" s="624"/>
      <c r="DX12" s="624"/>
      <c r="DY12" s="624"/>
      <c r="DZ12" s="624"/>
      <c r="EA12" s="624"/>
      <c r="EB12" s="624"/>
      <c r="EC12" s="633"/>
    </row>
    <row r="13" spans="2:143" ht="11.25" customHeight="1" x14ac:dyDescent="0.15">
      <c r="B13" s="620" t="s">
        <v>230</v>
      </c>
      <c r="C13" s="621"/>
      <c r="D13" s="621"/>
      <c r="E13" s="621"/>
      <c r="F13" s="621"/>
      <c r="G13" s="621"/>
      <c r="H13" s="621"/>
      <c r="I13" s="621"/>
      <c r="J13" s="621"/>
      <c r="K13" s="621"/>
      <c r="L13" s="621"/>
      <c r="M13" s="621"/>
      <c r="N13" s="621"/>
      <c r="O13" s="621"/>
      <c r="P13" s="621"/>
      <c r="Q13" s="622"/>
      <c r="R13" s="623">
        <v>86378</v>
      </c>
      <c r="S13" s="624"/>
      <c r="T13" s="624"/>
      <c r="U13" s="624"/>
      <c r="V13" s="624"/>
      <c r="W13" s="624"/>
      <c r="X13" s="624"/>
      <c r="Y13" s="625"/>
      <c r="Z13" s="626">
        <v>0.2</v>
      </c>
      <c r="AA13" s="626"/>
      <c r="AB13" s="626"/>
      <c r="AC13" s="626"/>
      <c r="AD13" s="627">
        <v>86378</v>
      </c>
      <c r="AE13" s="627"/>
      <c r="AF13" s="627"/>
      <c r="AG13" s="627"/>
      <c r="AH13" s="627"/>
      <c r="AI13" s="627"/>
      <c r="AJ13" s="627"/>
      <c r="AK13" s="627"/>
      <c r="AL13" s="628">
        <v>0.3</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6899505</v>
      </c>
      <c r="BH13" s="624"/>
      <c r="BI13" s="624"/>
      <c r="BJ13" s="624"/>
      <c r="BK13" s="624"/>
      <c r="BL13" s="624"/>
      <c r="BM13" s="624"/>
      <c r="BN13" s="625"/>
      <c r="BO13" s="626">
        <v>40.700000000000003</v>
      </c>
      <c r="BP13" s="626"/>
      <c r="BQ13" s="626"/>
      <c r="BR13" s="626"/>
      <c r="BS13" s="632" t="s">
        <v>109</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5230068</v>
      </c>
      <c r="CS13" s="624"/>
      <c r="CT13" s="624"/>
      <c r="CU13" s="624"/>
      <c r="CV13" s="624"/>
      <c r="CW13" s="624"/>
      <c r="CX13" s="624"/>
      <c r="CY13" s="625"/>
      <c r="CZ13" s="626">
        <v>10.6</v>
      </c>
      <c r="DA13" s="626"/>
      <c r="DB13" s="626"/>
      <c r="DC13" s="626"/>
      <c r="DD13" s="632">
        <v>1984950</v>
      </c>
      <c r="DE13" s="624"/>
      <c r="DF13" s="624"/>
      <c r="DG13" s="624"/>
      <c r="DH13" s="624"/>
      <c r="DI13" s="624"/>
      <c r="DJ13" s="624"/>
      <c r="DK13" s="624"/>
      <c r="DL13" s="624"/>
      <c r="DM13" s="624"/>
      <c r="DN13" s="624"/>
      <c r="DO13" s="624"/>
      <c r="DP13" s="625"/>
      <c r="DQ13" s="632">
        <v>3832375</v>
      </c>
      <c r="DR13" s="624"/>
      <c r="DS13" s="624"/>
      <c r="DT13" s="624"/>
      <c r="DU13" s="624"/>
      <c r="DV13" s="624"/>
      <c r="DW13" s="624"/>
      <c r="DX13" s="624"/>
      <c r="DY13" s="624"/>
      <c r="DZ13" s="624"/>
      <c r="EA13" s="624"/>
      <c r="EB13" s="624"/>
      <c r="EC13" s="633"/>
    </row>
    <row r="14" spans="2:143" ht="11.25" customHeight="1" x14ac:dyDescent="0.15">
      <c r="B14" s="620" t="s">
        <v>233</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293289</v>
      </c>
      <c r="BH14" s="624"/>
      <c r="BI14" s="624"/>
      <c r="BJ14" s="624"/>
      <c r="BK14" s="624"/>
      <c r="BL14" s="624"/>
      <c r="BM14" s="624"/>
      <c r="BN14" s="625"/>
      <c r="BO14" s="626">
        <v>1.7</v>
      </c>
      <c r="BP14" s="626"/>
      <c r="BQ14" s="626"/>
      <c r="BR14" s="626"/>
      <c r="BS14" s="632" t="s">
        <v>109</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5170315</v>
      </c>
      <c r="CS14" s="624"/>
      <c r="CT14" s="624"/>
      <c r="CU14" s="624"/>
      <c r="CV14" s="624"/>
      <c r="CW14" s="624"/>
      <c r="CX14" s="624"/>
      <c r="CY14" s="625"/>
      <c r="CZ14" s="626">
        <v>10.5</v>
      </c>
      <c r="DA14" s="626"/>
      <c r="DB14" s="626"/>
      <c r="DC14" s="626"/>
      <c r="DD14" s="632">
        <v>3297803</v>
      </c>
      <c r="DE14" s="624"/>
      <c r="DF14" s="624"/>
      <c r="DG14" s="624"/>
      <c r="DH14" s="624"/>
      <c r="DI14" s="624"/>
      <c r="DJ14" s="624"/>
      <c r="DK14" s="624"/>
      <c r="DL14" s="624"/>
      <c r="DM14" s="624"/>
      <c r="DN14" s="624"/>
      <c r="DO14" s="624"/>
      <c r="DP14" s="625"/>
      <c r="DQ14" s="632">
        <v>1718311</v>
      </c>
      <c r="DR14" s="624"/>
      <c r="DS14" s="624"/>
      <c r="DT14" s="624"/>
      <c r="DU14" s="624"/>
      <c r="DV14" s="624"/>
      <c r="DW14" s="624"/>
      <c r="DX14" s="624"/>
      <c r="DY14" s="624"/>
      <c r="DZ14" s="624"/>
      <c r="EA14" s="624"/>
      <c r="EB14" s="624"/>
      <c r="EC14" s="633"/>
    </row>
    <row r="15" spans="2:143" ht="11.25" customHeight="1" x14ac:dyDescent="0.15">
      <c r="B15" s="620" t="s">
        <v>236</v>
      </c>
      <c r="C15" s="621"/>
      <c r="D15" s="621"/>
      <c r="E15" s="621"/>
      <c r="F15" s="621"/>
      <c r="G15" s="621"/>
      <c r="H15" s="621"/>
      <c r="I15" s="621"/>
      <c r="J15" s="621"/>
      <c r="K15" s="621"/>
      <c r="L15" s="621"/>
      <c r="M15" s="621"/>
      <c r="N15" s="621"/>
      <c r="O15" s="621"/>
      <c r="P15" s="621"/>
      <c r="Q15" s="622"/>
      <c r="R15" s="623">
        <v>69152</v>
      </c>
      <c r="S15" s="624"/>
      <c r="T15" s="624"/>
      <c r="U15" s="624"/>
      <c r="V15" s="624"/>
      <c r="W15" s="624"/>
      <c r="X15" s="624"/>
      <c r="Y15" s="625"/>
      <c r="Z15" s="626">
        <v>0.1</v>
      </c>
      <c r="AA15" s="626"/>
      <c r="AB15" s="626"/>
      <c r="AC15" s="626"/>
      <c r="AD15" s="627">
        <v>69152</v>
      </c>
      <c r="AE15" s="627"/>
      <c r="AF15" s="627"/>
      <c r="AG15" s="627"/>
      <c r="AH15" s="627"/>
      <c r="AI15" s="627"/>
      <c r="AJ15" s="627"/>
      <c r="AK15" s="627"/>
      <c r="AL15" s="628">
        <v>0.2</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813469</v>
      </c>
      <c r="BH15" s="624"/>
      <c r="BI15" s="624"/>
      <c r="BJ15" s="624"/>
      <c r="BK15" s="624"/>
      <c r="BL15" s="624"/>
      <c r="BM15" s="624"/>
      <c r="BN15" s="625"/>
      <c r="BO15" s="626">
        <v>4.8</v>
      </c>
      <c r="BP15" s="626"/>
      <c r="BQ15" s="626"/>
      <c r="BR15" s="626"/>
      <c r="BS15" s="632" t="s">
        <v>109</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5109525</v>
      </c>
      <c r="CS15" s="624"/>
      <c r="CT15" s="624"/>
      <c r="CU15" s="624"/>
      <c r="CV15" s="624"/>
      <c r="CW15" s="624"/>
      <c r="CX15" s="624"/>
      <c r="CY15" s="625"/>
      <c r="CZ15" s="626">
        <v>10.4</v>
      </c>
      <c r="DA15" s="626"/>
      <c r="DB15" s="626"/>
      <c r="DC15" s="626"/>
      <c r="DD15" s="632">
        <v>1572394</v>
      </c>
      <c r="DE15" s="624"/>
      <c r="DF15" s="624"/>
      <c r="DG15" s="624"/>
      <c r="DH15" s="624"/>
      <c r="DI15" s="624"/>
      <c r="DJ15" s="624"/>
      <c r="DK15" s="624"/>
      <c r="DL15" s="624"/>
      <c r="DM15" s="624"/>
      <c r="DN15" s="624"/>
      <c r="DO15" s="624"/>
      <c r="DP15" s="625"/>
      <c r="DQ15" s="632">
        <v>3536030</v>
      </c>
      <c r="DR15" s="624"/>
      <c r="DS15" s="624"/>
      <c r="DT15" s="624"/>
      <c r="DU15" s="624"/>
      <c r="DV15" s="624"/>
      <c r="DW15" s="624"/>
      <c r="DX15" s="624"/>
      <c r="DY15" s="624"/>
      <c r="DZ15" s="624"/>
      <c r="EA15" s="624"/>
      <c r="EB15" s="624"/>
      <c r="EC15" s="633"/>
    </row>
    <row r="16" spans="2:143" ht="11.25" customHeight="1" x14ac:dyDescent="0.15">
      <c r="B16" s="620" t="s">
        <v>239</v>
      </c>
      <c r="C16" s="621"/>
      <c r="D16" s="621"/>
      <c r="E16" s="621"/>
      <c r="F16" s="621"/>
      <c r="G16" s="621"/>
      <c r="H16" s="621"/>
      <c r="I16" s="621"/>
      <c r="J16" s="621"/>
      <c r="K16" s="621"/>
      <c r="L16" s="621"/>
      <c r="M16" s="621"/>
      <c r="N16" s="621"/>
      <c r="O16" s="621"/>
      <c r="P16" s="621"/>
      <c r="Q16" s="622"/>
      <c r="R16" s="623">
        <v>10883988</v>
      </c>
      <c r="S16" s="624"/>
      <c r="T16" s="624"/>
      <c r="U16" s="624"/>
      <c r="V16" s="624"/>
      <c r="W16" s="624"/>
      <c r="X16" s="624"/>
      <c r="Y16" s="625"/>
      <c r="Z16" s="626">
        <v>20.9</v>
      </c>
      <c r="AA16" s="626"/>
      <c r="AB16" s="626"/>
      <c r="AC16" s="626"/>
      <c r="AD16" s="627">
        <v>9865881</v>
      </c>
      <c r="AE16" s="627"/>
      <c r="AF16" s="627"/>
      <c r="AG16" s="627"/>
      <c r="AH16" s="627"/>
      <c r="AI16" s="627"/>
      <c r="AJ16" s="627"/>
      <c r="AK16" s="627"/>
      <c r="AL16" s="628">
        <v>34.299999999999997</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31671</v>
      </c>
      <c r="CS16" s="624"/>
      <c r="CT16" s="624"/>
      <c r="CU16" s="624"/>
      <c r="CV16" s="624"/>
      <c r="CW16" s="624"/>
      <c r="CX16" s="624"/>
      <c r="CY16" s="625"/>
      <c r="CZ16" s="626">
        <v>0.1</v>
      </c>
      <c r="DA16" s="626"/>
      <c r="DB16" s="626"/>
      <c r="DC16" s="626"/>
      <c r="DD16" s="632" t="s">
        <v>109</v>
      </c>
      <c r="DE16" s="624"/>
      <c r="DF16" s="624"/>
      <c r="DG16" s="624"/>
      <c r="DH16" s="624"/>
      <c r="DI16" s="624"/>
      <c r="DJ16" s="624"/>
      <c r="DK16" s="624"/>
      <c r="DL16" s="624"/>
      <c r="DM16" s="624"/>
      <c r="DN16" s="624"/>
      <c r="DO16" s="624"/>
      <c r="DP16" s="625"/>
      <c r="DQ16" s="632">
        <v>10759</v>
      </c>
      <c r="DR16" s="624"/>
      <c r="DS16" s="624"/>
      <c r="DT16" s="624"/>
      <c r="DU16" s="624"/>
      <c r="DV16" s="624"/>
      <c r="DW16" s="624"/>
      <c r="DX16" s="624"/>
      <c r="DY16" s="624"/>
      <c r="DZ16" s="624"/>
      <c r="EA16" s="624"/>
      <c r="EB16" s="624"/>
      <c r="EC16" s="633"/>
    </row>
    <row r="17" spans="2:133" ht="11.25" customHeight="1" x14ac:dyDescent="0.15">
      <c r="B17" s="620" t="s">
        <v>242</v>
      </c>
      <c r="C17" s="621"/>
      <c r="D17" s="621"/>
      <c r="E17" s="621"/>
      <c r="F17" s="621"/>
      <c r="G17" s="621"/>
      <c r="H17" s="621"/>
      <c r="I17" s="621"/>
      <c r="J17" s="621"/>
      <c r="K17" s="621"/>
      <c r="L17" s="621"/>
      <c r="M17" s="621"/>
      <c r="N17" s="621"/>
      <c r="O17" s="621"/>
      <c r="P17" s="621"/>
      <c r="Q17" s="622"/>
      <c r="R17" s="623">
        <v>9865881</v>
      </c>
      <c r="S17" s="624"/>
      <c r="T17" s="624"/>
      <c r="U17" s="624"/>
      <c r="V17" s="624"/>
      <c r="W17" s="624"/>
      <c r="X17" s="624"/>
      <c r="Y17" s="625"/>
      <c r="Z17" s="626">
        <v>19</v>
      </c>
      <c r="AA17" s="626"/>
      <c r="AB17" s="626"/>
      <c r="AC17" s="626"/>
      <c r="AD17" s="627">
        <v>9865881</v>
      </c>
      <c r="AE17" s="627"/>
      <c r="AF17" s="627"/>
      <c r="AG17" s="627"/>
      <c r="AH17" s="627"/>
      <c r="AI17" s="627"/>
      <c r="AJ17" s="627"/>
      <c r="AK17" s="627"/>
      <c r="AL17" s="628">
        <v>34.299999999999997</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5395214</v>
      </c>
      <c r="CS17" s="624"/>
      <c r="CT17" s="624"/>
      <c r="CU17" s="624"/>
      <c r="CV17" s="624"/>
      <c r="CW17" s="624"/>
      <c r="CX17" s="624"/>
      <c r="CY17" s="625"/>
      <c r="CZ17" s="626">
        <v>11</v>
      </c>
      <c r="DA17" s="626"/>
      <c r="DB17" s="626"/>
      <c r="DC17" s="626"/>
      <c r="DD17" s="632" t="s">
        <v>109</v>
      </c>
      <c r="DE17" s="624"/>
      <c r="DF17" s="624"/>
      <c r="DG17" s="624"/>
      <c r="DH17" s="624"/>
      <c r="DI17" s="624"/>
      <c r="DJ17" s="624"/>
      <c r="DK17" s="624"/>
      <c r="DL17" s="624"/>
      <c r="DM17" s="624"/>
      <c r="DN17" s="624"/>
      <c r="DO17" s="624"/>
      <c r="DP17" s="625"/>
      <c r="DQ17" s="632">
        <v>5335627</v>
      </c>
      <c r="DR17" s="624"/>
      <c r="DS17" s="624"/>
      <c r="DT17" s="624"/>
      <c r="DU17" s="624"/>
      <c r="DV17" s="624"/>
      <c r="DW17" s="624"/>
      <c r="DX17" s="624"/>
      <c r="DY17" s="624"/>
      <c r="DZ17" s="624"/>
      <c r="EA17" s="624"/>
      <c r="EB17" s="624"/>
      <c r="EC17" s="633"/>
    </row>
    <row r="18" spans="2:133" ht="11.25" customHeight="1" x14ac:dyDescent="0.15">
      <c r="B18" s="620" t="s">
        <v>245</v>
      </c>
      <c r="C18" s="621"/>
      <c r="D18" s="621"/>
      <c r="E18" s="621"/>
      <c r="F18" s="621"/>
      <c r="G18" s="621"/>
      <c r="H18" s="621"/>
      <c r="I18" s="621"/>
      <c r="J18" s="621"/>
      <c r="K18" s="621"/>
      <c r="L18" s="621"/>
      <c r="M18" s="621"/>
      <c r="N18" s="621"/>
      <c r="O18" s="621"/>
      <c r="P18" s="621"/>
      <c r="Q18" s="622"/>
      <c r="R18" s="623">
        <v>1018103</v>
      </c>
      <c r="S18" s="624"/>
      <c r="T18" s="624"/>
      <c r="U18" s="624"/>
      <c r="V18" s="624"/>
      <c r="W18" s="624"/>
      <c r="X18" s="624"/>
      <c r="Y18" s="625"/>
      <c r="Z18" s="626">
        <v>2</v>
      </c>
      <c r="AA18" s="626"/>
      <c r="AB18" s="626"/>
      <c r="AC18" s="626"/>
      <c r="AD18" s="627" t="s">
        <v>109</v>
      </c>
      <c r="AE18" s="627"/>
      <c r="AF18" s="627"/>
      <c r="AG18" s="627"/>
      <c r="AH18" s="627"/>
      <c r="AI18" s="627"/>
      <c r="AJ18" s="627"/>
      <c r="AK18" s="627"/>
      <c r="AL18" s="628" t="s">
        <v>109</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248</v>
      </c>
      <c r="C19" s="621"/>
      <c r="D19" s="621"/>
      <c r="E19" s="621"/>
      <c r="F19" s="621"/>
      <c r="G19" s="621"/>
      <c r="H19" s="621"/>
      <c r="I19" s="621"/>
      <c r="J19" s="621"/>
      <c r="K19" s="621"/>
      <c r="L19" s="621"/>
      <c r="M19" s="621"/>
      <c r="N19" s="621"/>
      <c r="O19" s="621"/>
      <c r="P19" s="621"/>
      <c r="Q19" s="622"/>
      <c r="R19" s="623">
        <v>4</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1464859</v>
      </c>
      <c r="BH19" s="624"/>
      <c r="BI19" s="624"/>
      <c r="BJ19" s="624"/>
      <c r="BK19" s="624"/>
      <c r="BL19" s="624"/>
      <c r="BM19" s="624"/>
      <c r="BN19" s="625"/>
      <c r="BO19" s="626">
        <v>8.6999999999999993</v>
      </c>
      <c r="BP19" s="626"/>
      <c r="BQ19" s="626"/>
      <c r="BR19" s="626"/>
      <c r="BS19" s="632" t="s">
        <v>109</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251</v>
      </c>
      <c r="C20" s="621"/>
      <c r="D20" s="621"/>
      <c r="E20" s="621"/>
      <c r="F20" s="621"/>
      <c r="G20" s="621"/>
      <c r="H20" s="621"/>
      <c r="I20" s="621"/>
      <c r="J20" s="621"/>
      <c r="K20" s="621"/>
      <c r="L20" s="621"/>
      <c r="M20" s="621"/>
      <c r="N20" s="621"/>
      <c r="O20" s="621"/>
      <c r="P20" s="621"/>
      <c r="Q20" s="622"/>
      <c r="R20" s="623">
        <v>31004938</v>
      </c>
      <c r="S20" s="624"/>
      <c r="T20" s="624"/>
      <c r="U20" s="624"/>
      <c r="V20" s="624"/>
      <c r="W20" s="624"/>
      <c r="X20" s="624"/>
      <c r="Y20" s="625"/>
      <c r="Z20" s="626">
        <v>59.6</v>
      </c>
      <c r="AA20" s="626"/>
      <c r="AB20" s="626"/>
      <c r="AC20" s="626"/>
      <c r="AD20" s="627">
        <v>28544241</v>
      </c>
      <c r="AE20" s="627"/>
      <c r="AF20" s="627"/>
      <c r="AG20" s="627"/>
      <c r="AH20" s="627"/>
      <c r="AI20" s="627"/>
      <c r="AJ20" s="627"/>
      <c r="AK20" s="627"/>
      <c r="AL20" s="628">
        <v>99.2</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1464859</v>
      </c>
      <c r="BH20" s="624"/>
      <c r="BI20" s="624"/>
      <c r="BJ20" s="624"/>
      <c r="BK20" s="624"/>
      <c r="BL20" s="624"/>
      <c r="BM20" s="624"/>
      <c r="BN20" s="625"/>
      <c r="BO20" s="626">
        <v>8.6999999999999993</v>
      </c>
      <c r="BP20" s="626"/>
      <c r="BQ20" s="626"/>
      <c r="BR20" s="626"/>
      <c r="BS20" s="632" t="s">
        <v>109</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49269190</v>
      </c>
      <c r="CS20" s="624"/>
      <c r="CT20" s="624"/>
      <c r="CU20" s="624"/>
      <c r="CV20" s="624"/>
      <c r="CW20" s="624"/>
      <c r="CX20" s="624"/>
      <c r="CY20" s="625"/>
      <c r="CZ20" s="626">
        <v>100</v>
      </c>
      <c r="DA20" s="626"/>
      <c r="DB20" s="626"/>
      <c r="DC20" s="626"/>
      <c r="DD20" s="632">
        <v>7895573</v>
      </c>
      <c r="DE20" s="624"/>
      <c r="DF20" s="624"/>
      <c r="DG20" s="624"/>
      <c r="DH20" s="624"/>
      <c r="DI20" s="624"/>
      <c r="DJ20" s="624"/>
      <c r="DK20" s="624"/>
      <c r="DL20" s="624"/>
      <c r="DM20" s="624"/>
      <c r="DN20" s="624"/>
      <c r="DO20" s="624"/>
      <c r="DP20" s="625"/>
      <c r="DQ20" s="632">
        <v>33279146</v>
      </c>
      <c r="DR20" s="624"/>
      <c r="DS20" s="624"/>
      <c r="DT20" s="624"/>
      <c r="DU20" s="624"/>
      <c r="DV20" s="624"/>
      <c r="DW20" s="624"/>
      <c r="DX20" s="624"/>
      <c r="DY20" s="624"/>
      <c r="DZ20" s="624"/>
      <c r="EA20" s="624"/>
      <c r="EB20" s="624"/>
      <c r="EC20" s="633"/>
    </row>
    <row r="21" spans="2:133" ht="11.25" customHeight="1" x14ac:dyDescent="0.15">
      <c r="B21" s="620" t="s">
        <v>254</v>
      </c>
      <c r="C21" s="621"/>
      <c r="D21" s="621"/>
      <c r="E21" s="621"/>
      <c r="F21" s="621"/>
      <c r="G21" s="621"/>
      <c r="H21" s="621"/>
      <c r="I21" s="621"/>
      <c r="J21" s="621"/>
      <c r="K21" s="621"/>
      <c r="L21" s="621"/>
      <c r="M21" s="621"/>
      <c r="N21" s="621"/>
      <c r="O21" s="621"/>
      <c r="P21" s="621"/>
      <c r="Q21" s="622"/>
      <c r="R21" s="623">
        <v>18802</v>
      </c>
      <c r="S21" s="624"/>
      <c r="T21" s="624"/>
      <c r="U21" s="624"/>
      <c r="V21" s="624"/>
      <c r="W21" s="624"/>
      <c r="X21" s="624"/>
      <c r="Y21" s="625"/>
      <c r="Z21" s="626">
        <v>0</v>
      </c>
      <c r="AA21" s="626"/>
      <c r="AB21" s="626"/>
      <c r="AC21" s="626"/>
      <c r="AD21" s="627">
        <v>18802</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22269</v>
      </c>
      <c r="BH21" s="624"/>
      <c r="BI21" s="624"/>
      <c r="BJ21" s="624"/>
      <c r="BK21" s="624"/>
      <c r="BL21" s="624"/>
      <c r="BM21" s="624"/>
      <c r="BN21" s="625"/>
      <c r="BO21" s="626">
        <v>0.1</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256</v>
      </c>
      <c r="C22" s="621"/>
      <c r="D22" s="621"/>
      <c r="E22" s="621"/>
      <c r="F22" s="621"/>
      <c r="G22" s="621"/>
      <c r="H22" s="621"/>
      <c r="I22" s="621"/>
      <c r="J22" s="621"/>
      <c r="K22" s="621"/>
      <c r="L22" s="621"/>
      <c r="M22" s="621"/>
      <c r="N22" s="621"/>
      <c r="O22" s="621"/>
      <c r="P22" s="621"/>
      <c r="Q22" s="622"/>
      <c r="R22" s="623">
        <v>778593</v>
      </c>
      <c r="S22" s="624"/>
      <c r="T22" s="624"/>
      <c r="U22" s="624"/>
      <c r="V22" s="624"/>
      <c r="W22" s="624"/>
      <c r="X22" s="624"/>
      <c r="Y22" s="625"/>
      <c r="Z22" s="626">
        <v>1.5</v>
      </c>
      <c r="AA22" s="626"/>
      <c r="AB22" s="626"/>
      <c r="AC22" s="626"/>
      <c r="AD22" s="627" t="s">
        <v>109</v>
      </c>
      <c r="AE22" s="627"/>
      <c r="AF22" s="627"/>
      <c r="AG22" s="627"/>
      <c r="AH22" s="627"/>
      <c r="AI22" s="627"/>
      <c r="AJ22" s="627"/>
      <c r="AK22" s="627"/>
      <c r="AL22" s="628" t="s">
        <v>109</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259</v>
      </c>
      <c r="C23" s="621"/>
      <c r="D23" s="621"/>
      <c r="E23" s="621"/>
      <c r="F23" s="621"/>
      <c r="G23" s="621"/>
      <c r="H23" s="621"/>
      <c r="I23" s="621"/>
      <c r="J23" s="621"/>
      <c r="K23" s="621"/>
      <c r="L23" s="621"/>
      <c r="M23" s="621"/>
      <c r="N23" s="621"/>
      <c r="O23" s="621"/>
      <c r="P23" s="621"/>
      <c r="Q23" s="622"/>
      <c r="R23" s="623">
        <v>675331</v>
      </c>
      <c r="S23" s="624"/>
      <c r="T23" s="624"/>
      <c r="U23" s="624"/>
      <c r="V23" s="624"/>
      <c r="W23" s="624"/>
      <c r="X23" s="624"/>
      <c r="Y23" s="625"/>
      <c r="Z23" s="626">
        <v>1.3</v>
      </c>
      <c r="AA23" s="626"/>
      <c r="AB23" s="626"/>
      <c r="AC23" s="626"/>
      <c r="AD23" s="627">
        <v>73494</v>
      </c>
      <c r="AE23" s="627"/>
      <c r="AF23" s="627"/>
      <c r="AG23" s="627"/>
      <c r="AH23" s="627"/>
      <c r="AI23" s="627"/>
      <c r="AJ23" s="627"/>
      <c r="AK23" s="627"/>
      <c r="AL23" s="628">
        <v>0.3</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v>1442590</v>
      </c>
      <c r="BH23" s="624"/>
      <c r="BI23" s="624"/>
      <c r="BJ23" s="624"/>
      <c r="BK23" s="624"/>
      <c r="BL23" s="624"/>
      <c r="BM23" s="624"/>
      <c r="BN23" s="625"/>
      <c r="BO23" s="626">
        <v>8.5</v>
      </c>
      <c r="BP23" s="626"/>
      <c r="BQ23" s="626"/>
      <c r="BR23" s="626"/>
      <c r="BS23" s="632" t="s">
        <v>109</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x14ac:dyDescent="0.15">
      <c r="B24" s="620" t="s">
        <v>266</v>
      </c>
      <c r="C24" s="621"/>
      <c r="D24" s="621"/>
      <c r="E24" s="621"/>
      <c r="F24" s="621"/>
      <c r="G24" s="621"/>
      <c r="H24" s="621"/>
      <c r="I24" s="621"/>
      <c r="J24" s="621"/>
      <c r="K24" s="621"/>
      <c r="L24" s="621"/>
      <c r="M24" s="621"/>
      <c r="N24" s="621"/>
      <c r="O24" s="621"/>
      <c r="P24" s="621"/>
      <c r="Q24" s="622"/>
      <c r="R24" s="623">
        <v>63310</v>
      </c>
      <c r="S24" s="624"/>
      <c r="T24" s="624"/>
      <c r="U24" s="624"/>
      <c r="V24" s="624"/>
      <c r="W24" s="624"/>
      <c r="X24" s="624"/>
      <c r="Y24" s="625"/>
      <c r="Z24" s="626">
        <v>0.1</v>
      </c>
      <c r="AA24" s="626"/>
      <c r="AB24" s="626"/>
      <c r="AC24" s="626"/>
      <c r="AD24" s="627">
        <v>34</v>
      </c>
      <c r="AE24" s="627"/>
      <c r="AF24" s="627"/>
      <c r="AG24" s="627"/>
      <c r="AH24" s="627"/>
      <c r="AI24" s="627"/>
      <c r="AJ24" s="627"/>
      <c r="AK24" s="627"/>
      <c r="AL24" s="628">
        <v>0</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23143035</v>
      </c>
      <c r="CS24" s="613"/>
      <c r="CT24" s="613"/>
      <c r="CU24" s="613"/>
      <c r="CV24" s="613"/>
      <c r="CW24" s="613"/>
      <c r="CX24" s="613"/>
      <c r="CY24" s="614"/>
      <c r="CZ24" s="650">
        <v>47</v>
      </c>
      <c r="DA24" s="651"/>
      <c r="DB24" s="651"/>
      <c r="DC24" s="652"/>
      <c r="DD24" s="649">
        <v>15345641</v>
      </c>
      <c r="DE24" s="613"/>
      <c r="DF24" s="613"/>
      <c r="DG24" s="613"/>
      <c r="DH24" s="613"/>
      <c r="DI24" s="613"/>
      <c r="DJ24" s="613"/>
      <c r="DK24" s="614"/>
      <c r="DL24" s="649">
        <v>15178094</v>
      </c>
      <c r="DM24" s="613"/>
      <c r="DN24" s="613"/>
      <c r="DO24" s="613"/>
      <c r="DP24" s="613"/>
      <c r="DQ24" s="613"/>
      <c r="DR24" s="613"/>
      <c r="DS24" s="613"/>
      <c r="DT24" s="613"/>
      <c r="DU24" s="613"/>
      <c r="DV24" s="614"/>
      <c r="DW24" s="617">
        <v>49</v>
      </c>
      <c r="DX24" s="618"/>
      <c r="DY24" s="618"/>
      <c r="DZ24" s="618"/>
      <c r="EA24" s="618"/>
      <c r="EB24" s="618"/>
      <c r="EC24" s="619"/>
    </row>
    <row r="25" spans="2:133" ht="11.25" customHeight="1" x14ac:dyDescent="0.15">
      <c r="B25" s="620" t="s">
        <v>269</v>
      </c>
      <c r="C25" s="621"/>
      <c r="D25" s="621"/>
      <c r="E25" s="621"/>
      <c r="F25" s="621"/>
      <c r="G25" s="621"/>
      <c r="H25" s="621"/>
      <c r="I25" s="621"/>
      <c r="J25" s="621"/>
      <c r="K25" s="621"/>
      <c r="L25" s="621"/>
      <c r="M25" s="621"/>
      <c r="N25" s="621"/>
      <c r="O25" s="621"/>
      <c r="P25" s="621"/>
      <c r="Q25" s="622"/>
      <c r="R25" s="623">
        <v>6856796</v>
      </c>
      <c r="S25" s="624"/>
      <c r="T25" s="624"/>
      <c r="U25" s="624"/>
      <c r="V25" s="624"/>
      <c r="W25" s="624"/>
      <c r="X25" s="624"/>
      <c r="Y25" s="625"/>
      <c r="Z25" s="626">
        <v>13.2</v>
      </c>
      <c r="AA25" s="626"/>
      <c r="AB25" s="626"/>
      <c r="AC25" s="626"/>
      <c r="AD25" s="627" t="s">
        <v>109</v>
      </c>
      <c r="AE25" s="627"/>
      <c r="AF25" s="627"/>
      <c r="AG25" s="627"/>
      <c r="AH25" s="627"/>
      <c r="AI25" s="627"/>
      <c r="AJ25" s="627"/>
      <c r="AK25" s="627"/>
      <c r="AL25" s="628" t="s">
        <v>109</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7720102</v>
      </c>
      <c r="CS25" s="655"/>
      <c r="CT25" s="655"/>
      <c r="CU25" s="655"/>
      <c r="CV25" s="655"/>
      <c r="CW25" s="655"/>
      <c r="CX25" s="655"/>
      <c r="CY25" s="656"/>
      <c r="CZ25" s="657">
        <v>15.7</v>
      </c>
      <c r="DA25" s="658"/>
      <c r="DB25" s="658"/>
      <c r="DC25" s="659"/>
      <c r="DD25" s="632">
        <v>6925070</v>
      </c>
      <c r="DE25" s="655"/>
      <c r="DF25" s="655"/>
      <c r="DG25" s="655"/>
      <c r="DH25" s="655"/>
      <c r="DI25" s="655"/>
      <c r="DJ25" s="655"/>
      <c r="DK25" s="656"/>
      <c r="DL25" s="632">
        <v>6783132</v>
      </c>
      <c r="DM25" s="655"/>
      <c r="DN25" s="655"/>
      <c r="DO25" s="655"/>
      <c r="DP25" s="655"/>
      <c r="DQ25" s="655"/>
      <c r="DR25" s="655"/>
      <c r="DS25" s="655"/>
      <c r="DT25" s="655"/>
      <c r="DU25" s="655"/>
      <c r="DV25" s="656"/>
      <c r="DW25" s="628">
        <v>21.9</v>
      </c>
      <c r="DX25" s="653"/>
      <c r="DY25" s="653"/>
      <c r="DZ25" s="653"/>
      <c r="EA25" s="653"/>
      <c r="EB25" s="653"/>
      <c r="EC25" s="654"/>
    </row>
    <row r="26" spans="2:133" ht="11.25" customHeight="1" x14ac:dyDescent="0.15">
      <c r="B26" s="660" t="s">
        <v>272</v>
      </c>
      <c r="C26" s="661"/>
      <c r="D26" s="661"/>
      <c r="E26" s="661"/>
      <c r="F26" s="661"/>
      <c r="G26" s="661"/>
      <c r="H26" s="661"/>
      <c r="I26" s="661"/>
      <c r="J26" s="661"/>
      <c r="K26" s="661"/>
      <c r="L26" s="661"/>
      <c r="M26" s="661"/>
      <c r="N26" s="661"/>
      <c r="O26" s="661"/>
      <c r="P26" s="661"/>
      <c r="Q26" s="662"/>
      <c r="R26" s="623">
        <v>73933</v>
      </c>
      <c r="S26" s="624"/>
      <c r="T26" s="624"/>
      <c r="U26" s="624"/>
      <c r="V26" s="624"/>
      <c r="W26" s="624"/>
      <c r="X26" s="624"/>
      <c r="Y26" s="625"/>
      <c r="Z26" s="626">
        <v>0.1</v>
      </c>
      <c r="AA26" s="626"/>
      <c r="AB26" s="626"/>
      <c r="AC26" s="626"/>
      <c r="AD26" s="627">
        <v>73933</v>
      </c>
      <c r="AE26" s="627"/>
      <c r="AF26" s="627"/>
      <c r="AG26" s="627"/>
      <c r="AH26" s="627"/>
      <c r="AI26" s="627"/>
      <c r="AJ26" s="627"/>
      <c r="AK26" s="627"/>
      <c r="AL26" s="628">
        <v>0.3</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5510705</v>
      </c>
      <c r="CS26" s="624"/>
      <c r="CT26" s="624"/>
      <c r="CU26" s="624"/>
      <c r="CV26" s="624"/>
      <c r="CW26" s="624"/>
      <c r="CX26" s="624"/>
      <c r="CY26" s="625"/>
      <c r="CZ26" s="657">
        <v>11.2</v>
      </c>
      <c r="DA26" s="658"/>
      <c r="DB26" s="658"/>
      <c r="DC26" s="659"/>
      <c r="DD26" s="632">
        <v>4852071</v>
      </c>
      <c r="DE26" s="624"/>
      <c r="DF26" s="624"/>
      <c r="DG26" s="624"/>
      <c r="DH26" s="624"/>
      <c r="DI26" s="624"/>
      <c r="DJ26" s="624"/>
      <c r="DK26" s="625"/>
      <c r="DL26" s="632" t="s">
        <v>205</v>
      </c>
      <c r="DM26" s="624"/>
      <c r="DN26" s="624"/>
      <c r="DO26" s="624"/>
      <c r="DP26" s="624"/>
      <c r="DQ26" s="624"/>
      <c r="DR26" s="624"/>
      <c r="DS26" s="624"/>
      <c r="DT26" s="624"/>
      <c r="DU26" s="624"/>
      <c r="DV26" s="625"/>
      <c r="DW26" s="628" t="s">
        <v>205</v>
      </c>
      <c r="DX26" s="653"/>
      <c r="DY26" s="653"/>
      <c r="DZ26" s="653"/>
      <c r="EA26" s="653"/>
      <c r="EB26" s="653"/>
      <c r="EC26" s="654"/>
    </row>
    <row r="27" spans="2:133" ht="11.25" customHeight="1" x14ac:dyDescent="0.15">
      <c r="B27" s="620" t="s">
        <v>275</v>
      </c>
      <c r="C27" s="621"/>
      <c r="D27" s="621"/>
      <c r="E27" s="621"/>
      <c r="F27" s="621"/>
      <c r="G27" s="621"/>
      <c r="H27" s="621"/>
      <c r="I27" s="621"/>
      <c r="J27" s="621"/>
      <c r="K27" s="621"/>
      <c r="L27" s="621"/>
      <c r="M27" s="621"/>
      <c r="N27" s="621"/>
      <c r="O27" s="621"/>
      <c r="P27" s="621"/>
      <c r="Q27" s="622"/>
      <c r="R27" s="623">
        <v>2911669</v>
      </c>
      <c r="S27" s="624"/>
      <c r="T27" s="624"/>
      <c r="U27" s="624"/>
      <c r="V27" s="624"/>
      <c r="W27" s="624"/>
      <c r="X27" s="624"/>
      <c r="Y27" s="625"/>
      <c r="Z27" s="626">
        <v>5.6</v>
      </c>
      <c r="AA27" s="626"/>
      <c r="AB27" s="626"/>
      <c r="AC27" s="626"/>
      <c r="AD27" s="627" t="s">
        <v>109</v>
      </c>
      <c r="AE27" s="627"/>
      <c r="AF27" s="627"/>
      <c r="AG27" s="627"/>
      <c r="AH27" s="627"/>
      <c r="AI27" s="627"/>
      <c r="AJ27" s="627"/>
      <c r="AK27" s="627"/>
      <c r="AL27" s="628" t="s">
        <v>109</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16933911</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10027719</v>
      </c>
      <c r="CS27" s="655"/>
      <c r="CT27" s="655"/>
      <c r="CU27" s="655"/>
      <c r="CV27" s="655"/>
      <c r="CW27" s="655"/>
      <c r="CX27" s="655"/>
      <c r="CY27" s="656"/>
      <c r="CZ27" s="657">
        <v>20.399999999999999</v>
      </c>
      <c r="DA27" s="658"/>
      <c r="DB27" s="658"/>
      <c r="DC27" s="659"/>
      <c r="DD27" s="632">
        <v>3084944</v>
      </c>
      <c r="DE27" s="655"/>
      <c r="DF27" s="655"/>
      <c r="DG27" s="655"/>
      <c r="DH27" s="655"/>
      <c r="DI27" s="655"/>
      <c r="DJ27" s="655"/>
      <c r="DK27" s="656"/>
      <c r="DL27" s="632">
        <v>3059335</v>
      </c>
      <c r="DM27" s="655"/>
      <c r="DN27" s="655"/>
      <c r="DO27" s="655"/>
      <c r="DP27" s="655"/>
      <c r="DQ27" s="655"/>
      <c r="DR27" s="655"/>
      <c r="DS27" s="655"/>
      <c r="DT27" s="655"/>
      <c r="DU27" s="655"/>
      <c r="DV27" s="656"/>
      <c r="DW27" s="628">
        <v>9.9</v>
      </c>
      <c r="DX27" s="653"/>
      <c r="DY27" s="653"/>
      <c r="DZ27" s="653"/>
      <c r="EA27" s="653"/>
      <c r="EB27" s="653"/>
      <c r="EC27" s="654"/>
    </row>
    <row r="28" spans="2:133" ht="11.25" customHeight="1" x14ac:dyDescent="0.15">
      <c r="B28" s="620" t="s">
        <v>278</v>
      </c>
      <c r="C28" s="621"/>
      <c r="D28" s="621"/>
      <c r="E28" s="621"/>
      <c r="F28" s="621"/>
      <c r="G28" s="621"/>
      <c r="H28" s="621"/>
      <c r="I28" s="621"/>
      <c r="J28" s="621"/>
      <c r="K28" s="621"/>
      <c r="L28" s="621"/>
      <c r="M28" s="621"/>
      <c r="N28" s="621"/>
      <c r="O28" s="621"/>
      <c r="P28" s="621"/>
      <c r="Q28" s="622"/>
      <c r="R28" s="623">
        <v>130371</v>
      </c>
      <c r="S28" s="624"/>
      <c r="T28" s="624"/>
      <c r="U28" s="624"/>
      <c r="V28" s="624"/>
      <c r="W28" s="624"/>
      <c r="X28" s="624"/>
      <c r="Y28" s="625"/>
      <c r="Z28" s="626">
        <v>0.3</v>
      </c>
      <c r="AA28" s="626"/>
      <c r="AB28" s="626"/>
      <c r="AC28" s="626"/>
      <c r="AD28" s="627">
        <v>14053</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5395214</v>
      </c>
      <c r="CS28" s="624"/>
      <c r="CT28" s="624"/>
      <c r="CU28" s="624"/>
      <c r="CV28" s="624"/>
      <c r="CW28" s="624"/>
      <c r="CX28" s="624"/>
      <c r="CY28" s="625"/>
      <c r="CZ28" s="657">
        <v>11</v>
      </c>
      <c r="DA28" s="658"/>
      <c r="DB28" s="658"/>
      <c r="DC28" s="659"/>
      <c r="DD28" s="632">
        <v>5335627</v>
      </c>
      <c r="DE28" s="624"/>
      <c r="DF28" s="624"/>
      <c r="DG28" s="624"/>
      <c r="DH28" s="624"/>
      <c r="DI28" s="624"/>
      <c r="DJ28" s="624"/>
      <c r="DK28" s="625"/>
      <c r="DL28" s="632">
        <v>5335627</v>
      </c>
      <c r="DM28" s="624"/>
      <c r="DN28" s="624"/>
      <c r="DO28" s="624"/>
      <c r="DP28" s="624"/>
      <c r="DQ28" s="624"/>
      <c r="DR28" s="624"/>
      <c r="DS28" s="624"/>
      <c r="DT28" s="624"/>
      <c r="DU28" s="624"/>
      <c r="DV28" s="625"/>
      <c r="DW28" s="628">
        <v>17.2</v>
      </c>
      <c r="DX28" s="653"/>
      <c r="DY28" s="653"/>
      <c r="DZ28" s="653"/>
      <c r="EA28" s="653"/>
      <c r="EB28" s="653"/>
      <c r="EC28" s="654"/>
    </row>
    <row r="29" spans="2:133" ht="11.25" customHeight="1" x14ac:dyDescent="0.15">
      <c r="B29" s="620" t="s">
        <v>280</v>
      </c>
      <c r="C29" s="621"/>
      <c r="D29" s="621"/>
      <c r="E29" s="621"/>
      <c r="F29" s="621"/>
      <c r="G29" s="621"/>
      <c r="H29" s="621"/>
      <c r="I29" s="621"/>
      <c r="J29" s="621"/>
      <c r="K29" s="621"/>
      <c r="L29" s="621"/>
      <c r="M29" s="621"/>
      <c r="N29" s="621"/>
      <c r="O29" s="621"/>
      <c r="P29" s="621"/>
      <c r="Q29" s="622"/>
      <c r="R29" s="623">
        <v>61445</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5395049</v>
      </c>
      <c r="CS29" s="655"/>
      <c r="CT29" s="655"/>
      <c r="CU29" s="655"/>
      <c r="CV29" s="655"/>
      <c r="CW29" s="655"/>
      <c r="CX29" s="655"/>
      <c r="CY29" s="656"/>
      <c r="CZ29" s="657">
        <v>11</v>
      </c>
      <c r="DA29" s="658"/>
      <c r="DB29" s="658"/>
      <c r="DC29" s="659"/>
      <c r="DD29" s="632">
        <v>5335462</v>
      </c>
      <c r="DE29" s="655"/>
      <c r="DF29" s="655"/>
      <c r="DG29" s="655"/>
      <c r="DH29" s="655"/>
      <c r="DI29" s="655"/>
      <c r="DJ29" s="655"/>
      <c r="DK29" s="656"/>
      <c r="DL29" s="632">
        <v>5335462</v>
      </c>
      <c r="DM29" s="655"/>
      <c r="DN29" s="655"/>
      <c r="DO29" s="655"/>
      <c r="DP29" s="655"/>
      <c r="DQ29" s="655"/>
      <c r="DR29" s="655"/>
      <c r="DS29" s="655"/>
      <c r="DT29" s="655"/>
      <c r="DU29" s="655"/>
      <c r="DV29" s="656"/>
      <c r="DW29" s="628">
        <v>17.2</v>
      </c>
      <c r="DX29" s="653"/>
      <c r="DY29" s="653"/>
      <c r="DZ29" s="653"/>
      <c r="EA29" s="653"/>
      <c r="EB29" s="653"/>
      <c r="EC29" s="654"/>
    </row>
    <row r="30" spans="2:133" ht="11.25" customHeight="1" x14ac:dyDescent="0.15">
      <c r="B30" s="620" t="s">
        <v>285</v>
      </c>
      <c r="C30" s="621"/>
      <c r="D30" s="621"/>
      <c r="E30" s="621"/>
      <c r="F30" s="621"/>
      <c r="G30" s="621"/>
      <c r="H30" s="621"/>
      <c r="I30" s="621"/>
      <c r="J30" s="621"/>
      <c r="K30" s="621"/>
      <c r="L30" s="621"/>
      <c r="M30" s="621"/>
      <c r="N30" s="621"/>
      <c r="O30" s="621"/>
      <c r="P30" s="621"/>
      <c r="Q30" s="622"/>
      <c r="R30" s="623">
        <v>730265</v>
      </c>
      <c r="S30" s="624"/>
      <c r="T30" s="624"/>
      <c r="U30" s="624"/>
      <c r="V30" s="624"/>
      <c r="W30" s="624"/>
      <c r="X30" s="624"/>
      <c r="Y30" s="625"/>
      <c r="Z30" s="626">
        <v>1.4</v>
      </c>
      <c r="AA30" s="626"/>
      <c r="AB30" s="626"/>
      <c r="AC30" s="626"/>
      <c r="AD30" s="627" t="s">
        <v>109</v>
      </c>
      <c r="AE30" s="627"/>
      <c r="AF30" s="627"/>
      <c r="AG30" s="627"/>
      <c r="AH30" s="627"/>
      <c r="AI30" s="627"/>
      <c r="AJ30" s="627"/>
      <c r="AK30" s="627"/>
      <c r="AL30" s="628" t="s">
        <v>109</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98.8</v>
      </c>
      <c r="BH30" s="682"/>
      <c r="BI30" s="682"/>
      <c r="BJ30" s="682"/>
      <c r="BK30" s="682"/>
      <c r="BL30" s="682"/>
      <c r="BM30" s="618">
        <v>94</v>
      </c>
      <c r="BN30" s="682"/>
      <c r="BO30" s="682"/>
      <c r="BP30" s="682"/>
      <c r="BQ30" s="683"/>
      <c r="BR30" s="681">
        <v>98.2</v>
      </c>
      <c r="BS30" s="682"/>
      <c r="BT30" s="682"/>
      <c r="BU30" s="682"/>
      <c r="BV30" s="682"/>
      <c r="BW30" s="682"/>
      <c r="BX30" s="618">
        <v>92.6</v>
      </c>
      <c r="BY30" s="682"/>
      <c r="BZ30" s="682"/>
      <c r="CA30" s="682"/>
      <c r="CB30" s="683"/>
      <c r="CD30" s="686"/>
      <c r="CE30" s="687"/>
      <c r="CF30" s="637" t="s">
        <v>288</v>
      </c>
      <c r="CG30" s="638"/>
      <c r="CH30" s="638"/>
      <c r="CI30" s="638"/>
      <c r="CJ30" s="638"/>
      <c r="CK30" s="638"/>
      <c r="CL30" s="638"/>
      <c r="CM30" s="638"/>
      <c r="CN30" s="638"/>
      <c r="CO30" s="638"/>
      <c r="CP30" s="638"/>
      <c r="CQ30" s="639"/>
      <c r="CR30" s="623">
        <v>4887254</v>
      </c>
      <c r="CS30" s="624"/>
      <c r="CT30" s="624"/>
      <c r="CU30" s="624"/>
      <c r="CV30" s="624"/>
      <c r="CW30" s="624"/>
      <c r="CX30" s="624"/>
      <c r="CY30" s="625"/>
      <c r="CZ30" s="657">
        <v>9.9</v>
      </c>
      <c r="DA30" s="658"/>
      <c r="DB30" s="658"/>
      <c r="DC30" s="659"/>
      <c r="DD30" s="632">
        <v>4839986</v>
      </c>
      <c r="DE30" s="624"/>
      <c r="DF30" s="624"/>
      <c r="DG30" s="624"/>
      <c r="DH30" s="624"/>
      <c r="DI30" s="624"/>
      <c r="DJ30" s="624"/>
      <c r="DK30" s="625"/>
      <c r="DL30" s="632">
        <v>4839986</v>
      </c>
      <c r="DM30" s="624"/>
      <c r="DN30" s="624"/>
      <c r="DO30" s="624"/>
      <c r="DP30" s="624"/>
      <c r="DQ30" s="624"/>
      <c r="DR30" s="624"/>
      <c r="DS30" s="624"/>
      <c r="DT30" s="624"/>
      <c r="DU30" s="624"/>
      <c r="DV30" s="625"/>
      <c r="DW30" s="628">
        <v>15.6</v>
      </c>
      <c r="DX30" s="653"/>
      <c r="DY30" s="653"/>
      <c r="DZ30" s="653"/>
      <c r="EA30" s="653"/>
      <c r="EB30" s="653"/>
      <c r="EC30" s="654"/>
    </row>
    <row r="31" spans="2:133" ht="11.25" customHeight="1" x14ac:dyDescent="0.15">
      <c r="B31" s="620" t="s">
        <v>289</v>
      </c>
      <c r="C31" s="621"/>
      <c r="D31" s="621"/>
      <c r="E31" s="621"/>
      <c r="F31" s="621"/>
      <c r="G31" s="621"/>
      <c r="H31" s="621"/>
      <c r="I31" s="621"/>
      <c r="J31" s="621"/>
      <c r="K31" s="621"/>
      <c r="L31" s="621"/>
      <c r="M31" s="621"/>
      <c r="N31" s="621"/>
      <c r="O31" s="621"/>
      <c r="P31" s="621"/>
      <c r="Q31" s="622"/>
      <c r="R31" s="623">
        <v>1237143</v>
      </c>
      <c r="S31" s="624"/>
      <c r="T31" s="624"/>
      <c r="U31" s="624"/>
      <c r="V31" s="624"/>
      <c r="W31" s="624"/>
      <c r="X31" s="624"/>
      <c r="Y31" s="625"/>
      <c r="Z31" s="626">
        <v>2.4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99.1</v>
      </c>
      <c r="BH31" s="655"/>
      <c r="BI31" s="655"/>
      <c r="BJ31" s="655"/>
      <c r="BK31" s="655"/>
      <c r="BL31" s="655"/>
      <c r="BM31" s="629">
        <v>96.6</v>
      </c>
      <c r="BN31" s="679"/>
      <c r="BO31" s="679"/>
      <c r="BP31" s="679"/>
      <c r="BQ31" s="680"/>
      <c r="BR31" s="678">
        <v>99</v>
      </c>
      <c r="BS31" s="655"/>
      <c r="BT31" s="655"/>
      <c r="BU31" s="655"/>
      <c r="BV31" s="655"/>
      <c r="BW31" s="655"/>
      <c r="BX31" s="629">
        <v>95.6</v>
      </c>
      <c r="BY31" s="679"/>
      <c r="BZ31" s="679"/>
      <c r="CA31" s="679"/>
      <c r="CB31" s="680"/>
      <c r="CD31" s="686"/>
      <c r="CE31" s="687"/>
      <c r="CF31" s="637" t="s">
        <v>292</v>
      </c>
      <c r="CG31" s="638"/>
      <c r="CH31" s="638"/>
      <c r="CI31" s="638"/>
      <c r="CJ31" s="638"/>
      <c r="CK31" s="638"/>
      <c r="CL31" s="638"/>
      <c r="CM31" s="638"/>
      <c r="CN31" s="638"/>
      <c r="CO31" s="638"/>
      <c r="CP31" s="638"/>
      <c r="CQ31" s="639"/>
      <c r="CR31" s="623">
        <v>507795</v>
      </c>
      <c r="CS31" s="655"/>
      <c r="CT31" s="655"/>
      <c r="CU31" s="655"/>
      <c r="CV31" s="655"/>
      <c r="CW31" s="655"/>
      <c r="CX31" s="655"/>
      <c r="CY31" s="656"/>
      <c r="CZ31" s="657">
        <v>1</v>
      </c>
      <c r="DA31" s="658"/>
      <c r="DB31" s="658"/>
      <c r="DC31" s="659"/>
      <c r="DD31" s="632">
        <v>495476</v>
      </c>
      <c r="DE31" s="655"/>
      <c r="DF31" s="655"/>
      <c r="DG31" s="655"/>
      <c r="DH31" s="655"/>
      <c r="DI31" s="655"/>
      <c r="DJ31" s="655"/>
      <c r="DK31" s="656"/>
      <c r="DL31" s="632">
        <v>495476</v>
      </c>
      <c r="DM31" s="655"/>
      <c r="DN31" s="655"/>
      <c r="DO31" s="655"/>
      <c r="DP31" s="655"/>
      <c r="DQ31" s="655"/>
      <c r="DR31" s="655"/>
      <c r="DS31" s="655"/>
      <c r="DT31" s="655"/>
      <c r="DU31" s="655"/>
      <c r="DV31" s="656"/>
      <c r="DW31" s="628">
        <v>1.6</v>
      </c>
      <c r="DX31" s="653"/>
      <c r="DY31" s="653"/>
      <c r="DZ31" s="653"/>
      <c r="EA31" s="653"/>
      <c r="EB31" s="653"/>
      <c r="EC31" s="654"/>
    </row>
    <row r="32" spans="2:133" ht="11.25" customHeight="1" x14ac:dyDescent="0.15">
      <c r="B32" s="620" t="s">
        <v>293</v>
      </c>
      <c r="C32" s="621"/>
      <c r="D32" s="621"/>
      <c r="E32" s="621"/>
      <c r="F32" s="621"/>
      <c r="G32" s="621"/>
      <c r="H32" s="621"/>
      <c r="I32" s="621"/>
      <c r="J32" s="621"/>
      <c r="K32" s="621"/>
      <c r="L32" s="621"/>
      <c r="M32" s="621"/>
      <c r="N32" s="621"/>
      <c r="O32" s="621"/>
      <c r="P32" s="621"/>
      <c r="Q32" s="622"/>
      <c r="R32" s="623">
        <v>636648</v>
      </c>
      <c r="S32" s="624"/>
      <c r="T32" s="624"/>
      <c r="U32" s="624"/>
      <c r="V32" s="624"/>
      <c r="W32" s="624"/>
      <c r="X32" s="624"/>
      <c r="Y32" s="625"/>
      <c r="Z32" s="626">
        <v>1.2</v>
      </c>
      <c r="AA32" s="626"/>
      <c r="AB32" s="626"/>
      <c r="AC32" s="626"/>
      <c r="AD32" s="627">
        <v>40072</v>
      </c>
      <c r="AE32" s="627"/>
      <c r="AF32" s="627"/>
      <c r="AG32" s="627"/>
      <c r="AH32" s="627"/>
      <c r="AI32" s="627"/>
      <c r="AJ32" s="627"/>
      <c r="AK32" s="627"/>
      <c r="AL32" s="628">
        <v>0.1</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98.4</v>
      </c>
      <c r="BH32" s="691"/>
      <c r="BI32" s="691"/>
      <c r="BJ32" s="691"/>
      <c r="BK32" s="691"/>
      <c r="BL32" s="691"/>
      <c r="BM32" s="692">
        <v>91.1</v>
      </c>
      <c r="BN32" s="691"/>
      <c r="BO32" s="691"/>
      <c r="BP32" s="691"/>
      <c r="BQ32" s="693"/>
      <c r="BR32" s="690">
        <v>97.4</v>
      </c>
      <c r="BS32" s="691"/>
      <c r="BT32" s="691"/>
      <c r="BU32" s="691"/>
      <c r="BV32" s="691"/>
      <c r="BW32" s="691"/>
      <c r="BX32" s="692">
        <v>89.2</v>
      </c>
      <c r="BY32" s="691"/>
      <c r="BZ32" s="691"/>
      <c r="CA32" s="691"/>
      <c r="CB32" s="693"/>
      <c r="CD32" s="688"/>
      <c r="CE32" s="689"/>
      <c r="CF32" s="637" t="s">
        <v>295</v>
      </c>
      <c r="CG32" s="638"/>
      <c r="CH32" s="638"/>
      <c r="CI32" s="638"/>
      <c r="CJ32" s="638"/>
      <c r="CK32" s="638"/>
      <c r="CL32" s="638"/>
      <c r="CM32" s="638"/>
      <c r="CN32" s="638"/>
      <c r="CO32" s="638"/>
      <c r="CP32" s="638"/>
      <c r="CQ32" s="639"/>
      <c r="CR32" s="623">
        <v>165</v>
      </c>
      <c r="CS32" s="624"/>
      <c r="CT32" s="624"/>
      <c r="CU32" s="624"/>
      <c r="CV32" s="624"/>
      <c r="CW32" s="624"/>
      <c r="CX32" s="624"/>
      <c r="CY32" s="625"/>
      <c r="CZ32" s="657">
        <v>0</v>
      </c>
      <c r="DA32" s="658"/>
      <c r="DB32" s="658"/>
      <c r="DC32" s="659"/>
      <c r="DD32" s="632">
        <v>165</v>
      </c>
      <c r="DE32" s="624"/>
      <c r="DF32" s="624"/>
      <c r="DG32" s="624"/>
      <c r="DH32" s="624"/>
      <c r="DI32" s="624"/>
      <c r="DJ32" s="624"/>
      <c r="DK32" s="625"/>
      <c r="DL32" s="632">
        <v>165</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296</v>
      </c>
      <c r="C33" s="621"/>
      <c r="D33" s="621"/>
      <c r="E33" s="621"/>
      <c r="F33" s="621"/>
      <c r="G33" s="621"/>
      <c r="H33" s="621"/>
      <c r="I33" s="621"/>
      <c r="J33" s="621"/>
      <c r="K33" s="621"/>
      <c r="L33" s="621"/>
      <c r="M33" s="621"/>
      <c r="N33" s="621"/>
      <c r="O33" s="621"/>
      <c r="P33" s="621"/>
      <c r="Q33" s="622"/>
      <c r="R33" s="623">
        <v>6808700</v>
      </c>
      <c r="S33" s="624"/>
      <c r="T33" s="624"/>
      <c r="U33" s="624"/>
      <c r="V33" s="624"/>
      <c r="W33" s="624"/>
      <c r="X33" s="624"/>
      <c r="Y33" s="625"/>
      <c r="Z33" s="626">
        <v>13.1</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18198911</v>
      </c>
      <c r="CS33" s="655"/>
      <c r="CT33" s="655"/>
      <c r="CU33" s="655"/>
      <c r="CV33" s="655"/>
      <c r="CW33" s="655"/>
      <c r="CX33" s="655"/>
      <c r="CY33" s="656"/>
      <c r="CZ33" s="657">
        <v>36.9</v>
      </c>
      <c r="DA33" s="658"/>
      <c r="DB33" s="658"/>
      <c r="DC33" s="659"/>
      <c r="DD33" s="632">
        <v>16078347</v>
      </c>
      <c r="DE33" s="655"/>
      <c r="DF33" s="655"/>
      <c r="DG33" s="655"/>
      <c r="DH33" s="655"/>
      <c r="DI33" s="655"/>
      <c r="DJ33" s="655"/>
      <c r="DK33" s="656"/>
      <c r="DL33" s="632">
        <v>11887856</v>
      </c>
      <c r="DM33" s="655"/>
      <c r="DN33" s="655"/>
      <c r="DO33" s="655"/>
      <c r="DP33" s="655"/>
      <c r="DQ33" s="655"/>
      <c r="DR33" s="655"/>
      <c r="DS33" s="655"/>
      <c r="DT33" s="655"/>
      <c r="DU33" s="655"/>
      <c r="DV33" s="656"/>
      <c r="DW33" s="628">
        <v>38.4</v>
      </c>
      <c r="DX33" s="653"/>
      <c r="DY33" s="653"/>
      <c r="DZ33" s="653"/>
      <c r="EA33" s="653"/>
      <c r="EB33" s="653"/>
      <c r="EC33" s="654"/>
    </row>
    <row r="34" spans="2:133" ht="11.25" customHeight="1" x14ac:dyDescent="0.15">
      <c r="B34" s="620" t="s">
        <v>298</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7054286</v>
      </c>
      <c r="CS34" s="624"/>
      <c r="CT34" s="624"/>
      <c r="CU34" s="624"/>
      <c r="CV34" s="624"/>
      <c r="CW34" s="624"/>
      <c r="CX34" s="624"/>
      <c r="CY34" s="625"/>
      <c r="CZ34" s="657">
        <v>14.3</v>
      </c>
      <c r="DA34" s="658"/>
      <c r="DB34" s="658"/>
      <c r="DC34" s="659"/>
      <c r="DD34" s="632">
        <v>6151012</v>
      </c>
      <c r="DE34" s="624"/>
      <c r="DF34" s="624"/>
      <c r="DG34" s="624"/>
      <c r="DH34" s="624"/>
      <c r="DI34" s="624"/>
      <c r="DJ34" s="624"/>
      <c r="DK34" s="625"/>
      <c r="DL34" s="632">
        <v>5035611</v>
      </c>
      <c r="DM34" s="624"/>
      <c r="DN34" s="624"/>
      <c r="DO34" s="624"/>
      <c r="DP34" s="624"/>
      <c r="DQ34" s="624"/>
      <c r="DR34" s="624"/>
      <c r="DS34" s="624"/>
      <c r="DT34" s="624"/>
      <c r="DU34" s="624"/>
      <c r="DV34" s="625"/>
      <c r="DW34" s="628">
        <v>16.3</v>
      </c>
      <c r="DX34" s="653"/>
      <c r="DY34" s="653"/>
      <c r="DZ34" s="653"/>
      <c r="EA34" s="653"/>
      <c r="EB34" s="653"/>
      <c r="EC34" s="654"/>
    </row>
    <row r="35" spans="2:133" ht="11.25" customHeight="1" x14ac:dyDescent="0.15">
      <c r="B35" s="620" t="s">
        <v>302</v>
      </c>
      <c r="C35" s="621"/>
      <c r="D35" s="621"/>
      <c r="E35" s="621"/>
      <c r="F35" s="621"/>
      <c r="G35" s="621"/>
      <c r="H35" s="621"/>
      <c r="I35" s="621"/>
      <c r="J35" s="621"/>
      <c r="K35" s="621"/>
      <c r="L35" s="621"/>
      <c r="M35" s="621"/>
      <c r="N35" s="621"/>
      <c r="O35" s="621"/>
      <c r="P35" s="621"/>
      <c r="Q35" s="622"/>
      <c r="R35" s="623">
        <v>2180000</v>
      </c>
      <c r="S35" s="624"/>
      <c r="T35" s="624"/>
      <c r="U35" s="624"/>
      <c r="V35" s="624"/>
      <c r="W35" s="624"/>
      <c r="X35" s="624"/>
      <c r="Y35" s="625"/>
      <c r="Z35" s="626">
        <v>4.2</v>
      </c>
      <c r="AA35" s="626"/>
      <c r="AB35" s="626"/>
      <c r="AC35" s="626"/>
      <c r="AD35" s="627" t="s">
        <v>109</v>
      </c>
      <c r="AE35" s="627"/>
      <c r="AF35" s="627"/>
      <c r="AG35" s="627"/>
      <c r="AH35" s="627"/>
      <c r="AI35" s="627"/>
      <c r="AJ35" s="627"/>
      <c r="AK35" s="627"/>
      <c r="AL35" s="628" t="s">
        <v>109</v>
      </c>
      <c r="AM35" s="629"/>
      <c r="AN35" s="629"/>
      <c r="AO35" s="630"/>
      <c r="AP35" s="186"/>
      <c r="AQ35" s="634" t="s">
        <v>303</v>
      </c>
      <c r="AR35" s="635"/>
      <c r="AS35" s="635"/>
      <c r="AT35" s="635"/>
      <c r="AU35" s="635"/>
      <c r="AV35" s="635"/>
      <c r="AW35" s="635"/>
      <c r="AX35" s="635"/>
      <c r="AY35" s="636"/>
      <c r="AZ35" s="612">
        <v>7430388</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379057</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321621</v>
      </c>
      <c r="CS35" s="655"/>
      <c r="CT35" s="655"/>
      <c r="CU35" s="655"/>
      <c r="CV35" s="655"/>
      <c r="CW35" s="655"/>
      <c r="CX35" s="655"/>
      <c r="CY35" s="656"/>
      <c r="CZ35" s="657">
        <v>0.7</v>
      </c>
      <c r="DA35" s="658"/>
      <c r="DB35" s="658"/>
      <c r="DC35" s="659"/>
      <c r="DD35" s="632">
        <v>300744</v>
      </c>
      <c r="DE35" s="655"/>
      <c r="DF35" s="655"/>
      <c r="DG35" s="655"/>
      <c r="DH35" s="655"/>
      <c r="DI35" s="655"/>
      <c r="DJ35" s="655"/>
      <c r="DK35" s="656"/>
      <c r="DL35" s="632">
        <v>180558</v>
      </c>
      <c r="DM35" s="655"/>
      <c r="DN35" s="655"/>
      <c r="DO35" s="655"/>
      <c r="DP35" s="655"/>
      <c r="DQ35" s="655"/>
      <c r="DR35" s="655"/>
      <c r="DS35" s="655"/>
      <c r="DT35" s="655"/>
      <c r="DU35" s="655"/>
      <c r="DV35" s="656"/>
      <c r="DW35" s="628">
        <v>0.6</v>
      </c>
      <c r="DX35" s="653"/>
      <c r="DY35" s="653"/>
      <c r="DZ35" s="653"/>
      <c r="EA35" s="653"/>
      <c r="EB35" s="653"/>
      <c r="EC35" s="654"/>
    </row>
    <row r="36" spans="2:133" ht="11.25" customHeight="1" x14ac:dyDescent="0.15">
      <c r="B36" s="666" t="s">
        <v>306</v>
      </c>
      <c r="C36" s="667"/>
      <c r="D36" s="667"/>
      <c r="E36" s="667"/>
      <c r="F36" s="667"/>
      <c r="G36" s="667"/>
      <c r="H36" s="667"/>
      <c r="I36" s="667"/>
      <c r="J36" s="667"/>
      <c r="K36" s="667"/>
      <c r="L36" s="667"/>
      <c r="M36" s="667"/>
      <c r="N36" s="667"/>
      <c r="O36" s="667"/>
      <c r="P36" s="667"/>
      <c r="Q36" s="668"/>
      <c r="R36" s="695">
        <v>51987944</v>
      </c>
      <c r="S36" s="696"/>
      <c r="T36" s="696"/>
      <c r="U36" s="696"/>
      <c r="V36" s="696"/>
      <c r="W36" s="696"/>
      <c r="X36" s="696"/>
      <c r="Y36" s="697"/>
      <c r="Z36" s="698">
        <v>100</v>
      </c>
      <c r="AA36" s="698"/>
      <c r="AB36" s="698"/>
      <c r="AC36" s="698"/>
      <c r="AD36" s="699">
        <v>28764629</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1800000</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-393573</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6320131</v>
      </c>
      <c r="CS36" s="624"/>
      <c r="CT36" s="624"/>
      <c r="CU36" s="624"/>
      <c r="CV36" s="624"/>
      <c r="CW36" s="624"/>
      <c r="CX36" s="624"/>
      <c r="CY36" s="625"/>
      <c r="CZ36" s="657">
        <v>12.8</v>
      </c>
      <c r="DA36" s="658"/>
      <c r="DB36" s="658"/>
      <c r="DC36" s="659"/>
      <c r="DD36" s="632">
        <v>5950110</v>
      </c>
      <c r="DE36" s="624"/>
      <c r="DF36" s="624"/>
      <c r="DG36" s="624"/>
      <c r="DH36" s="624"/>
      <c r="DI36" s="624"/>
      <c r="DJ36" s="624"/>
      <c r="DK36" s="625"/>
      <c r="DL36" s="632">
        <v>3323930</v>
      </c>
      <c r="DM36" s="624"/>
      <c r="DN36" s="624"/>
      <c r="DO36" s="624"/>
      <c r="DP36" s="624"/>
      <c r="DQ36" s="624"/>
      <c r="DR36" s="624"/>
      <c r="DS36" s="624"/>
      <c r="DT36" s="624"/>
      <c r="DU36" s="624"/>
      <c r="DV36" s="625"/>
      <c r="DW36" s="628">
        <v>10.7</v>
      </c>
      <c r="DX36" s="653"/>
      <c r="DY36" s="653"/>
      <c r="DZ36" s="653"/>
      <c r="EA36" s="653"/>
      <c r="EB36" s="653"/>
      <c r="EC36" s="654"/>
    </row>
    <row r="37" spans="2:133" ht="11.25" customHeight="1" x14ac:dyDescent="0.15">
      <c r="AQ37" s="702" t="s">
        <v>310</v>
      </c>
      <c r="AR37" s="703"/>
      <c r="AS37" s="703"/>
      <c r="AT37" s="703"/>
      <c r="AU37" s="703"/>
      <c r="AV37" s="703"/>
      <c r="AW37" s="703"/>
      <c r="AX37" s="703"/>
      <c r="AY37" s="704"/>
      <c r="AZ37" s="623">
        <v>1214728</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19246</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1096780</v>
      </c>
      <c r="CS37" s="655"/>
      <c r="CT37" s="655"/>
      <c r="CU37" s="655"/>
      <c r="CV37" s="655"/>
      <c r="CW37" s="655"/>
      <c r="CX37" s="655"/>
      <c r="CY37" s="656"/>
      <c r="CZ37" s="657">
        <v>2.2000000000000002</v>
      </c>
      <c r="DA37" s="658"/>
      <c r="DB37" s="658"/>
      <c r="DC37" s="659"/>
      <c r="DD37" s="632">
        <v>1096780</v>
      </c>
      <c r="DE37" s="655"/>
      <c r="DF37" s="655"/>
      <c r="DG37" s="655"/>
      <c r="DH37" s="655"/>
      <c r="DI37" s="655"/>
      <c r="DJ37" s="655"/>
      <c r="DK37" s="656"/>
      <c r="DL37" s="632">
        <v>1091093</v>
      </c>
      <c r="DM37" s="655"/>
      <c r="DN37" s="655"/>
      <c r="DO37" s="655"/>
      <c r="DP37" s="655"/>
      <c r="DQ37" s="655"/>
      <c r="DR37" s="655"/>
      <c r="DS37" s="655"/>
      <c r="DT37" s="655"/>
      <c r="DU37" s="655"/>
      <c r="DV37" s="656"/>
      <c r="DW37" s="628">
        <v>3.5</v>
      </c>
      <c r="DX37" s="653"/>
      <c r="DY37" s="653"/>
      <c r="DZ37" s="653"/>
      <c r="EA37" s="653"/>
      <c r="EB37" s="653"/>
      <c r="EC37" s="654"/>
    </row>
    <row r="38" spans="2:133" ht="11.25" customHeight="1" x14ac:dyDescent="0.15">
      <c r="AQ38" s="702" t="s">
        <v>313</v>
      </c>
      <c r="AR38" s="703"/>
      <c r="AS38" s="703"/>
      <c r="AT38" s="703"/>
      <c r="AU38" s="703"/>
      <c r="AV38" s="703"/>
      <c r="AW38" s="703"/>
      <c r="AX38" s="703"/>
      <c r="AY38" s="704"/>
      <c r="AZ38" s="623">
        <v>88508</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31437</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4292051</v>
      </c>
      <c r="CS38" s="624"/>
      <c r="CT38" s="624"/>
      <c r="CU38" s="624"/>
      <c r="CV38" s="624"/>
      <c r="CW38" s="624"/>
      <c r="CX38" s="624"/>
      <c r="CY38" s="625"/>
      <c r="CZ38" s="657">
        <v>8.6999999999999993</v>
      </c>
      <c r="DA38" s="658"/>
      <c r="DB38" s="658"/>
      <c r="DC38" s="659"/>
      <c r="DD38" s="632">
        <v>3559535</v>
      </c>
      <c r="DE38" s="624"/>
      <c r="DF38" s="624"/>
      <c r="DG38" s="624"/>
      <c r="DH38" s="624"/>
      <c r="DI38" s="624"/>
      <c r="DJ38" s="624"/>
      <c r="DK38" s="625"/>
      <c r="DL38" s="632">
        <v>3347757</v>
      </c>
      <c r="DM38" s="624"/>
      <c r="DN38" s="624"/>
      <c r="DO38" s="624"/>
      <c r="DP38" s="624"/>
      <c r="DQ38" s="624"/>
      <c r="DR38" s="624"/>
      <c r="DS38" s="624"/>
      <c r="DT38" s="624"/>
      <c r="DU38" s="624"/>
      <c r="DV38" s="625"/>
      <c r="DW38" s="628">
        <v>10.8</v>
      </c>
      <c r="DX38" s="653"/>
      <c r="DY38" s="653"/>
      <c r="DZ38" s="653"/>
      <c r="EA38" s="653"/>
      <c r="EB38" s="653"/>
      <c r="EC38" s="654"/>
    </row>
    <row r="39" spans="2:133" ht="11.25" customHeight="1" x14ac:dyDescent="0.15">
      <c r="AQ39" s="702" t="s">
        <v>316</v>
      </c>
      <c r="AR39" s="703"/>
      <c r="AS39" s="703"/>
      <c r="AT39" s="703"/>
      <c r="AU39" s="703"/>
      <c r="AV39" s="703"/>
      <c r="AW39" s="703"/>
      <c r="AX39" s="703"/>
      <c r="AY39" s="704"/>
      <c r="AZ39" s="623" t="s">
        <v>109</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84</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147482</v>
      </c>
      <c r="CS39" s="655"/>
      <c r="CT39" s="655"/>
      <c r="CU39" s="655"/>
      <c r="CV39" s="655"/>
      <c r="CW39" s="655"/>
      <c r="CX39" s="655"/>
      <c r="CY39" s="656"/>
      <c r="CZ39" s="657">
        <v>0.3</v>
      </c>
      <c r="DA39" s="658"/>
      <c r="DB39" s="658"/>
      <c r="DC39" s="659"/>
      <c r="DD39" s="632">
        <v>113646</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879032</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102</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63340</v>
      </c>
      <c r="CS40" s="624"/>
      <c r="CT40" s="624"/>
      <c r="CU40" s="624"/>
      <c r="CV40" s="624"/>
      <c r="CW40" s="624"/>
      <c r="CX40" s="624"/>
      <c r="CY40" s="625"/>
      <c r="CZ40" s="657">
        <v>0.1</v>
      </c>
      <c r="DA40" s="658"/>
      <c r="DB40" s="658"/>
      <c r="DC40" s="659"/>
      <c r="DD40" s="632">
        <v>3300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3448120</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295</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205</v>
      </c>
      <c r="CS41" s="655"/>
      <c r="CT41" s="655"/>
      <c r="CU41" s="655"/>
      <c r="CV41" s="655"/>
      <c r="CW41" s="655"/>
      <c r="CX41" s="655"/>
      <c r="CY41" s="656"/>
      <c r="CZ41" s="657" t="s">
        <v>205</v>
      </c>
      <c r="DA41" s="658"/>
      <c r="DB41" s="658"/>
      <c r="DC41" s="659"/>
      <c r="DD41" s="632" t="s">
        <v>205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7927244</v>
      </c>
      <c r="CS42" s="624"/>
      <c r="CT42" s="624"/>
      <c r="CU42" s="624"/>
      <c r="CV42" s="624"/>
      <c r="CW42" s="624"/>
      <c r="CX42" s="624"/>
      <c r="CY42" s="625"/>
      <c r="CZ42" s="657">
        <v>16.100000000000001</v>
      </c>
      <c r="DA42" s="706"/>
      <c r="DB42" s="706"/>
      <c r="DC42" s="707"/>
      <c r="DD42" s="632">
        <v>1855158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97698</v>
      </c>
      <c r="CS43" s="655"/>
      <c r="CT43" s="655"/>
      <c r="CU43" s="655"/>
      <c r="CV43" s="655"/>
      <c r="CW43" s="655"/>
      <c r="CX43" s="655"/>
      <c r="CY43" s="656"/>
      <c r="CZ43" s="657">
        <v>0.2</v>
      </c>
      <c r="DA43" s="658"/>
      <c r="DB43" s="658"/>
      <c r="DC43" s="659"/>
      <c r="DD43" s="632">
        <v>97698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330</v>
      </c>
      <c r="CD44" s="729" t="s">
        <v>283</v>
      </c>
      <c r="CE44" s="730"/>
      <c r="CF44" s="620" t="s">
        <v>331</v>
      </c>
      <c r="CG44" s="621"/>
      <c r="CH44" s="621"/>
      <c r="CI44" s="621"/>
      <c r="CJ44" s="621"/>
      <c r="CK44" s="621"/>
      <c r="CL44" s="621"/>
      <c r="CM44" s="621"/>
      <c r="CN44" s="621"/>
      <c r="CO44" s="621"/>
      <c r="CP44" s="621"/>
      <c r="CQ44" s="622"/>
      <c r="CR44" s="623">
        <v>7895573</v>
      </c>
      <c r="CS44" s="624"/>
      <c r="CT44" s="624"/>
      <c r="CU44" s="624"/>
      <c r="CV44" s="624"/>
      <c r="CW44" s="624"/>
      <c r="CX44" s="624"/>
      <c r="CY44" s="625"/>
      <c r="CZ44" s="657">
        <v>16</v>
      </c>
      <c r="DA44" s="706"/>
      <c r="DB44" s="706"/>
      <c r="DC44" s="707"/>
      <c r="DD44" s="632">
        <v>1844399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332</v>
      </c>
      <c r="CG45" s="621"/>
      <c r="CH45" s="621"/>
      <c r="CI45" s="621"/>
      <c r="CJ45" s="621"/>
      <c r="CK45" s="621"/>
      <c r="CL45" s="621"/>
      <c r="CM45" s="621"/>
      <c r="CN45" s="621"/>
      <c r="CO45" s="621"/>
      <c r="CP45" s="621"/>
      <c r="CQ45" s="622"/>
      <c r="CR45" s="623">
        <v>2416911</v>
      </c>
      <c r="CS45" s="655"/>
      <c r="CT45" s="655"/>
      <c r="CU45" s="655"/>
      <c r="CV45" s="655"/>
      <c r="CW45" s="655"/>
      <c r="CX45" s="655"/>
      <c r="CY45" s="656"/>
      <c r="CZ45" s="657">
        <v>4.9000000000000004</v>
      </c>
      <c r="DA45" s="658"/>
      <c r="DB45" s="658"/>
      <c r="DC45" s="659"/>
      <c r="DD45" s="632">
        <v>168591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333</v>
      </c>
      <c r="CG46" s="621"/>
      <c r="CH46" s="621"/>
      <c r="CI46" s="621"/>
      <c r="CJ46" s="621"/>
      <c r="CK46" s="621"/>
      <c r="CL46" s="621"/>
      <c r="CM46" s="621"/>
      <c r="CN46" s="621"/>
      <c r="CO46" s="621"/>
      <c r="CP46" s="621"/>
      <c r="CQ46" s="622"/>
      <c r="CR46" s="623">
        <v>5386651</v>
      </c>
      <c r="CS46" s="624"/>
      <c r="CT46" s="624"/>
      <c r="CU46" s="624"/>
      <c r="CV46" s="624"/>
      <c r="CW46" s="624"/>
      <c r="CX46" s="624"/>
      <c r="CY46" s="625"/>
      <c r="CZ46" s="657">
        <v>10.9</v>
      </c>
      <c r="DA46" s="706"/>
      <c r="DB46" s="706"/>
      <c r="DC46" s="707"/>
      <c r="DD46" s="632">
        <v>1669928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334</v>
      </c>
      <c r="CG47" s="621"/>
      <c r="CH47" s="621"/>
      <c r="CI47" s="621"/>
      <c r="CJ47" s="621"/>
      <c r="CK47" s="621"/>
      <c r="CL47" s="621"/>
      <c r="CM47" s="621"/>
      <c r="CN47" s="621"/>
      <c r="CO47" s="621"/>
      <c r="CP47" s="621"/>
      <c r="CQ47" s="622"/>
      <c r="CR47" s="623">
        <v>31671</v>
      </c>
      <c r="CS47" s="655"/>
      <c r="CT47" s="655"/>
      <c r="CU47" s="655"/>
      <c r="CV47" s="655"/>
      <c r="CW47" s="655"/>
      <c r="CX47" s="655"/>
      <c r="CY47" s="656"/>
      <c r="CZ47" s="657">
        <v>0.1</v>
      </c>
      <c r="DA47" s="658"/>
      <c r="DB47" s="658"/>
      <c r="DC47" s="659"/>
      <c r="DD47" s="632">
        <v>10759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335</v>
      </c>
      <c r="CG48" s="621"/>
      <c r="CH48" s="621"/>
      <c r="CI48" s="621"/>
      <c r="CJ48" s="621"/>
      <c r="CK48" s="621"/>
      <c r="CL48" s="621"/>
      <c r="CM48" s="621"/>
      <c r="CN48" s="621"/>
      <c r="CO48" s="621"/>
      <c r="CP48" s="621"/>
      <c r="CQ48" s="622"/>
      <c r="CR48" s="623" t="s">
        <v>156</v>
      </c>
      <c r="CS48" s="624"/>
      <c r="CT48" s="624"/>
      <c r="CU48" s="624"/>
      <c r="CV48" s="624"/>
      <c r="CW48" s="624"/>
      <c r="CX48" s="624"/>
      <c r="CY48" s="625"/>
      <c r="CZ48" s="657" t="s">
        <v>156</v>
      </c>
      <c r="DA48" s="706"/>
      <c r="DB48" s="706"/>
      <c r="DC48" s="707"/>
      <c r="DD48" s="632" t="s">
        <v>156</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336</v>
      </c>
      <c r="CE49" s="667"/>
      <c r="CF49" s="667"/>
      <c r="CG49" s="667"/>
      <c r="CH49" s="667"/>
      <c r="CI49" s="667"/>
      <c r="CJ49" s="667"/>
      <c r="CK49" s="667"/>
      <c r="CL49" s="667"/>
      <c r="CM49" s="667"/>
      <c r="CN49" s="667"/>
      <c r="CO49" s="667"/>
      <c r="CP49" s="667"/>
      <c r="CQ49" s="668"/>
      <c r="CR49" s="695">
        <v>49269190</v>
      </c>
      <c r="CS49" s="691"/>
      <c r="CT49" s="691"/>
      <c r="CU49" s="691"/>
      <c r="CV49" s="691"/>
      <c r="CW49" s="691"/>
      <c r="CX49" s="691"/>
      <c r="CY49" s="718"/>
      <c r="CZ49" s="719">
        <v>100</v>
      </c>
      <c r="DA49" s="720"/>
      <c r="DB49" s="720"/>
      <c r="DC49" s="721"/>
      <c r="DD49" s="722">
        <v>33279146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359</v>
      </c>
      <c r="C7" s="750"/>
      <c r="D7" s="750"/>
      <c r="E7" s="750"/>
      <c r="F7" s="750"/>
      <c r="G7" s="750"/>
      <c r="H7" s="750"/>
      <c r="I7" s="750"/>
      <c r="J7" s="750"/>
      <c r="K7" s="750"/>
      <c r="L7" s="750"/>
      <c r="M7" s="750"/>
      <c r="N7" s="750"/>
      <c r="O7" s="750"/>
      <c r="P7" s="751"/>
      <c r="Q7" s="752">
        <v>51635</v>
      </c>
      <c r="R7" s="753"/>
      <c r="S7" s="753"/>
      <c r="T7" s="753"/>
      <c r="U7" s="753"/>
      <c r="V7" s="753">
        <v>48917</v>
      </c>
      <c r="W7" s="753"/>
      <c r="X7" s="753"/>
      <c r="Y7" s="753"/>
      <c r="Z7" s="753"/>
      <c r="AA7" s="753">
        <v>2718</v>
      </c>
      <c r="AB7" s="753"/>
      <c r="AC7" s="753"/>
      <c r="AD7" s="753"/>
      <c r="AE7" s="754"/>
      <c r="AF7" s="755">
        <v>2046</v>
      </c>
      <c r="AG7" s="756"/>
      <c r="AH7" s="756"/>
      <c r="AI7" s="756"/>
      <c r="AJ7" s="757"/>
      <c r="AK7" s="792">
        <v>51</v>
      </c>
      <c r="AL7" s="793"/>
      <c r="AM7" s="793"/>
      <c r="AN7" s="793"/>
      <c r="AO7" s="793"/>
      <c r="AP7" s="793">
        <v>51398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537</v>
      </c>
      <c r="BT7" s="797"/>
      <c r="BU7" s="797"/>
      <c r="BV7" s="797"/>
      <c r="BW7" s="797"/>
      <c r="BX7" s="797"/>
      <c r="BY7" s="797"/>
      <c r="BZ7" s="797"/>
      <c r="CA7" s="797"/>
      <c r="CB7" s="797"/>
      <c r="CC7" s="797"/>
      <c r="CD7" s="797"/>
      <c r="CE7" s="797"/>
      <c r="CF7" s="797"/>
      <c r="CG7" s="798"/>
      <c r="CH7" s="789">
        <v>16</v>
      </c>
      <c r="CI7" s="790"/>
      <c r="CJ7" s="790"/>
      <c r="CK7" s="790"/>
      <c r="CL7" s="791"/>
      <c r="CM7" s="789">
        <v>807</v>
      </c>
      <c r="CN7" s="790"/>
      <c r="CO7" s="790"/>
      <c r="CP7" s="790"/>
      <c r="CQ7" s="791"/>
      <c r="CR7" s="789">
        <v>330</v>
      </c>
      <c r="CS7" s="790"/>
      <c r="CT7" s="790"/>
      <c r="CU7" s="790"/>
      <c r="CV7" s="791"/>
      <c r="CW7" s="789" t="s">
        <v>542</v>
      </c>
      <c r="CX7" s="790"/>
      <c r="CY7" s="790"/>
      <c r="CZ7" s="790"/>
      <c r="DA7" s="791"/>
      <c r="DB7" s="789">
        <v>196</v>
      </c>
      <c r="DC7" s="790"/>
      <c r="DD7" s="790"/>
      <c r="DE7" s="790"/>
      <c r="DF7" s="791"/>
      <c r="DG7" s="789" t="s">
        <v>542</v>
      </c>
      <c r="DH7" s="790"/>
      <c r="DI7" s="790"/>
      <c r="DJ7" s="790"/>
      <c r="DK7" s="791"/>
      <c r="DL7" s="789" t="s">
        <v>551</v>
      </c>
      <c r="DM7" s="790"/>
      <c r="DN7" s="790"/>
      <c r="DO7" s="790"/>
      <c r="DP7" s="791"/>
      <c r="DQ7" s="789" t="s">
        <v>542</v>
      </c>
      <c r="DR7" s="790"/>
      <c r="DS7" s="790"/>
      <c r="DT7" s="790"/>
      <c r="DU7" s="791"/>
      <c r="DV7" s="770"/>
      <c r="DW7" s="771"/>
      <c r="DX7" s="771"/>
      <c r="DY7" s="771"/>
      <c r="DZ7" s="772"/>
      <c r="EA7" s="205"/>
    </row>
    <row r="8" spans="1:131" s="206" customFormat="1" ht="26.25" customHeight="1" x14ac:dyDescent="0.15">
      <c r="A8" s="212">
        <v>2</v>
      </c>
      <c r="B8" s="773" t="s">
        <v>360</v>
      </c>
      <c r="C8" s="774"/>
      <c r="D8" s="774"/>
      <c r="E8" s="774"/>
      <c r="F8" s="774"/>
      <c r="G8" s="774"/>
      <c r="H8" s="774"/>
      <c r="I8" s="774"/>
      <c r="J8" s="774"/>
      <c r="K8" s="774"/>
      <c r="L8" s="774"/>
      <c r="M8" s="774"/>
      <c r="N8" s="774"/>
      <c r="O8" s="774"/>
      <c r="P8" s="775"/>
      <c r="Q8" s="776">
        <v>15</v>
      </c>
      <c r="R8" s="777"/>
      <c r="S8" s="777"/>
      <c r="T8" s="777"/>
      <c r="U8" s="777"/>
      <c r="V8" s="777">
        <v>14</v>
      </c>
      <c r="W8" s="777"/>
      <c r="X8" s="777"/>
      <c r="Y8" s="777"/>
      <c r="Z8" s="777"/>
      <c r="AA8" s="777">
        <v>1</v>
      </c>
      <c r="AB8" s="777"/>
      <c r="AC8" s="777"/>
      <c r="AD8" s="777"/>
      <c r="AE8" s="778"/>
      <c r="AF8" s="779">
        <v>1</v>
      </c>
      <c r="AG8" s="780"/>
      <c r="AH8" s="780"/>
      <c r="AI8" s="780"/>
      <c r="AJ8" s="781"/>
      <c r="AK8" s="782" t="s">
        <v>539</v>
      </c>
      <c r="AL8" s="783"/>
      <c r="AM8" s="783"/>
      <c r="AN8" s="783"/>
      <c r="AO8" s="783"/>
      <c r="AP8" s="783">
        <v>13</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t="s">
        <v>538</v>
      </c>
      <c r="BS8" s="786" t="s">
        <v>567</v>
      </c>
      <c r="BT8" s="787"/>
      <c r="BU8" s="787"/>
      <c r="BV8" s="787"/>
      <c r="BW8" s="787"/>
      <c r="BX8" s="787"/>
      <c r="BY8" s="787"/>
      <c r="BZ8" s="787"/>
      <c r="CA8" s="787"/>
      <c r="CB8" s="787"/>
      <c r="CC8" s="787"/>
      <c r="CD8" s="787"/>
      <c r="CE8" s="787"/>
      <c r="CF8" s="787"/>
      <c r="CG8" s="788"/>
      <c r="CH8" s="799">
        <v>-353</v>
      </c>
      <c r="CI8" s="800"/>
      <c r="CJ8" s="800"/>
      <c r="CK8" s="800"/>
      <c r="CL8" s="801"/>
      <c r="CM8" s="799">
        <v>12</v>
      </c>
      <c r="CN8" s="800"/>
      <c r="CO8" s="800"/>
      <c r="CP8" s="800"/>
      <c r="CQ8" s="801"/>
      <c r="CR8" s="799">
        <v>5</v>
      </c>
      <c r="CS8" s="800"/>
      <c r="CT8" s="800"/>
      <c r="CU8" s="800"/>
      <c r="CV8" s="801"/>
      <c r="CW8" s="799" t="s">
        <v>542</v>
      </c>
      <c r="CX8" s="800"/>
      <c r="CY8" s="800"/>
      <c r="CZ8" s="800"/>
      <c r="DA8" s="801"/>
      <c r="DB8" s="799" t="s">
        <v>542</v>
      </c>
      <c r="DC8" s="800"/>
      <c r="DD8" s="800"/>
      <c r="DE8" s="800"/>
      <c r="DF8" s="801"/>
      <c r="DG8" s="799" t="s">
        <v>551</v>
      </c>
      <c r="DH8" s="800"/>
      <c r="DI8" s="800"/>
      <c r="DJ8" s="800"/>
      <c r="DK8" s="801"/>
      <c r="DL8" s="799" t="s">
        <v>551</v>
      </c>
      <c r="DM8" s="800"/>
      <c r="DN8" s="800"/>
      <c r="DO8" s="800"/>
      <c r="DP8" s="801"/>
      <c r="DQ8" s="799" t="s">
        <v>542</v>
      </c>
      <c r="DR8" s="800"/>
      <c r="DS8" s="800"/>
      <c r="DT8" s="800"/>
      <c r="DU8" s="801"/>
      <c r="DV8" s="802"/>
      <c r="DW8" s="803"/>
      <c r="DX8" s="803"/>
      <c r="DY8" s="803"/>
      <c r="DZ8" s="804"/>
      <c r="EA8" s="205"/>
    </row>
    <row r="9" spans="1:131" s="206" customFormat="1" ht="26.25" customHeight="1" x14ac:dyDescent="0.15">
      <c r="A9" s="212">
        <v>3</v>
      </c>
      <c r="B9" s="773" t="s">
        <v>361</v>
      </c>
      <c r="C9" s="774"/>
      <c r="D9" s="774"/>
      <c r="E9" s="774"/>
      <c r="F9" s="774"/>
      <c r="G9" s="774"/>
      <c r="H9" s="774"/>
      <c r="I9" s="774"/>
      <c r="J9" s="774"/>
      <c r="K9" s="774"/>
      <c r="L9" s="774"/>
      <c r="M9" s="774"/>
      <c r="N9" s="774"/>
      <c r="O9" s="774"/>
      <c r="P9" s="775"/>
      <c r="Q9" s="776">
        <v>412</v>
      </c>
      <c r="R9" s="777"/>
      <c r="S9" s="777"/>
      <c r="T9" s="777"/>
      <c r="U9" s="777"/>
      <c r="V9" s="777">
        <v>412</v>
      </c>
      <c r="W9" s="777"/>
      <c r="X9" s="777"/>
      <c r="Y9" s="777"/>
      <c r="Z9" s="777"/>
      <c r="AA9" s="777">
        <v>0</v>
      </c>
      <c r="AB9" s="777"/>
      <c r="AC9" s="777"/>
      <c r="AD9" s="777"/>
      <c r="AE9" s="778"/>
      <c r="AF9" s="779">
        <v>0</v>
      </c>
      <c r="AG9" s="780"/>
      <c r="AH9" s="780"/>
      <c r="AI9" s="780"/>
      <c r="AJ9" s="781"/>
      <c r="AK9" s="782">
        <v>333</v>
      </c>
      <c r="AL9" s="783"/>
      <c r="AM9" s="783"/>
      <c r="AN9" s="783"/>
      <c r="AO9" s="783"/>
      <c r="AP9" s="783" t="s">
        <v>539</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v>51988</v>
      </c>
      <c r="R23" s="812"/>
      <c r="S23" s="812"/>
      <c r="T23" s="812"/>
      <c r="U23" s="812"/>
      <c r="V23" s="812">
        <v>49269</v>
      </c>
      <c r="W23" s="812"/>
      <c r="X23" s="812"/>
      <c r="Y23" s="812"/>
      <c r="Z23" s="812"/>
      <c r="AA23" s="812">
        <v>2719</v>
      </c>
      <c r="AB23" s="812"/>
      <c r="AC23" s="812"/>
      <c r="AD23" s="812"/>
      <c r="AE23" s="813"/>
      <c r="AF23" s="814">
        <v>2047</v>
      </c>
      <c r="AG23" s="812"/>
      <c r="AH23" s="812"/>
      <c r="AI23" s="812"/>
      <c r="AJ23" s="815"/>
      <c r="AK23" s="816"/>
      <c r="AL23" s="817"/>
      <c r="AM23" s="817"/>
      <c r="AN23" s="817"/>
      <c r="AO23" s="817"/>
      <c r="AP23" s="812">
        <v>51411</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342</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15930</v>
      </c>
      <c r="R28" s="841"/>
      <c r="S28" s="841"/>
      <c r="T28" s="841"/>
      <c r="U28" s="841"/>
      <c r="V28" s="841">
        <v>15551</v>
      </c>
      <c r="W28" s="841"/>
      <c r="X28" s="841"/>
      <c r="Y28" s="841"/>
      <c r="Z28" s="841"/>
      <c r="AA28" s="841">
        <v>379</v>
      </c>
      <c r="AB28" s="841"/>
      <c r="AC28" s="841"/>
      <c r="AD28" s="841"/>
      <c r="AE28" s="842"/>
      <c r="AF28" s="843">
        <v>379</v>
      </c>
      <c r="AG28" s="841"/>
      <c r="AH28" s="841"/>
      <c r="AI28" s="841"/>
      <c r="AJ28" s="844"/>
      <c r="AK28" s="845">
        <v>1479</v>
      </c>
      <c r="AL28" s="836"/>
      <c r="AM28" s="836"/>
      <c r="AN28" s="836"/>
      <c r="AO28" s="836"/>
      <c r="AP28" s="836" t="s">
        <v>540</v>
      </c>
      <c r="AQ28" s="836"/>
      <c r="AR28" s="836"/>
      <c r="AS28" s="836"/>
      <c r="AT28" s="836"/>
      <c r="AU28" s="836" t="s">
        <v>540</v>
      </c>
      <c r="AV28" s="836"/>
      <c r="AW28" s="836"/>
      <c r="AX28" s="836"/>
      <c r="AY28" s="836"/>
      <c r="AZ28" s="837" t="s">
        <v>559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2849</v>
      </c>
      <c r="R29" s="777"/>
      <c r="S29" s="777"/>
      <c r="T29" s="777"/>
      <c r="U29" s="777"/>
      <c r="V29" s="777">
        <v>2806</v>
      </c>
      <c r="W29" s="777"/>
      <c r="X29" s="777"/>
      <c r="Y29" s="777"/>
      <c r="Z29" s="777"/>
      <c r="AA29" s="777">
        <v>43</v>
      </c>
      <c r="AB29" s="777"/>
      <c r="AC29" s="777"/>
      <c r="AD29" s="777"/>
      <c r="AE29" s="778"/>
      <c r="AF29" s="779">
        <v>43</v>
      </c>
      <c r="AG29" s="780"/>
      <c r="AH29" s="780"/>
      <c r="AI29" s="780"/>
      <c r="AJ29" s="781"/>
      <c r="AK29" s="848">
        <v>1623</v>
      </c>
      <c r="AL29" s="849"/>
      <c r="AM29" s="849"/>
      <c r="AN29" s="849"/>
      <c r="AO29" s="849"/>
      <c r="AP29" s="849" t="s">
        <v>540</v>
      </c>
      <c r="AQ29" s="849"/>
      <c r="AR29" s="849"/>
      <c r="AS29" s="849"/>
      <c r="AT29" s="849"/>
      <c r="AU29" s="849" t="s">
        <v>540</v>
      </c>
      <c r="AV29" s="849"/>
      <c r="AW29" s="849"/>
      <c r="AX29" s="849"/>
      <c r="AY29" s="849"/>
      <c r="AZ29" s="850" t="s">
        <v>559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12593</v>
      </c>
      <c r="R30" s="777"/>
      <c r="S30" s="777"/>
      <c r="T30" s="777"/>
      <c r="U30" s="777"/>
      <c r="V30" s="777">
        <v>12165</v>
      </c>
      <c r="W30" s="777"/>
      <c r="X30" s="777"/>
      <c r="Y30" s="777"/>
      <c r="Z30" s="777"/>
      <c r="AA30" s="777">
        <v>428</v>
      </c>
      <c r="AB30" s="777"/>
      <c r="AC30" s="777"/>
      <c r="AD30" s="777"/>
      <c r="AE30" s="778"/>
      <c r="AF30" s="779">
        <v>428</v>
      </c>
      <c r="AG30" s="780"/>
      <c r="AH30" s="780"/>
      <c r="AI30" s="780"/>
      <c r="AJ30" s="781"/>
      <c r="AK30" s="848">
        <v>1802</v>
      </c>
      <c r="AL30" s="849"/>
      <c r="AM30" s="849"/>
      <c r="AN30" s="849"/>
      <c r="AO30" s="849"/>
      <c r="AP30" s="849" t="s">
        <v>540</v>
      </c>
      <c r="AQ30" s="849"/>
      <c r="AR30" s="849"/>
      <c r="AS30" s="849"/>
      <c r="AT30" s="849"/>
      <c r="AU30" s="849" t="s">
        <v>539</v>
      </c>
      <c r="AV30" s="849"/>
      <c r="AW30" s="849"/>
      <c r="AX30" s="849"/>
      <c r="AY30" s="849"/>
      <c r="AZ30" s="850" t="s">
        <v>560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777</v>
      </c>
      <c r="R31" s="777"/>
      <c r="S31" s="777"/>
      <c r="T31" s="777"/>
      <c r="U31" s="777"/>
      <c r="V31" s="777">
        <v>634</v>
      </c>
      <c r="W31" s="777"/>
      <c r="X31" s="777"/>
      <c r="Y31" s="777"/>
      <c r="Z31" s="777"/>
      <c r="AA31" s="777">
        <v>143</v>
      </c>
      <c r="AB31" s="777"/>
      <c r="AC31" s="777"/>
      <c r="AD31" s="777"/>
      <c r="AE31" s="778"/>
      <c r="AF31" s="779">
        <v>143</v>
      </c>
      <c r="AG31" s="780"/>
      <c r="AH31" s="780"/>
      <c r="AI31" s="780"/>
      <c r="AJ31" s="781"/>
      <c r="AK31" s="848" t="s">
        <v>539</v>
      </c>
      <c r="AL31" s="849"/>
      <c r="AM31" s="849"/>
      <c r="AN31" s="849"/>
      <c r="AO31" s="849"/>
      <c r="AP31" s="849" t="s">
        <v>539</v>
      </c>
      <c r="AQ31" s="849"/>
      <c r="AR31" s="849"/>
      <c r="AS31" s="849"/>
      <c r="AT31" s="849"/>
      <c r="AU31" s="849" t="s">
        <v>539</v>
      </c>
      <c r="AV31" s="849"/>
      <c r="AW31" s="849"/>
      <c r="AX31" s="849"/>
      <c r="AY31" s="849"/>
      <c r="AZ31" s="850" t="s">
        <v>559</v>
      </c>
      <c r="BA31" s="850"/>
      <c r="BB31" s="850"/>
      <c r="BC31" s="850"/>
      <c r="BD31" s="850"/>
      <c r="BE31" s="846" t="s">
        <v>541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379</v>
      </c>
      <c r="C32" s="774"/>
      <c r="D32" s="774"/>
      <c r="E32" s="774"/>
      <c r="F32" s="774"/>
      <c r="G32" s="774"/>
      <c r="H32" s="774"/>
      <c r="I32" s="774"/>
      <c r="J32" s="774"/>
      <c r="K32" s="774"/>
      <c r="L32" s="774"/>
      <c r="M32" s="774"/>
      <c r="N32" s="774"/>
      <c r="O32" s="774"/>
      <c r="P32" s="775"/>
      <c r="Q32" s="776">
        <v>6393</v>
      </c>
      <c r="R32" s="777"/>
      <c r="S32" s="777"/>
      <c r="T32" s="777"/>
      <c r="U32" s="777"/>
      <c r="V32" s="777">
        <v>6181</v>
      </c>
      <c r="W32" s="777"/>
      <c r="X32" s="777"/>
      <c r="Y32" s="777"/>
      <c r="Z32" s="777"/>
      <c r="AA32" s="777">
        <v>212</v>
      </c>
      <c r="AB32" s="777"/>
      <c r="AC32" s="777"/>
      <c r="AD32" s="777"/>
      <c r="AE32" s="778"/>
      <c r="AF32" s="779">
        <v>303</v>
      </c>
      <c r="AG32" s="780"/>
      <c r="AH32" s="780"/>
      <c r="AI32" s="780"/>
      <c r="AJ32" s="781"/>
      <c r="AK32" s="848">
        <v>1215</v>
      </c>
      <c r="AL32" s="849"/>
      <c r="AM32" s="849"/>
      <c r="AN32" s="849"/>
      <c r="AO32" s="849"/>
      <c r="AP32" s="849">
        <v>914</v>
      </c>
      <c r="AQ32" s="849"/>
      <c r="AR32" s="849"/>
      <c r="AS32" s="849"/>
      <c r="AT32" s="849"/>
      <c r="AU32" s="849">
        <v>685</v>
      </c>
      <c r="AV32" s="849"/>
      <c r="AW32" s="849"/>
      <c r="AX32" s="849"/>
      <c r="AY32" s="849"/>
      <c r="AZ32" s="850" t="s">
        <v>559</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381</v>
      </c>
      <c r="C33" s="774"/>
      <c r="D33" s="774"/>
      <c r="E33" s="774"/>
      <c r="F33" s="774"/>
      <c r="G33" s="774"/>
      <c r="H33" s="774"/>
      <c r="I33" s="774"/>
      <c r="J33" s="774"/>
      <c r="K33" s="774"/>
      <c r="L33" s="774"/>
      <c r="M33" s="774"/>
      <c r="N33" s="774"/>
      <c r="O33" s="774"/>
      <c r="P33" s="775"/>
      <c r="Q33" s="776">
        <v>2713</v>
      </c>
      <c r="R33" s="777"/>
      <c r="S33" s="777"/>
      <c r="T33" s="777"/>
      <c r="U33" s="777"/>
      <c r="V33" s="777">
        <v>2224</v>
      </c>
      <c r="W33" s="777"/>
      <c r="X33" s="777"/>
      <c r="Y33" s="777"/>
      <c r="Z33" s="777"/>
      <c r="AA33" s="777">
        <v>489</v>
      </c>
      <c r="AB33" s="777"/>
      <c r="AC33" s="777"/>
      <c r="AD33" s="777"/>
      <c r="AE33" s="778"/>
      <c r="AF33" s="779">
        <v>3037</v>
      </c>
      <c r="AG33" s="780"/>
      <c r="AH33" s="780"/>
      <c r="AI33" s="780"/>
      <c r="AJ33" s="781"/>
      <c r="AK33" s="848">
        <v>89</v>
      </c>
      <c r="AL33" s="849"/>
      <c r="AM33" s="849"/>
      <c r="AN33" s="849"/>
      <c r="AO33" s="849"/>
      <c r="AP33" s="849">
        <v>5342</v>
      </c>
      <c r="AQ33" s="849"/>
      <c r="AR33" s="849"/>
      <c r="AS33" s="849"/>
      <c r="AT33" s="849"/>
      <c r="AU33" s="849">
        <v>374</v>
      </c>
      <c r="AV33" s="849"/>
      <c r="AW33" s="849"/>
      <c r="AX33" s="849"/>
      <c r="AY33" s="849"/>
      <c r="AZ33" s="850" t="s">
        <v>559</v>
      </c>
      <c r="BA33" s="850"/>
      <c r="BB33" s="850"/>
      <c r="BC33" s="850"/>
      <c r="BD33" s="850"/>
      <c r="BE33" s="846" t="s">
        <v>380</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382</v>
      </c>
      <c r="C34" s="774"/>
      <c r="D34" s="774"/>
      <c r="E34" s="774"/>
      <c r="F34" s="774"/>
      <c r="G34" s="774"/>
      <c r="H34" s="774"/>
      <c r="I34" s="774"/>
      <c r="J34" s="774"/>
      <c r="K34" s="774"/>
      <c r="L34" s="774"/>
      <c r="M34" s="774"/>
      <c r="N34" s="774"/>
      <c r="O34" s="774"/>
      <c r="P34" s="775"/>
      <c r="Q34" s="776">
        <v>3371</v>
      </c>
      <c r="R34" s="777"/>
      <c r="S34" s="777"/>
      <c r="T34" s="777"/>
      <c r="U34" s="777"/>
      <c r="V34" s="777">
        <v>3240</v>
      </c>
      <c r="W34" s="777"/>
      <c r="X34" s="777"/>
      <c r="Y34" s="777"/>
      <c r="Z34" s="777"/>
      <c r="AA34" s="777">
        <v>131</v>
      </c>
      <c r="AB34" s="777"/>
      <c r="AC34" s="777"/>
      <c r="AD34" s="777"/>
      <c r="AE34" s="778"/>
      <c r="AF34" s="779">
        <v>2318</v>
      </c>
      <c r="AG34" s="780"/>
      <c r="AH34" s="780"/>
      <c r="AI34" s="780"/>
      <c r="AJ34" s="781"/>
      <c r="AK34" s="848">
        <v>1800</v>
      </c>
      <c r="AL34" s="849"/>
      <c r="AM34" s="849"/>
      <c r="AN34" s="849"/>
      <c r="AO34" s="849"/>
      <c r="AP34" s="849">
        <v>31222</v>
      </c>
      <c r="AQ34" s="849"/>
      <c r="AR34" s="849"/>
      <c r="AS34" s="849"/>
      <c r="AT34" s="849"/>
      <c r="AU34" s="849">
        <v>24384</v>
      </c>
      <c r="AV34" s="849"/>
      <c r="AW34" s="849"/>
      <c r="AX34" s="849"/>
      <c r="AY34" s="849"/>
      <c r="AZ34" s="850" t="s">
        <v>559</v>
      </c>
      <c r="BA34" s="850"/>
      <c r="BB34" s="850"/>
      <c r="BC34" s="850"/>
      <c r="BD34" s="850"/>
      <c r="BE34" s="846" t="s">
        <v>380</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6651</v>
      </c>
      <c r="AG63" s="860"/>
      <c r="AH63" s="860"/>
      <c r="AI63" s="860"/>
      <c r="AJ63" s="861"/>
      <c r="AK63" s="862"/>
      <c r="AL63" s="857"/>
      <c r="AM63" s="857"/>
      <c r="AN63" s="857"/>
      <c r="AO63" s="857"/>
      <c r="AP63" s="860">
        <v>37478</v>
      </c>
      <c r="AQ63" s="860"/>
      <c r="AR63" s="860"/>
      <c r="AS63" s="860"/>
      <c r="AT63" s="860"/>
      <c r="AU63" s="860">
        <v>25443</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386</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387</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543</v>
      </c>
      <c r="C68" s="888"/>
      <c r="D68" s="888"/>
      <c r="E68" s="888"/>
      <c r="F68" s="888"/>
      <c r="G68" s="888"/>
      <c r="H68" s="888"/>
      <c r="I68" s="888"/>
      <c r="J68" s="888"/>
      <c r="K68" s="888"/>
      <c r="L68" s="888"/>
      <c r="M68" s="888"/>
      <c r="N68" s="888"/>
      <c r="O68" s="888"/>
      <c r="P68" s="889"/>
      <c r="Q68" s="890">
        <v>133</v>
      </c>
      <c r="R68" s="884"/>
      <c r="S68" s="884"/>
      <c r="T68" s="884"/>
      <c r="U68" s="884"/>
      <c r="V68" s="884">
        <v>128</v>
      </c>
      <c r="W68" s="884"/>
      <c r="X68" s="884"/>
      <c r="Y68" s="884"/>
      <c r="Z68" s="884"/>
      <c r="AA68" s="884">
        <v>6</v>
      </c>
      <c r="AB68" s="884"/>
      <c r="AC68" s="884"/>
      <c r="AD68" s="884"/>
      <c r="AE68" s="884"/>
      <c r="AF68" s="884">
        <v>6</v>
      </c>
      <c r="AG68" s="884"/>
      <c r="AH68" s="884"/>
      <c r="AI68" s="884"/>
      <c r="AJ68" s="884"/>
      <c r="AK68" s="884" t="s">
        <v>551</v>
      </c>
      <c r="AL68" s="884"/>
      <c r="AM68" s="884"/>
      <c r="AN68" s="884"/>
      <c r="AO68" s="884"/>
      <c r="AP68" s="884" t="s">
        <v>551</v>
      </c>
      <c r="AQ68" s="884"/>
      <c r="AR68" s="884"/>
      <c r="AS68" s="884"/>
      <c r="AT68" s="884"/>
      <c r="AU68" s="884" t="s">
        <v>551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561</v>
      </c>
      <c r="C69" s="892"/>
      <c r="D69" s="892"/>
      <c r="E69" s="892"/>
      <c r="F69" s="892"/>
      <c r="G69" s="892"/>
      <c r="H69" s="892"/>
      <c r="I69" s="892"/>
      <c r="J69" s="892"/>
      <c r="K69" s="892"/>
      <c r="L69" s="892"/>
      <c r="M69" s="892"/>
      <c r="N69" s="892"/>
      <c r="O69" s="892"/>
      <c r="P69" s="893"/>
      <c r="Q69" s="894">
        <v>379</v>
      </c>
      <c r="R69" s="849"/>
      <c r="S69" s="849"/>
      <c r="T69" s="849"/>
      <c r="U69" s="849"/>
      <c r="V69" s="849">
        <v>372</v>
      </c>
      <c r="W69" s="849"/>
      <c r="X69" s="849"/>
      <c r="Y69" s="849"/>
      <c r="Z69" s="849"/>
      <c r="AA69" s="849">
        <v>7</v>
      </c>
      <c r="AB69" s="849"/>
      <c r="AC69" s="849"/>
      <c r="AD69" s="849"/>
      <c r="AE69" s="849"/>
      <c r="AF69" s="849">
        <v>7</v>
      </c>
      <c r="AG69" s="849"/>
      <c r="AH69" s="849"/>
      <c r="AI69" s="849"/>
      <c r="AJ69" s="849"/>
      <c r="AK69" s="849" t="s">
        <v>551</v>
      </c>
      <c r="AL69" s="849"/>
      <c r="AM69" s="849"/>
      <c r="AN69" s="849"/>
      <c r="AO69" s="849"/>
      <c r="AP69" s="849" t="s">
        <v>551</v>
      </c>
      <c r="AQ69" s="849"/>
      <c r="AR69" s="849"/>
      <c r="AS69" s="849"/>
      <c r="AT69" s="849"/>
      <c r="AU69" s="849" t="s">
        <v>551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562</v>
      </c>
      <c r="C70" s="892"/>
      <c r="D70" s="892"/>
      <c r="E70" s="892"/>
      <c r="F70" s="892"/>
      <c r="G70" s="892"/>
      <c r="H70" s="892"/>
      <c r="I70" s="892"/>
      <c r="J70" s="892"/>
      <c r="K70" s="892"/>
      <c r="L70" s="892"/>
      <c r="M70" s="892"/>
      <c r="N70" s="892"/>
      <c r="O70" s="892"/>
      <c r="P70" s="893"/>
      <c r="Q70" s="894">
        <v>56</v>
      </c>
      <c r="R70" s="849"/>
      <c r="S70" s="849"/>
      <c r="T70" s="849"/>
      <c r="U70" s="849"/>
      <c r="V70" s="849">
        <v>55</v>
      </c>
      <c r="W70" s="849"/>
      <c r="X70" s="849"/>
      <c r="Y70" s="849"/>
      <c r="Z70" s="849"/>
      <c r="AA70" s="849">
        <v>2</v>
      </c>
      <c r="AB70" s="849"/>
      <c r="AC70" s="849"/>
      <c r="AD70" s="849"/>
      <c r="AE70" s="849"/>
      <c r="AF70" s="849">
        <v>2</v>
      </c>
      <c r="AG70" s="849"/>
      <c r="AH70" s="849"/>
      <c r="AI70" s="849"/>
      <c r="AJ70" s="849"/>
      <c r="AK70" s="849">
        <v>7</v>
      </c>
      <c r="AL70" s="849"/>
      <c r="AM70" s="849"/>
      <c r="AN70" s="849"/>
      <c r="AO70" s="849"/>
      <c r="AP70" s="849" t="s">
        <v>551</v>
      </c>
      <c r="AQ70" s="849"/>
      <c r="AR70" s="849"/>
      <c r="AS70" s="849"/>
      <c r="AT70" s="849"/>
      <c r="AU70" s="849" t="s">
        <v>551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563</v>
      </c>
      <c r="C71" s="892"/>
      <c r="D71" s="892"/>
      <c r="E71" s="892"/>
      <c r="F71" s="892"/>
      <c r="G71" s="892"/>
      <c r="H71" s="892"/>
      <c r="I71" s="892"/>
      <c r="J71" s="892"/>
      <c r="K71" s="892"/>
      <c r="L71" s="892"/>
      <c r="M71" s="892"/>
      <c r="N71" s="892"/>
      <c r="O71" s="892"/>
      <c r="P71" s="893"/>
      <c r="Q71" s="894">
        <v>284</v>
      </c>
      <c r="R71" s="849"/>
      <c r="S71" s="849"/>
      <c r="T71" s="849"/>
      <c r="U71" s="849"/>
      <c r="V71" s="849">
        <v>273</v>
      </c>
      <c r="W71" s="849"/>
      <c r="X71" s="849"/>
      <c r="Y71" s="849"/>
      <c r="Z71" s="849"/>
      <c r="AA71" s="849">
        <v>11</v>
      </c>
      <c r="AB71" s="849"/>
      <c r="AC71" s="849"/>
      <c r="AD71" s="849"/>
      <c r="AE71" s="849"/>
      <c r="AF71" s="849">
        <v>11</v>
      </c>
      <c r="AG71" s="849"/>
      <c r="AH71" s="849"/>
      <c r="AI71" s="849"/>
      <c r="AJ71" s="849"/>
      <c r="AK71" s="849">
        <v>7</v>
      </c>
      <c r="AL71" s="849"/>
      <c r="AM71" s="849"/>
      <c r="AN71" s="849"/>
      <c r="AO71" s="849"/>
      <c r="AP71" s="849" t="s">
        <v>551</v>
      </c>
      <c r="AQ71" s="849"/>
      <c r="AR71" s="849"/>
      <c r="AS71" s="849"/>
      <c r="AT71" s="849"/>
      <c r="AU71" s="849" t="s">
        <v>551</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564</v>
      </c>
      <c r="C72" s="892"/>
      <c r="D72" s="892"/>
      <c r="E72" s="892"/>
      <c r="F72" s="892"/>
      <c r="G72" s="892"/>
      <c r="H72" s="892"/>
      <c r="I72" s="892"/>
      <c r="J72" s="892"/>
      <c r="K72" s="892"/>
      <c r="L72" s="892"/>
      <c r="M72" s="892"/>
      <c r="N72" s="892"/>
      <c r="O72" s="892"/>
      <c r="P72" s="893"/>
      <c r="Q72" s="894">
        <v>382</v>
      </c>
      <c r="R72" s="849"/>
      <c r="S72" s="849"/>
      <c r="T72" s="849"/>
      <c r="U72" s="849"/>
      <c r="V72" s="849">
        <v>364</v>
      </c>
      <c r="W72" s="849"/>
      <c r="X72" s="849"/>
      <c r="Y72" s="849"/>
      <c r="Z72" s="849"/>
      <c r="AA72" s="849">
        <v>19</v>
      </c>
      <c r="AB72" s="849"/>
      <c r="AC72" s="849"/>
      <c r="AD72" s="849"/>
      <c r="AE72" s="849"/>
      <c r="AF72" s="849">
        <v>19</v>
      </c>
      <c r="AG72" s="849"/>
      <c r="AH72" s="849"/>
      <c r="AI72" s="849"/>
      <c r="AJ72" s="849"/>
      <c r="AK72" s="849">
        <v>43</v>
      </c>
      <c r="AL72" s="849"/>
      <c r="AM72" s="849"/>
      <c r="AN72" s="849"/>
      <c r="AO72" s="849"/>
      <c r="AP72" s="849">
        <v>24</v>
      </c>
      <c r="AQ72" s="849"/>
      <c r="AR72" s="849"/>
      <c r="AS72" s="849"/>
      <c r="AT72" s="849"/>
      <c r="AU72" s="849" t="s">
        <v>556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544</v>
      </c>
      <c r="C73" s="892"/>
      <c r="D73" s="892"/>
      <c r="E73" s="892"/>
      <c r="F73" s="892"/>
      <c r="G73" s="892"/>
      <c r="H73" s="892"/>
      <c r="I73" s="892"/>
      <c r="J73" s="892"/>
      <c r="K73" s="892"/>
      <c r="L73" s="892"/>
      <c r="M73" s="892"/>
      <c r="N73" s="892"/>
      <c r="O73" s="892"/>
      <c r="P73" s="893"/>
      <c r="Q73" s="894">
        <v>400</v>
      </c>
      <c r="R73" s="849"/>
      <c r="S73" s="849"/>
      <c r="T73" s="849"/>
      <c r="U73" s="849"/>
      <c r="V73" s="849">
        <v>386</v>
      </c>
      <c r="W73" s="849"/>
      <c r="X73" s="849"/>
      <c r="Y73" s="849"/>
      <c r="Z73" s="849"/>
      <c r="AA73" s="849">
        <v>13</v>
      </c>
      <c r="AB73" s="849"/>
      <c r="AC73" s="849"/>
      <c r="AD73" s="849"/>
      <c r="AE73" s="849"/>
      <c r="AF73" s="849">
        <v>13</v>
      </c>
      <c r="AG73" s="849"/>
      <c r="AH73" s="849"/>
      <c r="AI73" s="849"/>
      <c r="AJ73" s="849"/>
      <c r="AK73" s="849">
        <v>84</v>
      </c>
      <c r="AL73" s="849"/>
      <c r="AM73" s="849"/>
      <c r="AN73" s="849"/>
      <c r="AO73" s="849"/>
      <c r="AP73" s="849" t="s">
        <v>551</v>
      </c>
      <c r="AQ73" s="849"/>
      <c r="AR73" s="849"/>
      <c r="AS73" s="849"/>
      <c r="AT73" s="849"/>
      <c r="AU73" s="849" t="s">
        <v>551</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545</v>
      </c>
      <c r="C74" s="892"/>
      <c r="D74" s="892"/>
      <c r="E74" s="892"/>
      <c r="F74" s="892"/>
      <c r="G74" s="892"/>
      <c r="H74" s="892"/>
      <c r="I74" s="892"/>
      <c r="J74" s="892"/>
      <c r="K74" s="892"/>
      <c r="L74" s="892"/>
      <c r="M74" s="892"/>
      <c r="N74" s="892"/>
      <c r="O74" s="892"/>
      <c r="P74" s="893"/>
      <c r="Q74" s="894">
        <v>63</v>
      </c>
      <c r="R74" s="849"/>
      <c r="S74" s="849"/>
      <c r="T74" s="849"/>
      <c r="U74" s="849"/>
      <c r="V74" s="849">
        <v>62</v>
      </c>
      <c r="W74" s="849"/>
      <c r="X74" s="849"/>
      <c r="Y74" s="849"/>
      <c r="Z74" s="849"/>
      <c r="AA74" s="849">
        <v>1</v>
      </c>
      <c r="AB74" s="849"/>
      <c r="AC74" s="849"/>
      <c r="AD74" s="849"/>
      <c r="AE74" s="849"/>
      <c r="AF74" s="849">
        <v>1</v>
      </c>
      <c r="AG74" s="849"/>
      <c r="AH74" s="849"/>
      <c r="AI74" s="849"/>
      <c r="AJ74" s="849"/>
      <c r="AK74" s="849" t="s">
        <v>551</v>
      </c>
      <c r="AL74" s="849"/>
      <c r="AM74" s="849"/>
      <c r="AN74" s="849"/>
      <c r="AO74" s="849"/>
      <c r="AP74" s="849" t="s">
        <v>551</v>
      </c>
      <c r="AQ74" s="849"/>
      <c r="AR74" s="849"/>
      <c r="AS74" s="849"/>
      <c r="AT74" s="849"/>
      <c r="AU74" s="849" t="s">
        <v>551</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546</v>
      </c>
      <c r="C75" s="892"/>
      <c r="D75" s="892"/>
      <c r="E75" s="892"/>
      <c r="F75" s="892"/>
      <c r="G75" s="892"/>
      <c r="H75" s="892"/>
      <c r="I75" s="892"/>
      <c r="J75" s="892"/>
      <c r="K75" s="892"/>
      <c r="L75" s="892"/>
      <c r="M75" s="892"/>
      <c r="N75" s="892"/>
      <c r="O75" s="892"/>
      <c r="P75" s="893"/>
      <c r="Q75" s="897">
        <v>49</v>
      </c>
      <c r="R75" s="898"/>
      <c r="S75" s="898"/>
      <c r="T75" s="898"/>
      <c r="U75" s="848"/>
      <c r="V75" s="899">
        <v>48</v>
      </c>
      <c r="W75" s="898"/>
      <c r="X75" s="898"/>
      <c r="Y75" s="898"/>
      <c r="Z75" s="848"/>
      <c r="AA75" s="899">
        <v>1</v>
      </c>
      <c r="AB75" s="898"/>
      <c r="AC75" s="898"/>
      <c r="AD75" s="898"/>
      <c r="AE75" s="848"/>
      <c r="AF75" s="899">
        <v>1</v>
      </c>
      <c r="AG75" s="898"/>
      <c r="AH75" s="898"/>
      <c r="AI75" s="898"/>
      <c r="AJ75" s="848"/>
      <c r="AK75" s="899" t="s">
        <v>542</v>
      </c>
      <c r="AL75" s="898"/>
      <c r="AM75" s="898"/>
      <c r="AN75" s="898"/>
      <c r="AO75" s="848"/>
      <c r="AP75" s="899" t="s">
        <v>551</v>
      </c>
      <c r="AQ75" s="898"/>
      <c r="AR75" s="898"/>
      <c r="AS75" s="898"/>
      <c r="AT75" s="848"/>
      <c r="AU75" s="899" t="s">
        <v>551</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547</v>
      </c>
      <c r="C76" s="892"/>
      <c r="D76" s="892"/>
      <c r="E76" s="892"/>
      <c r="F76" s="892"/>
      <c r="G76" s="892"/>
      <c r="H76" s="892"/>
      <c r="I76" s="892"/>
      <c r="J76" s="892"/>
      <c r="K76" s="892"/>
      <c r="L76" s="892"/>
      <c r="M76" s="892"/>
      <c r="N76" s="892"/>
      <c r="O76" s="892"/>
      <c r="P76" s="893"/>
      <c r="Q76" s="897">
        <v>8</v>
      </c>
      <c r="R76" s="898"/>
      <c r="S76" s="898"/>
      <c r="T76" s="898"/>
      <c r="U76" s="848"/>
      <c r="V76" s="899">
        <v>6</v>
      </c>
      <c r="W76" s="898"/>
      <c r="X76" s="898"/>
      <c r="Y76" s="898"/>
      <c r="Z76" s="848"/>
      <c r="AA76" s="899">
        <v>1</v>
      </c>
      <c r="AB76" s="898"/>
      <c r="AC76" s="898"/>
      <c r="AD76" s="898"/>
      <c r="AE76" s="848"/>
      <c r="AF76" s="899">
        <v>1</v>
      </c>
      <c r="AG76" s="898"/>
      <c r="AH76" s="898"/>
      <c r="AI76" s="898"/>
      <c r="AJ76" s="848"/>
      <c r="AK76" s="899" t="s">
        <v>551</v>
      </c>
      <c r="AL76" s="898"/>
      <c r="AM76" s="898"/>
      <c r="AN76" s="898"/>
      <c r="AO76" s="848"/>
      <c r="AP76" s="899" t="s">
        <v>542</v>
      </c>
      <c r="AQ76" s="898"/>
      <c r="AR76" s="898"/>
      <c r="AS76" s="898"/>
      <c r="AT76" s="848"/>
      <c r="AU76" s="899" t="s">
        <v>551</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548</v>
      </c>
      <c r="C77" s="892"/>
      <c r="D77" s="892"/>
      <c r="E77" s="892"/>
      <c r="F77" s="892"/>
      <c r="G77" s="892"/>
      <c r="H77" s="892"/>
      <c r="I77" s="892"/>
      <c r="J77" s="892"/>
      <c r="K77" s="892"/>
      <c r="L77" s="892"/>
      <c r="M77" s="892"/>
      <c r="N77" s="892"/>
      <c r="O77" s="892"/>
      <c r="P77" s="893"/>
      <c r="Q77" s="897">
        <v>6256</v>
      </c>
      <c r="R77" s="898"/>
      <c r="S77" s="898"/>
      <c r="T77" s="898"/>
      <c r="U77" s="848"/>
      <c r="V77" s="899">
        <v>5232</v>
      </c>
      <c r="W77" s="898"/>
      <c r="X77" s="898"/>
      <c r="Y77" s="898"/>
      <c r="Z77" s="848"/>
      <c r="AA77" s="899">
        <v>1024</v>
      </c>
      <c r="AB77" s="898"/>
      <c r="AC77" s="898"/>
      <c r="AD77" s="898"/>
      <c r="AE77" s="848"/>
      <c r="AF77" s="899">
        <v>1024</v>
      </c>
      <c r="AG77" s="898"/>
      <c r="AH77" s="898"/>
      <c r="AI77" s="898"/>
      <c r="AJ77" s="848"/>
      <c r="AK77" s="899">
        <v>16</v>
      </c>
      <c r="AL77" s="898"/>
      <c r="AM77" s="898"/>
      <c r="AN77" s="898"/>
      <c r="AO77" s="848"/>
      <c r="AP77" s="899" t="s">
        <v>551</v>
      </c>
      <c r="AQ77" s="898"/>
      <c r="AR77" s="898"/>
      <c r="AS77" s="898"/>
      <c r="AT77" s="848"/>
      <c r="AU77" s="899" t="s">
        <v>551</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549</v>
      </c>
      <c r="C78" s="892"/>
      <c r="D78" s="892"/>
      <c r="E78" s="892"/>
      <c r="F78" s="892"/>
      <c r="G78" s="892"/>
      <c r="H78" s="892"/>
      <c r="I78" s="892"/>
      <c r="J78" s="892"/>
      <c r="K78" s="892"/>
      <c r="L78" s="892"/>
      <c r="M78" s="892"/>
      <c r="N78" s="892"/>
      <c r="O78" s="892"/>
      <c r="P78" s="893"/>
      <c r="Q78" s="894">
        <v>124</v>
      </c>
      <c r="R78" s="849"/>
      <c r="S78" s="849"/>
      <c r="T78" s="849"/>
      <c r="U78" s="849"/>
      <c r="V78" s="849">
        <v>117</v>
      </c>
      <c r="W78" s="849"/>
      <c r="X78" s="849"/>
      <c r="Y78" s="849"/>
      <c r="Z78" s="849"/>
      <c r="AA78" s="849">
        <v>8</v>
      </c>
      <c r="AB78" s="849"/>
      <c r="AC78" s="849"/>
      <c r="AD78" s="849"/>
      <c r="AE78" s="849"/>
      <c r="AF78" s="849">
        <v>8</v>
      </c>
      <c r="AG78" s="849"/>
      <c r="AH78" s="849"/>
      <c r="AI78" s="849"/>
      <c r="AJ78" s="849"/>
      <c r="AK78" s="849" t="s">
        <v>551</v>
      </c>
      <c r="AL78" s="849"/>
      <c r="AM78" s="849"/>
      <c r="AN78" s="849"/>
      <c r="AO78" s="849"/>
      <c r="AP78" s="849">
        <v>1794</v>
      </c>
      <c r="AQ78" s="849"/>
      <c r="AR78" s="849"/>
      <c r="AS78" s="849"/>
      <c r="AT78" s="849"/>
      <c r="AU78" s="849">
        <v>63</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550</v>
      </c>
      <c r="C79" s="892"/>
      <c r="D79" s="892"/>
      <c r="E79" s="892"/>
      <c r="F79" s="892"/>
      <c r="G79" s="892"/>
      <c r="H79" s="892"/>
      <c r="I79" s="892"/>
      <c r="J79" s="892"/>
      <c r="K79" s="892"/>
      <c r="L79" s="892"/>
      <c r="M79" s="892"/>
      <c r="N79" s="892"/>
      <c r="O79" s="892"/>
      <c r="P79" s="893"/>
      <c r="Q79" s="894">
        <v>4</v>
      </c>
      <c r="R79" s="849"/>
      <c r="S79" s="849"/>
      <c r="T79" s="849"/>
      <c r="U79" s="849"/>
      <c r="V79" s="849">
        <v>2</v>
      </c>
      <c r="W79" s="849"/>
      <c r="X79" s="849"/>
      <c r="Y79" s="849"/>
      <c r="Z79" s="849"/>
      <c r="AA79" s="849">
        <v>2</v>
      </c>
      <c r="AB79" s="849"/>
      <c r="AC79" s="849"/>
      <c r="AD79" s="849"/>
      <c r="AE79" s="849"/>
      <c r="AF79" s="849">
        <v>2</v>
      </c>
      <c r="AG79" s="849"/>
      <c r="AH79" s="849"/>
      <c r="AI79" s="849"/>
      <c r="AJ79" s="849"/>
      <c r="AK79" s="849">
        <v>0</v>
      </c>
      <c r="AL79" s="849"/>
      <c r="AM79" s="849"/>
      <c r="AN79" s="849"/>
      <c r="AO79" s="849"/>
      <c r="AP79" s="849" t="s">
        <v>551</v>
      </c>
      <c r="AQ79" s="849"/>
      <c r="AR79" s="849"/>
      <c r="AS79" s="849"/>
      <c r="AT79" s="849"/>
      <c r="AU79" s="849" t="s">
        <v>551</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t="s">
        <v>552</v>
      </c>
      <c r="C80" s="892"/>
      <c r="D80" s="892"/>
      <c r="E80" s="892"/>
      <c r="F80" s="892"/>
      <c r="G80" s="892"/>
      <c r="H80" s="892"/>
      <c r="I80" s="892"/>
      <c r="J80" s="892"/>
      <c r="K80" s="892"/>
      <c r="L80" s="892"/>
      <c r="M80" s="892"/>
      <c r="N80" s="892"/>
      <c r="O80" s="892"/>
      <c r="P80" s="893"/>
      <c r="Q80" s="894">
        <v>209</v>
      </c>
      <c r="R80" s="849"/>
      <c r="S80" s="849"/>
      <c r="T80" s="849"/>
      <c r="U80" s="849"/>
      <c r="V80" s="849">
        <v>207</v>
      </c>
      <c r="W80" s="849"/>
      <c r="X80" s="849"/>
      <c r="Y80" s="849"/>
      <c r="Z80" s="849"/>
      <c r="AA80" s="849">
        <v>2</v>
      </c>
      <c r="AB80" s="849"/>
      <c r="AC80" s="849"/>
      <c r="AD80" s="849"/>
      <c r="AE80" s="849"/>
      <c r="AF80" s="849">
        <v>212</v>
      </c>
      <c r="AG80" s="849"/>
      <c r="AH80" s="849"/>
      <c r="AI80" s="849"/>
      <c r="AJ80" s="849"/>
      <c r="AK80" s="849" t="s">
        <v>551</v>
      </c>
      <c r="AL80" s="849"/>
      <c r="AM80" s="849"/>
      <c r="AN80" s="849"/>
      <c r="AO80" s="849"/>
      <c r="AP80" s="849" t="s">
        <v>551</v>
      </c>
      <c r="AQ80" s="849"/>
      <c r="AR80" s="849"/>
      <c r="AS80" s="849"/>
      <c r="AT80" s="849"/>
      <c r="AU80" s="849" t="s">
        <v>551</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t="s">
        <v>553</v>
      </c>
      <c r="C81" s="892"/>
      <c r="D81" s="892"/>
      <c r="E81" s="892"/>
      <c r="F81" s="892"/>
      <c r="G81" s="892"/>
      <c r="H81" s="892"/>
      <c r="I81" s="892"/>
      <c r="J81" s="892"/>
      <c r="K81" s="892"/>
      <c r="L81" s="892"/>
      <c r="M81" s="892"/>
      <c r="N81" s="892"/>
      <c r="O81" s="892"/>
      <c r="P81" s="893"/>
      <c r="Q81" s="894">
        <v>1669</v>
      </c>
      <c r="R81" s="849"/>
      <c r="S81" s="849"/>
      <c r="T81" s="849"/>
      <c r="U81" s="849"/>
      <c r="V81" s="849">
        <v>1634</v>
      </c>
      <c r="W81" s="849"/>
      <c r="X81" s="849"/>
      <c r="Y81" s="849"/>
      <c r="Z81" s="849"/>
      <c r="AA81" s="849">
        <v>35</v>
      </c>
      <c r="AB81" s="849"/>
      <c r="AC81" s="849"/>
      <c r="AD81" s="849"/>
      <c r="AE81" s="849"/>
      <c r="AF81" s="849">
        <v>35</v>
      </c>
      <c r="AG81" s="849"/>
      <c r="AH81" s="849"/>
      <c r="AI81" s="849"/>
      <c r="AJ81" s="849"/>
      <c r="AK81" s="849" t="s">
        <v>551</v>
      </c>
      <c r="AL81" s="849"/>
      <c r="AM81" s="849"/>
      <c r="AN81" s="849"/>
      <c r="AO81" s="849"/>
      <c r="AP81" s="849">
        <v>2573</v>
      </c>
      <c r="AQ81" s="849"/>
      <c r="AR81" s="849"/>
      <c r="AS81" s="849"/>
      <c r="AT81" s="849"/>
      <c r="AU81" s="849">
        <v>1794</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t="s">
        <v>554</v>
      </c>
      <c r="C82" s="892"/>
      <c r="D82" s="892"/>
      <c r="E82" s="892"/>
      <c r="F82" s="892"/>
      <c r="G82" s="892"/>
      <c r="H82" s="892"/>
      <c r="I82" s="892"/>
      <c r="J82" s="892"/>
      <c r="K82" s="892"/>
      <c r="L82" s="892"/>
      <c r="M82" s="892"/>
      <c r="N82" s="892"/>
      <c r="O82" s="892"/>
      <c r="P82" s="893"/>
      <c r="Q82" s="894">
        <v>237</v>
      </c>
      <c r="R82" s="849"/>
      <c r="S82" s="849"/>
      <c r="T82" s="849"/>
      <c r="U82" s="849"/>
      <c r="V82" s="849">
        <v>151</v>
      </c>
      <c r="W82" s="849"/>
      <c r="X82" s="849"/>
      <c r="Y82" s="849"/>
      <c r="Z82" s="849"/>
      <c r="AA82" s="849">
        <v>87</v>
      </c>
      <c r="AB82" s="849"/>
      <c r="AC82" s="849"/>
      <c r="AD82" s="849"/>
      <c r="AE82" s="849"/>
      <c r="AF82" s="849">
        <v>87</v>
      </c>
      <c r="AG82" s="849"/>
      <c r="AH82" s="849"/>
      <c r="AI82" s="849"/>
      <c r="AJ82" s="849"/>
      <c r="AK82" s="849" t="s">
        <v>551</v>
      </c>
      <c r="AL82" s="849"/>
      <c r="AM82" s="849"/>
      <c r="AN82" s="849"/>
      <c r="AO82" s="849"/>
      <c r="AP82" s="849" t="s">
        <v>551</v>
      </c>
      <c r="AQ82" s="849"/>
      <c r="AR82" s="849"/>
      <c r="AS82" s="849"/>
      <c r="AT82" s="849"/>
      <c r="AU82" s="849" t="s">
        <v>551</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t="s">
        <v>566</v>
      </c>
      <c r="C83" s="892"/>
      <c r="D83" s="892"/>
      <c r="E83" s="892"/>
      <c r="F83" s="892"/>
      <c r="G83" s="892"/>
      <c r="H83" s="892"/>
      <c r="I83" s="892"/>
      <c r="J83" s="892"/>
      <c r="K83" s="892"/>
      <c r="L83" s="892"/>
      <c r="M83" s="892"/>
      <c r="N83" s="892"/>
      <c r="O83" s="892"/>
      <c r="P83" s="893"/>
      <c r="Q83" s="894">
        <v>74</v>
      </c>
      <c r="R83" s="849"/>
      <c r="S83" s="849"/>
      <c r="T83" s="849"/>
      <c r="U83" s="849"/>
      <c r="V83" s="849">
        <v>37</v>
      </c>
      <c r="W83" s="849"/>
      <c r="X83" s="849"/>
      <c r="Y83" s="849"/>
      <c r="Z83" s="849"/>
      <c r="AA83" s="849">
        <v>37</v>
      </c>
      <c r="AB83" s="849"/>
      <c r="AC83" s="849"/>
      <c r="AD83" s="849"/>
      <c r="AE83" s="849"/>
      <c r="AF83" s="849">
        <v>37</v>
      </c>
      <c r="AG83" s="849"/>
      <c r="AH83" s="849"/>
      <c r="AI83" s="849"/>
      <c r="AJ83" s="849"/>
      <c r="AK83" s="849" t="s">
        <v>480</v>
      </c>
      <c r="AL83" s="849"/>
      <c r="AM83" s="849"/>
      <c r="AN83" s="849"/>
      <c r="AO83" s="849"/>
      <c r="AP83" s="849" t="s">
        <v>480</v>
      </c>
      <c r="AQ83" s="849"/>
      <c r="AR83" s="849"/>
      <c r="AS83" s="849"/>
      <c r="AT83" s="849"/>
      <c r="AU83" s="849" t="s">
        <v>480</v>
      </c>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t="s">
        <v>555</v>
      </c>
      <c r="C84" s="892"/>
      <c r="D84" s="892"/>
      <c r="E84" s="892"/>
      <c r="F84" s="892"/>
      <c r="G84" s="892"/>
      <c r="H84" s="892"/>
      <c r="I84" s="892"/>
      <c r="J84" s="892"/>
      <c r="K84" s="892"/>
      <c r="L84" s="892"/>
      <c r="M84" s="892"/>
      <c r="N84" s="892"/>
      <c r="O84" s="892"/>
      <c r="P84" s="893"/>
      <c r="Q84" s="894">
        <v>179</v>
      </c>
      <c r="R84" s="849"/>
      <c r="S84" s="849"/>
      <c r="T84" s="849"/>
      <c r="U84" s="849"/>
      <c r="V84" s="849">
        <v>176</v>
      </c>
      <c r="W84" s="849"/>
      <c r="X84" s="849"/>
      <c r="Y84" s="849"/>
      <c r="Z84" s="849"/>
      <c r="AA84" s="849">
        <v>3</v>
      </c>
      <c r="AB84" s="849"/>
      <c r="AC84" s="849"/>
      <c r="AD84" s="849"/>
      <c r="AE84" s="849"/>
      <c r="AF84" s="849">
        <v>3</v>
      </c>
      <c r="AG84" s="849"/>
      <c r="AH84" s="849"/>
      <c r="AI84" s="849"/>
      <c r="AJ84" s="849"/>
      <c r="AK84" s="849" t="s">
        <v>480</v>
      </c>
      <c r="AL84" s="849"/>
      <c r="AM84" s="849"/>
      <c r="AN84" s="849"/>
      <c r="AO84" s="849"/>
      <c r="AP84" s="849" t="s">
        <v>480</v>
      </c>
      <c r="AQ84" s="849"/>
      <c r="AR84" s="849"/>
      <c r="AS84" s="849"/>
      <c r="AT84" s="849"/>
      <c r="AU84" s="849" t="s">
        <v>480</v>
      </c>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t="s">
        <v>565</v>
      </c>
      <c r="C85" s="892"/>
      <c r="D85" s="892"/>
      <c r="E85" s="892"/>
      <c r="F85" s="892"/>
      <c r="G85" s="892"/>
      <c r="H85" s="892"/>
      <c r="I85" s="892"/>
      <c r="J85" s="892"/>
      <c r="K85" s="892"/>
      <c r="L85" s="892"/>
      <c r="M85" s="892"/>
      <c r="N85" s="892"/>
      <c r="O85" s="892"/>
      <c r="P85" s="893"/>
      <c r="Q85" s="894">
        <v>206788</v>
      </c>
      <c r="R85" s="849"/>
      <c r="S85" s="849"/>
      <c r="T85" s="849"/>
      <c r="U85" s="849"/>
      <c r="V85" s="849">
        <v>199254</v>
      </c>
      <c r="W85" s="849"/>
      <c r="X85" s="849"/>
      <c r="Y85" s="849"/>
      <c r="Z85" s="849"/>
      <c r="AA85" s="849">
        <v>7534</v>
      </c>
      <c r="AB85" s="849"/>
      <c r="AC85" s="849"/>
      <c r="AD85" s="849"/>
      <c r="AE85" s="849"/>
      <c r="AF85" s="849">
        <v>7534</v>
      </c>
      <c r="AG85" s="849"/>
      <c r="AH85" s="849"/>
      <c r="AI85" s="849"/>
      <c r="AJ85" s="849"/>
      <c r="AK85" s="849">
        <v>168</v>
      </c>
      <c r="AL85" s="849"/>
      <c r="AM85" s="849"/>
      <c r="AN85" s="849"/>
      <c r="AO85" s="849"/>
      <c r="AP85" s="849" t="s">
        <v>480</v>
      </c>
      <c r="AQ85" s="849"/>
      <c r="AR85" s="849"/>
      <c r="AS85" s="849"/>
      <c r="AT85" s="849"/>
      <c r="AU85" s="849" t="s">
        <v>480</v>
      </c>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9003</v>
      </c>
      <c r="AG88" s="860"/>
      <c r="AH88" s="860"/>
      <c r="AI88" s="860"/>
      <c r="AJ88" s="860"/>
      <c r="AK88" s="857"/>
      <c r="AL88" s="857"/>
      <c r="AM88" s="857"/>
      <c r="AN88" s="857"/>
      <c r="AO88" s="857"/>
      <c r="AP88" s="860">
        <v>4391</v>
      </c>
      <c r="AQ88" s="860"/>
      <c r="AR88" s="860"/>
      <c r="AS88" s="860"/>
      <c r="AT88" s="860"/>
      <c r="AU88" s="860">
        <v>1857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335</v>
      </c>
      <c r="CS102" s="868"/>
      <c r="CT102" s="868"/>
      <c r="CU102" s="868"/>
      <c r="CV102" s="911"/>
      <c r="CW102" s="910" t="s">
        <v>557</v>
      </c>
      <c r="CX102" s="868"/>
      <c r="CY102" s="868"/>
      <c r="CZ102" s="868"/>
      <c r="DA102" s="911"/>
      <c r="DB102" s="910">
        <v>196</v>
      </c>
      <c r="DC102" s="868"/>
      <c r="DD102" s="868"/>
      <c r="DE102" s="868"/>
      <c r="DF102" s="911"/>
      <c r="DG102" s="910" t="s">
        <v>558</v>
      </c>
      <c r="DH102" s="868"/>
      <c r="DI102" s="868"/>
      <c r="DJ102" s="868"/>
      <c r="DK102" s="911"/>
      <c r="DL102" s="910" t="s">
        <v>557</v>
      </c>
      <c r="DM102" s="868"/>
      <c r="DN102" s="868"/>
      <c r="DO102" s="868"/>
      <c r="DP102" s="911"/>
      <c r="DQ102" s="910" t="s">
        <v>557</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282</v>
      </c>
      <c r="AG109" s="913"/>
      <c r="AH109" s="913"/>
      <c r="AI109" s="913"/>
      <c r="AJ109" s="914"/>
      <c r="AK109" s="912" t="s">
        <v>281</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282</v>
      </c>
      <c r="BW109" s="913"/>
      <c r="BX109" s="913"/>
      <c r="BY109" s="913"/>
      <c r="BZ109" s="914"/>
      <c r="CA109" s="912" t="s">
        <v>281</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282</v>
      </c>
      <c r="DM109" s="913"/>
      <c r="DN109" s="913"/>
      <c r="DO109" s="913"/>
      <c r="DP109" s="914"/>
      <c r="DQ109" s="912" t="s">
        <v>281</v>
      </c>
      <c r="DR109" s="913"/>
      <c r="DS109" s="913"/>
      <c r="DT109" s="913"/>
      <c r="DU109" s="914"/>
      <c r="DV109" s="912" t="s">
        <v>398</v>
      </c>
      <c r="DW109" s="913"/>
      <c r="DX109" s="913"/>
      <c r="DY109" s="913"/>
      <c r="DZ109" s="915"/>
    </row>
    <row r="110" spans="1:131" s="197" customFormat="1" ht="26.25" customHeight="1" x14ac:dyDescent="0.15">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5459467</v>
      </c>
      <c r="AB110" s="920"/>
      <c r="AC110" s="920"/>
      <c r="AD110" s="920"/>
      <c r="AE110" s="921"/>
      <c r="AF110" s="922">
        <v>5428500</v>
      </c>
      <c r="AG110" s="920"/>
      <c r="AH110" s="920"/>
      <c r="AI110" s="920"/>
      <c r="AJ110" s="921"/>
      <c r="AK110" s="922">
        <v>5395049</v>
      </c>
      <c r="AL110" s="920"/>
      <c r="AM110" s="920"/>
      <c r="AN110" s="920"/>
      <c r="AO110" s="921"/>
      <c r="AP110" s="923">
        <v>21.4</v>
      </c>
      <c r="AQ110" s="924"/>
      <c r="AR110" s="924"/>
      <c r="AS110" s="924"/>
      <c r="AT110" s="925"/>
      <c r="AU110" s="926" t="s">
        <v>61</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49697601</v>
      </c>
      <c r="BR110" s="957"/>
      <c r="BS110" s="957"/>
      <c r="BT110" s="957"/>
      <c r="BU110" s="957"/>
      <c r="BV110" s="957">
        <v>49489576</v>
      </c>
      <c r="BW110" s="957"/>
      <c r="BX110" s="957"/>
      <c r="BY110" s="957"/>
      <c r="BZ110" s="957"/>
      <c r="CA110" s="957">
        <v>51411022</v>
      </c>
      <c r="CB110" s="957"/>
      <c r="CC110" s="957"/>
      <c r="CD110" s="957"/>
      <c r="CE110" s="957"/>
      <c r="CF110" s="971">
        <v>203.5</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404</v>
      </c>
      <c r="DH110" s="957"/>
      <c r="DI110" s="957"/>
      <c r="DJ110" s="957"/>
      <c r="DK110" s="957"/>
      <c r="DL110" s="957" t="s">
        <v>404</v>
      </c>
      <c r="DM110" s="957"/>
      <c r="DN110" s="957"/>
      <c r="DO110" s="957"/>
      <c r="DP110" s="957"/>
      <c r="DQ110" s="957" t="s">
        <v>404</v>
      </c>
      <c r="DR110" s="957"/>
      <c r="DS110" s="957"/>
      <c r="DT110" s="957"/>
      <c r="DU110" s="957"/>
      <c r="DV110" s="958" t="s">
        <v>404</v>
      </c>
      <c r="DW110" s="958"/>
      <c r="DX110" s="958"/>
      <c r="DY110" s="958"/>
      <c r="DZ110" s="959"/>
    </row>
    <row r="111" spans="1:131" s="197" customFormat="1" ht="26.25" customHeight="1" x14ac:dyDescent="0.15">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406</v>
      </c>
      <c r="AB111" s="964"/>
      <c r="AC111" s="964"/>
      <c r="AD111" s="964"/>
      <c r="AE111" s="965"/>
      <c r="AF111" s="966" t="s">
        <v>406</v>
      </c>
      <c r="AG111" s="964"/>
      <c r="AH111" s="964"/>
      <c r="AI111" s="964"/>
      <c r="AJ111" s="965"/>
      <c r="AK111" s="966" t="s">
        <v>406</v>
      </c>
      <c r="AL111" s="964"/>
      <c r="AM111" s="964"/>
      <c r="AN111" s="964"/>
      <c r="AO111" s="965"/>
      <c r="AP111" s="967" t="s">
        <v>406</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t="s">
        <v>404</v>
      </c>
      <c r="BR111" s="950"/>
      <c r="BS111" s="950"/>
      <c r="BT111" s="950"/>
      <c r="BU111" s="950"/>
      <c r="BV111" s="950" t="s">
        <v>404</v>
      </c>
      <c r="BW111" s="950"/>
      <c r="BX111" s="950"/>
      <c r="BY111" s="950"/>
      <c r="BZ111" s="950"/>
      <c r="CA111" s="950" t="s">
        <v>404</v>
      </c>
      <c r="CB111" s="950"/>
      <c r="CC111" s="950"/>
      <c r="CD111" s="950"/>
      <c r="CE111" s="950"/>
      <c r="CF111" s="944" t="s">
        <v>404</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404</v>
      </c>
      <c r="DH111" s="950"/>
      <c r="DI111" s="950"/>
      <c r="DJ111" s="950"/>
      <c r="DK111" s="950"/>
      <c r="DL111" s="950" t="s">
        <v>404</v>
      </c>
      <c r="DM111" s="950"/>
      <c r="DN111" s="950"/>
      <c r="DO111" s="950"/>
      <c r="DP111" s="950"/>
      <c r="DQ111" s="950" t="s">
        <v>404</v>
      </c>
      <c r="DR111" s="950"/>
      <c r="DS111" s="950"/>
      <c r="DT111" s="950"/>
      <c r="DU111" s="950"/>
      <c r="DV111" s="951" t="s">
        <v>404</v>
      </c>
      <c r="DW111" s="951"/>
      <c r="DX111" s="951"/>
      <c r="DY111" s="951"/>
      <c r="DZ111" s="952"/>
    </row>
    <row r="112" spans="1:131" s="197" customFormat="1" ht="26.25" customHeight="1" x14ac:dyDescent="0.15">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411</v>
      </c>
      <c r="AB112" s="989"/>
      <c r="AC112" s="989"/>
      <c r="AD112" s="989"/>
      <c r="AE112" s="990"/>
      <c r="AF112" s="991" t="s">
        <v>411</v>
      </c>
      <c r="AG112" s="989"/>
      <c r="AH112" s="989"/>
      <c r="AI112" s="989"/>
      <c r="AJ112" s="990"/>
      <c r="AK112" s="991" t="s">
        <v>411</v>
      </c>
      <c r="AL112" s="989"/>
      <c r="AM112" s="989"/>
      <c r="AN112" s="989"/>
      <c r="AO112" s="990"/>
      <c r="AP112" s="992" t="s">
        <v>411</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27344844</v>
      </c>
      <c r="BR112" s="950"/>
      <c r="BS112" s="950"/>
      <c r="BT112" s="950"/>
      <c r="BU112" s="950"/>
      <c r="BV112" s="950">
        <v>26575269</v>
      </c>
      <c r="BW112" s="950"/>
      <c r="BX112" s="950"/>
      <c r="BY112" s="950"/>
      <c r="BZ112" s="950"/>
      <c r="CA112" s="950">
        <v>25443422</v>
      </c>
      <c r="CB112" s="950"/>
      <c r="CC112" s="950"/>
      <c r="CD112" s="950"/>
      <c r="CE112" s="950"/>
      <c r="CF112" s="944">
        <v>100.7</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411</v>
      </c>
      <c r="DH112" s="950"/>
      <c r="DI112" s="950"/>
      <c r="DJ112" s="950"/>
      <c r="DK112" s="950"/>
      <c r="DL112" s="950" t="s">
        <v>411</v>
      </c>
      <c r="DM112" s="950"/>
      <c r="DN112" s="950"/>
      <c r="DO112" s="950"/>
      <c r="DP112" s="950"/>
      <c r="DQ112" s="950" t="s">
        <v>411</v>
      </c>
      <c r="DR112" s="950"/>
      <c r="DS112" s="950"/>
      <c r="DT112" s="950"/>
      <c r="DU112" s="950"/>
      <c r="DV112" s="951" t="s">
        <v>411</v>
      </c>
      <c r="DW112" s="951"/>
      <c r="DX112" s="951"/>
      <c r="DY112" s="951"/>
      <c r="DZ112" s="952"/>
    </row>
    <row r="113" spans="1:130" s="197"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1424725</v>
      </c>
      <c r="AB113" s="964"/>
      <c r="AC113" s="964"/>
      <c r="AD113" s="964"/>
      <c r="AE113" s="965"/>
      <c r="AF113" s="966">
        <v>1326897</v>
      </c>
      <c r="AG113" s="964"/>
      <c r="AH113" s="964"/>
      <c r="AI113" s="964"/>
      <c r="AJ113" s="965"/>
      <c r="AK113" s="966">
        <v>1404948</v>
      </c>
      <c r="AL113" s="964"/>
      <c r="AM113" s="964"/>
      <c r="AN113" s="964"/>
      <c r="AO113" s="965"/>
      <c r="AP113" s="967">
        <v>5.6</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2418832</v>
      </c>
      <c r="BR113" s="950"/>
      <c r="BS113" s="950"/>
      <c r="BT113" s="950"/>
      <c r="BU113" s="950"/>
      <c r="BV113" s="950">
        <v>2204162</v>
      </c>
      <c r="BW113" s="950"/>
      <c r="BX113" s="950"/>
      <c r="BY113" s="950"/>
      <c r="BZ113" s="950"/>
      <c r="CA113" s="950">
        <v>1856992</v>
      </c>
      <c r="CB113" s="950"/>
      <c r="CC113" s="950"/>
      <c r="CD113" s="950"/>
      <c r="CE113" s="950"/>
      <c r="CF113" s="944">
        <v>7.3</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411</v>
      </c>
      <c r="DH113" s="989"/>
      <c r="DI113" s="989"/>
      <c r="DJ113" s="989"/>
      <c r="DK113" s="990"/>
      <c r="DL113" s="991" t="s">
        <v>411</v>
      </c>
      <c r="DM113" s="989"/>
      <c r="DN113" s="989"/>
      <c r="DO113" s="989"/>
      <c r="DP113" s="990"/>
      <c r="DQ113" s="991" t="s">
        <v>411</v>
      </c>
      <c r="DR113" s="989"/>
      <c r="DS113" s="989"/>
      <c r="DT113" s="989"/>
      <c r="DU113" s="990"/>
      <c r="DV113" s="992" t="s">
        <v>411</v>
      </c>
      <c r="DW113" s="993"/>
      <c r="DX113" s="993"/>
      <c r="DY113" s="993"/>
      <c r="DZ113" s="994"/>
    </row>
    <row r="114" spans="1:130" s="197"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481200</v>
      </c>
      <c r="AB114" s="989"/>
      <c r="AC114" s="989"/>
      <c r="AD114" s="989"/>
      <c r="AE114" s="990"/>
      <c r="AF114" s="991">
        <v>323540</v>
      </c>
      <c r="AG114" s="989"/>
      <c r="AH114" s="989"/>
      <c r="AI114" s="989"/>
      <c r="AJ114" s="990"/>
      <c r="AK114" s="991">
        <v>369152</v>
      </c>
      <c r="AL114" s="989"/>
      <c r="AM114" s="989"/>
      <c r="AN114" s="989"/>
      <c r="AO114" s="990"/>
      <c r="AP114" s="992">
        <v>1.5</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8175574</v>
      </c>
      <c r="BR114" s="950"/>
      <c r="BS114" s="950"/>
      <c r="BT114" s="950"/>
      <c r="BU114" s="950"/>
      <c r="BV114" s="950">
        <v>7459450</v>
      </c>
      <c r="BW114" s="950"/>
      <c r="BX114" s="950"/>
      <c r="BY114" s="950"/>
      <c r="BZ114" s="950"/>
      <c r="CA114" s="950">
        <v>7454718</v>
      </c>
      <c r="CB114" s="950"/>
      <c r="CC114" s="950"/>
      <c r="CD114" s="950"/>
      <c r="CE114" s="950"/>
      <c r="CF114" s="944">
        <v>29.5</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411</v>
      </c>
      <c r="DH114" s="989"/>
      <c r="DI114" s="989"/>
      <c r="DJ114" s="989"/>
      <c r="DK114" s="990"/>
      <c r="DL114" s="991" t="s">
        <v>411</v>
      </c>
      <c r="DM114" s="989"/>
      <c r="DN114" s="989"/>
      <c r="DO114" s="989"/>
      <c r="DP114" s="990"/>
      <c r="DQ114" s="991" t="s">
        <v>411</v>
      </c>
      <c r="DR114" s="989"/>
      <c r="DS114" s="989"/>
      <c r="DT114" s="989"/>
      <c r="DU114" s="990"/>
      <c r="DV114" s="992" t="s">
        <v>411</v>
      </c>
      <c r="DW114" s="993"/>
      <c r="DX114" s="993"/>
      <c r="DY114" s="993"/>
      <c r="DZ114" s="994"/>
    </row>
    <row r="115" spans="1:130" s="197"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411</v>
      </c>
      <c r="AB115" s="964"/>
      <c r="AC115" s="964"/>
      <c r="AD115" s="964"/>
      <c r="AE115" s="965"/>
      <c r="AF115" s="966" t="s">
        <v>411</v>
      </c>
      <c r="AG115" s="964"/>
      <c r="AH115" s="964"/>
      <c r="AI115" s="964"/>
      <c r="AJ115" s="965"/>
      <c r="AK115" s="966" t="s">
        <v>411</v>
      </c>
      <c r="AL115" s="964"/>
      <c r="AM115" s="964"/>
      <c r="AN115" s="964"/>
      <c r="AO115" s="965"/>
      <c r="AP115" s="967" t="s">
        <v>411</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v>748595</v>
      </c>
      <c r="BR115" s="950"/>
      <c r="BS115" s="950"/>
      <c r="BT115" s="950"/>
      <c r="BU115" s="950"/>
      <c r="BV115" s="950">
        <v>418035</v>
      </c>
      <c r="BW115" s="950"/>
      <c r="BX115" s="950"/>
      <c r="BY115" s="950"/>
      <c r="BZ115" s="950"/>
      <c r="CA115" s="950" t="s">
        <v>411</v>
      </c>
      <c r="CB115" s="950"/>
      <c r="CC115" s="950"/>
      <c r="CD115" s="950"/>
      <c r="CE115" s="950"/>
      <c r="CF115" s="944" t="s">
        <v>411</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411</v>
      </c>
      <c r="DH115" s="989"/>
      <c r="DI115" s="989"/>
      <c r="DJ115" s="989"/>
      <c r="DK115" s="990"/>
      <c r="DL115" s="991" t="s">
        <v>411</v>
      </c>
      <c r="DM115" s="989"/>
      <c r="DN115" s="989"/>
      <c r="DO115" s="989"/>
      <c r="DP115" s="990"/>
      <c r="DQ115" s="991" t="s">
        <v>411</v>
      </c>
      <c r="DR115" s="989"/>
      <c r="DS115" s="989"/>
      <c r="DT115" s="989"/>
      <c r="DU115" s="990"/>
      <c r="DV115" s="992" t="s">
        <v>411</v>
      </c>
      <c r="DW115" s="993"/>
      <c r="DX115" s="993"/>
      <c r="DY115" s="993"/>
      <c r="DZ115" s="994"/>
    </row>
    <row r="116" spans="1:130" s="197" customFormat="1" ht="26.25" customHeight="1" x14ac:dyDescent="0.15">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411</v>
      </c>
      <c r="AB116" s="989"/>
      <c r="AC116" s="989"/>
      <c r="AD116" s="989"/>
      <c r="AE116" s="990"/>
      <c r="AF116" s="991" t="s">
        <v>411</v>
      </c>
      <c r="AG116" s="989"/>
      <c r="AH116" s="989"/>
      <c r="AI116" s="989"/>
      <c r="AJ116" s="990"/>
      <c r="AK116" s="991" t="s">
        <v>411</v>
      </c>
      <c r="AL116" s="989"/>
      <c r="AM116" s="989"/>
      <c r="AN116" s="989"/>
      <c r="AO116" s="990"/>
      <c r="AP116" s="992" t="s">
        <v>411</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411</v>
      </c>
      <c r="BR116" s="950"/>
      <c r="BS116" s="950"/>
      <c r="BT116" s="950"/>
      <c r="BU116" s="950"/>
      <c r="BV116" s="950" t="s">
        <v>411</v>
      </c>
      <c r="BW116" s="950"/>
      <c r="BX116" s="950"/>
      <c r="BY116" s="950"/>
      <c r="BZ116" s="950"/>
      <c r="CA116" s="950" t="s">
        <v>411</v>
      </c>
      <c r="CB116" s="950"/>
      <c r="CC116" s="950"/>
      <c r="CD116" s="950"/>
      <c r="CE116" s="950"/>
      <c r="CF116" s="944" t="s">
        <v>411</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411</v>
      </c>
      <c r="DH116" s="989"/>
      <c r="DI116" s="989"/>
      <c r="DJ116" s="989"/>
      <c r="DK116" s="990"/>
      <c r="DL116" s="991" t="s">
        <v>411</v>
      </c>
      <c r="DM116" s="989"/>
      <c r="DN116" s="989"/>
      <c r="DO116" s="989"/>
      <c r="DP116" s="990"/>
      <c r="DQ116" s="991" t="s">
        <v>411</v>
      </c>
      <c r="DR116" s="989"/>
      <c r="DS116" s="989"/>
      <c r="DT116" s="989"/>
      <c r="DU116" s="990"/>
      <c r="DV116" s="992" t="s">
        <v>411</v>
      </c>
      <c r="DW116" s="993"/>
      <c r="DX116" s="993"/>
      <c r="DY116" s="993"/>
      <c r="DZ116" s="994"/>
    </row>
    <row r="117" spans="1:130" s="197" customFormat="1" ht="26.25" customHeight="1" x14ac:dyDescent="0.15">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7365392</v>
      </c>
      <c r="AB117" s="996"/>
      <c r="AC117" s="996"/>
      <c r="AD117" s="996"/>
      <c r="AE117" s="997"/>
      <c r="AF117" s="995">
        <v>7078937</v>
      </c>
      <c r="AG117" s="996"/>
      <c r="AH117" s="996"/>
      <c r="AI117" s="996"/>
      <c r="AJ117" s="997"/>
      <c r="AK117" s="995">
        <v>7169149</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282</v>
      </c>
      <c r="AG118" s="913"/>
      <c r="AH118" s="913"/>
      <c r="AI118" s="913"/>
      <c r="AJ118" s="914"/>
      <c r="AK118" s="912" t="s">
        <v>281</v>
      </c>
      <c r="AL118" s="913"/>
      <c r="AM118" s="913"/>
      <c r="AN118" s="913"/>
      <c r="AO118" s="914"/>
      <c r="AP118" s="1020" t="s">
        <v>398</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429</v>
      </c>
      <c r="BP118" s="1024"/>
      <c r="BQ118" s="1015">
        <v>88385446</v>
      </c>
      <c r="BR118" s="1016"/>
      <c r="BS118" s="1016"/>
      <c r="BT118" s="1016"/>
      <c r="BU118" s="1016"/>
      <c r="BV118" s="1016">
        <v>86146492</v>
      </c>
      <c r="BW118" s="1016"/>
      <c r="BX118" s="1016"/>
      <c r="BY118" s="1016"/>
      <c r="BZ118" s="1016"/>
      <c r="CA118" s="1016">
        <v>86166154</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19233322</v>
      </c>
      <c r="BR119" s="957"/>
      <c r="BS119" s="957"/>
      <c r="BT119" s="957"/>
      <c r="BU119" s="957"/>
      <c r="BV119" s="957">
        <v>19848132</v>
      </c>
      <c r="BW119" s="957"/>
      <c r="BX119" s="957"/>
      <c r="BY119" s="957"/>
      <c r="BZ119" s="957"/>
      <c r="CA119" s="957">
        <v>21263603</v>
      </c>
      <c r="CB119" s="957"/>
      <c r="CC119" s="957"/>
      <c r="CD119" s="957"/>
      <c r="CE119" s="957"/>
      <c r="CF119" s="971">
        <v>84.2</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x14ac:dyDescent="0.15">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v>19792485</v>
      </c>
      <c r="BR120" s="950"/>
      <c r="BS120" s="950"/>
      <c r="BT120" s="950"/>
      <c r="BU120" s="950"/>
      <c r="BV120" s="950">
        <v>17541193</v>
      </c>
      <c r="BW120" s="950"/>
      <c r="BX120" s="950"/>
      <c r="BY120" s="950"/>
      <c r="BZ120" s="950"/>
      <c r="CA120" s="950">
        <v>15775779</v>
      </c>
      <c r="CB120" s="950"/>
      <c r="CC120" s="950"/>
      <c r="CD120" s="950"/>
      <c r="CE120" s="950"/>
      <c r="CF120" s="944">
        <v>62.4</v>
      </c>
      <c r="CG120" s="945"/>
      <c r="CH120" s="945"/>
      <c r="CI120" s="945"/>
      <c r="CJ120" s="945"/>
      <c r="CK120" s="1043" t="s">
        <v>435</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26269584</v>
      </c>
      <c r="DH120" s="957"/>
      <c r="DI120" s="957"/>
      <c r="DJ120" s="957"/>
      <c r="DK120" s="957"/>
      <c r="DL120" s="957">
        <v>25463009</v>
      </c>
      <c r="DM120" s="957"/>
      <c r="DN120" s="957"/>
      <c r="DO120" s="957"/>
      <c r="DP120" s="957"/>
      <c r="DQ120" s="957">
        <v>24384046</v>
      </c>
      <c r="DR120" s="957"/>
      <c r="DS120" s="957"/>
      <c r="DT120" s="957"/>
      <c r="DU120" s="957"/>
      <c r="DV120" s="958">
        <v>96.5</v>
      </c>
      <c r="DW120" s="958"/>
      <c r="DX120" s="958"/>
      <c r="DY120" s="958"/>
      <c r="DZ120" s="959"/>
    </row>
    <row r="121" spans="1:130" s="197" customFormat="1" ht="26.25" customHeight="1" x14ac:dyDescent="0.15">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54701005</v>
      </c>
      <c r="BR121" s="1016"/>
      <c r="BS121" s="1016"/>
      <c r="BT121" s="1016"/>
      <c r="BU121" s="1016"/>
      <c r="BV121" s="1016">
        <v>54920546</v>
      </c>
      <c r="BW121" s="1016"/>
      <c r="BX121" s="1016"/>
      <c r="BY121" s="1016"/>
      <c r="BZ121" s="1016"/>
      <c r="CA121" s="1016">
        <v>56415195</v>
      </c>
      <c r="CB121" s="1016"/>
      <c r="CC121" s="1016"/>
      <c r="CD121" s="1016"/>
      <c r="CE121" s="1016"/>
      <c r="CF121" s="1054">
        <v>223.3</v>
      </c>
      <c r="CG121" s="1055"/>
      <c r="CH121" s="1055"/>
      <c r="CI121" s="1055"/>
      <c r="CJ121" s="1055"/>
      <c r="CK121" s="1046"/>
      <c r="CL121" s="1047"/>
      <c r="CM121" s="1047"/>
      <c r="CN121" s="1047"/>
      <c r="CO121" s="1048"/>
      <c r="CP121" s="1037" t="s">
        <v>379</v>
      </c>
      <c r="CQ121" s="1038"/>
      <c r="CR121" s="1038"/>
      <c r="CS121" s="1038"/>
      <c r="CT121" s="1038"/>
      <c r="CU121" s="1038"/>
      <c r="CV121" s="1038"/>
      <c r="CW121" s="1038"/>
      <c r="CX121" s="1038"/>
      <c r="CY121" s="1038"/>
      <c r="CZ121" s="1038"/>
      <c r="DA121" s="1038"/>
      <c r="DB121" s="1038"/>
      <c r="DC121" s="1038"/>
      <c r="DD121" s="1038"/>
      <c r="DE121" s="1038"/>
      <c r="DF121" s="1039"/>
      <c r="DG121" s="949">
        <v>611658</v>
      </c>
      <c r="DH121" s="950"/>
      <c r="DI121" s="950"/>
      <c r="DJ121" s="950"/>
      <c r="DK121" s="950"/>
      <c r="DL121" s="950">
        <v>757397</v>
      </c>
      <c r="DM121" s="950"/>
      <c r="DN121" s="950"/>
      <c r="DO121" s="950"/>
      <c r="DP121" s="950"/>
      <c r="DQ121" s="950">
        <v>685470</v>
      </c>
      <c r="DR121" s="950"/>
      <c r="DS121" s="950"/>
      <c r="DT121" s="950"/>
      <c r="DU121" s="950"/>
      <c r="DV121" s="951">
        <v>2.7</v>
      </c>
      <c r="DW121" s="951"/>
      <c r="DX121" s="951"/>
      <c r="DY121" s="951"/>
      <c r="DZ121" s="952"/>
    </row>
    <row r="122" spans="1:130" s="197" customFormat="1" ht="26.25" customHeight="1" x14ac:dyDescent="0.15">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438</v>
      </c>
      <c r="BP122" s="1024"/>
      <c r="BQ122" s="1064">
        <v>93726812</v>
      </c>
      <c r="BR122" s="1065"/>
      <c r="BS122" s="1065"/>
      <c r="BT122" s="1065"/>
      <c r="BU122" s="1065"/>
      <c r="BV122" s="1065">
        <v>92309871</v>
      </c>
      <c r="BW122" s="1065"/>
      <c r="BX122" s="1065"/>
      <c r="BY122" s="1065"/>
      <c r="BZ122" s="1065"/>
      <c r="CA122" s="1065">
        <v>93454577</v>
      </c>
      <c r="CB122" s="1065"/>
      <c r="CC122" s="1065"/>
      <c r="CD122" s="1065"/>
      <c r="CE122" s="1065"/>
      <c r="CF122" s="1017"/>
      <c r="CG122" s="1018"/>
      <c r="CH122" s="1018"/>
      <c r="CI122" s="1018"/>
      <c r="CJ122" s="1019"/>
      <c r="CK122" s="1046"/>
      <c r="CL122" s="1047"/>
      <c r="CM122" s="1047"/>
      <c r="CN122" s="1047"/>
      <c r="CO122" s="1048"/>
      <c r="CP122" s="1037" t="s">
        <v>381</v>
      </c>
      <c r="CQ122" s="1038"/>
      <c r="CR122" s="1038"/>
      <c r="CS122" s="1038"/>
      <c r="CT122" s="1038"/>
      <c r="CU122" s="1038"/>
      <c r="CV122" s="1038"/>
      <c r="CW122" s="1038"/>
      <c r="CX122" s="1038"/>
      <c r="CY122" s="1038"/>
      <c r="CZ122" s="1038"/>
      <c r="DA122" s="1038"/>
      <c r="DB122" s="1038"/>
      <c r="DC122" s="1038"/>
      <c r="DD122" s="1038"/>
      <c r="DE122" s="1038"/>
      <c r="DF122" s="1039"/>
      <c r="DG122" s="949">
        <v>395477</v>
      </c>
      <c r="DH122" s="950"/>
      <c r="DI122" s="950"/>
      <c r="DJ122" s="950"/>
      <c r="DK122" s="950"/>
      <c r="DL122" s="950">
        <v>354863</v>
      </c>
      <c r="DM122" s="950"/>
      <c r="DN122" s="950"/>
      <c r="DO122" s="950"/>
      <c r="DP122" s="950"/>
      <c r="DQ122" s="950">
        <v>373906</v>
      </c>
      <c r="DR122" s="950"/>
      <c r="DS122" s="950"/>
      <c r="DT122" s="950"/>
      <c r="DU122" s="950"/>
      <c r="DV122" s="951">
        <v>1.5</v>
      </c>
      <c r="DW122" s="951"/>
      <c r="DX122" s="951"/>
      <c r="DY122" s="951"/>
      <c r="DZ122" s="952"/>
    </row>
    <row r="123" spans="1:130" s="197" customFormat="1" ht="26.25" customHeight="1" thickBot="1" x14ac:dyDescent="0.2">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109</v>
      </c>
      <c r="BR123" s="1057"/>
      <c r="BS123" s="1057"/>
      <c r="BT123" s="1057"/>
      <c r="BU123" s="1057"/>
      <c r="BV123" s="1057" t="s">
        <v>109</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t="s">
        <v>440</v>
      </c>
      <c r="CQ123" s="1038"/>
      <c r="CR123" s="1038"/>
      <c r="CS123" s="1038"/>
      <c r="CT123" s="1038"/>
      <c r="CU123" s="1038"/>
      <c r="CV123" s="1038"/>
      <c r="CW123" s="1038"/>
      <c r="CX123" s="1038"/>
      <c r="CY123" s="1038"/>
      <c r="CZ123" s="1038"/>
      <c r="DA123" s="1038"/>
      <c r="DB123" s="1038"/>
      <c r="DC123" s="1038"/>
      <c r="DD123" s="1038"/>
      <c r="DE123" s="1038"/>
      <c r="DF123" s="1039"/>
      <c r="DG123" s="988" t="s">
        <v>441</v>
      </c>
      <c r="DH123" s="989"/>
      <c r="DI123" s="989"/>
      <c r="DJ123" s="989"/>
      <c r="DK123" s="990"/>
      <c r="DL123" s="991" t="s">
        <v>441</v>
      </c>
      <c r="DM123" s="989"/>
      <c r="DN123" s="989"/>
      <c r="DO123" s="989"/>
      <c r="DP123" s="990"/>
      <c r="DQ123" s="991" t="s">
        <v>441</v>
      </c>
      <c r="DR123" s="989"/>
      <c r="DS123" s="989"/>
      <c r="DT123" s="989"/>
      <c r="DU123" s="990"/>
      <c r="DV123" s="992" t="s">
        <v>441</v>
      </c>
      <c r="DW123" s="993"/>
      <c r="DX123" s="993"/>
      <c r="DY123" s="993"/>
      <c r="DZ123" s="994"/>
    </row>
    <row r="124" spans="1:130" s="197" customFormat="1" ht="26.25" customHeight="1" x14ac:dyDescent="0.15">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441</v>
      </c>
      <c r="AB124" s="989"/>
      <c r="AC124" s="989"/>
      <c r="AD124" s="989"/>
      <c r="AE124" s="990"/>
      <c r="AF124" s="991" t="s">
        <v>441</v>
      </c>
      <c r="AG124" s="989"/>
      <c r="AH124" s="989"/>
      <c r="AI124" s="989"/>
      <c r="AJ124" s="990"/>
      <c r="AK124" s="991" t="s">
        <v>441</v>
      </c>
      <c r="AL124" s="989"/>
      <c r="AM124" s="989"/>
      <c r="AN124" s="989"/>
      <c r="AO124" s="990"/>
      <c r="AP124" s="992" t="s">
        <v>441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v>68125</v>
      </c>
      <c r="DH124" s="1028"/>
      <c r="DI124" s="1028"/>
      <c r="DJ124" s="1028"/>
      <c r="DK124" s="1029"/>
      <c r="DL124" s="1030" t="s">
        <v>441</v>
      </c>
      <c r="DM124" s="1028"/>
      <c r="DN124" s="1028"/>
      <c r="DO124" s="1028"/>
      <c r="DP124" s="1029"/>
      <c r="DQ124" s="1030" t="s">
        <v>441</v>
      </c>
      <c r="DR124" s="1028"/>
      <c r="DS124" s="1028"/>
      <c r="DT124" s="1028"/>
      <c r="DU124" s="1029"/>
      <c r="DV124" s="1031" t="s">
        <v>441</v>
      </c>
      <c r="DW124" s="1032"/>
      <c r="DX124" s="1032"/>
      <c r="DY124" s="1032"/>
      <c r="DZ124" s="1033"/>
    </row>
    <row r="125" spans="1:130" s="197" customFormat="1" ht="26.25" customHeight="1" thickBot="1" x14ac:dyDescent="0.2">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441</v>
      </c>
      <c r="AB125" s="989"/>
      <c r="AC125" s="989"/>
      <c r="AD125" s="989"/>
      <c r="AE125" s="990"/>
      <c r="AF125" s="991" t="s">
        <v>441</v>
      </c>
      <c r="AG125" s="989"/>
      <c r="AH125" s="989"/>
      <c r="AI125" s="989"/>
      <c r="AJ125" s="990"/>
      <c r="AK125" s="991" t="s">
        <v>441</v>
      </c>
      <c r="AL125" s="989"/>
      <c r="AM125" s="989"/>
      <c r="AN125" s="989"/>
      <c r="AO125" s="990"/>
      <c r="AP125" s="992" t="s">
        <v>441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441</v>
      </c>
      <c r="DH125" s="957"/>
      <c r="DI125" s="957"/>
      <c r="DJ125" s="957"/>
      <c r="DK125" s="957"/>
      <c r="DL125" s="957" t="s">
        <v>441</v>
      </c>
      <c r="DM125" s="957"/>
      <c r="DN125" s="957"/>
      <c r="DO125" s="957"/>
      <c r="DP125" s="957"/>
      <c r="DQ125" s="957" t="s">
        <v>441</v>
      </c>
      <c r="DR125" s="957"/>
      <c r="DS125" s="957"/>
      <c r="DT125" s="957"/>
      <c r="DU125" s="957"/>
      <c r="DV125" s="958" t="s">
        <v>441</v>
      </c>
      <c r="DW125" s="958"/>
      <c r="DX125" s="958"/>
      <c r="DY125" s="958"/>
      <c r="DZ125" s="959"/>
    </row>
    <row r="126" spans="1:130" s="197" customFormat="1" ht="26.25" customHeight="1" x14ac:dyDescent="0.15">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441</v>
      </c>
      <c r="AB126" s="989"/>
      <c r="AC126" s="989"/>
      <c r="AD126" s="989"/>
      <c r="AE126" s="990"/>
      <c r="AF126" s="991" t="s">
        <v>441</v>
      </c>
      <c r="AG126" s="989"/>
      <c r="AH126" s="989"/>
      <c r="AI126" s="989"/>
      <c r="AJ126" s="990"/>
      <c r="AK126" s="991" t="s">
        <v>441</v>
      </c>
      <c r="AL126" s="989"/>
      <c r="AM126" s="989"/>
      <c r="AN126" s="989"/>
      <c r="AO126" s="990"/>
      <c r="AP126" s="992" t="s">
        <v>441</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v>748595</v>
      </c>
      <c r="DH126" s="950"/>
      <c r="DI126" s="950"/>
      <c r="DJ126" s="950"/>
      <c r="DK126" s="950"/>
      <c r="DL126" s="950">
        <v>418035</v>
      </c>
      <c r="DM126" s="950"/>
      <c r="DN126" s="950"/>
      <c r="DO126" s="950"/>
      <c r="DP126" s="950"/>
      <c r="DQ126" s="950" t="s">
        <v>441</v>
      </c>
      <c r="DR126" s="950"/>
      <c r="DS126" s="950"/>
      <c r="DT126" s="950"/>
      <c r="DU126" s="950"/>
      <c r="DV126" s="951" t="s">
        <v>441</v>
      </c>
      <c r="DW126" s="951"/>
      <c r="DX126" s="951"/>
      <c r="DY126" s="951"/>
      <c r="DZ126" s="952"/>
    </row>
    <row r="127" spans="1:130" s="197" customFormat="1" ht="26.25" customHeight="1" thickBot="1" x14ac:dyDescent="0.2">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441</v>
      </c>
      <c r="AB127" s="989"/>
      <c r="AC127" s="989"/>
      <c r="AD127" s="989"/>
      <c r="AE127" s="990"/>
      <c r="AF127" s="991" t="s">
        <v>441</v>
      </c>
      <c r="AG127" s="989"/>
      <c r="AH127" s="989"/>
      <c r="AI127" s="989"/>
      <c r="AJ127" s="990"/>
      <c r="AK127" s="991" t="s">
        <v>441</v>
      </c>
      <c r="AL127" s="989"/>
      <c r="AM127" s="989"/>
      <c r="AN127" s="989"/>
      <c r="AO127" s="990"/>
      <c r="AP127" s="992" t="s">
        <v>441</v>
      </c>
      <c r="AQ127" s="993"/>
      <c r="AR127" s="993"/>
      <c r="AS127" s="993"/>
      <c r="AT127" s="994"/>
      <c r="AU127" s="233"/>
      <c r="AV127" s="233"/>
      <c r="AW127" s="233"/>
      <c r="AX127" s="916" t="s">
        <v>451</v>
      </c>
      <c r="AY127" s="917"/>
      <c r="AZ127" s="917"/>
      <c r="BA127" s="917"/>
      <c r="BB127" s="917"/>
      <c r="BC127" s="917"/>
      <c r="BD127" s="917"/>
      <c r="BE127" s="918"/>
      <c r="BF127" s="1071" t="s">
        <v>441</v>
      </c>
      <c r="BG127" s="1072"/>
      <c r="BH127" s="1072"/>
      <c r="BI127" s="1072"/>
      <c r="BJ127" s="1072"/>
      <c r="BK127" s="1072"/>
      <c r="BL127" s="1081"/>
      <c r="BM127" s="1071">
        <v>11.79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t="s">
        <v>453</v>
      </c>
      <c r="DH127" s="1078"/>
      <c r="DI127" s="1078"/>
      <c r="DJ127" s="1078"/>
      <c r="DK127" s="1078"/>
      <c r="DL127" s="1078" t="s">
        <v>441</v>
      </c>
      <c r="DM127" s="1078"/>
      <c r="DN127" s="1078"/>
      <c r="DO127" s="1078"/>
      <c r="DP127" s="1078"/>
      <c r="DQ127" s="1078" t="s">
        <v>441</v>
      </c>
      <c r="DR127" s="1078"/>
      <c r="DS127" s="1078"/>
      <c r="DT127" s="1078"/>
      <c r="DU127" s="1078"/>
      <c r="DV127" s="1079" t="s">
        <v>441</v>
      </c>
      <c r="DW127" s="1079"/>
      <c r="DX127" s="1079"/>
      <c r="DY127" s="1079"/>
      <c r="DZ127" s="1080"/>
    </row>
    <row r="128" spans="1:130" s="197" customFormat="1" ht="26.25" customHeight="1" x14ac:dyDescent="0.15">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1084956</v>
      </c>
      <c r="AB128" s="1120"/>
      <c r="AC128" s="1120"/>
      <c r="AD128" s="1120"/>
      <c r="AE128" s="1121"/>
      <c r="AF128" s="1122">
        <v>1037506</v>
      </c>
      <c r="AG128" s="1120"/>
      <c r="AH128" s="1120"/>
      <c r="AI128" s="1120"/>
      <c r="AJ128" s="1121"/>
      <c r="AK128" s="1122">
        <v>1110887</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457</v>
      </c>
      <c r="BG128" s="1097"/>
      <c r="BH128" s="1097"/>
      <c r="BI128" s="1097"/>
      <c r="BJ128" s="1097"/>
      <c r="BK128" s="1097"/>
      <c r="BL128" s="1098"/>
      <c r="BM128" s="1096">
        <v>16.79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458</v>
      </c>
      <c r="X129" s="1091"/>
      <c r="Y129" s="1091"/>
      <c r="Z129" s="1092"/>
      <c r="AA129" s="988">
        <v>29923381</v>
      </c>
      <c r="AB129" s="989"/>
      <c r="AC129" s="989"/>
      <c r="AD129" s="989"/>
      <c r="AE129" s="990"/>
      <c r="AF129" s="991">
        <v>30010075</v>
      </c>
      <c r="AG129" s="989"/>
      <c r="AH129" s="989"/>
      <c r="AI129" s="989"/>
      <c r="AJ129" s="990"/>
      <c r="AK129" s="991">
        <v>30383790</v>
      </c>
      <c r="AL129" s="989"/>
      <c r="AM129" s="989"/>
      <c r="AN129" s="989"/>
      <c r="AO129" s="990"/>
      <c r="AP129" s="1093"/>
      <c r="AQ129" s="1094"/>
      <c r="AR129" s="1094"/>
      <c r="AS129" s="1094"/>
      <c r="AT129" s="1095"/>
      <c r="AU129" s="235"/>
      <c r="AV129" s="235"/>
      <c r="AW129" s="235"/>
      <c r="AX129" s="1084" t="s">
        <v>459</v>
      </c>
      <c r="AY129" s="980"/>
      <c r="AZ129" s="980"/>
      <c r="BA129" s="980"/>
      <c r="BB129" s="980"/>
      <c r="BC129" s="980"/>
      <c r="BD129" s="980"/>
      <c r="BE129" s="981"/>
      <c r="BF129" s="1085">
        <v>4.2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461</v>
      </c>
      <c r="X130" s="1091"/>
      <c r="Y130" s="1091"/>
      <c r="Z130" s="1092"/>
      <c r="AA130" s="988">
        <v>4885876</v>
      </c>
      <c r="AB130" s="989"/>
      <c r="AC130" s="989"/>
      <c r="AD130" s="989"/>
      <c r="AE130" s="990"/>
      <c r="AF130" s="991">
        <v>5151700</v>
      </c>
      <c r="AG130" s="989"/>
      <c r="AH130" s="989"/>
      <c r="AI130" s="989"/>
      <c r="AJ130" s="990"/>
      <c r="AK130" s="991">
        <v>5116808</v>
      </c>
      <c r="AL130" s="989"/>
      <c r="AM130" s="989"/>
      <c r="AN130" s="989"/>
      <c r="AO130" s="990"/>
      <c r="AP130" s="1093"/>
      <c r="AQ130" s="1094"/>
      <c r="AR130" s="1094"/>
      <c r="AS130" s="1094"/>
      <c r="AT130" s="1095"/>
      <c r="AU130" s="235"/>
      <c r="AV130" s="235"/>
      <c r="AW130" s="235"/>
      <c r="AX130" s="1143" t="s">
        <v>462</v>
      </c>
      <c r="AY130" s="1075"/>
      <c r="AZ130" s="1075"/>
      <c r="BA130" s="1075"/>
      <c r="BB130" s="1075"/>
      <c r="BC130" s="1075"/>
      <c r="BD130" s="1075"/>
      <c r="BE130" s="1076"/>
      <c r="BF130" s="1105" t="s">
        <v>463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464</v>
      </c>
      <c r="X131" s="1114"/>
      <c r="Y131" s="1114"/>
      <c r="Z131" s="1115"/>
      <c r="AA131" s="1027">
        <v>25037505</v>
      </c>
      <c r="AB131" s="1028"/>
      <c r="AC131" s="1028"/>
      <c r="AD131" s="1028"/>
      <c r="AE131" s="1029"/>
      <c r="AF131" s="1030">
        <v>24858375</v>
      </c>
      <c r="AG131" s="1028"/>
      <c r="AH131" s="1028"/>
      <c r="AI131" s="1028"/>
      <c r="AJ131" s="1029"/>
      <c r="AK131" s="1030">
        <v>25266982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466</v>
      </c>
      <c r="W132" s="1131"/>
      <c r="X132" s="1131"/>
      <c r="Y132" s="1131"/>
      <c r="Z132" s="1132"/>
      <c r="AA132" s="1133">
        <v>5.5698840599999997</v>
      </c>
      <c r="AB132" s="1134"/>
      <c r="AC132" s="1134"/>
      <c r="AD132" s="1134"/>
      <c r="AE132" s="1135"/>
      <c r="AF132" s="1136">
        <v>3.5791985149999999</v>
      </c>
      <c r="AG132" s="1134"/>
      <c r="AH132" s="1134"/>
      <c r="AI132" s="1134"/>
      <c r="AJ132" s="1135"/>
      <c r="AK132" s="1136">
        <v>3.7260247390000001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467</v>
      </c>
      <c r="W133" s="1138"/>
      <c r="X133" s="1138"/>
      <c r="Y133" s="1138"/>
      <c r="Z133" s="1139"/>
      <c r="AA133" s="1140">
        <v>5.4</v>
      </c>
      <c r="AB133" s="1141"/>
      <c r="AC133" s="1141"/>
      <c r="AD133" s="1141"/>
      <c r="AE133" s="1142"/>
      <c r="AF133" s="1140">
        <v>4.7</v>
      </c>
      <c r="AG133" s="1141"/>
      <c r="AH133" s="1141"/>
      <c r="AI133" s="1141"/>
      <c r="AJ133" s="1142"/>
      <c r="AK133" s="1140">
        <v>4.2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47" t="s">
        <v>470</v>
      </c>
      <c r="L7" s="254"/>
      <c r="M7" s="255" t="s">
        <v>471</v>
      </c>
      <c r="N7" s="256"/>
    </row>
    <row r="8" spans="1:16" x14ac:dyDescent="0.15">
      <c r="A8" s="248"/>
      <c r="B8" s="244"/>
      <c r="C8" s="244"/>
      <c r="D8" s="244"/>
      <c r="E8" s="244"/>
      <c r="F8" s="244"/>
      <c r="G8" s="257"/>
      <c r="H8" s="258"/>
      <c r="I8" s="258"/>
      <c r="J8" s="259"/>
      <c r="K8" s="1148"/>
      <c r="L8" s="260" t="s">
        <v>472</v>
      </c>
      <c r="M8" s="261" t="s">
        <v>473</v>
      </c>
      <c r="N8" s="262" t="s">
        <v>474</v>
      </c>
    </row>
    <row r="9" spans="1:16" x14ac:dyDescent="0.15">
      <c r="A9" s="248"/>
      <c r="B9" s="244"/>
      <c r="C9" s="244"/>
      <c r="D9" s="244"/>
      <c r="E9" s="244"/>
      <c r="F9" s="244"/>
      <c r="G9" s="1149" t="s">
        <v>475</v>
      </c>
      <c r="H9" s="1150"/>
      <c r="I9" s="1150"/>
      <c r="J9" s="1151"/>
      <c r="K9" s="263">
        <v>7720102</v>
      </c>
      <c r="L9" s="264">
        <v>59493</v>
      </c>
      <c r="M9" s="265">
        <v>57752</v>
      </c>
      <c r="N9" s="266">
        <v>3</v>
      </c>
    </row>
    <row r="10" spans="1:16" x14ac:dyDescent="0.15">
      <c r="A10" s="248"/>
      <c r="B10" s="244"/>
      <c r="C10" s="244"/>
      <c r="D10" s="244"/>
      <c r="E10" s="244"/>
      <c r="F10" s="244"/>
      <c r="G10" s="1149" t="s">
        <v>476</v>
      </c>
      <c r="H10" s="1150"/>
      <c r="I10" s="1150"/>
      <c r="J10" s="1151"/>
      <c r="K10" s="267">
        <v>1429325</v>
      </c>
      <c r="L10" s="268">
        <v>11015</v>
      </c>
      <c r="M10" s="269">
        <v>3854</v>
      </c>
      <c r="N10" s="270">
        <v>185.8</v>
      </c>
    </row>
    <row r="11" spans="1:16" ht="13.5" customHeight="1" x14ac:dyDescent="0.15">
      <c r="A11" s="248"/>
      <c r="B11" s="244"/>
      <c r="C11" s="244"/>
      <c r="D11" s="244"/>
      <c r="E11" s="244"/>
      <c r="F11" s="244"/>
      <c r="G11" s="1149" t="s">
        <v>477</v>
      </c>
      <c r="H11" s="1150"/>
      <c r="I11" s="1150"/>
      <c r="J11" s="1151"/>
      <c r="K11" s="267">
        <v>85108</v>
      </c>
      <c r="L11" s="268">
        <v>656</v>
      </c>
      <c r="M11" s="269">
        <v>3128</v>
      </c>
      <c r="N11" s="270">
        <v>-79</v>
      </c>
    </row>
    <row r="12" spans="1:16" ht="13.5" customHeight="1" x14ac:dyDescent="0.15">
      <c r="A12" s="248"/>
      <c r="B12" s="244"/>
      <c r="C12" s="244"/>
      <c r="D12" s="244"/>
      <c r="E12" s="244"/>
      <c r="F12" s="244"/>
      <c r="G12" s="1149" t="s">
        <v>478</v>
      </c>
      <c r="H12" s="1150"/>
      <c r="I12" s="1150"/>
      <c r="J12" s="1151"/>
      <c r="K12" s="267">
        <v>28856</v>
      </c>
      <c r="L12" s="268">
        <v>222</v>
      </c>
      <c r="M12" s="269">
        <v>608</v>
      </c>
      <c r="N12" s="270">
        <v>-63.5</v>
      </c>
    </row>
    <row r="13" spans="1:16" ht="13.5" customHeight="1" x14ac:dyDescent="0.15">
      <c r="A13" s="248"/>
      <c r="B13" s="244"/>
      <c r="C13" s="244"/>
      <c r="D13" s="244"/>
      <c r="E13" s="244"/>
      <c r="F13" s="244"/>
      <c r="G13" s="1149" t="s">
        <v>479</v>
      </c>
      <c r="H13" s="1150"/>
      <c r="I13" s="1150"/>
      <c r="J13" s="1151"/>
      <c r="K13" s="267" t="s">
        <v>480</v>
      </c>
      <c r="L13" s="268" t="s">
        <v>480</v>
      </c>
      <c r="M13" s="269">
        <v>0</v>
      </c>
      <c r="N13" s="270" t="s">
        <v>480</v>
      </c>
    </row>
    <row r="14" spans="1:16" ht="13.5" customHeight="1" x14ac:dyDescent="0.15">
      <c r="A14" s="248"/>
      <c r="B14" s="244"/>
      <c r="C14" s="244"/>
      <c r="D14" s="244"/>
      <c r="E14" s="244"/>
      <c r="F14" s="244"/>
      <c r="G14" s="1149" t="s">
        <v>481</v>
      </c>
      <c r="H14" s="1150"/>
      <c r="I14" s="1150"/>
      <c r="J14" s="1151"/>
      <c r="K14" s="267" t="s">
        <v>480</v>
      </c>
      <c r="L14" s="268" t="s">
        <v>480</v>
      </c>
      <c r="M14" s="269">
        <v>2455</v>
      </c>
      <c r="N14" s="270" t="s">
        <v>480</v>
      </c>
    </row>
    <row r="15" spans="1:16" ht="13.5" customHeight="1" x14ac:dyDescent="0.15">
      <c r="A15" s="248"/>
      <c r="B15" s="244"/>
      <c r="C15" s="244"/>
      <c r="D15" s="244"/>
      <c r="E15" s="244"/>
      <c r="F15" s="244"/>
      <c r="G15" s="1149" t="s">
        <v>482</v>
      </c>
      <c r="H15" s="1150"/>
      <c r="I15" s="1150"/>
      <c r="J15" s="1151"/>
      <c r="K15" s="267">
        <v>97698</v>
      </c>
      <c r="L15" s="268">
        <v>753</v>
      </c>
      <c r="M15" s="269">
        <v>1040</v>
      </c>
      <c r="N15" s="270">
        <v>-27.6</v>
      </c>
    </row>
    <row r="16" spans="1:16" x14ac:dyDescent="0.15">
      <c r="A16" s="248"/>
      <c r="B16" s="244"/>
      <c r="C16" s="244"/>
      <c r="D16" s="244"/>
      <c r="E16" s="244"/>
      <c r="F16" s="244"/>
      <c r="G16" s="1152" t="s">
        <v>483</v>
      </c>
      <c r="H16" s="1153"/>
      <c r="I16" s="1153"/>
      <c r="J16" s="1154"/>
      <c r="K16" s="268">
        <v>-457360</v>
      </c>
      <c r="L16" s="268">
        <v>-3525</v>
      </c>
      <c r="M16" s="269">
        <v>-5417</v>
      </c>
      <c r="N16" s="270">
        <v>-34.9</v>
      </c>
    </row>
    <row r="17" spans="1:16" x14ac:dyDescent="0.15">
      <c r="A17" s="248"/>
      <c r="B17" s="244"/>
      <c r="C17" s="244"/>
      <c r="D17" s="244"/>
      <c r="E17" s="244"/>
      <c r="F17" s="244"/>
      <c r="G17" s="1152" t="s">
        <v>165</v>
      </c>
      <c r="H17" s="1153"/>
      <c r="I17" s="1153"/>
      <c r="J17" s="1154"/>
      <c r="K17" s="268">
        <v>8903729</v>
      </c>
      <c r="L17" s="268">
        <v>68615</v>
      </c>
      <c r="M17" s="269">
        <v>63420</v>
      </c>
      <c r="N17" s="270">
        <v>8.1999999999999993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44" t="s">
        <v>488</v>
      </c>
      <c r="H21" s="1145"/>
      <c r="I21" s="1145"/>
      <c r="J21" s="1146"/>
      <c r="K21" s="280">
        <v>7.35</v>
      </c>
      <c r="L21" s="281">
        <v>6.06</v>
      </c>
      <c r="M21" s="282">
        <v>1.29</v>
      </c>
      <c r="N21" s="249"/>
      <c r="O21" s="283"/>
      <c r="P21" s="279"/>
    </row>
    <row r="22" spans="1:16" s="284" customFormat="1" x14ac:dyDescent="0.15">
      <c r="A22" s="279"/>
      <c r="B22" s="249"/>
      <c r="C22" s="249"/>
      <c r="D22" s="249"/>
      <c r="E22" s="249"/>
      <c r="F22" s="249"/>
      <c r="G22" s="1144" t="s">
        <v>489</v>
      </c>
      <c r="H22" s="1145"/>
      <c r="I22" s="1145"/>
      <c r="J22" s="1146"/>
      <c r="K22" s="285">
        <v>99.2</v>
      </c>
      <c r="L22" s="286">
        <v>99.7</v>
      </c>
      <c r="M22" s="287">
        <v>-0.5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47" t="s">
        <v>470</v>
      </c>
      <c r="L30" s="254"/>
      <c r="M30" s="255" t="s">
        <v>471</v>
      </c>
      <c r="N30" s="256"/>
    </row>
    <row r="31" spans="1:16" x14ac:dyDescent="0.15">
      <c r="A31" s="248"/>
      <c r="B31" s="244"/>
      <c r="C31" s="244"/>
      <c r="D31" s="244"/>
      <c r="E31" s="244"/>
      <c r="F31" s="244"/>
      <c r="G31" s="257"/>
      <c r="H31" s="258"/>
      <c r="I31" s="258"/>
      <c r="J31" s="259"/>
      <c r="K31" s="1148"/>
      <c r="L31" s="260" t="s">
        <v>472</v>
      </c>
      <c r="M31" s="261" t="s">
        <v>473</v>
      </c>
      <c r="N31" s="262" t="s">
        <v>474</v>
      </c>
    </row>
    <row r="32" spans="1:16" ht="27" customHeight="1" x14ac:dyDescent="0.15">
      <c r="A32" s="248"/>
      <c r="B32" s="244"/>
      <c r="C32" s="244"/>
      <c r="D32" s="244"/>
      <c r="E32" s="244"/>
      <c r="F32" s="244"/>
      <c r="G32" s="1160" t="s">
        <v>493</v>
      </c>
      <c r="H32" s="1161"/>
      <c r="I32" s="1161"/>
      <c r="J32" s="1162"/>
      <c r="K32" s="294">
        <v>5395049</v>
      </c>
      <c r="L32" s="294">
        <v>41576</v>
      </c>
      <c r="M32" s="295">
        <v>31722</v>
      </c>
      <c r="N32" s="296">
        <v>31.1</v>
      </c>
    </row>
    <row r="33" spans="1:16" ht="13.5" customHeight="1" x14ac:dyDescent="0.15">
      <c r="A33" s="248"/>
      <c r="B33" s="244"/>
      <c r="C33" s="244"/>
      <c r="D33" s="244"/>
      <c r="E33" s="244"/>
      <c r="F33" s="244"/>
      <c r="G33" s="1160" t="s">
        <v>494</v>
      </c>
      <c r="H33" s="1161"/>
      <c r="I33" s="1161"/>
      <c r="J33" s="1162"/>
      <c r="K33" s="294" t="s">
        <v>480</v>
      </c>
      <c r="L33" s="294" t="s">
        <v>480</v>
      </c>
      <c r="M33" s="295">
        <v>0</v>
      </c>
      <c r="N33" s="296" t="s">
        <v>480</v>
      </c>
    </row>
    <row r="34" spans="1:16" ht="27" customHeight="1" x14ac:dyDescent="0.15">
      <c r="A34" s="248"/>
      <c r="B34" s="244"/>
      <c r="C34" s="244"/>
      <c r="D34" s="244"/>
      <c r="E34" s="244"/>
      <c r="F34" s="244"/>
      <c r="G34" s="1160" t="s">
        <v>495</v>
      </c>
      <c r="H34" s="1161"/>
      <c r="I34" s="1161"/>
      <c r="J34" s="1162"/>
      <c r="K34" s="294" t="s">
        <v>480</v>
      </c>
      <c r="L34" s="294" t="s">
        <v>480</v>
      </c>
      <c r="M34" s="295">
        <v>57</v>
      </c>
      <c r="N34" s="296" t="s">
        <v>480</v>
      </c>
    </row>
    <row r="35" spans="1:16" ht="27" customHeight="1" x14ac:dyDescent="0.15">
      <c r="A35" s="248"/>
      <c r="B35" s="244"/>
      <c r="C35" s="244"/>
      <c r="D35" s="244"/>
      <c r="E35" s="244"/>
      <c r="F35" s="244"/>
      <c r="G35" s="1160" t="s">
        <v>496</v>
      </c>
      <c r="H35" s="1161"/>
      <c r="I35" s="1161"/>
      <c r="J35" s="1162"/>
      <c r="K35" s="294">
        <v>1404948</v>
      </c>
      <c r="L35" s="294">
        <v>10827</v>
      </c>
      <c r="M35" s="295">
        <v>7092</v>
      </c>
      <c r="N35" s="296">
        <v>52.7</v>
      </c>
    </row>
    <row r="36" spans="1:16" ht="27" customHeight="1" x14ac:dyDescent="0.15">
      <c r="A36" s="248"/>
      <c r="B36" s="244"/>
      <c r="C36" s="244"/>
      <c r="D36" s="244"/>
      <c r="E36" s="244"/>
      <c r="F36" s="244"/>
      <c r="G36" s="1160" t="s">
        <v>497</v>
      </c>
      <c r="H36" s="1161"/>
      <c r="I36" s="1161"/>
      <c r="J36" s="1162"/>
      <c r="K36" s="294">
        <v>369152</v>
      </c>
      <c r="L36" s="294">
        <v>2845</v>
      </c>
      <c r="M36" s="295">
        <v>1180</v>
      </c>
      <c r="N36" s="296">
        <v>141.1</v>
      </c>
    </row>
    <row r="37" spans="1:16" ht="13.5" customHeight="1" x14ac:dyDescent="0.15">
      <c r="A37" s="248"/>
      <c r="B37" s="244"/>
      <c r="C37" s="244"/>
      <c r="D37" s="244"/>
      <c r="E37" s="244"/>
      <c r="F37" s="244"/>
      <c r="G37" s="1160" t="s">
        <v>498</v>
      </c>
      <c r="H37" s="1161"/>
      <c r="I37" s="1161"/>
      <c r="J37" s="1162"/>
      <c r="K37" s="294" t="s">
        <v>480</v>
      </c>
      <c r="L37" s="294" t="s">
        <v>480</v>
      </c>
      <c r="M37" s="295">
        <v>1206</v>
      </c>
      <c r="N37" s="296" t="s">
        <v>480</v>
      </c>
    </row>
    <row r="38" spans="1:16" ht="27" customHeight="1" x14ac:dyDescent="0.15">
      <c r="A38" s="248"/>
      <c r="B38" s="244"/>
      <c r="C38" s="244"/>
      <c r="D38" s="244"/>
      <c r="E38" s="244"/>
      <c r="F38" s="244"/>
      <c r="G38" s="1163" t="s">
        <v>499</v>
      </c>
      <c r="H38" s="1164"/>
      <c r="I38" s="1164"/>
      <c r="J38" s="1165"/>
      <c r="K38" s="297" t="s">
        <v>480</v>
      </c>
      <c r="L38" s="297" t="s">
        <v>480</v>
      </c>
      <c r="M38" s="298">
        <v>3</v>
      </c>
      <c r="N38" s="299" t="s">
        <v>480</v>
      </c>
      <c r="O38" s="293"/>
    </row>
    <row r="39" spans="1:16" x14ac:dyDescent="0.15">
      <c r="A39" s="248"/>
      <c r="B39" s="244"/>
      <c r="C39" s="244"/>
      <c r="D39" s="244"/>
      <c r="E39" s="244"/>
      <c r="F39" s="244"/>
      <c r="G39" s="1163" t="s">
        <v>500</v>
      </c>
      <c r="H39" s="1164"/>
      <c r="I39" s="1164"/>
      <c r="J39" s="1165"/>
      <c r="K39" s="300">
        <v>-1110887</v>
      </c>
      <c r="L39" s="300">
        <v>-8561</v>
      </c>
      <c r="M39" s="301">
        <v>-6973</v>
      </c>
      <c r="N39" s="302">
        <v>22.8</v>
      </c>
      <c r="O39" s="293"/>
    </row>
    <row r="40" spans="1:16" ht="27" customHeight="1" x14ac:dyDescent="0.15">
      <c r="A40" s="248"/>
      <c r="B40" s="244"/>
      <c r="C40" s="244"/>
      <c r="D40" s="244"/>
      <c r="E40" s="244"/>
      <c r="F40" s="244"/>
      <c r="G40" s="1160" t="s">
        <v>501</v>
      </c>
      <c r="H40" s="1161"/>
      <c r="I40" s="1161"/>
      <c r="J40" s="1162"/>
      <c r="K40" s="300">
        <v>-5116808</v>
      </c>
      <c r="L40" s="300">
        <v>-39432</v>
      </c>
      <c r="M40" s="301">
        <v>-25524</v>
      </c>
      <c r="N40" s="302">
        <v>54.5</v>
      </c>
      <c r="O40" s="293"/>
    </row>
    <row r="41" spans="1:16" x14ac:dyDescent="0.15">
      <c r="A41" s="248"/>
      <c r="B41" s="244"/>
      <c r="C41" s="244"/>
      <c r="D41" s="244"/>
      <c r="E41" s="244"/>
      <c r="F41" s="244"/>
      <c r="G41" s="1166" t="s">
        <v>276</v>
      </c>
      <c r="H41" s="1167"/>
      <c r="I41" s="1167"/>
      <c r="J41" s="1168"/>
      <c r="K41" s="294">
        <v>941454</v>
      </c>
      <c r="L41" s="300">
        <v>7255</v>
      </c>
      <c r="M41" s="301">
        <v>8763</v>
      </c>
      <c r="N41" s="302">
        <v>-17.2</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55" t="s">
        <v>470</v>
      </c>
      <c r="J49" s="1157" t="s">
        <v>505</v>
      </c>
      <c r="K49" s="1158"/>
      <c r="L49" s="1158"/>
      <c r="M49" s="1158"/>
      <c r="N49" s="1159"/>
    </row>
    <row r="50" spans="1:14" x14ac:dyDescent="0.15">
      <c r="A50" s="248"/>
      <c r="B50" s="244"/>
      <c r="C50" s="244"/>
      <c r="D50" s="244"/>
      <c r="E50" s="244"/>
      <c r="F50" s="244"/>
      <c r="G50" s="312"/>
      <c r="H50" s="313"/>
      <c r="I50" s="1156"/>
      <c r="J50" s="314" t="s">
        <v>506</v>
      </c>
      <c r="K50" s="315" t="s">
        <v>507</v>
      </c>
      <c r="L50" s="316" t="s">
        <v>508</v>
      </c>
      <c r="M50" s="317" t="s">
        <v>509</v>
      </c>
      <c r="N50" s="318" t="s">
        <v>510</v>
      </c>
    </row>
    <row r="51" spans="1:14" x14ac:dyDescent="0.15">
      <c r="A51" s="248"/>
      <c r="B51" s="244"/>
      <c r="C51" s="244"/>
      <c r="D51" s="244"/>
      <c r="E51" s="244"/>
      <c r="F51" s="244"/>
      <c r="G51" s="310" t="s">
        <v>511</v>
      </c>
      <c r="H51" s="311"/>
      <c r="I51" s="319">
        <v>3750558</v>
      </c>
      <c r="J51" s="320">
        <v>28434</v>
      </c>
      <c r="K51" s="321">
        <v>-39.4</v>
      </c>
      <c r="L51" s="322">
        <v>41433</v>
      </c>
      <c r="M51" s="323">
        <v>15.2</v>
      </c>
      <c r="N51" s="324">
        <v>-54.6</v>
      </c>
    </row>
    <row r="52" spans="1:14" x14ac:dyDescent="0.15">
      <c r="A52" s="248"/>
      <c r="B52" s="244"/>
      <c r="C52" s="244"/>
      <c r="D52" s="244"/>
      <c r="E52" s="244"/>
      <c r="F52" s="244"/>
      <c r="G52" s="325"/>
      <c r="H52" s="326" t="s">
        <v>512</v>
      </c>
      <c r="I52" s="327">
        <v>1700371</v>
      </c>
      <c r="J52" s="328">
        <v>12891</v>
      </c>
      <c r="K52" s="329">
        <v>-32.700000000000003</v>
      </c>
      <c r="L52" s="330">
        <v>22351</v>
      </c>
      <c r="M52" s="331">
        <v>11</v>
      </c>
      <c r="N52" s="332">
        <v>-43.7</v>
      </c>
    </row>
    <row r="53" spans="1:14" x14ac:dyDescent="0.15">
      <c r="A53" s="248"/>
      <c r="B53" s="244"/>
      <c r="C53" s="244"/>
      <c r="D53" s="244"/>
      <c r="E53" s="244"/>
      <c r="F53" s="244"/>
      <c r="G53" s="310" t="s">
        <v>513</v>
      </c>
      <c r="H53" s="311"/>
      <c r="I53" s="319">
        <v>3872474</v>
      </c>
      <c r="J53" s="320">
        <v>29324</v>
      </c>
      <c r="K53" s="321">
        <v>3.1</v>
      </c>
      <c r="L53" s="322">
        <v>43493</v>
      </c>
      <c r="M53" s="323">
        <v>5</v>
      </c>
      <c r="N53" s="324">
        <v>-1.9</v>
      </c>
    </row>
    <row r="54" spans="1:14" x14ac:dyDescent="0.15">
      <c r="A54" s="248"/>
      <c r="B54" s="244"/>
      <c r="C54" s="244"/>
      <c r="D54" s="244"/>
      <c r="E54" s="244"/>
      <c r="F54" s="244"/>
      <c r="G54" s="325"/>
      <c r="H54" s="326" t="s">
        <v>512</v>
      </c>
      <c r="I54" s="327">
        <v>1438253</v>
      </c>
      <c r="J54" s="328">
        <v>10891</v>
      </c>
      <c r="K54" s="329">
        <v>-15.5</v>
      </c>
      <c r="L54" s="330">
        <v>23254</v>
      </c>
      <c r="M54" s="331">
        <v>4</v>
      </c>
      <c r="N54" s="332">
        <v>-19.5</v>
      </c>
    </row>
    <row r="55" spans="1:14" x14ac:dyDescent="0.15">
      <c r="A55" s="248"/>
      <c r="B55" s="244"/>
      <c r="C55" s="244"/>
      <c r="D55" s="244"/>
      <c r="E55" s="244"/>
      <c r="F55" s="244"/>
      <c r="G55" s="310" t="s">
        <v>514</v>
      </c>
      <c r="H55" s="311"/>
      <c r="I55" s="319">
        <v>5994871</v>
      </c>
      <c r="J55" s="320">
        <v>45530</v>
      </c>
      <c r="K55" s="321">
        <v>55.3</v>
      </c>
      <c r="L55" s="322">
        <v>50840</v>
      </c>
      <c r="M55" s="323">
        <v>16.899999999999999</v>
      </c>
      <c r="N55" s="324">
        <v>38.4</v>
      </c>
    </row>
    <row r="56" spans="1:14" x14ac:dyDescent="0.15">
      <c r="A56" s="248"/>
      <c r="B56" s="244"/>
      <c r="C56" s="244"/>
      <c r="D56" s="244"/>
      <c r="E56" s="244"/>
      <c r="F56" s="244"/>
      <c r="G56" s="325"/>
      <c r="H56" s="326" t="s">
        <v>512</v>
      </c>
      <c r="I56" s="327">
        <v>3023473</v>
      </c>
      <c r="J56" s="328">
        <v>22963</v>
      </c>
      <c r="K56" s="329">
        <v>110.8</v>
      </c>
      <c r="L56" s="330">
        <v>25367</v>
      </c>
      <c r="M56" s="331">
        <v>9.1</v>
      </c>
      <c r="N56" s="332">
        <v>101.7</v>
      </c>
    </row>
    <row r="57" spans="1:14" x14ac:dyDescent="0.15">
      <c r="A57" s="248"/>
      <c r="B57" s="244"/>
      <c r="C57" s="244"/>
      <c r="D57" s="244"/>
      <c r="E57" s="244"/>
      <c r="F57" s="244"/>
      <c r="G57" s="310" t="s">
        <v>515</v>
      </c>
      <c r="H57" s="311"/>
      <c r="I57" s="319">
        <v>5001019</v>
      </c>
      <c r="J57" s="320">
        <v>38215</v>
      </c>
      <c r="K57" s="321">
        <v>-16.100000000000001</v>
      </c>
      <c r="L57" s="322">
        <v>53605</v>
      </c>
      <c r="M57" s="323">
        <v>5.4</v>
      </c>
      <c r="N57" s="324">
        <v>-21.5</v>
      </c>
    </row>
    <row r="58" spans="1:14" x14ac:dyDescent="0.15">
      <c r="A58" s="248"/>
      <c r="B58" s="244"/>
      <c r="C58" s="244"/>
      <c r="D58" s="244"/>
      <c r="E58" s="244"/>
      <c r="F58" s="244"/>
      <c r="G58" s="325"/>
      <c r="H58" s="326" t="s">
        <v>512</v>
      </c>
      <c r="I58" s="327">
        <v>3148229</v>
      </c>
      <c r="J58" s="328">
        <v>24057</v>
      </c>
      <c r="K58" s="329">
        <v>4.8</v>
      </c>
      <c r="L58" s="330">
        <v>28343</v>
      </c>
      <c r="M58" s="331">
        <v>11.7</v>
      </c>
      <c r="N58" s="332">
        <v>-6.9</v>
      </c>
    </row>
    <row r="59" spans="1:14" x14ac:dyDescent="0.15">
      <c r="A59" s="248"/>
      <c r="B59" s="244"/>
      <c r="C59" s="244"/>
      <c r="D59" s="244"/>
      <c r="E59" s="244"/>
      <c r="F59" s="244"/>
      <c r="G59" s="310" t="s">
        <v>516</v>
      </c>
      <c r="H59" s="311"/>
      <c r="I59" s="319">
        <v>7895573</v>
      </c>
      <c r="J59" s="320">
        <v>60846</v>
      </c>
      <c r="K59" s="321">
        <v>59.2</v>
      </c>
      <c r="L59" s="322">
        <v>44267</v>
      </c>
      <c r="M59" s="323">
        <v>-17.399999999999999</v>
      </c>
      <c r="N59" s="324">
        <v>76.599999999999994</v>
      </c>
    </row>
    <row r="60" spans="1:14" x14ac:dyDescent="0.15">
      <c r="A60" s="248"/>
      <c r="B60" s="244"/>
      <c r="C60" s="244"/>
      <c r="D60" s="244"/>
      <c r="E60" s="244"/>
      <c r="F60" s="244"/>
      <c r="G60" s="325"/>
      <c r="H60" s="326" t="s">
        <v>512</v>
      </c>
      <c r="I60" s="333">
        <v>5386651</v>
      </c>
      <c r="J60" s="328">
        <v>41511</v>
      </c>
      <c r="K60" s="329">
        <v>72.599999999999994</v>
      </c>
      <c r="L60" s="330">
        <v>26161</v>
      </c>
      <c r="M60" s="331">
        <v>-7.7</v>
      </c>
      <c r="N60" s="332">
        <v>80.3</v>
      </c>
    </row>
    <row r="61" spans="1:14" x14ac:dyDescent="0.15">
      <c r="A61" s="248"/>
      <c r="B61" s="244"/>
      <c r="C61" s="244"/>
      <c r="D61" s="244"/>
      <c r="E61" s="244"/>
      <c r="F61" s="244"/>
      <c r="G61" s="310" t="s">
        <v>517</v>
      </c>
      <c r="H61" s="334"/>
      <c r="I61" s="335">
        <v>5302899</v>
      </c>
      <c r="J61" s="336">
        <v>40470</v>
      </c>
      <c r="K61" s="337">
        <v>12.4</v>
      </c>
      <c r="L61" s="338">
        <v>46728</v>
      </c>
      <c r="M61" s="339">
        <v>5</v>
      </c>
      <c r="N61" s="324">
        <v>7.4</v>
      </c>
    </row>
    <row r="62" spans="1:14" x14ac:dyDescent="0.15">
      <c r="A62" s="248"/>
      <c r="B62" s="244"/>
      <c r="C62" s="244"/>
      <c r="D62" s="244"/>
      <c r="E62" s="244"/>
      <c r="F62" s="244"/>
      <c r="G62" s="325"/>
      <c r="H62" s="326" t="s">
        <v>512</v>
      </c>
      <c r="I62" s="327">
        <v>2939395</v>
      </c>
      <c r="J62" s="328">
        <v>22463</v>
      </c>
      <c r="K62" s="329">
        <v>28</v>
      </c>
      <c r="L62" s="330">
        <v>25095</v>
      </c>
      <c r="M62" s="331">
        <v>5.6</v>
      </c>
      <c r="N62" s="332">
        <v>22.4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69" t="s">
        <v>3</v>
      </c>
      <c r="D47" s="1169"/>
      <c r="E47" s="1170"/>
      <c r="F47" s="11">
        <v>29.57</v>
      </c>
      <c r="G47" s="12">
        <v>34.590000000000003</v>
      </c>
      <c r="H47" s="12">
        <v>37.5</v>
      </c>
      <c r="I47" s="12">
        <v>40.700000000000003</v>
      </c>
      <c r="J47" s="13">
        <v>43.85</v>
      </c>
    </row>
    <row r="48" spans="2:10" ht="57.75" customHeight="1" x14ac:dyDescent="0.15">
      <c r="B48" s="14"/>
      <c r="C48" s="1171" t="s">
        <v>4</v>
      </c>
      <c r="D48" s="1171"/>
      <c r="E48" s="1172"/>
      <c r="F48" s="15">
        <v>6.65</v>
      </c>
      <c r="G48" s="16">
        <v>7.07</v>
      </c>
      <c r="H48" s="16">
        <v>5.57</v>
      </c>
      <c r="I48" s="16">
        <v>6.99</v>
      </c>
      <c r="J48" s="17">
        <v>6.74</v>
      </c>
    </row>
    <row r="49" spans="2:10" ht="57.75" customHeight="1" thickBot="1" x14ac:dyDescent="0.2">
      <c r="B49" s="18"/>
      <c r="C49" s="1173" t="s">
        <v>5</v>
      </c>
      <c r="D49" s="1173"/>
      <c r="E49" s="1174"/>
      <c r="F49" s="19">
        <v>1.52</v>
      </c>
      <c r="G49" s="20">
        <v>2.34</v>
      </c>
      <c r="H49" s="20" t="s">
        <v>524</v>
      </c>
      <c r="I49" s="20">
        <v>1.94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MK</cp:lastModifiedBy>
  <cp:lastPrinted>2017-04-12T06:14:39Z</cp:lastPrinted>
  <dcterms:created xsi:type="dcterms:W3CDTF">2017-02-15T19:59:24Z</dcterms:created>
  <dcterms:modified xsi:type="dcterms:W3CDTF">2017-05-24T07:24:29Z</dcterms:modified>
</cp:coreProperties>
</file>