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l="1"/>
  <c r="AM36" i="9" s="1"/>
  <c r="BE34" i="9"/>
  <c r="BE35" i="9" s="1"/>
  <c r="BE36" i="9" s="1"/>
  <c r="BW34" i="9" l="1"/>
  <c r="BW35" i="9" l="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<sst xmlns="http://schemas.openxmlformats.org/spreadsheetml/2006/main" count="1076" uniqueCount="586">
  <si>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</si>
  <si>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</si>
  <si>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</si>
  <si>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</si>
  <si>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</si>
  <si>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</si>
  <si>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</si>
  <si>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</si>
  <si>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</si>
  <si>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</si>
  <si>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</si>
  <si>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</si>
  <si>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</si>
  <si>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</si>
  <si>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</si>
  <si>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</si>
  <si>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</si>
  <si>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</si>
  <si>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</si>
  <si>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</si>
  <si>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</si>
  <si>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</si>
  <si>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</si>
  <si>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</si>
  <si>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</si>
  <si>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</si>
  <si>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</si>
  <si>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</si>
  <si>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</si>
  <si>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</si>
  <si>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</si>
  <si>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</si>
  <si>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</si>
  <si>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</si>
  <si>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</si>
  <si>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</si>
  <si>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</si>
  <si>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</si>
  <si>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</si>
  <si>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</si>
  <si>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</si>
  <si>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</si>
  <si>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</si>
  <si>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</si>
  <si>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</si>
  <si>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</si>
  <si>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</si>
  <si>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</si>
  <si>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</si>
  <si>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</si>
  <si>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</si>
  <si>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</si>
  <si>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</si>
  <si>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</si>
  <si>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</si>
  <si>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</si>
  <si>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</si>
  <si>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</si>
  <si>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</si>
  <si>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</si>
  <si>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</si>
  <si>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</si>
  <si>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</si>
  <si>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</si>
  <si>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</si>
  <si>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</si>
  <si>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</si>
  <si>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</si>
  <si>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</si>
  <si>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</si>
  <si>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</si>
  <si>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</si>
  <si>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</si>
  <si>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</si>
  <si>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</si>
  <si>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</si>
  <si>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</si>
  <si>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</si>
  <si>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</si>
  <si>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</si>
  <si>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</si>
  <si>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</si>
  <si>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</si>
  <si>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</si>
  <si>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</si>
  <si>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</si>
  <si>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</si>
  <si>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</si>
  <si>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</si>
  <si>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</si>
  <si>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</si>
  <si>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</si>
  <si>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</si>
  <si>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</si>
  <si>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</si>
  <si>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</si>
  <si>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</si>
  <si>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</si>
  <si>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</si>
  <si>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</si>
  <si>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</si>
  <si>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</si>
  <si>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</si>
  <si>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</si>
  <si>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</si>
  <si>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</si>
  <si>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</si>
  <si>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</si>
  <si>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</si>
  <si>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</si>
  <si>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</si>
  <si>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</si>
  <si>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</si>
  <si>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</si>
  <si>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</si>
  <si>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</si>
  <si>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</si>
  <si>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</si>
  <si>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</si>
  <si>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</si>
  <si>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</si>
  <si>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</si>
  <si>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</si>
  <si>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</si>
  <si>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</si>
  <si>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</si>
  <si>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</si>
  <si>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</si>
  <si>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</si>
  <si>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</si>
  <si>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</si>
  <si>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</si>
  <si>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</si>
  <si>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</si>
  <si>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</si>
  <si>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</si>
  <si>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</si>
  <si>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</si>
  <si>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</si>
  <si>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</si>
  <si>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</si>
  <si>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</si>
  <si>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</si>
  <si>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</si>
  <si>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</si>
  <si>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</si>
  <si>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</si>
  <si>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</si>
  <si>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</si>
  <si>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</si>
  <si>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</si>
  <si>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</si>
  <si>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</si>
  <si>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</si>
  <si>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</si>
  <si>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</si>
  <si>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</si>
  <si>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</si>
  <si>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</si>
  <si>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</si>
  <si>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</si>
  <si>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</si>
  <si>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</si>
  <si>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</si>
  <si>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</si>
  <si>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</si>
  <si>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</si>
  <si>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</si>
  <si>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</si>
  <si>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</si>
  <si>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</si>
  <si>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</si>
  <si>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</si>
  <si>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</si>
  <si>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</si>
  <si>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</si>
  <si>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</si>
  <si>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</si>
  <si>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</si>
  <si>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</si>
  <si>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</si>
  <si>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</si>
  <si>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</si>
  <si>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</si>
  <si>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</si>
  <si>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</si>
  <si>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</si>
  <si>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</si>
  <si>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</si>
  <si>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</si>
  <si>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三重県松阪市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</si>
  <si>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</si>
  <si>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</si>
  <si>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</si>
  <si>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</si>
  <si>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</si>
  <si>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</si>
  <si>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</si>
  <si>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</si>
  <si>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</si>
  <si>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</si>
  <si>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</si>
  <si>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</si>
  <si>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</si>
  <si>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</si>
  <si>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</si>
  <si>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</si>
  <si>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</si>
  <si>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</si>
  <si>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</si>
  <si>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</si>
  <si>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</si>
  <si>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</si>
  <si>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</si>
  <si>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</si>
  <si>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</si>
  <si>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</si>
  <si>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</si>
  <si>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</si>
  <si>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</si>
  <si>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</si>
  <si>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</si>
  <si>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</si>
  <si>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</si>
  <si>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</si>
  <si>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</si>
  <si>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</si>
  <si>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</si>
  <si>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</si>
  <si>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</si>
  <si>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</si>
  <si>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</si>
  <si>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</si>
  <si>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</si>
  <si>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</si>
  <si>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</si>
  <si>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</si>
  <si>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</si>
  <si>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</si>
  <si>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</si>
  <si>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</si>
  <si>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</si>
  <si>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</si>
  <si>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</si>
  <si>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</si>
  <si>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</si>
  <si>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</si>
  <si>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</si>
  <si>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</si>
  <si>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</si>
  <si>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</si>
  <si>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</si>
  <si>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</si>
  <si>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</si>
  <si>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</si>
  <si>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</si>
  <si>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</si>
  <si>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</si>
  <si>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</si>
  <si>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</si>
  <si>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</si>
  <si>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</si>
  <si>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</si>
  <si>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</si>
  <si>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</si>
  <si>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</si>
  <si>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</si>
  <si>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</si>
  <si>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</si>
  <si>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</si>
  <si>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</si>
  <si>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</si>
  <si>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</si>
  <si>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</si>
  <si>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</si>
  <si>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</si>
  <si>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</si>
  <si>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</si>
  <si>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</si>
  <si>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</si>
  <si>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</si>
  <si>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</si>
  <si>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</si>
  <si>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</si>
  <si>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</si>
  <si>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</si>
  <si>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</si>
  <si>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</si>
  <si>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</si>
  <si>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</si>
  <si>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</si>
  <si>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</si>
  <si>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</si>
  <si>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</si>
  <si>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</si>
  <si>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</si>
  <si>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</si>
  <si>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</si>
  <si>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</si>
  <si>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</si>
  <si>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</si>
  <si>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</si>
  <si>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</si>
  <si>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</si>
  <si>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</si>
  <si>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</si>
  <si>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</si>
  <si>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</si>
  <si>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</si>
  <si>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</si>
  <si>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</si>
  <si>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</si>
  <si>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</si>
  <si>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</si>
  <si>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</si>
  <si>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</si>
  <si>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</si>
  <si>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</si>
  <si>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</si>
  <si>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</si>
  <si>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</si>
  <si>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</si>
  <si>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</si>
  <si>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</si>
  <si>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</si>
  <si>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</si>
  <si>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</si>
  <si>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</si>
  <si>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</si>
  <si>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</si>
  <si>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</si>
  <si>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</si>
  <si>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</si>
  <si>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</si>
  <si>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</si>
  <si>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</si>
  <si>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</si>
  <si>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</si>
  <si>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三重県松阪市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</si>
  <si>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</si>
  <si>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</si>
  <si>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</si>
  <si>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</si>
  <si>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</si>
  <si>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</si>
  <si>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</si>
  <si>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</si>
  <si>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</si>
  <si>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</si>
  <si>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</si>
  <si>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</si>
  <si>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</si>
  <si>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</si>
  <si>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</si>
  <si>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</si>
  <si>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</si>
  <si>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</si>
  <si>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</si>
  <si>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</si>
  <si>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</si>
  <si>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ケーブルシステム事業特別会計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</si>
  <si>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</si>
  <si>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</si>
  <si>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</si>
  <si>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</si>
  <si>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</si>
  <si>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</si>
  <si>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</si>
  <si>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</si>
  <si>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</si>
  <si>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</si>
  <si>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</si>
  <si>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</si>
  <si>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</si>
  <si>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</si>
  <si>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</si>
  <si>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</si>
  <si>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</si>
  <si>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</si>
  <si>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</si>
  <si>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</si>
  <si>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</si>
  <si>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</si>
  <si>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</si>
  <si>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</si>
  <si>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</si>
  <si>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</si>
  <si>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</si>
  <si>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</si>
  <si>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</si>
  <si>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</si>
  <si>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</si>
  <si>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</si>
  <si>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</si>
  <si>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</si>
  <si>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</si>
  <si>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</si>
  <si>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</si>
  <si>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</si>
  <si>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</si>
  <si>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</si>
  <si>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</si>
  <si>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</si>
  <si>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</si>
  <si>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</si>
  <si>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</si>
  <si>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</si>
  <si>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</si>
  <si>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</si>
  <si>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</si>
  <si>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</si>
  <si>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</si>
  <si>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</si>
  <si>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</si>
  <si>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</si>
  <si>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</si>
  <si>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</si>
  <si>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</si>
  <si>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</si>
  <si>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</si>
  <si>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</si>
  <si>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</si>
  <si>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</si>
  <si>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</si>
  <si>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</si>
  <si>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</si>
  <si>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</si>
  <si>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</si>
  <si>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</si>
  <si>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</si>
  <si>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</si>
  <si>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</si>
  <si>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</si>
  <si>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</si>
  <si>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</si>
  <si>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</si>
  <si>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</si>
  <si>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</si>
  <si>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</si>
  <si>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</si>
  <si>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松阪市民病院事業会計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</si>
  <si>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</si>
  <si>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</si>
  <si>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</si>
  <si>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戸別合併処理浄化槽整備事業特別会計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</si>
  <si>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</si>
  <si>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</si>
  <si>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</si>
  <si>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</si>
  <si>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</si>
  <si>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</si>
  <si>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</si>
  <si>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</si>
  <si>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</si>
  <si>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</si>
  <si>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</si>
  <si>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</si>
  <si>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</si>
  <si>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</si>
  <si>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</si>
  <si>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</si>
  <si>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</si>
  <si>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</si>
  <si>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</si>
  <si>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</si>
  <si>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</si>
  <si>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</si>
  <si>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</si>
  <si>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</si>
  <si>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</si>
  <si>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</si>
  <si>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</si>
  <si>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</si>
  <si>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</si>
  <si>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</si>
  <si>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</si>
  <si>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</si>
  <si>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</si>
  <si>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</si>
  <si>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</si>
  <si>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</si>
  <si>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</si>
  <si>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</si>
  <si>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</si>
  <si>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</si>
  <si>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</si>
  <si>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</si>
  <si>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</si>
  <si>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</si>
  <si>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</si>
  <si>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</si>
  <si>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</si>
  <si>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</si>
  <si>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</si>
  <si>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</si>
  <si>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</si>
  <si>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</si>
  <si>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</si>
  <si>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</si>
  <si>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</si>
  <si>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</si>
  <si>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</si>
  <si>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</si>
  <si>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</si>
  <si>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</si>
  <si>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</si>
  <si>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</si>
  <si>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</si>
  <si>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</si>
  <si>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</si>
  <si>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</si>
  <si>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</si>
  <si>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</si>
  <si>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</si>
  <si>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</si>
  <si>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</si>
  <si>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</si>
  <si>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</si>
  <si>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</si>
  <si>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</si>
  <si>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</si>
  <si>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</si>
  <si>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</si>
  <si>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</si>
  <si>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</si>
  <si>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</si>
  <si>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</si>
  <si>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</si>
  <si>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3.02</t>
  </si>
  <si>
    <t>水道事業会計</t>
  </si>
  <si>
    <t>松阪市民病院事業会計</t>
  </si>
  <si>
    <t>一般会計</t>
  </si>
  <si>
    <t>公共下水道事業会計</t>
  </si>
  <si>
    <t>国民健康保険事業特別会計</t>
  </si>
  <si>
    <t>介護保険事業特別会計</t>
  </si>
  <si>
    <t>競輪事業特別会計</t>
  </si>
  <si>
    <t>▲ 0.03</t>
  </si>
  <si>
    <t>後期高齢者医療事業特別会計</t>
  </si>
  <si>
    <t>その他会計（赤字）</t>
  </si>
  <si>
    <t>その他会計（黒字）</t>
  </si>
  <si>
    <t>多気町松阪市学校組合</t>
    <rPh sb="0" eb="3">
      <t>タキチョウ</t>
    </rPh>
    <rPh sb="3" eb="6">
      <t>マツサカシ</t>
    </rPh>
    <rPh sb="6" eb="8">
      <t>ガッコウ</t>
    </rPh>
    <rPh sb="8" eb="10">
      <t>クミアイ</t>
    </rPh>
    <phoneticPr fontId="5"/>
  </si>
  <si>
    <t>宮川福祉施設組合　一般会計</t>
    <rPh sb="0" eb="2">
      <t>ミヤガワ</t>
    </rPh>
    <rPh sb="2" eb="4">
      <t>フクシ</t>
    </rPh>
    <rPh sb="4" eb="6">
      <t>シセツ</t>
    </rPh>
    <rPh sb="6" eb="8">
      <t>クミアイ</t>
    </rPh>
    <rPh sb="9" eb="11">
      <t>イッパン</t>
    </rPh>
    <rPh sb="11" eb="13">
      <t>カイケイ</t>
    </rPh>
    <phoneticPr fontId="5"/>
  </si>
  <si>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5"/>
  </si>
  <si>
    <t>松阪地区広域衛生組合</t>
  </si>
  <si>
    <t>松阪地区広域消防組合</t>
  </si>
  <si>
    <t>松阪飯多農業共済事務組合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</si>
  <si>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5"/>
  </si>
  <si>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</si>
  <si>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香肌奥伊勢資源化広域連合</t>
  </si>
  <si>
    <t>三重県地方税管理回収機構</t>
  </si>
  <si>
    <t>三重県後期高齢者医療広域連合　一般会計</t>
    <rPh sb="15" eb="17">
      <t>イッパン</t>
    </rPh>
    <rPh sb="17" eb="19">
      <t>カイケイ</t>
    </rPh>
    <phoneticPr fontId="5"/>
  </si>
  <si>
    <t>三重県後期高齢者医療広域連合　後期高齢者医療特別会計</t>
    <rPh sb="15" eb="17">
      <t>コウキ</t>
    </rPh>
    <rPh sb="17" eb="20">
      <t>コウレイシャ</t>
    </rPh>
    <rPh sb="20" eb="22">
      <t>イリョウ</t>
    </rPh>
    <rPh sb="22" eb="24">
      <t>トクベツ</t>
    </rPh>
    <rPh sb="24" eb="26">
      <t>カイケイ</t>
    </rPh>
    <phoneticPr fontId="5"/>
  </si>
  <si>
    <t>松阪市勤労者サービスセンター</t>
    <rPh sb="0" eb="3">
      <t>マツサカシ</t>
    </rPh>
    <rPh sb="3" eb="6">
      <t>キンロウシャ</t>
    </rPh>
    <phoneticPr fontId="5"/>
  </si>
  <si>
    <t>松阪スポーツ振興研修センター</t>
    <rPh sb="0" eb="2">
      <t>マツサカ</t>
    </rPh>
    <rPh sb="6" eb="8">
      <t>シンコウ</t>
    </rPh>
    <rPh sb="8" eb="10">
      <t>ケンシュウ</t>
    </rPh>
    <phoneticPr fontId="5"/>
  </si>
  <si>
    <t>松阪街づくり公社</t>
    <rPh sb="0" eb="2">
      <t>マツサカ</t>
    </rPh>
    <rPh sb="2" eb="3">
      <t>マチ</t>
    </rPh>
    <rPh sb="6" eb="8">
      <t>コウシャ</t>
    </rPh>
    <phoneticPr fontId="5"/>
  </si>
  <si>
    <t>松阪市土地開発公社</t>
    <rPh sb="0" eb="3">
      <t>マツサカシ</t>
    </rPh>
    <rPh sb="3" eb="5">
      <t>トチ</t>
    </rPh>
    <rPh sb="5" eb="7">
      <t>カイハツ</t>
    </rPh>
    <rPh sb="7" eb="9">
      <t>コウシャ</t>
    </rPh>
    <phoneticPr fontId="5"/>
  </si>
  <si>
    <t>飯高観光振興公社</t>
    <rPh sb="0" eb="2">
      <t>イイタカ</t>
    </rPh>
    <rPh sb="2" eb="4">
      <t>カンコウ</t>
    </rPh>
    <rPh sb="4" eb="6">
      <t>シンコウ</t>
    </rPh>
    <rPh sb="6" eb="8">
      <t>コウシャ</t>
    </rPh>
    <phoneticPr fontId="5"/>
  </si>
  <si>
    <t>飯高駅</t>
    <rPh sb="0" eb="2">
      <t>イイタカ</t>
    </rPh>
    <rPh sb="2" eb="3">
      <t>エキ</t>
    </rPh>
    <phoneticPr fontId="5"/>
  </si>
  <si>
    <t>○</t>
  </si>
  <si>
    <t>-</t>
    <phoneticPr fontId="2"/>
  </si>
  <si>
    <t>-</t>
    <phoneticPr fontId="2"/>
  </si>
  <si>
    <t>-</t>
    <phoneticPr fontId="2"/>
  </si>
  <si>
    <t>-</t>
    <phoneticPr fontId="2"/>
  </si>
  <si>
    <t>-</t>
    <phoneticPr fontId="2"/>
  </si>
  <si>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5"/>
  </si>
  <si>
    <t>-</t>
    <phoneticPr fontId="2"/>
  </si>
  <si>
    <t>-</t>
    <phoneticPr fontId="2"/>
  </si>
  <si>
    <t>-</t>
    <phoneticPr fontId="2"/>
  </si>
  <si>
    <t>-</t>
    <phoneticPr fontId="2"/>
  </si>
  <si>
    <t>-</t>
    <phoneticPr fontId="2"/>
  </si>
  <si>
    <t>-</t>
    <phoneticPr fontId="2"/>
  </si>
  <si>
    <t>三重県市町総合事務組合　デジタル地図特別会計</t>
    <rPh sb="3" eb="5">
      <t>シチョウ</t>
    </rPh>
    <rPh sb="5" eb="7">
      <t>ソウゴウ</t>
    </rPh>
    <rPh sb="7" eb="9">
      <t>ジム</t>
    </rPh>
    <rPh sb="16" eb="18">
      <t>チズ</t>
    </rPh>
    <rPh sb="18" eb="20">
      <t>トクベツ</t>
    </rPh>
    <rPh sb="20" eb="22">
      <t>カイケイ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</si>
  <si>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</si>
  <si>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</si>
  <si>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</si>
  <si>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</si>
  <si>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</si>
  <si>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</si>
  <si>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</si>
  <si>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</si>
  <si>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</si>
  <si>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</si>
  <si>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</si>
  <si>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本市指標と類似団体平均値とを比較すると将来負担比率は押しなべて低いものの、実質公債費比率は高い数値を示している。ただ、将来負担比率は公債費残高が減少するにあいまって、
指標が０以下となり、非表示となっている。また、実質公債費比率は平成25年度までは平均値と比較して、本市数値の方が高い数値を示しているが、平成26年度から逆転している。これは
臨時財政対策債を発行限度額まで借入をしないなどの市債発行の抑制が功を奏したものと思われる。ただ、合併特例債の発行期限が平成31年度に迫るなか、大型事業計画が目白押しの状
況にあるところから、借入額の大幅な増が見込まれ、両指標とも悪化が懸念されるところである。
</t>
    <rPh sb="0" eb="2">
      <t>ホンシ</t>
    </rPh>
    <rPh sb="2" eb="4">
      <t>シヒョウ</t>
    </rPh>
    <rPh sb="5" eb="7">
      <t>ルイジ</t>
    </rPh>
    <rPh sb="7" eb="9">
      <t>ダンタイ</t>
    </rPh>
    <rPh sb="9" eb="11">
      <t>ヘイキン</t>
    </rPh>
    <rPh sb="11" eb="12">
      <t>チ</t>
    </rPh>
    <rPh sb="14" eb="16">
      <t>ヒカク</t>
    </rPh>
    <rPh sb="19" eb="21">
      <t>ショウライ</t>
    </rPh>
    <rPh sb="21" eb="23">
      <t>フタン</t>
    </rPh>
    <rPh sb="23" eb="25">
      <t>ヒリツ</t>
    </rPh>
    <rPh sb="26" eb="27">
      <t>オ</t>
    </rPh>
    <rPh sb="31" eb="32">
      <t>ヒク</t>
    </rPh>
    <rPh sb="37" eb="39">
      <t>ジッシツ</t>
    </rPh>
    <rPh sb="39" eb="41">
      <t>コウサイ</t>
    </rPh>
    <rPh sb="41" eb="42">
      <t>ヒ</t>
    </rPh>
    <rPh sb="42" eb="43">
      <t>ヒ</t>
    </rPh>
    <rPh sb="43" eb="44">
      <t>リツ</t>
    </rPh>
    <rPh sb="45" eb="46">
      <t>タカ</t>
    </rPh>
    <rPh sb="47" eb="49">
      <t>スウチ</t>
    </rPh>
    <rPh sb="50" eb="51">
      <t>シメ</t>
    </rPh>
    <rPh sb="59" eb="61">
      <t>ショウライ</t>
    </rPh>
    <rPh sb="61" eb="63">
      <t>フタン</t>
    </rPh>
    <rPh sb="63" eb="65">
      <t>ヒリツ</t>
    </rPh>
    <rPh sb="66" eb="69">
      <t>コウサイヒ</t>
    </rPh>
    <rPh sb="69" eb="71">
      <t>ザンダカ</t>
    </rPh>
    <rPh sb="72" eb="74">
      <t>ゲンショウ</t>
    </rPh>
    <rPh sb="84" eb="86">
      <t>シヒョウ</t>
    </rPh>
    <rPh sb="88" eb="90">
      <t>イカ</t>
    </rPh>
    <rPh sb="94" eb="97">
      <t>ヒヒョウジ</t>
    </rPh>
    <rPh sb="107" eb="109">
      <t>ジッシツ</t>
    </rPh>
    <rPh sb="109" eb="112">
      <t>コウサイヒ</t>
    </rPh>
    <rPh sb="112" eb="114">
      <t>ヒリツ</t>
    </rPh>
    <rPh sb="115" eb="117">
      <t>ヘイセイ</t>
    </rPh>
    <rPh sb="119" eb="120">
      <t>ネン</t>
    </rPh>
    <rPh sb="120" eb="121">
      <t>ド</t>
    </rPh>
    <rPh sb="124" eb="127">
      <t>ヘイキンチ</t>
    </rPh>
    <rPh sb="128" eb="130">
      <t>ヒカク</t>
    </rPh>
    <rPh sb="133" eb="135">
      <t>ホンシ</t>
    </rPh>
    <rPh sb="135" eb="137">
      <t>スウチ</t>
    </rPh>
    <rPh sb="138" eb="139">
      <t>ホウ</t>
    </rPh>
    <rPh sb="140" eb="141">
      <t>タカ</t>
    </rPh>
    <rPh sb="142" eb="144">
      <t>スウチ</t>
    </rPh>
    <rPh sb="145" eb="146">
      <t>シメ</t>
    </rPh>
    <rPh sb="152" eb="154">
      <t>ヘイセイ</t>
    </rPh>
    <rPh sb="156" eb="158">
      <t>ネンド</t>
    </rPh>
    <rPh sb="160" eb="162">
      <t>ギャクテン</t>
    </rPh>
    <rPh sb="171" eb="173">
      <t>リンジ</t>
    </rPh>
    <rPh sb="173" eb="175">
      <t>ザイセイ</t>
    </rPh>
    <rPh sb="175" eb="177">
      <t>タイサク</t>
    </rPh>
    <rPh sb="177" eb="178">
      <t>サイ</t>
    </rPh>
    <rPh sb="179" eb="181">
      <t>ハッコウ</t>
    </rPh>
    <rPh sb="181" eb="183">
      <t>ゲンド</t>
    </rPh>
    <rPh sb="183" eb="184">
      <t>ガク</t>
    </rPh>
    <rPh sb="186" eb="188">
      <t>カリイレ</t>
    </rPh>
    <rPh sb="195" eb="197">
      <t>シサイ</t>
    </rPh>
    <rPh sb="197" eb="199">
      <t>ハッコウ</t>
    </rPh>
    <rPh sb="200" eb="202">
      <t>ヨクセイ</t>
    </rPh>
    <rPh sb="203" eb="204">
      <t>コウ</t>
    </rPh>
    <rPh sb="205" eb="206">
      <t>ソウ</t>
    </rPh>
    <rPh sb="211" eb="212">
      <t>オモ</t>
    </rPh>
    <rPh sb="219" eb="221">
      <t>ガッペイ</t>
    </rPh>
    <rPh sb="221" eb="223">
      <t>トクレイ</t>
    </rPh>
    <rPh sb="223" eb="224">
      <t>サイ</t>
    </rPh>
    <rPh sb="225" eb="227">
      <t>ハッコウ</t>
    </rPh>
    <rPh sb="227" eb="229">
      <t>キゲン</t>
    </rPh>
    <rPh sb="230" eb="232">
      <t>ヘイセイ</t>
    </rPh>
    <rPh sb="234" eb="236">
      <t>ネンド</t>
    </rPh>
    <rPh sb="237" eb="238">
      <t>セマ</t>
    </rPh>
    <rPh sb="242" eb="244">
      <t>オオガタ</t>
    </rPh>
    <rPh sb="244" eb="246">
      <t>ジギョウ</t>
    </rPh>
    <rPh sb="246" eb="248">
      <t>ケイカク</t>
    </rPh>
    <rPh sb="249" eb="252">
      <t>メジロオ</t>
    </rPh>
    <rPh sb="266" eb="268">
      <t>カリイレ</t>
    </rPh>
    <rPh sb="268" eb="269">
      <t>ガク</t>
    </rPh>
    <rPh sb="270" eb="272">
      <t>オオハバ</t>
    </rPh>
    <rPh sb="273" eb="274">
      <t>ゾウ</t>
    </rPh>
    <rPh sb="275" eb="277">
      <t>ミコ</t>
    </rPh>
    <rPh sb="280" eb="281">
      <t>リョウ</t>
    </rPh>
    <rPh sb="281" eb="283">
      <t>シヒョウ</t>
    </rPh>
    <rPh sb="285" eb="287">
      <t>アッカ</t>
    </rPh>
    <rPh sb="288" eb="290">
      <t>ケネン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</si>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</sst>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52496</c:v>
                </c:pt>
              </c:numCache>
            </c:numRef>
          </c:val>
          <c:smooth val="0"/>
          <c:extLst xmlns:c16r2="http://schemas.microsoft.com/office/drawing/2015/06/chart">
            <c:ext xmlns:c16="http://schemas.microsoft.com/office/drawing/2014/chart" uri="{C3380CC4-5D6E-409C-BE32-E72D297353CC}">
              <c16:uniqueId val="{00000000-55AA-4702-8B2F-8F1B697460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28184</c:v>
                </c:pt>
                <c:pt idx="1">
                  <c:v>18042</c:v>
                </c:pt>
                <c:pt idx="2">
                  <c:v>26662</c:v>
                </c:pt>
                <c:pt idx="3">
                  <c:v>58556</c:v>
                </c:pt>
                <c:pt idx="4">
                  <c:v>26088</c:v>
                </c:pt>
              </c:numCache>
            </c:numRef>
          </c:val>
          <c:smooth val="0"/>
          <c:extLst xmlns:c16r2="http://schemas.microsoft.com/office/drawing/2015/06/chart">
            <c:ext xmlns:c16="http://schemas.microsoft.com/office/drawing/2014/chart" uri="{C3380CC4-5D6E-409C-BE32-E72D297353CC}">
              <c16:uniqueId val="{00000001-55AA-4702-8B2F-8F1B697460C7}"/>
            </c:ext>
          </c:extLst>
        </c:ser>
        <c:dLbls>
          <c:showLegendKey val="0"/>
          <c:showVal val="0"/>
          <c:showCatName val="0"/>
          <c:showSerName val="0"/>
          <c:showPercent val="0"/>
          <c:showBubbleSize val="0"/>
        </c:dLbls>
        <c:marker val="1"/>
        <c:smooth val="0"/>
        <c:axId val="123950208"/>
        <c:axId val="123976704"/>
      </c:lineChart>
      <c:catAx>
        <c:axId val="123950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76704"/>
        <c:crosses val="autoZero"/>
        <c:auto val="1"/>
        <c:lblAlgn val="ctr"/>
        <c:lblOffset val="100"/>
        <c:tickLblSkip val="1"/>
        <c:tickMarkSkip val="1"/>
        <c:noMultiLvlLbl val="0"/>
      </c:catAx>
      <c:valAx>
        <c:axId val="1239767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5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2.61</c:v>
                </c:pt>
                <c:pt idx="1">
                  <c:v>3.09</c:v>
                </c:pt>
                <c:pt idx="2">
                  <c:v>2.78</c:v>
                </c:pt>
                <c:pt idx="3">
                  <c:v>2.46</c:v>
                </c:pt>
                <c:pt idx="4">
                  <c:v>2.98</c:v>
                </c:pt>
              </c:numCache>
            </c:numRef>
          </c:val>
          <c:extLst xmlns:c16r2="http://schemas.microsoft.com/office/drawing/2015/06/chart">
            <c:ext xmlns:c16="http://schemas.microsoft.com/office/drawing/2014/chart" uri="{C3380CC4-5D6E-409C-BE32-E72D297353CC}">
              <c16:uniqueId val="{00000000-7F77-49D9-A888-E73CACF7DE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20.92</c:v>
                </c:pt>
                <c:pt idx="1">
                  <c:v>21.96</c:v>
                </c:pt>
                <c:pt idx="2">
                  <c:v>23.68</c:v>
                </c:pt>
                <c:pt idx="3">
                  <c:v>21.21</c:v>
                </c:pt>
                <c:pt idx="4">
                  <c:v>23.58</c:v>
                </c:pt>
              </c:numCache>
            </c:numRef>
          </c:val>
          <c:extLst xmlns:c16r2="http://schemas.microsoft.com/office/drawing/2015/06/chart">
            <c:ext xmlns:c16="http://schemas.microsoft.com/office/drawing/2014/chart" uri="{C3380CC4-5D6E-409C-BE32-E72D297353CC}">
              <c16:uniqueId val="{00000001-7F77-49D9-A888-E73CACF7DEE1}"/>
            </c:ext>
          </c:extLst>
        </c:ser>
        <c:dLbls>
          <c:showLegendKey val="0"/>
          <c:showVal val="0"/>
          <c:showCatName val="0"/>
          <c:showSerName val="0"/>
          <c:showPercent val="0"/>
          <c:showBubbleSize val="0"/>
        </c:dLbls>
        <c:gapWidth val="250"/>
        <c:overlap val="100"/>
        <c:axId val="89002368"/>
        <c:axId val="8900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2.88</c:v>
                </c:pt>
                <c:pt idx="1">
                  <c:v>2</c:v>
                </c:pt>
                <c:pt idx="2">
                  <c:v>1.75</c:v>
                </c:pt>
                <c:pt idx="3">
                  <c:v>-3.02</c:v>
                </c:pt>
                <c:pt idx="4">
                  <c:v>2.93</c:v>
                </c:pt>
              </c:numCache>
            </c:numRef>
          </c:val>
          <c:smooth val="0"/>
          <c:extLst xmlns:c16r2="http://schemas.microsoft.com/office/drawing/2015/06/chart">
            <c:ext xmlns:c16="http://schemas.microsoft.com/office/drawing/2014/chart" uri="{C3380CC4-5D6E-409C-BE32-E72D297353CC}">
              <c16:uniqueId val="{00000002-7F77-49D9-A888-E73CACF7DEE1}"/>
            </c:ext>
          </c:extLst>
        </c:ser>
        <c:dLbls>
          <c:showLegendKey val="0"/>
          <c:showVal val="0"/>
          <c:showCatName val="0"/>
          <c:showSerName val="0"/>
          <c:showPercent val="0"/>
          <c:showBubbleSize val="0"/>
        </c:dLbls>
        <c:marker val="1"/>
        <c:smooth val="0"/>
        <c:axId val="89002368"/>
        <c:axId val="89004288"/>
      </c:lineChart>
      <c:catAx>
        <c:axId val="890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004288"/>
        <c:crosses val="autoZero"/>
        <c:auto val="1"/>
        <c:lblAlgn val="ctr"/>
        <c:lblOffset val="100"/>
        <c:tickLblSkip val="1"/>
        <c:tickMarkSkip val="1"/>
        <c:noMultiLvlLbl val="0"/>
      </c:catAx>
      <c:valAx>
        <c:axId val="8900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0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0-CF58-4356-BA41-37AFE6F375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58-4356-BA41-37AFE6F3752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0.05</c:v>
                </c:pt>
                <c:pt idx="4">
                  <c:v>#N/A</c:v>
                </c:pt>
                <c:pt idx="5">
                  <c:v>0.08</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2-CF58-4356-BA41-37AFE6F3752E}"/>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c:v>
                </c:pt>
                <c:pt idx="2">
                  <c:v>#N/A</c:v>
                </c:pt>
                <c:pt idx="3">
                  <c:v>0.19</c:v>
                </c:pt>
                <c:pt idx="4">
                  <c:v>0.03</c:v>
                </c:pt>
                <c:pt idx="5">
                  <c:v>#N/A</c:v>
                </c:pt>
                <c:pt idx="6">
                  <c:v>#N/A</c:v>
                </c:pt>
                <c:pt idx="7">
                  <c:v>0.5</c:v>
                </c:pt>
                <c:pt idx="8">
                  <c:v>#N/A</c:v>
                </c:pt>
                <c:pt idx="9">
                  <c:v>0.23</c:v>
                </c:pt>
              </c:numCache>
            </c:numRef>
          </c:val>
          <c:extLst xmlns:c16r2="http://schemas.microsoft.com/office/drawing/2015/06/chart">
            <c:ext xmlns:c16="http://schemas.microsoft.com/office/drawing/2014/chart" uri="{C3380CC4-5D6E-409C-BE32-E72D297353CC}">
              <c16:uniqueId val="{00000003-CF58-4356-BA41-37AFE6F3752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0.72</c:v>
                </c:pt>
                <c:pt idx="2">
                  <c:v>#N/A</c:v>
                </c:pt>
                <c:pt idx="3">
                  <c:v>0.33</c:v>
                </c:pt>
                <c:pt idx="4">
                  <c:v>#N/A</c:v>
                </c:pt>
                <c:pt idx="5">
                  <c:v>0.57999999999999996</c:v>
                </c:pt>
                <c:pt idx="6">
                  <c:v>#N/A</c:v>
                </c:pt>
                <c:pt idx="7">
                  <c:v>0.44</c:v>
                </c:pt>
                <c:pt idx="8">
                  <c:v>#N/A</c:v>
                </c:pt>
                <c:pt idx="9">
                  <c:v>0.43</c:v>
                </c:pt>
              </c:numCache>
            </c:numRef>
          </c:val>
          <c:extLst xmlns:c16r2="http://schemas.microsoft.com/office/drawing/2015/06/chart">
            <c:ext xmlns:c16="http://schemas.microsoft.com/office/drawing/2014/chart" uri="{C3380CC4-5D6E-409C-BE32-E72D297353CC}">
              <c16:uniqueId val="{00000004-CF58-4356-BA41-37AFE6F3752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1.81</c:v>
                </c:pt>
                <c:pt idx="2">
                  <c:v>#N/A</c:v>
                </c:pt>
                <c:pt idx="3">
                  <c:v>2.2599999999999998</c:v>
                </c:pt>
                <c:pt idx="4">
                  <c:v>#N/A</c:v>
                </c:pt>
                <c:pt idx="5">
                  <c:v>1.7</c:v>
                </c:pt>
                <c:pt idx="6">
                  <c:v>#N/A</c:v>
                </c:pt>
                <c:pt idx="7">
                  <c:v>0.99</c:v>
                </c:pt>
                <c:pt idx="8">
                  <c:v>#N/A</c:v>
                </c:pt>
                <c:pt idx="9">
                  <c:v>1.2</c:v>
                </c:pt>
              </c:numCache>
            </c:numRef>
          </c:val>
          <c:extLst xmlns:c16r2="http://schemas.microsoft.com/office/drawing/2015/06/chart">
            <c:ext xmlns:c16="http://schemas.microsoft.com/office/drawing/2014/chart" uri="{C3380CC4-5D6E-409C-BE32-E72D297353CC}">
              <c16:uniqueId val="{00000005-CF58-4356-BA41-37AFE6F3752E}"/>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1.43</c:v>
                </c:pt>
                <c:pt idx="2">
                  <c:v>#N/A</c:v>
                </c:pt>
                <c:pt idx="3">
                  <c:v>1.68</c:v>
                </c:pt>
                <c:pt idx="4">
                  <c:v>#N/A</c:v>
                </c:pt>
                <c:pt idx="5">
                  <c:v>1.68</c:v>
                </c:pt>
                <c:pt idx="6">
                  <c:v>#N/A</c:v>
                </c:pt>
                <c:pt idx="7">
                  <c:v>2</c:v>
                </c:pt>
                <c:pt idx="8">
                  <c:v>#N/A</c:v>
                </c:pt>
                <c:pt idx="9">
                  <c:v>2.25</c:v>
                </c:pt>
              </c:numCache>
            </c:numRef>
          </c:val>
          <c:extLst xmlns:c16r2="http://schemas.microsoft.com/office/drawing/2015/06/chart">
            <c:ext xmlns:c16="http://schemas.microsoft.com/office/drawing/2014/chart" uri="{C3380CC4-5D6E-409C-BE32-E72D297353CC}">
              <c16:uniqueId val="{00000006-CF58-4356-BA41-37AFE6F3752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2.59</c:v>
                </c:pt>
                <c:pt idx="2">
                  <c:v>#N/A</c:v>
                </c:pt>
                <c:pt idx="3">
                  <c:v>3.07</c:v>
                </c:pt>
                <c:pt idx="4">
                  <c:v>#N/A</c:v>
                </c:pt>
                <c:pt idx="5">
                  <c:v>2.77</c:v>
                </c:pt>
                <c:pt idx="6">
                  <c:v>#N/A</c:v>
                </c:pt>
                <c:pt idx="7">
                  <c:v>2.4500000000000002</c:v>
                </c:pt>
                <c:pt idx="8">
                  <c:v>#N/A</c:v>
                </c:pt>
                <c:pt idx="9">
                  <c:v>2.97</c:v>
                </c:pt>
              </c:numCache>
            </c:numRef>
          </c:val>
          <c:extLst xmlns:c16r2="http://schemas.microsoft.com/office/drawing/2015/06/chart">
            <c:ext xmlns:c16="http://schemas.microsoft.com/office/drawing/2014/chart" uri="{C3380CC4-5D6E-409C-BE32-E72D297353CC}">
              <c16:uniqueId val="{00000007-CF58-4356-BA41-37AFE6F3752E}"/>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2.31</c:v>
                </c:pt>
                <c:pt idx="2">
                  <c:v>#N/A</c:v>
                </c:pt>
                <c:pt idx="3">
                  <c:v>3.53</c:v>
                </c:pt>
                <c:pt idx="4">
                  <c:v>#N/A</c:v>
                </c:pt>
                <c:pt idx="5">
                  <c:v>4.6100000000000003</c:v>
                </c:pt>
                <c:pt idx="6">
                  <c:v>#N/A</c:v>
                </c:pt>
                <c:pt idx="7">
                  <c:v>5.46</c:v>
                </c:pt>
                <c:pt idx="8">
                  <c:v>#N/A</c:v>
                </c:pt>
                <c:pt idx="9">
                  <c:v>5.78</c:v>
                </c:pt>
              </c:numCache>
            </c:numRef>
          </c:val>
          <c:extLst xmlns:c16r2="http://schemas.microsoft.com/office/drawing/2015/06/chart">
            <c:ext xmlns:c16="http://schemas.microsoft.com/office/drawing/2014/chart" uri="{C3380CC4-5D6E-409C-BE32-E72D297353CC}">
              <c16:uniqueId val="{00000008-CF58-4356-BA41-37AFE6F375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4.72</c:v>
                </c:pt>
                <c:pt idx="2">
                  <c:v>#N/A</c:v>
                </c:pt>
                <c:pt idx="3">
                  <c:v>5.54</c:v>
                </c:pt>
                <c:pt idx="4">
                  <c:v>#N/A</c:v>
                </c:pt>
                <c:pt idx="5">
                  <c:v>5.97</c:v>
                </c:pt>
                <c:pt idx="6">
                  <c:v>#N/A</c:v>
                </c:pt>
                <c:pt idx="7">
                  <c:v>6.62</c:v>
                </c:pt>
                <c:pt idx="8">
                  <c:v>#N/A</c:v>
                </c:pt>
                <c:pt idx="9">
                  <c:v>6.96</c:v>
                </c:pt>
              </c:numCache>
            </c:numRef>
          </c:val>
          <c:extLst xmlns:c16r2="http://schemas.microsoft.com/office/drawing/2015/06/chart">
            <c:ext xmlns:c16="http://schemas.microsoft.com/office/drawing/2014/chart" uri="{C3380CC4-5D6E-409C-BE32-E72D297353CC}">
              <c16:uniqueId val="{00000009-CF58-4356-BA41-37AFE6F3752E}"/>
            </c:ext>
          </c:extLst>
        </c:ser>
        <c:dLbls>
          <c:showLegendKey val="0"/>
          <c:showVal val="0"/>
          <c:showCatName val="0"/>
          <c:showSerName val="0"/>
          <c:showPercent val="0"/>
          <c:showBubbleSize val="0"/>
        </c:dLbls>
        <c:gapWidth val="150"/>
        <c:overlap val="100"/>
        <c:axId val="89143168"/>
        <c:axId val="89144704"/>
      </c:barChart>
      <c:catAx>
        <c:axId val="891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144704"/>
        <c:crosses val="autoZero"/>
        <c:auto val="1"/>
        <c:lblAlgn val="ctr"/>
        <c:lblOffset val="100"/>
        <c:tickLblSkip val="1"/>
        <c:tickMarkSkip val="1"/>
        <c:noMultiLvlLbl val="0"/>
      </c:catAx>
      <c:valAx>
        <c:axId val="8914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4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6815</c:v>
                </c:pt>
                <c:pt idx="5">
                  <c:v>6895</c:v>
                </c:pt>
                <c:pt idx="8">
                  <c:v>7058</c:v>
                </c:pt>
                <c:pt idx="11">
                  <c:v>7184</c:v>
                </c:pt>
                <c:pt idx="14">
                  <c:v>7049</c:v>
                </c:pt>
              </c:numCache>
            </c:numRef>
          </c:val>
          <c:extLst xmlns:c16r2="http://schemas.microsoft.com/office/drawing/2015/06/chart">
            <c:ext xmlns:c16="http://schemas.microsoft.com/office/drawing/2014/chart" uri="{C3380CC4-5D6E-409C-BE32-E72D297353CC}">
              <c16:uniqueId val="{00000000-BF8A-42EA-B602-97E07CF9CD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F8A-42EA-B602-97E07CF9CD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9</c:v>
                </c:pt>
                <c:pt idx="9">
                  <c:v>9</c:v>
                </c:pt>
                <c:pt idx="12">
                  <c:v>8</c:v>
                </c:pt>
              </c:numCache>
            </c:numRef>
          </c:val>
          <c:extLst xmlns:c16r2="http://schemas.microsoft.com/office/drawing/2015/06/chart">
            <c:ext xmlns:c16="http://schemas.microsoft.com/office/drawing/2014/chart" uri="{C3380CC4-5D6E-409C-BE32-E72D297353CC}">
              <c16:uniqueId val="{00000002-BF8A-42EA-B602-97E07CF9CD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364</c:v>
                </c:pt>
                <c:pt idx="3">
                  <c:v>306</c:v>
                </c:pt>
                <c:pt idx="6">
                  <c:v>226</c:v>
                </c:pt>
                <c:pt idx="9">
                  <c:v>305</c:v>
                </c:pt>
                <c:pt idx="12">
                  <c:v>88</c:v>
                </c:pt>
              </c:numCache>
            </c:numRef>
          </c:val>
          <c:extLst xmlns:c16r2="http://schemas.microsoft.com/office/drawing/2015/06/chart">
            <c:ext xmlns:c16="http://schemas.microsoft.com/office/drawing/2014/chart" uri="{C3380CC4-5D6E-409C-BE32-E72D297353CC}">
              <c16:uniqueId val="{00000003-BF8A-42EA-B602-97E07CF9CD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2897</c:v>
                </c:pt>
                <c:pt idx="3">
                  <c:v>2661</c:v>
                </c:pt>
                <c:pt idx="6">
                  <c:v>2728</c:v>
                </c:pt>
                <c:pt idx="9">
                  <c:v>2812</c:v>
                </c:pt>
                <c:pt idx="12">
                  <c:v>2907</c:v>
                </c:pt>
              </c:numCache>
            </c:numRef>
          </c:val>
          <c:extLst xmlns:c16r2="http://schemas.microsoft.com/office/drawing/2015/06/chart">
            <c:ext xmlns:c16="http://schemas.microsoft.com/office/drawing/2014/chart" uri="{C3380CC4-5D6E-409C-BE32-E72D297353CC}">
              <c16:uniqueId val="{00000004-BF8A-42EA-B602-97E07CF9CD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8A-42EA-B602-97E07CF9CD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8A-42EA-B602-97E07CF9CD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6296</c:v>
                </c:pt>
                <c:pt idx="3">
                  <c:v>6099</c:v>
                </c:pt>
                <c:pt idx="6">
                  <c:v>5734</c:v>
                </c:pt>
                <c:pt idx="9">
                  <c:v>5407</c:v>
                </c:pt>
                <c:pt idx="12">
                  <c:v>5159</c:v>
                </c:pt>
              </c:numCache>
            </c:numRef>
          </c:val>
          <c:extLst xmlns:c16r2="http://schemas.microsoft.com/office/drawing/2015/06/chart">
            <c:ext xmlns:c16="http://schemas.microsoft.com/office/drawing/2014/chart" uri="{C3380CC4-5D6E-409C-BE32-E72D297353CC}">
              <c16:uniqueId val="{00000007-BF8A-42EA-B602-97E07CF9CD4A}"/>
            </c:ext>
          </c:extLst>
        </c:ser>
        <c:dLbls>
          <c:showLegendKey val="0"/>
          <c:showVal val="0"/>
          <c:showCatName val="0"/>
          <c:showSerName val="0"/>
          <c:showPercent val="0"/>
          <c:showBubbleSize val="0"/>
        </c:dLbls>
        <c:gapWidth val="100"/>
        <c:overlap val="100"/>
        <c:axId val="89277568"/>
        <c:axId val="8927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2751</c:v>
                </c:pt>
                <c:pt idx="2">
                  <c:v>#N/A</c:v>
                </c:pt>
                <c:pt idx="3">
                  <c:v>#N/A</c:v>
                </c:pt>
                <c:pt idx="4">
                  <c:v>2180</c:v>
                </c:pt>
                <c:pt idx="5">
                  <c:v>#N/A</c:v>
                </c:pt>
                <c:pt idx="6">
                  <c:v>#N/A</c:v>
                </c:pt>
                <c:pt idx="7">
                  <c:v>1639</c:v>
                </c:pt>
                <c:pt idx="8">
                  <c:v>#N/A</c:v>
                </c:pt>
                <c:pt idx="9">
                  <c:v>#N/A</c:v>
                </c:pt>
                <c:pt idx="10">
                  <c:v>1349</c:v>
                </c:pt>
                <c:pt idx="11">
                  <c:v>#N/A</c:v>
                </c:pt>
                <c:pt idx="12">
                  <c:v>#N/A</c:v>
                </c:pt>
                <c:pt idx="13">
                  <c:v>1113</c:v>
                </c:pt>
                <c:pt idx="14">
                  <c:v>#N/A</c:v>
                </c:pt>
              </c:numCache>
            </c:numRef>
          </c:val>
          <c:smooth val="0"/>
          <c:extLst xmlns:c16r2="http://schemas.microsoft.com/office/drawing/2015/06/chart">
            <c:ext xmlns:c16="http://schemas.microsoft.com/office/drawing/2014/chart" uri="{C3380CC4-5D6E-409C-BE32-E72D297353CC}">
              <c16:uniqueId val="{00000008-BF8A-42EA-B602-97E07CF9CD4A}"/>
            </c:ext>
          </c:extLst>
        </c:ser>
        <c:dLbls>
          <c:showLegendKey val="0"/>
          <c:showVal val="0"/>
          <c:showCatName val="0"/>
          <c:showSerName val="0"/>
          <c:showPercent val="0"/>
          <c:showBubbleSize val="0"/>
        </c:dLbls>
        <c:marker val="1"/>
        <c:smooth val="0"/>
        <c:axId val="89277568"/>
        <c:axId val="89279488"/>
      </c:lineChart>
      <c:catAx>
        <c:axId val="892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79488"/>
        <c:crosses val="autoZero"/>
        <c:auto val="1"/>
        <c:lblAlgn val="ctr"/>
        <c:lblOffset val="100"/>
        <c:tickLblSkip val="1"/>
        <c:tickMarkSkip val="1"/>
        <c:noMultiLvlLbl val="0"/>
      </c:catAx>
      <c:valAx>
        <c:axId val="8927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7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69882</c:v>
                </c:pt>
                <c:pt idx="5">
                  <c:v>70780</c:v>
                </c:pt>
                <c:pt idx="8">
                  <c:v>70822</c:v>
                </c:pt>
                <c:pt idx="11">
                  <c:v>73362</c:v>
                </c:pt>
                <c:pt idx="14">
                  <c:v>73003</c:v>
                </c:pt>
              </c:numCache>
            </c:numRef>
          </c:val>
          <c:extLst xmlns:c16r2="http://schemas.microsoft.com/office/drawing/2015/06/chart">
            <c:ext xmlns:c16="http://schemas.microsoft.com/office/drawing/2014/chart" uri="{C3380CC4-5D6E-409C-BE32-E72D297353CC}">
              <c16:uniqueId val="{00000000-566F-40A2-8B61-9A3C382323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15607</c:v>
                </c:pt>
                <c:pt idx="5">
                  <c:v>15488</c:v>
                </c:pt>
                <c:pt idx="8">
                  <c:v>15034</c:v>
                </c:pt>
                <c:pt idx="11">
                  <c:v>14339</c:v>
                </c:pt>
                <c:pt idx="14">
                  <c:v>13896</c:v>
                </c:pt>
              </c:numCache>
            </c:numRef>
          </c:val>
          <c:extLst xmlns:c16r2="http://schemas.microsoft.com/office/drawing/2015/06/chart">
            <c:ext xmlns:c16="http://schemas.microsoft.com/office/drawing/2014/chart" uri="{C3380CC4-5D6E-409C-BE32-E72D297353CC}">
              <c16:uniqueId val="{00000001-566F-40A2-8B61-9A3C382323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15024</c:v>
                </c:pt>
                <c:pt idx="5">
                  <c:v>15203</c:v>
                </c:pt>
                <c:pt idx="8">
                  <c:v>15561</c:v>
                </c:pt>
                <c:pt idx="11">
                  <c:v>14827</c:v>
                </c:pt>
                <c:pt idx="14">
                  <c:v>15387</c:v>
                </c:pt>
              </c:numCache>
            </c:numRef>
          </c:val>
          <c:extLst xmlns:c16r2="http://schemas.microsoft.com/office/drawing/2015/06/chart">
            <c:ext xmlns:c16="http://schemas.microsoft.com/office/drawing/2014/chart" uri="{C3380CC4-5D6E-409C-BE32-E72D297353CC}">
              <c16:uniqueId val="{00000002-566F-40A2-8B61-9A3C382323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6F-40A2-8B61-9A3C382323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66F-40A2-8B61-9A3C382323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1812</c:v>
                </c:pt>
                <c:pt idx="3">
                  <c:v>215</c:v>
                </c:pt>
                <c:pt idx="6">
                  <c:v>0</c:v>
                </c:pt>
                <c:pt idx="9">
                  <c:v>0</c:v>
                </c:pt>
                <c:pt idx="12">
                  <c:v>0</c:v>
                </c:pt>
              </c:numCache>
            </c:numRef>
          </c:val>
          <c:extLst xmlns:c16r2="http://schemas.microsoft.com/office/drawing/2015/06/chart">
            <c:ext xmlns:c16="http://schemas.microsoft.com/office/drawing/2014/chart" uri="{C3380CC4-5D6E-409C-BE32-E72D297353CC}">
              <c16:uniqueId val="{00000005-566F-40A2-8B61-9A3C382323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15014</c:v>
                </c:pt>
                <c:pt idx="3">
                  <c:v>14708</c:v>
                </c:pt>
                <c:pt idx="6">
                  <c:v>13718</c:v>
                </c:pt>
                <c:pt idx="9">
                  <c:v>12010</c:v>
                </c:pt>
                <c:pt idx="12">
                  <c:v>11794</c:v>
                </c:pt>
              </c:numCache>
            </c:numRef>
          </c:val>
          <c:extLst xmlns:c16r2="http://schemas.microsoft.com/office/drawing/2015/06/chart">
            <c:ext xmlns:c16="http://schemas.microsoft.com/office/drawing/2014/chart" uri="{C3380CC4-5D6E-409C-BE32-E72D297353CC}">
              <c16:uniqueId val="{00000006-566F-40A2-8B61-9A3C382323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1018</c:v>
                </c:pt>
                <c:pt idx="3">
                  <c:v>757</c:v>
                </c:pt>
                <c:pt idx="6">
                  <c:v>696</c:v>
                </c:pt>
                <c:pt idx="9">
                  <c:v>614</c:v>
                </c:pt>
                <c:pt idx="12">
                  <c:v>713</c:v>
                </c:pt>
              </c:numCache>
            </c:numRef>
          </c:val>
          <c:extLst xmlns:c16r2="http://schemas.microsoft.com/office/drawing/2015/06/chart">
            <c:ext xmlns:c16="http://schemas.microsoft.com/office/drawing/2014/chart" uri="{C3380CC4-5D6E-409C-BE32-E72D297353CC}">
              <c16:uniqueId val="{00000007-566F-40A2-8B61-9A3C382323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43882</c:v>
                </c:pt>
                <c:pt idx="3">
                  <c:v>41895</c:v>
                </c:pt>
                <c:pt idx="6">
                  <c:v>39810</c:v>
                </c:pt>
                <c:pt idx="9">
                  <c:v>38320</c:v>
                </c:pt>
                <c:pt idx="12">
                  <c:v>38274</c:v>
                </c:pt>
              </c:numCache>
            </c:numRef>
          </c:val>
          <c:extLst xmlns:c16r2="http://schemas.microsoft.com/office/drawing/2015/06/chart">
            <c:ext xmlns:c16="http://schemas.microsoft.com/office/drawing/2014/chart" uri="{C3380CC4-5D6E-409C-BE32-E72D297353CC}">
              <c16:uniqueId val="{00000008-566F-40A2-8B61-9A3C382323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c:v>
                </c:pt>
                <c:pt idx="3">
                  <c:v>34</c:v>
                </c:pt>
                <c:pt idx="6">
                  <c:v>25</c:v>
                </c:pt>
                <c:pt idx="9">
                  <c:v>16</c:v>
                </c:pt>
                <c:pt idx="12">
                  <c:v>8</c:v>
                </c:pt>
              </c:numCache>
            </c:numRef>
          </c:val>
          <c:extLst xmlns:c16r2="http://schemas.microsoft.com/office/drawing/2015/06/chart">
            <c:ext xmlns:c16="http://schemas.microsoft.com/office/drawing/2014/chart" uri="{C3380CC4-5D6E-409C-BE32-E72D297353CC}">
              <c16:uniqueId val="{00000009-566F-40A2-8B61-9A3C382323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52978</c:v>
                </c:pt>
                <c:pt idx="3">
                  <c:v>50234</c:v>
                </c:pt>
                <c:pt idx="6">
                  <c:v>47835</c:v>
                </c:pt>
                <c:pt idx="9">
                  <c:v>49120</c:v>
                </c:pt>
                <c:pt idx="12">
                  <c:v>47133</c:v>
                </c:pt>
              </c:numCache>
            </c:numRef>
          </c:val>
          <c:extLst xmlns:c16r2="http://schemas.microsoft.com/office/drawing/2015/06/chart">
            <c:ext xmlns:c16="http://schemas.microsoft.com/office/drawing/2014/chart" uri="{C3380CC4-5D6E-409C-BE32-E72D297353CC}">
              <c16:uniqueId val="{0000000A-566F-40A2-8B61-9A3C38232387}"/>
            </c:ext>
          </c:extLst>
        </c:ser>
        <c:dLbls>
          <c:showLegendKey val="0"/>
          <c:showVal val="0"/>
          <c:showCatName val="0"/>
          <c:showSerName val="0"/>
          <c:showPercent val="0"/>
          <c:showBubbleSize val="0"/>
        </c:dLbls>
        <c:gapWidth val="100"/>
        <c:overlap val="100"/>
        <c:axId val="89440640"/>
        <c:axId val="89442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14234</c:v>
                </c:pt>
                <c:pt idx="2">
                  <c:v>#N/A</c:v>
                </c:pt>
                <c:pt idx="3">
                  <c:v>#N/A</c:v>
                </c:pt>
                <c:pt idx="4">
                  <c:v>6371</c:v>
                </c:pt>
                <c:pt idx="5">
                  <c:v>#N/A</c:v>
                </c:pt>
                <c:pt idx="6">
                  <c:v>#N/A</c:v>
                </c:pt>
                <c:pt idx="7">
                  <c:v>667</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66F-40A2-8B61-9A3C38232387}"/>
            </c:ext>
          </c:extLst>
        </c:ser>
        <c:dLbls>
          <c:showLegendKey val="0"/>
          <c:showVal val="0"/>
          <c:showCatName val="0"/>
          <c:showSerName val="0"/>
          <c:showPercent val="0"/>
          <c:showBubbleSize val="0"/>
        </c:dLbls>
        <c:marker val="1"/>
        <c:smooth val="0"/>
        <c:axId val="89440640"/>
        <c:axId val="89442560"/>
      </c:lineChart>
      <c:catAx>
        <c:axId val="894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442560"/>
        <c:crosses val="autoZero"/>
        <c:auto val="1"/>
        <c:lblAlgn val="ctr"/>
        <c:lblOffset val="100"/>
        <c:tickLblSkip val="1"/>
        <c:tickMarkSkip val="1"/>
        <c:noMultiLvlLbl val="0"/>
      </c:catAx>
      <c:valAx>
        <c:axId val="8944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{E5DDF934-D8E5-4AF0-9A5E-21D68E243911}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4A3-4F58-9907-9E2551729B7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{7EF253F4-E1FE-4B06-9DB4-7FA10242A198}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4A3-4F58-9907-9E2551729B7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{217176EE-9F84-47C3-91F6-81A695FC1A8F}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4A3-4F58-9907-9E2551729B7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{5EC426CB-2EB1-4CDD-BB97-6D004B26E1A7}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4A3-4F58-9907-9E2551729B7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{D840C54A-9B4B-4A87-B657-B8360EF6E569}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4A3-4F58-9907-9E2551729B7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4A3-4F58-9907-9E2551729B7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{F6EA6CEA-5070-45A9-9022-00351BE1458A}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4A3-4F58-9907-9E2551729B7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{ED9B49EC-041B-482D-9A03-5985B0DCD4A4}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4A3-4F58-9907-9E2551729B7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{69C1255D-F8CC-4DEE-A7C2-D9C7DBA39DBF}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4A3-4F58-9907-9E2551729B7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{741CCCE2-DA84-42F3-9EB0-3C106ED1FC90}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4A3-4F58-9907-9E2551729B7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{78FCF2B3-FBC7-4E9F-AE9E-4AB04F8B72CC}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4A3-4F58-9907-9E2551729B7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4A3-4F58-9907-9E2551729B72}"/>
            </c:ext>
          </c:extLst>
        </c:ser>
        <c:dLbls>
          <c:showLegendKey val="0"/>
          <c:showVal val="0"/>
          <c:showCatName val="0"/>
          <c:showSerName val="0"/>
          <c:showPercent val="0"/>
          <c:showBubbleSize val="0"/>
        </c:dLbls>
        <c:axId val="89621248"/>
        <c:axId val="89623168"/>
      </c:scatterChart>
      <c:valAx>
        <c:axId val="89621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23168"/>
        <c:crosses val="autoZero"/>
        <c:crossBetween val="midCat"/>
      </c:valAx>
      <c:valAx>
        <c:axId val="89623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62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{E0D81DE2-585E-4B41-8A83-8B590A54BE65}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240-4EF3-90B6-895D9716E69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{1963B66A-1281-4557-9201-7D8E5246EED7}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240-4EF3-90B6-895D9716E69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{67A213F8-9B03-44D8-A317-C01FCF5F07EC}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240-4EF3-90B6-895D9716E69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{375F50B4-72FD-46B9-B96D-AE63298437FF}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240-4EF3-90B6-895D9716E69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{F345A40C-48D0-4227-9A8E-5912A78EC700}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240-4EF3-90B6-895D9716E69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7.5</c:v>
                </c:pt>
                <c:pt idx="2">
                  <c:v>6.3</c:v>
                </c:pt>
                <c:pt idx="3">
                  <c:v>5</c:v>
                </c:pt>
                <c:pt idx="4">
                  <c:v>4</c:v>
                </c:pt>
              </c:numCache>
            </c:numRef>
          </c:xVal>
          <c:yVal>
            <c:numRef>
              <c:f>公会計指標分析・財政指標組合せ分析表!$K$73:$O$73</c:f>
              <c:numCache>
                <c:formatCode>#,##0.0;"▲ "#,##0.0</c:formatCode>
                <c:ptCount val="5"/>
                <c:pt idx="0">
                  <c:v>41.7</c:v>
                </c:pt>
                <c:pt idx="1">
                  <c:v>18.7</c:v>
                </c:pt>
                <c:pt idx="2">
                  <c:v>1.9</c:v>
                </c:pt>
              </c:numCache>
            </c:numRef>
          </c:yVal>
          <c:smooth val="0"/>
          <c:extLst xmlns:c16r2="http://schemas.microsoft.com/office/drawing/2015/06/chart">
            <c:ext xmlns:c16="http://schemas.microsoft.com/office/drawing/2014/chart" uri="{C3380CC4-5D6E-409C-BE32-E72D297353CC}">
              <c16:uniqueId val="{00000005-5240-4EF3-90B6-895D9716E69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{4EC33BB7-1713-49F7-87AF-4E90DB9BB119}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240-4EF3-90B6-895D9716E69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{4151D33F-3556-4ADB-9EF9-0F19C4EA7E5C}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240-4EF3-90B6-895D9716E69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{C636E3D9-CCE8-4671-9DC7-BD2CF4EB7BEF}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240-4EF3-90B6-895D9716E69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{D8DBA179-AC50-4CA9-87F5-10F11E20B7C5}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240-4EF3-90B6-895D9716E69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{432CD84F-9746-4C2D-9984-0D69D3E6AD59}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240-4EF3-90B6-895D9716E69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5.8</c:v>
                </c:pt>
              </c:numCache>
            </c:numRef>
          </c:xVal>
          <c:yVal>
            <c:numRef>
              <c:f>公会計指標分析・財政指標組合せ分析表!$K$77:$O$77</c:f>
              <c:numCache>
                <c:formatCode>#,##0.0;"▲ "#,##0.0</c:formatCode>
                <c:ptCount val="5"/>
                <c:pt idx="0">
                  <c:v>53.1</c:v>
                </c:pt>
                <c:pt idx="1">
                  <c:v>42</c:v>
                </c:pt>
                <c:pt idx="2">
                  <c:v>32.6</c:v>
                </c:pt>
                <c:pt idx="3">
                  <c:v>30.5</c:v>
                </c:pt>
                <c:pt idx="4">
                  <c:v>13.7</c:v>
                </c:pt>
              </c:numCache>
            </c:numRef>
          </c:yVal>
          <c:smooth val="0"/>
          <c:extLst xmlns:c16r2="http://schemas.microsoft.com/office/drawing/2015/06/chart">
            <c:ext xmlns:c16="http://schemas.microsoft.com/office/drawing/2014/chart" uri="{C3380CC4-5D6E-409C-BE32-E72D297353CC}">
              <c16:uniqueId val="{0000000B-5240-4EF3-90B6-895D9716E699}"/>
            </c:ext>
          </c:extLst>
        </c:ser>
        <c:dLbls>
          <c:showLegendKey val="0"/>
          <c:showVal val="0"/>
          <c:showCatName val="0"/>
          <c:showSerName val="0"/>
          <c:showPercent val="0"/>
          <c:showBubbleSize val="0"/>
        </c:dLbls>
        <c:axId val="89654016"/>
        <c:axId val="89655936"/>
      </c:scatterChart>
      <c:valAx>
        <c:axId val="89654016"/>
        <c:scaling>
          <c:orientation val="minMax"/>
          <c:max val="8.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55936"/>
        <c:crosses val="autoZero"/>
        <c:crossBetween val="midCat"/>
      </c:valAx>
      <c:valAx>
        <c:axId val="89655936"/>
        <c:scaling>
          <c:orientation val="minMax"/>
          <c:max val="6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65401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年より臨時財政対策債の限度額を下回るよう借入額を抑制していることもあり、元利償還金等は年々減少していることから、実質公債費比率の分子については、年々減少している。</a:t>
          </a:r>
          <a:endParaRPr lang="ja-JP" altLang="ja-JP" sz="1050">
            <a:effectLst/>
          </a:endParaRPr>
        </a:p>
        <a:p>
          <a:r>
            <a:rPr kumimoji="1" lang="ja-JP" altLang="ja-JP" sz="1050">
              <a:solidFill>
                <a:schemeClr val="dk1"/>
              </a:solidFill>
              <a:effectLst/>
              <a:latin typeface="+mn-lt"/>
              <a:ea typeface="+mn-ea"/>
              <a:cs typeface="+mn-cs"/>
            </a:rPr>
            <a:t>　交付税措置において、合併特例事業債、臨時財政対策債等の償還が増加していることにより、算入公債費等の額が年々増加していることにより分母は分子と比較しても拡大傾向にある。</a:t>
          </a:r>
          <a:endParaRPr lang="ja-JP" altLang="ja-JP" sz="1050">
            <a:effectLst/>
          </a:endParaRPr>
        </a:p>
        <a:p>
          <a:r>
            <a:rPr kumimoji="1" lang="ja-JP" altLang="ja-JP" sz="1050">
              <a:solidFill>
                <a:schemeClr val="dk1"/>
              </a:solidFill>
              <a:effectLst/>
              <a:latin typeface="+mn-lt"/>
              <a:ea typeface="+mn-ea"/>
              <a:cs typeface="+mn-cs"/>
            </a:rPr>
            <a:t>　合わせて、</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年度はクリーンセンター建設に伴うごみ処理一元化のため一部事務組合を脱退したことにより、準元利償還金が減少したことから減少している。　　</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ただし、</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年に合併特例債の発行期限が迫る中、今後、大型事業が目白押しの状態であり、本市の償還能力の範囲を見図りつつ、企業債を含めた市債発行額の適正管理に努めるものである。</a:t>
          </a:r>
          <a:endParaRPr lang="ja-JP" altLang="ja-JP" sz="1050">
            <a:effectLst/>
          </a:endParaRPr>
        </a:p>
        <a:p>
          <a:pPr algn="l" eaLnBrk="1" fontAlgn="auto" latinLnBrk="0" hangingPunct="1"/>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年度以降、大型事業の元金返済が本格化した際には、元利償還金が大幅に増額することから、指標の悪化が見込まれる。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年度では地方債残高が大きく減少し（△</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億円）合わせて、退職手当負担見込額の減（△</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億円）や充当可能基金の増（＋</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億円）により引き続き分子がマイナスとなり非表示となった。</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臨時財政対策債を発行可能額満額発行せず、必要最小限度に発行額をとどめていることから起債残高の増加を抑制しつつ、交付税参入額を増加させることで指標の悪化に歯止めをかけているものである。</a:t>
          </a:r>
          <a:endParaRPr lang="ja-JP" altLang="ja-JP" sz="1400">
            <a:effectLst/>
          </a:endParaRPr>
        </a:p>
        <a:p>
          <a:pPr algn="l"/>
          <a:r>
            <a:rPr kumimoji="1" lang="ja-JP" altLang="ja-JP" sz="1100">
              <a:solidFill>
                <a:schemeClr val="dk1"/>
              </a:solidFill>
              <a:effectLst/>
              <a:latin typeface="+mn-lt"/>
              <a:ea typeface="+mn-ea"/>
              <a:cs typeface="+mn-cs"/>
            </a:rPr>
            <a:t>　以上の要因により、将来負担比率の分子については、本年度も大きく減少しているが、今後、合併特例事業債の発行期限が迫る中、複数の大型事業の実施に伴い、市債発行が大幅に増加することから、近年の数値は一時的なものに留まると思われ、引き続き、松阪市の償還能力の範囲内で、企業債を含めた市債発行額の適正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当市経年比較において近年、数値はほぼ横ばいに推移しているものの、類似団体平均より下回っている。単年度指標においては過去</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ヵ年では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0.628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0.632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0.630</a:t>
          </a:r>
          <a:r>
            <a:rPr lang="ja-JP" altLang="ja-JP" sz="1100" b="0" i="0" baseline="0">
              <a:solidFill>
                <a:schemeClr val="dk1"/>
              </a:solidFill>
              <a:effectLst/>
              <a:latin typeface="+mn-lt"/>
              <a:ea typeface="+mn-ea"/>
              <a:cs typeface="+mn-cs"/>
            </a:rPr>
            <a:t>と細かな増減にとどまっている。今後も引き続き、定員・給与の適正化、公債費（市債発行）の抑制、重複施設の統廃合及び公営企業繰出金の適正運用を図りつつ、市税等の歳入の確保に努める。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92710</xdr:rowOff>
    </xdr:to>
    <xdr:cxnSp macro="">
      <xdr:nvCxnSpPr>
        <xdr:cNvPr id="66" name="直線コネクタ 65"/>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90187</xdr:rowOff>
    </xdr:from>
    <xdr:ext cx="762000" cy="259045"/>
    <xdr:sp macro="" textlink="">
      <xdr:nvSpPr>
        <xdr:cNvPr id="67" name="財政力平均値テキスト"/>
        <xdr:cNvSpPr txBox="1"/>
      </xdr:nvSpPr>
      <xdr:spPr>
        <a:xfrm>
          <a:off x="5041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92710</xdr:rowOff>
    </xdr:from>
    <xdr:to>
      <xdr:col>6</xdr:col>
      <xdr:colOff>0</xdr:colOff>
      <xdr:row>44</xdr:row>
      <xdr:rowOff>92710</xdr:rowOff>
    </xdr:to>
    <xdr:cxnSp macro="">
      <xdr:nvCxnSpPr>
        <xdr:cNvPr id="69" name="直線コネクタ 68"/>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92710</xdr:rowOff>
    </xdr:from>
    <xdr:to>
      <xdr:col>4</xdr:col>
      <xdr:colOff>482600</xdr:colOff>
      <xdr:row>44</xdr:row>
      <xdr:rowOff>92710</xdr:rowOff>
    </xdr:to>
    <xdr:cxnSp macro="">
      <xdr:nvCxnSpPr>
        <xdr:cNvPr id="72" name="直線コネクタ 71"/>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38117</xdr:rowOff>
    </xdr:from>
    <xdr:ext cx="762000" cy="259045"/>
    <xdr:sp macro="" textlink="">
      <xdr:nvSpPr>
        <xdr:cNvPr id="74" name="テキスト ボックス 73"/>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92710</xdr:rowOff>
    </xdr:to>
    <xdr:cxnSp macro="">
      <xdr:nvCxnSpPr>
        <xdr:cNvPr id="75" name="直線コネクタ 74"/>
        <xdr:cNvCxnSpPr/>
      </xdr:nvCxnSpPr>
      <xdr:spPr>
        <a:xfrm>
          <a:off x="1447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97790</xdr:rowOff>
    </xdr:from>
    <xdr:to>
      <xdr:col>3</xdr:col>
      <xdr:colOff>330200</xdr:colOff>
      <xdr:row>42</xdr:row>
      <xdr:rowOff>27940</xdr:rowOff>
    </xdr:to>
    <xdr:sp macro="" textlink="">
      <xdr:nvSpPr>
        <xdr:cNvPr id="76" name="フローチャート : 判断 75"/>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38117</xdr:rowOff>
    </xdr:from>
    <xdr:ext cx="762000" cy="259045"/>
    <xdr:sp macro="" textlink="">
      <xdr:nvSpPr>
        <xdr:cNvPr id="77" name="テキスト ボックス 76"/>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5" name="円/楕円 84"/>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13987</xdr:rowOff>
    </xdr:from>
    <xdr:ext cx="762000" cy="259045"/>
    <xdr:sp macro="" textlink="">
      <xdr:nvSpPr>
        <xdr:cNvPr id="86" name="財政力該当値テキスト"/>
        <xdr:cNvSpPr txBox="1"/>
      </xdr:nvSpPr>
      <xdr:spPr>
        <a:xfrm>
          <a:off x="50419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7" name="円/楕円 86"/>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8" name="テキスト ボックス 87"/>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89" name="円/楕円 88"/>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90" name="テキスト ボックス 89"/>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41910</xdr:rowOff>
    </xdr:from>
    <xdr:to>
      <xdr:col>3</xdr:col>
      <xdr:colOff>330200</xdr:colOff>
      <xdr:row>44</xdr:row>
      <xdr:rowOff>143510</xdr:rowOff>
    </xdr:to>
    <xdr:sp macro="" textlink="">
      <xdr:nvSpPr>
        <xdr:cNvPr id="91" name="円/楕円 90"/>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128287</xdr:rowOff>
    </xdr:from>
    <xdr:ext cx="762000" cy="259045"/>
    <xdr:sp macro="" textlink="">
      <xdr:nvSpPr>
        <xdr:cNvPr id="92" name="テキスト ボックス 91"/>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3" name="円/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年度は、分子においては扶助費：</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億円の増、公債費：</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億円の減などにより</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億円の増となっている。分母では主に</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交付税：</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億円の減、地方消費税交付金：</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億円の増などにより</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億円の増、及び、臨時財政対策債：</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億円の増、計</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億円の増となっている。指標は改善傾向の数値を示している。しかし、いわゆる合併による普通交付税の算定特例の終了、市税の伸び悩みの状況を想定すると楽観視できる状況ではなく、施設の見直しを中心に、引き続き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24" name="直線コネクタ 123"/>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5"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6" name="直線コネクタ 125"/>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7"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8" name="直線コネクタ 127"/>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66</xdr:row>
      <xdr:rowOff>26246</xdr:rowOff>
    </xdr:to>
    <xdr:cxnSp macro="">
      <xdr:nvCxnSpPr>
        <xdr:cNvPr id="129" name="直線コネクタ 128"/>
        <xdr:cNvCxnSpPr/>
      </xdr:nvCxnSpPr>
      <xdr:spPr>
        <a:xfrm flipV="1">
          <a:off x="4114800" y="1116499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0"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109220</xdr:rowOff>
    </xdr:from>
    <xdr:to>
      <xdr:col>6</xdr:col>
      <xdr:colOff>0</xdr:colOff>
      <xdr:row>66</xdr:row>
      <xdr:rowOff>26246</xdr:rowOff>
    </xdr:to>
    <xdr:cxnSp macro="">
      <xdr:nvCxnSpPr>
        <xdr:cNvPr id="132" name="直線コネクタ 131"/>
        <xdr:cNvCxnSpPr/>
      </xdr:nvCxnSpPr>
      <xdr:spPr>
        <a:xfrm>
          <a:off x="3225800" y="1125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90594</xdr:rowOff>
    </xdr:from>
    <xdr:to>
      <xdr:col>6</xdr:col>
      <xdr:colOff>50800</xdr:colOff>
      <xdr:row>66</xdr:row>
      <xdr:rowOff>20744</xdr:rowOff>
    </xdr:to>
    <xdr:sp macro="" textlink="">
      <xdr:nvSpPr>
        <xdr:cNvPr id="133" name="フローチャート : 判断 132"/>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30921</xdr:rowOff>
    </xdr:from>
    <xdr:ext cx="736600" cy="259045"/>
    <xdr:sp macro="" textlink="">
      <xdr:nvSpPr>
        <xdr:cNvPr id="134" name="テキスト ボックス 133"/>
        <xdr:cNvSpPr txBox="1"/>
      </xdr:nvSpPr>
      <xdr:spPr>
        <a:xfrm>
          <a:off x="3733800" y="1100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65</xdr:row>
      <xdr:rowOff>125306</xdr:rowOff>
    </xdr:to>
    <xdr:cxnSp macro="">
      <xdr:nvCxnSpPr>
        <xdr:cNvPr id="135" name="直線コネクタ 134"/>
        <xdr:cNvCxnSpPr/>
      </xdr:nvCxnSpPr>
      <xdr:spPr>
        <a:xfrm flipV="1">
          <a:off x="2336800" y="1125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6" name="フローチャート : 判断 135"/>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113894</xdr:rowOff>
    </xdr:from>
    <xdr:ext cx="762000" cy="259045"/>
    <xdr:sp macro="" textlink="">
      <xdr:nvSpPr>
        <xdr:cNvPr id="137" name="テキスト ボックス 136"/>
        <xdr:cNvSpPr txBox="1"/>
      </xdr:nvSpPr>
      <xdr:spPr>
        <a:xfrm>
          <a:off x="2844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52917</xdr:rowOff>
    </xdr:from>
    <xdr:to>
      <xdr:col>3</xdr:col>
      <xdr:colOff>279400</xdr:colOff>
      <xdr:row>65</xdr:row>
      <xdr:rowOff>125306</xdr:rowOff>
    </xdr:to>
    <xdr:cxnSp macro="">
      <xdr:nvCxnSpPr>
        <xdr:cNvPr id="138" name="直線コネクタ 137"/>
        <xdr:cNvCxnSpPr/>
      </xdr:nvCxnSpPr>
      <xdr:spPr>
        <a:xfrm>
          <a:off x="1447800" y="1119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66463</xdr:rowOff>
    </xdr:from>
    <xdr:to>
      <xdr:col>3</xdr:col>
      <xdr:colOff>330200</xdr:colOff>
      <xdr:row>65</xdr:row>
      <xdr:rowOff>168063</xdr:rowOff>
    </xdr:to>
    <xdr:sp macro="" textlink="">
      <xdr:nvSpPr>
        <xdr:cNvPr id="139" name="フローチャート : 判断 138"/>
        <xdr:cNvSpPr/>
      </xdr:nvSpPr>
      <xdr:spPr>
        <a:xfrm>
          <a:off x="2286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6790</xdr:rowOff>
    </xdr:from>
    <xdr:ext cx="762000" cy="259045"/>
    <xdr:sp macro="" textlink="">
      <xdr:nvSpPr>
        <xdr:cNvPr id="140" name="テキスト ボックス 139"/>
        <xdr:cNvSpPr txBox="1"/>
      </xdr:nvSpPr>
      <xdr:spPr>
        <a:xfrm>
          <a:off x="1955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42" name="テキスト ボックス 141"/>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48" name="円/楕円 147"/>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113471</xdr:rowOff>
    </xdr:from>
    <xdr:ext cx="762000" cy="259045"/>
    <xdr:sp macro="" textlink="">
      <xdr:nvSpPr>
        <xdr:cNvPr id="149"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146896</xdr:rowOff>
    </xdr:from>
    <xdr:to>
      <xdr:col>6</xdr:col>
      <xdr:colOff>50800</xdr:colOff>
      <xdr:row>66</xdr:row>
      <xdr:rowOff>77046</xdr:rowOff>
    </xdr:to>
    <xdr:sp macro="" textlink="">
      <xdr:nvSpPr>
        <xdr:cNvPr id="150" name="円/楕円 149"/>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61823</xdr:rowOff>
    </xdr:from>
    <xdr:ext cx="736600" cy="259045"/>
    <xdr:sp macro="" textlink="">
      <xdr:nvSpPr>
        <xdr:cNvPr id="151" name="テキスト ボックス 150"/>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2" name="円/楕円 151"/>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3" name="テキスト ボックス 152"/>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74506</xdr:rowOff>
    </xdr:from>
    <xdr:to>
      <xdr:col>3</xdr:col>
      <xdr:colOff>330200</xdr:colOff>
      <xdr:row>66</xdr:row>
      <xdr:rowOff>4656</xdr:rowOff>
    </xdr:to>
    <xdr:sp macro="" textlink="">
      <xdr:nvSpPr>
        <xdr:cNvPr id="154" name="円/楕円 153"/>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160883</xdr:rowOff>
    </xdr:from>
    <xdr:ext cx="762000" cy="259045"/>
    <xdr:sp macro="" textlink="">
      <xdr:nvSpPr>
        <xdr:cNvPr id="155" name="テキスト ボックス 154"/>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2117</xdr:rowOff>
    </xdr:from>
    <xdr:to>
      <xdr:col>2</xdr:col>
      <xdr:colOff>127000</xdr:colOff>
      <xdr:row>65</xdr:row>
      <xdr:rowOff>103717</xdr:rowOff>
    </xdr:to>
    <xdr:sp macro="" textlink="">
      <xdr:nvSpPr>
        <xdr:cNvPr id="156" name="円/楕円 155"/>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113894</xdr:rowOff>
    </xdr:from>
    <xdr:ext cx="762000" cy="259045"/>
    <xdr:sp macro="" textlink="">
      <xdr:nvSpPr>
        <xdr:cNvPr id="157" name="テキスト ボックス 156"/>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人件費では合併後、広大な面積となったにもかかわらず、計画的に人員削減が図られてきた。今後は市民サービスの向上に向け支障をきたすことの無い範囲で、再任用職員の活用等を含めた</a:t>
          </a:r>
          <a:r>
            <a:rPr lang="ja-JP" altLang="ja-JP" sz="1100" b="0" i="0" baseline="0">
              <a:solidFill>
                <a:schemeClr val="dk1"/>
              </a:solidFill>
              <a:effectLst/>
              <a:latin typeface="+mn-lt"/>
              <a:ea typeface="+mn-ea"/>
              <a:cs typeface="+mn-cs"/>
            </a:rPr>
            <a:t>職員の適正な定員管理の徹底を行い、経費全般における見直しとともに、個別事業ごとの目的や必要経費、成果を改めて精査し、徹底したコストの削減を図っていく。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85" name="直線コネクタ 18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8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87" name="直線コネクタ 18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8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89" name="直線コネクタ 18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129484</xdr:rowOff>
    </xdr:from>
    <xdr:to>
      <xdr:col>7</xdr:col>
      <xdr:colOff>152400</xdr:colOff>
      <xdr:row>84</xdr:row>
      <xdr:rowOff>145940</xdr:rowOff>
    </xdr:to>
    <xdr:cxnSp macro="">
      <xdr:nvCxnSpPr>
        <xdr:cNvPr id="190" name="直線コネクタ 189"/>
        <xdr:cNvCxnSpPr/>
      </xdr:nvCxnSpPr>
      <xdr:spPr>
        <a:xfrm flipV="1">
          <a:off x="4114800" y="14531284"/>
          <a:ext cx="8382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93446</xdr:rowOff>
    </xdr:from>
    <xdr:ext cx="762000" cy="259045"/>
    <xdr:sp macro="" textlink="">
      <xdr:nvSpPr>
        <xdr:cNvPr id="191" name="人件費・物件費等の状況平均値テキスト"/>
        <xdr:cNvSpPr txBox="1"/>
      </xdr:nvSpPr>
      <xdr:spPr>
        <a:xfrm>
          <a:off x="5041900" y="14495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92" name="フローチャート : 判断 19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77265</xdr:rowOff>
    </xdr:from>
    <xdr:to>
      <xdr:col>6</xdr:col>
      <xdr:colOff>0</xdr:colOff>
      <xdr:row>84</xdr:row>
      <xdr:rowOff>145940</xdr:rowOff>
    </xdr:to>
    <xdr:cxnSp macro="">
      <xdr:nvCxnSpPr>
        <xdr:cNvPr id="193" name="直線コネクタ 192"/>
        <xdr:cNvCxnSpPr/>
      </xdr:nvCxnSpPr>
      <xdr:spPr>
        <a:xfrm>
          <a:off x="3225800" y="14479065"/>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14804</xdr:rowOff>
    </xdr:from>
    <xdr:to>
      <xdr:col>6</xdr:col>
      <xdr:colOff>50800</xdr:colOff>
      <xdr:row>85</xdr:row>
      <xdr:rowOff>116404</xdr:rowOff>
    </xdr:to>
    <xdr:sp macro="" textlink="">
      <xdr:nvSpPr>
        <xdr:cNvPr id="194" name="フローチャート : 判断 193"/>
        <xdr:cNvSpPr/>
      </xdr:nvSpPr>
      <xdr:spPr>
        <a:xfrm>
          <a:off x="4064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101181</xdr:rowOff>
    </xdr:from>
    <xdr:ext cx="736600" cy="259045"/>
    <xdr:sp macro="" textlink="">
      <xdr:nvSpPr>
        <xdr:cNvPr id="195" name="テキスト ボックス 194"/>
        <xdr:cNvSpPr txBox="1"/>
      </xdr:nvSpPr>
      <xdr:spPr>
        <a:xfrm>
          <a:off x="3733800" y="1467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77265</xdr:rowOff>
    </xdr:from>
    <xdr:to>
      <xdr:col>4</xdr:col>
      <xdr:colOff>482600</xdr:colOff>
      <xdr:row>84</xdr:row>
      <xdr:rowOff>94566</xdr:rowOff>
    </xdr:to>
    <xdr:cxnSp macro="">
      <xdr:nvCxnSpPr>
        <xdr:cNvPr id="196" name="直線コネクタ 195"/>
        <xdr:cNvCxnSpPr/>
      </xdr:nvCxnSpPr>
      <xdr:spPr>
        <a:xfrm flipV="1">
          <a:off x="2336800" y="14479065"/>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94295</xdr:rowOff>
    </xdr:from>
    <xdr:to>
      <xdr:col>4</xdr:col>
      <xdr:colOff>533400</xdr:colOff>
      <xdr:row>85</xdr:row>
      <xdr:rowOff>24445</xdr:rowOff>
    </xdr:to>
    <xdr:sp macro="" textlink="">
      <xdr:nvSpPr>
        <xdr:cNvPr id="197" name="フローチャート : 判断 196"/>
        <xdr:cNvSpPr/>
      </xdr:nvSpPr>
      <xdr:spPr>
        <a:xfrm>
          <a:off x="3175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9222</xdr:rowOff>
    </xdr:from>
    <xdr:ext cx="762000" cy="259045"/>
    <xdr:sp macro="" textlink="">
      <xdr:nvSpPr>
        <xdr:cNvPr id="198" name="テキスト ボックス 197"/>
        <xdr:cNvSpPr txBox="1"/>
      </xdr:nvSpPr>
      <xdr:spPr>
        <a:xfrm>
          <a:off x="2844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94566</xdr:rowOff>
    </xdr:from>
    <xdr:to>
      <xdr:col>3</xdr:col>
      <xdr:colOff>279400</xdr:colOff>
      <xdr:row>85</xdr:row>
      <xdr:rowOff>10274</xdr:rowOff>
    </xdr:to>
    <xdr:cxnSp macro="">
      <xdr:nvCxnSpPr>
        <xdr:cNvPr id="199" name="直線コネクタ 198"/>
        <xdr:cNvCxnSpPr/>
      </xdr:nvCxnSpPr>
      <xdr:spPr>
        <a:xfrm flipV="1">
          <a:off x="1447800" y="14496366"/>
          <a:ext cx="889000" cy="8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57907</xdr:rowOff>
    </xdr:from>
    <xdr:to>
      <xdr:col>3</xdr:col>
      <xdr:colOff>330200</xdr:colOff>
      <xdr:row>84</xdr:row>
      <xdr:rowOff>159507</xdr:rowOff>
    </xdr:to>
    <xdr:sp macro="" textlink="">
      <xdr:nvSpPr>
        <xdr:cNvPr id="200" name="フローチャート : 判断 199"/>
        <xdr:cNvSpPr/>
      </xdr:nvSpPr>
      <xdr:spPr>
        <a:xfrm>
          <a:off x="2286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144284</xdr:rowOff>
    </xdr:from>
    <xdr:ext cx="762000" cy="259045"/>
    <xdr:sp macro="" textlink="">
      <xdr:nvSpPr>
        <xdr:cNvPr id="201" name="テキスト ボックス 200"/>
        <xdr:cNvSpPr txBox="1"/>
      </xdr:nvSpPr>
      <xdr:spPr>
        <a:xfrm>
          <a:off x="1955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163886</xdr:rowOff>
    </xdr:from>
    <xdr:to>
      <xdr:col>2</xdr:col>
      <xdr:colOff>127000</xdr:colOff>
      <xdr:row>85</xdr:row>
      <xdr:rowOff>94036</xdr:rowOff>
    </xdr:to>
    <xdr:sp macro="" textlink="">
      <xdr:nvSpPr>
        <xdr:cNvPr id="202" name="フローチャート : 判断 201"/>
        <xdr:cNvSpPr/>
      </xdr:nvSpPr>
      <xdr:spPr>
        <a:xfrm>
          <a:off x="1397000" y="145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78813</xdr:rowOff>
    </xdr:from>
    <xdr:ext cx="762000" cy="259045"/>
    <xdr:sp macro="" textlink="">
      <xdr:nvSpPr>
        <xdr:cNvPr id="203" name="テキスト ボックス 202"/>
        <xdr:cNvSpPr txBox="1"/>
      </xdr:nvSpPr>
      <xdr:spPr>
        <a:xfrm>
          <a:off x="1066800" y="1465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78684</xdr:rowOff>
    </xdr:from>
    <xdr:to>
      <xdr:col>7</xdr:col>
      <xdr:colOff>203200</xdr:colOff>
      <xdr:row>85</xdr:row>
      <xdr:rowOff>8834</xdr:rowOff>
    </xdr:to>
    <xdr:sp macro="" textlink="">
      <xdr:nvSpPr>
        <xdr:cNvPr id="209" name="円/楕円 208"/>
        <xdr:cNvSpPr/>
      </xdr:nvSpPr>
      <xdr:spPr>
        <a:xfrm>
          <a:off x="49022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95211</xdr:rowOff>
    </xdr:from>
    <xdr:ext cx="762000" cy="259045"/>
    <xdr:sp macro="" textlink="">
      <xdr:nvSpPr>
        <xdr:cNvPr id="210" name="人件費・物件費等の状況該当値テキスト"/>
        <xdr:cNvSpPr txBox="1"/>
      </xdr:nvSpPr>
      <xdr:spPr>
        <a:xfrm>
          <a:off x="5041900" y="1432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106,945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95140</xdr:rowOff>
    </xdr:from>
    <xdr:to>
      <xdr:col>6</xdr:col>
      <xdr:colOff>50800</xdr:colOff>
      <xdr:row>85</xdr:row>
      <xdr:rowOff>25290</xdr:rowOff>
    </xdr:to>
    <xdr:sp macro="" textlink="">
      <xdr:nvSpPr>
        <xdr:cNvPr id="211" name="円/楕円 210"/>
        <xdr:cNvSpPr/>
      </xdr:nvSpPr>
      <xdr:spPr>
        <a:xfrm>
          <a:off x="4064000" y="144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35467</xdr:rowOff>
    </xdr:from>
    <xdr:ext cx="736600" cy="259045"/>
    <xdr:sp macro="" textlink="">
      <xdr:nvSpPr>
        <xdr:cNvPr id="212" name="テキスト ボックス 211"/>
        <xdr:cNvSpPr txBox="1"/>
      </xdr:nvSpPr>
      <xdr:spPr>
        <a:xfrm>
          <a:off x="3733800" y="142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107,627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26465</xdr:rowOff>
    </xdr:from>
    <xdr:to>
      <xdr:col>4</xdr:col>
      <xdr:colOff>533400</xdr:colOff>
      <xdr:row>84</xdr:row>
      <xdr:rowOff>128065</xdr:rowOff>
    </xdr:to>
    <xdr:sp macro="" textlink="">
      <xdr:nvSpPr>
        <xdr:cNvPr id="213" name="円/楕円 212"/>
        <xdr:cNvSpPr/>
      </xdr:nvSpPr>
      <xdr:spPr>
        <a:xfrm>
          <a:off x="3175000" y="144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138242</xdr:rowOff>
    </xdr:from>
    <xdr:ext cx="762000" cy="259045"/>
    <xdr:sp macro="" textlink="">
      <xdr:nvSpPr>
        <xdr:cNvPr id="214" name="テキスト ボックス 213"/>
        <xdr:cNvSpPr txBox="1"/>
      </xdr:nvSpPr>
      <xdr:spPr>
        <a:xfrm>
          <a:off x="2844800" y="141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43766</xdr:rowOff>
    </xdr:from>
    <xdr:to>
      <xdr:col>3</xdr:col>
      <xdr:colOff>330200</xdr:colOff>
      <xdr:row>84</xdr:row>
      <xdr:rowOff>145366</xdr:rowOff>
    </xdr:to>
    <xdr:sp macro="" textlink="">
      <xdr:nvSpPr>
        <xdr:cNvPr id="215" name="円/楕円 214"/>
        <xdr:cNvSpPr/>
      </xdr:nvSpPr>
      <xdr:spPr>
        <a:xfrm>
          <a:off x="2286000" y="144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155543</xdr:rowOff>
    </xdr:from>
    <xdr:ext cx="762000" cy="259045"/>
    <xdr:sp macro="" textlink="">
      <xdr:nvSpPr>
        <xdr:cNvPr id="216" name="テキスト ボックス 215"/>
        <xdr:cNvSpPr txBox="1"/>
      </xdr:nvSpPr>
      <xdr:spPr>
        <a:xfrm>
          <a:off x="1955800" y="142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130924</xdr:rowOff>
    </xdr:from>
    <xdr:to>
      <xdr:col>2</xdr:col>
      <xdr:colOff>127000</xdr:colOff>
      <xdr:row>85</xdr:row>
      <xdr:rowOff>61074</xdr:rowOff>
    </xdr:to>
    <xdr:sp macro="" textlink="">
      <xdr:nvSpPr>
        <xdr:cNvPr id="217" name="円/楕円 216"/>
        <xdr:cNvSpPr/>
      </xdr:nvSpPr>
      <xdr:spPr>
        <a:xfrm>
          <a:off x="1397000" y="145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71251</xdr:rowOff>
    </xdr:from>
    <xdr:ext cx="762000" cy="259045"/>
    <xdr:sp macro="" textlink="">
      <xdr:nvSpPr>
        <xdr:cNvPr id="218" name="テキスト ボックス 217"/>
        <xdr:cNvSpPr txBox="1"/>
      </xdr:nvSpPr>
      <xdr:spPr>
        <a:xfrm>
          <a:off x="1066800" y="1430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類似団体平均を下回っており、水準として高いものではない。前年度と比較して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ポイント増加しているが、これは経験年数階層の変動や職種区分間の人事異動といった職員構成の変動が主に影響したものと思われる。</a:t>
          </a:r>
          <a:endParaRPr lang="ja-JP" altLang="ja-JP" sz="1400">
            <a:effectLst/>
          </a:endParaRPr>
        </a:p>
        <a:p>
          <a:pPr algn="l"/>
          <a:r>
            <a:rPr kumimoji="1" lang="ja-JP" altLang="ja-JP" sz="1100">
              <a:solidFill>
                <a:schemeClr val="dk1"/>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86</xdr:row>
      <xdr:rowOff>67129</xdr:rowOff>
    </xdr:to>
    <xdr:cxnSp macro="">
      <xdr:nvCxnSpPr>
        <xdr:cNvPr id="249" name="直線コネクタ 248"/>
        <xdr:cNvCxnSpPr/>
      </xdr:nvCxnSpPr>
      <xdr:spPr>
        <a:xfrm flipV="1">
          <a:off x="17018000" y="1392706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0"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1" name="直線コネクタ 250"/>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2"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3" name="直線コネクタ 252"/>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30843</xdr:rowOff>
    </xdr:to>
    <xdr:cxnSp macro="">
      <xdr:nvCxnSpPr>
        <xdr:cNvPr id="254" name="直線コネクタ 253"/>
        <xdr:cNvCxnSpPr/>
      </xdr:nvCxnSpPr>
      <xdr:spPr>
        <a:xfrm>
          <a:off x="16179800" y="1438668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158041</xdr:rowOff>
    </xdr:from>
    <xdr:ext cx="762000" cy="259045"/>
    <xdr:sp macro="" textlink="">
      <xdr:nvSpPr>
        <xdr:cNvPr id="255" name="給与水準   （国との比較）平均値テキスト"/>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56" name="フローチャート : 判断 255"/>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42334</xdr:rowOff>
    </xdr:to>
    <xdr:cxnSp macro="">
      <xdr:nvCxnSpPr>
        <xdr:cNvPr id="257" name="直線コネクタ 256"/>
        <xdr:cNvCxnSpPr/>
      </xdr:nvCxnSpPr>
      <xdr:spPr>
        <a:xfrm flipV="1">
          <a:off x="15290800" y="143866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8" name="フローチャート : 判断 257"/>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9" name="テキスト ボックス 258"/>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89</xdr:row>
      <xdr:rowOff>127302</xdr:rowOff>
    </xdr:to>
    <xdr:cxnSp macro="">
      <xdr:nvCxnSpPr>
        <xdr:cNvPr id="260" name="直線コネクタ 259"/>
        <xdr:cNvCxnSpPr/>
      </xdr:nvCxnSpPr>
      <xdr:spPr>
        <a:xfrm flipV="1">
          <a:off x="14401800" y="14444134"/>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1" name="フローチャート : 判断 260"/>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2" name="テキスト ボックス 261"/>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127302</xdr:rowOff>
    </xdr:to>
    <xdr:cxnSp macro="">
      <xdr:nvCxnSpPr>
        <xdr:cNvPr id="263" name="直線コネクタ 262"/>
        <xdr:cNvCxnSpPr/>
      </xdr:nvCxnSpPr>
      <xdr:spPr>
        <a:xfrm>
          <a:off x="13512800" y="1537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4" name="フローチャート : 判断 263"/>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5" name="テキスト ボックス 264"/>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66" name="フローチャート : 判断 265"/>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67" name="テキスト ボックス 266"/>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3" name="円/楕円 272"/>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4"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5" name="円/楕円 274"/>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6" name="テキスト ボックス 275"/>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7" name="円/楕円 276"/>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8" name="テキスト ボックス 277"/>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79" name="円/楕円 278"/>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16829</xdr:rowOff>
    </xdr:from>
    <xdr:ext cx="762000" cy="259045"/>
    <xdr:sp macro="" textlink="">
      <xdr:nvSpPr>
        <xdr:cNvPr id="280" name="テキスト ボックス 279"/>
        <xdr:cNvSpPr txBox="1"/>
      </xdr:nvSpPr>
      <xdr:spPr>
        <a:xfrm>
          <a:off x="14020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1" name="円/楕円 280"/>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5339</xdr:rowOff>
    </xdr:from>
    <xdr:ext cx="762000" cy="259045"/>
    <xdr:sp macro="" textlink="">
      <xdr:nvSpPr>
        <xdr:cNvPr id="282" name="テキスト ボックス 281"/>
        <xdr:cNvSpPr txBox="1"/>
      </xdr:nvSpPr>
      <xdr:spPr>
        <a:xfrm>
          <a:off x="13131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同水準ではあるが、類似団体の平均を上回っている。面積が広く効率的でない業務を抱えざるを得ない現状があるが、現在取り組んでいる公共施設マネジメントにより、効率的な運営による施設の最適化を図るとともに、引き続き適正な定員管理の推進を図っていく。</a:t>
          </a:r>
          <a:endParaRPr lang="ja-JP" altLang="ja-JP" sz="1400">
            <a:effectLst/>
          </a:endParaRPr>
        </a:p>
        <a:p>
          <a:pPr algn="l"/>
          <a:r>
            <a:rPr kumimoji="1" lang="ja-JP" altLang="ja-JP" sz="1100">
              <a:solidFill>
                <a:schemeClr val="dk1"/>
              </a:solidFill>
              <a:effectLst/>
              <a:latin typeface="+mn-lt"/>
              <a:ea typeface="+mn-ea"/>
              <a:cs typeface="+mn-cs"/>
            </a:rPr>
            <a:t>　具体的には、平成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年度以降の定員管理の適正なあり方を示した「松阪市定員適正化方針」（平成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月策定）に基づき、現在取組を進めているところである。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312" name="直線コネクタ 311"/>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313"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314" name="直線コネクタ 313"/>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315"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316" name="直線コネクタ 315"/>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10160</xdr:rowOff>
    </xdr:from>
    <xdr:to>
      <xdr:col>24</xdr:col>
      <xdr:colOff>558800</xdr:colOff>
      <xdr:row>66</xdr:row>
      <xdr:rowOff>10160</xdr:rowOff>
    </xdr:to>
    <xdr:cxnSp macro="">
      <xdr:nvCxnSpPr>
        <xdr:cNvPr id="317" name="直線コネクタ 316"/>
        <xdr:cNvCxnSpPr/>
      </xdr:nvCxnSpPr>
      <xdr:spPr>
        <a:xfrm>
          <a:off x="16179800" y="1132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152417</xdr:rowOff>
    </xdr:from>
    <xdr:ext cx="762000" cy="259045"/>
    <xdr:sp macro="" textlink="">
      <xdr:nvSpPr>
        <xdr:cNvPr id="318" name="定員管理の状況平均値テキスト"/>
        <xdr:cNvSpPr txBox="1"/>
      </xdr:nvSpPr>
      <xdr:spPr>
        <a:xfrm>
          <a:off x="17106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19" name="フローチャート : 判断 318"/>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10160</xdr:rowOff>
    </xdr:from>
    <xdr:to>
      <xdr:col>23</xdr:col>
      <xdr:colOff>406400</xdr:colOff>
      <xdr:row>66</xdr:row>
      <xdr:rowOff>18204</xdr:rowOff>
    </xdr:to>
    <xdr:cxnSp macro="">
      <xdr:nvCxnSpPr>
        <xdr:cNvPr id="320" name="直線コネクタ 319"/>
        <xdr:cNvCxnSpPr/>
      </xdr:nvCxnSpPr>
      <xdr:spPr>
        <a:xfrm flipV="1">
          <a:off x="15290800" y="1132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21" name="フローチャート : 判断 320"/>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82779</xdr:rowOff>
    </xdr:from>
    <xdr:ext cx="736600" cy="259045"/>
    <xdr:sp macro="" textlink="">
      <xdr:nvSpPr>
        <xdr:cNvPr id="322" name="テキスト ボックス 321"/>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165523</xdr:rowOff>
    </xdr:from>
    <xdr:to>
      <xdr:col>22</xdr:col>
      <xdr:colOff>203200</xdr:colOff>
      <xdr:row>66</xdr:row>
      <xdr:rowOff>18204</xdr:rowOff>
    </xdr:to>
    <xdr:cxnSp macro="">
      <xdr:nvCxnSpPr>
        <xdr:cNvPr id="323" name="直線コネクタ 322"/>
        <xdr:cNvCxnSpPr/>
      </xdr:nvCxnSpPr>
      <xdr:spPr>
        <a:xfrm>
          <a:off x="14401800" y="1130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4" name="フローチャート : 判断 323"/>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98865</xdr:rowOff>
    </xdr:from>
    <xdr:ext cx="762000" cy="259045"/>
    <xdr:sp macro="" textlink="">
      <xdr:nvSpPr>
        <xdr:cNvPr id="325" name="テキスト ボックス 324"/>
        <xdr:cNvSpPr txBox="1"/>
      </xdr:nvSpPr>
      <xdr:spPr>
        <a:xfrm>
          <a:off x="14909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165523</xdr:rowOff>
    </xdr:from>
    <xdr:to>
      <xdr:col>21</xdr:col>
      <xdr:colOff>0</xdr:colOff>
      <xdr:row>66</xdr:row>
      <xdr:rowOff>70485</xdr:rowOff>
    </xdr:to>
    <xdr:cxnSp macro="">
      <xdr:nvCxnSpPr>
        <xdr:cNvPr id="326" name="直線コネクタ 325"/>
        <xdr:cNvCxnSpPr/>
      </xdr:nvCxnSpPr>
      <xdr:spPr>
        <a:xfrm flipV="1">
          <a:off x="13512800" y="113097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27" name="フローチャート : 判断 326"/>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114952</xdr:rowOff>
    </xdr:from>
    <xdr:ext cx="762000" cy="259045"/>
    <xdr:sp macro="" textlink="">
      <xdr:nvSpPr>
        <xdr:cNvPr id="328" name="テキスト ボックス 327"/>
        <xdr:cNvSpPr txBox="1"/>
      </xdr:nvSpPr>
      <xdr:spPr>
        <a:xfrm>
          <a:off x="14020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29" name="フローチャート : 判断 328"/>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7848</xdr:rowOff>
    </xdr:from>
    <xdr:ext cx="762000" cy="259045"/>
    <xdr:sp macro="" textlink="">
      <xdr:nvSpPr>
        <xdr:cNvPr id="330" name="テキスト ボックス 329"/>
        <xdr:cNvSpPr txBox="1"/>
      </xdr:nvSpPr>
      <xdr:spPr>
        <a:xfrm>
          <a:off x="13131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130810</xdr:rowOff>
    </xdr:from>
    <xdr:to>
      <xdr:col>24</xdr:col>
      <xdr:colOff>609600</xdr:colOff>
      <xdr:row>66</xdr:row>
      <xdr:rowOff>60960</xdr:rowOff>
    </xdr:to>
    <xdr:sp macro="" textlink="">
      <xdr:nvSpPr>
        <xdr:cNvPr id="336" name="円/楕円 335"/>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102887</xdr:rowOff>
    </xdr:from>
    <xdr:ext cx="762000" cy="259045"/>
    <xdr:sp macro="" textlink="">
      <xdr:nvSpPr>
        <xdr:cNvPr id="337" name="定員管理の状況該当値テキスト"/>
        <xdr:cNvSpPr txBox="1"/>
      </xdr:nvSpPr>
      <xdr:spPr>
        <a:xfrm>
          <a:off x="17106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130810</xdr:rowOff>
    </xdr:from>
    <xdr:to>
      <xdr:col>23</xdr:col>
      <xdr:colOff>457200</xdr:colOff>
      <xdr:row>66</xdr:row>
      <xdr:rowOff>60960</xdr:rowOff>
    </xdr:to>
    <xdr:sp macro="" textlink="">
      <xdr:nvSpPr>
        <xdr:cNvPr id="338" name="円/楕円 337"/>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45737</xdr:rowOff>
    </xdr:from>
    <xdr:ext cx="736600" cy="259045"/>
    <xdr:sp macro="" textlink="">
      <xdr:nvSpPr>
        <xdr:cNvPr id="339" name="テキスト ボックス 338"/>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138854</xdr:rowOff>
    </xdr:from>
    <xdr:to>
      <xdr:col>22</xdr:col>
      <xdr:colOff>254000</xdr:colOff>
      <xdr:row>66</xdr:row>
      <xdr:rowOff>69004</xdr:rowOff>
    </xdr:to>
    <xdr:sp macro="" textlink="">
      <xdr:nvSpPr>
        <xdr:cNvPr id="340" name="円/楕円 339"/>
        <xdr:cNvSpPr/>
      </xdr:nvSpPr>
      <xdr:spPr>
        <a:xfrm>
          <a:off x="15240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53781</xdr:rowOff>
    </xdr:from>
    <xdr:ext cx="762000" cy="259045"/>
    <xdr:sp macro="" textlink="">
      <xdr:nvSpPr>
        <xdr:cNvPr id="341" name="テキスト ボックス 340"/>
        <xdr:cNvSpPr txBox="1"/>
      </xdr:nvSpPr>
      <xdr:spPr>
        <a:xfrm>
          <a:off x="14909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114723</xdr:rowOff>
    </xdr:from>
    <xdr:to>
      <xdr:col>21</xdr:col>
      <xdr:colOff>50800</xdr:colOff>
      <xdr:row>66</xdr:row>
      <xdr:rowOff>44873</xdr:rowOff>
    </xdr:to>
    <xdr:sp macro="" textlink="">
      <xdr:nvSpPr>
        <xdr:cNvPr id="342" name="円/楕円 341"/>
        <xdr:cNvSpPr/>
      </xdr:nvSpPr>
      <xdr:spPr>
        <a:xfrm>
          <a:off x="14351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29650</xdr:rowOff>
    </xdr:from>
    <xdr:ext cx="762000" cy="259045"/>
    <xdr:sp macro="" textlink="">
      <xdr:nvSpPr>
        <xdr:cNvPr id="343" name="テキスト ボックス 342"/>
        <xdr:cNvSpPr txBox="1"/>
      </xdr:nvSpPr>
      <xdr:spPr>
        <a:xfrm>
          <a:off x="14020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19685</xdr:rowOff>
    </xdr:from>
    <xdr:to>
      <xdr:col>19</xdr:col>
      <xdr:colOff>533400</xdr:colOff>
      <xdr:row>66</xdr:row>
      <xdr:rowOff>121285</xdr:rowOff>
    </xdr:to>
    <xdr:sp macro="" textlink="">
      <xdr:nvSpPr>
        <xdr:cNvPr id="344" name="円/楕円 343"/>
        <xdr:cNvSpPr/>
      </xdr:nvSpPr>
      <xdr:spPr>
        <a:xfrm>
          <a:off x="13462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106062</xdr:rowOff>
    </xdr:from>
    <xdr:ext cx="762000" cy="259045"/>
    <xdr:sp macro="" textlink="">
      <xdr:nvSpPr>
        <xdr:cNvPr id="345" name="テキスト ボックス 344"/>
        <xdr:cNvSpPr txBox="1"/>
      </xdr:nvSpPr>
      <xdr:spPr>
        <a:xfrm>
          <a:off x="13131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年度の指数の違いは、平成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年度の単年度実質公債費比率の差に由来する。主に、元利償還金の減（△</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億円）、元利償還金等に充当可能な歳入額の増（＋</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億円）といった分子の減である。引き続き、企業債を含めた市債発行額の適正管理に努める。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372" name="直線コネクタ 371"/>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3"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4" name="直線コネクタ 373"/>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57150</xdr:rowOff>
    </xdr:to>
    <xdr:cxnSp macro="">
      <xdr:nvCxnSpPr>
        <xdr:cNvPr id="377" name="直線コネクタ 376"/>
        <xdr:cNvCxnSpPr/>
      </xdr:nvCxnSpPr>
      <xdr:spPr>
        <a:xfrm flipV="1">
          <a:off x="16179800" y="66471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55643</xdr:rowOff>
    </xdr:from>
    <xdr:ext cx="762000" cy="259045"/>
    <xdr:sp macro="" textlink="">
      <xdr:nvSpPr>
        <xdr:cNvPr id="378" name="公債費負担の状況平均値テキスト"/>
        <xdr:cNvSpPr txBox="1"/>
      </xdr:nvSpPr>
      <xdr:spPr>
        <a:xfrm>
          <a:off x="17106900" y="6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79" name="フローチャート : 判断 378"/>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11176</xdr:rowOff>
    </xdr:to>
    <xdr:cxnSp macro="">
      <xdr:nvCxnSpPr>
        <xdr:cNvPr id="380" name="直線コネクタ 379"/>
        <xdr:cNvCxnSpPr/>
      </xdr:nvCxnSpPr>
      <xdr:spPr>
        <a:xfrm flipV="1">
          <a:off x="15290800" y="67437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81" name="フローチャート : 判断 380"/>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112031</xdr:rowOff>
    </xdr:from>
    <xdr:ext cx="736600" cy="259045"/>
    <xdr:sp macro="" textlink="">
      <xdr:nvSpPr>
        <xdr:cNvPr id="382" name="テキスト ボックス 381"/>
        <xdr:cNvSpPr txBox="1"/>
      </xdr:nvSpPr>
      <xdr:spPr>
        <a:xfrm>
          <a:off x="15798800" y="67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11176</xdr:rowOff>
    </xdr:from>
    <xdr:to>
      <xdr:col>22</xdr:col>
      <xdr:colOff>203200</xdr:colOff>
      <xdr:row>40</xdr:row>
      <xdr:rowOff>127000</xdr:rowOff>
    </xdr:to>
    <xdr:cxnSp macro="">
      <xdr:nvCxnSpPr>
        <xdr:cNvPr id="383" name="直線コネクタ 382"/>
        <xdr:cNvCxnSpPr/>
      </xdr:nvCxnSpPr>
      <xdr:spPr>
        <a:xfrm flipV="1">
          <a:off x="14401800" y="68691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4" name="フローチャート : 判断 383"/>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385" name="テキスト ボックス 384"/>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42418</xdr:rowOff>
    </xdr:to>
    <xdr:cxnSp macro="">
      <xdr:nvCxnSpPr>
        <xdr:cNvPr id="386" name="直線コネクタ 385"/>
        <xdr:cNvCxnSpPr/>
      </xdr:nvCxnSpPr>
      <xdr:spPr>
        <a:xfrm flipV="1">
          <a:off x="13512800" y="69850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7" name="フローチャート : 判断 386"/>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388" name="テキスト ボックス 387"/>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89" name="フローチャート : 判断 388"/>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390" name="テキスト ボックス 389"/>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6" name="円/楕円 395"/>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7"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398" name="円/楕円 397"/>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99" name="テキスト ボックス 398"/>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131826</xdr:rowOff>
    </xdr:from>
    <xdr:to>
      <xdr:col>22</xdr:col>
      <xdr:colOff>254000</xdr:colOff>
      <xdr:row>40</xdr:row>
      <xdr:rowOff>61976</xdr:rowOff>
    </xdr:to>
    <xdr:sp macro="" textlink="">
      <xdr:nvSpPr>
        <xdr:cNvPr id="400" name="円/楕円 399"/>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46753</xdr:rowOff>
    </xdr:from>
    <xdr:ext cx="762000" cy="259045"/>
    <xdr:sp macro="" textlink="">
      <xdr:nvSpPr>
        <xdr:cNvPr id="401" name="テキスト ボックス 400"/>
        <xdr:cNvSpPr txBox="1"/>
      </xdr:nvSpPr>
      <xdr:spPr>
        <a:xfrm>
          <a:off x="14909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2" name="円/楕円 40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403" name="テキスト ボックス 40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4" name="円/楕円 403"/>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77995</xdr:rowOff>
    </xdr:from>
    <xdr:ext cx="762000" cy="259045"/>
    <xdr:sp macro="" textlink="">
      <xdr:nvSpPr>
        <xdr:cNvPr id="405" name="テキスト ボックス 404"/>
        <xdr:cNvSpPr txBox="1"/>
      </xdr:nvSpPr>
      <xdr:spPr>
        <a:xfrm>
          <a:off x="13131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年度に引き続きマイナス表示となりました。地方債残高が減（△</a:t>
          </a:r>
          <a:r>
            <a:rPr lang="en-US" altLang="ja-JP" sz="1100" b="0" i="0" baseline="0">
              <a:solidFill>
                <a:schemeClr val="dk1"/>
              </a:solidFill>
              <a:effectLst/>
              <a:latin typeface="+mn-lt"/>
              <a:ea typeface="+mn-ea"/>
              <a:cs typeface="+mn-cs"/>
            </a:rPr>
            <a:t>19.9</a:t>
          </a:r>
          <a:r>
            <a:rPr lang="ja-JP" altLang="ja-JP" sz="1100" b="0" i="0" baseline="0">
              <a:solidFill>
                <a:schemeClr val="dk1"/>
              </a:solidFill>
              <a:effectLst/>
              <a:latin typeface="+mn-lt"/>
              <a:ea typeface="+mn-ea"/>
              <a:cs typeface="+mn-cs"/>
            </a:rPr>
            <a:t>億円）となり、企業債繰出しの減（△</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億円）、退職手当負担見込の減（△</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億円）等により、分子がマイナスとなった。ただし、今後数年は合併特例事業債の発行期限が迫る中、より市債発行額に注視していく必要があると思われる。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434" name="直線コネクタ 433"/>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435"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436" name="直線コネクタ 435"/>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157099</xdr:rowOff>
    </xdr:from>
    <xdr:to>
      <xdr:col>22</xdr:col>
      <xdr:colOff>203200</xdr:colOff>
      <xdr:row>14</xdr:row>
      <xdr:rowOff>120777</xdr:rowOff>
    </xdr:to>
    <xdr:cxnSp macro="">
      <xdr:nvCxnSpPr>
        <xdr:cNvPr id="439" name="直線コネクタ 438"/>
        <xdr:cNvCxnSpPr/>
      </xdr:nvCxnSpPr>
      <xdr:spPr>
        <a:xfrm flipV="1">
          <a:off x="14401800" y="238594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1837</xdr:rowOff>
    </xdr:from>
    <xdr:ext cx="762000" cy="259045"/>
    <xdr:sp macro="" textlink="">
      <xdr:nvSpPr>
        <xdr:cNvPr id="440"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41" name="フローチャート : 判断 440"/>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120777</xdr:rowOff>
    </xdr:from>
    <xdr:to>
      <xdr:col>21</xdr:col>
      <xdr:colOff>0</xdr:colOff>
      <xdr:row>15</xdr:row>
      <xdr:rowOff>134324</xdr:rowOff>
    </xdr:to>
    <xdr:cxnSp macro="">
      <xdr:nvCxnSpPr>
        <xdr:cNvPr id="442" name="直線コネクタ 441"/>
        <xdr:cNvCxnSpPr/>
      </xdr:nvCxnSpPr>
      <xdr:spPr>
        <a:xfrm flipV="1">
          <a:off x="13512800" y="2521077"/>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3" name="フローチャート : 判断 442"/>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4" name="テキスト ボックス 443"/>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45" name="フローチャート : 判断 444"/>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96706</xdr:rowOff>
    </xdr:from>
    <xdr:ext cx="762000" cy="259045"/>
    <xdr:sp macro="" textlink="">
      <xdr:nvSpPr>
        <xdr:cNvPr id="446" name="テキスト ボックス 445"/>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47" name="フローチャート : 判断 446"/>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48" name="テキスト ボックス 447"/>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49" name="フローチャート : 判断 448"/>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0" name="テキスト ボックス 449"/>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106299</xdr:rowOff>
    </xdr:from>
    <xdr:to>
      <xdr:col>22</xdr:col>
      <xdr:colOff>254000</xdr:colOff>
      <xdr:row>14</xdr:row>
      <xdr:rowOff>36449</xdr:rowOff>
    </xdr:to>
    <xdr:sp macro="" textlink="">
      <xdr:nvSpPr>
        <xdr:cNvPr id="456" name="円/楕円 455"/>
        <xdr:cNvSpPr/>
      </xdr:nvSpPr>
      <xdr:spPr>
        <a:xfrm>
          <a:off x="15240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46626</xdr:rowOff>
    </xdr:from>
    <xdr:ext cx="762000" cy="259045"/>
    <xdr:sp macro="" textlink="">
      <xdr:nvSpPr>
        <xdr:cNvPr id="457" name="テキスト ボックス 456"/>
        <xdr:cNvSpPr txBox="1"/>
      </xdr:nvSpPr>
      <xdr:spPr>
        <a:xfrm>
          <a:off x="14909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69977</xdr:rowOff>
    </xdr:from>
    <xdr:to>
      <xdr:col>21</xdr:col>
      <xdr:colOff>50800</xdr:colOff>
      <xdr:row>15</xdr:row>
      <xdr:rowOff>127</xdr:rowOff>
    </xdr:to>
    <xdr:sp macro="" textlink="">
      <xdr:nvSpPr>
        <xdr:cNvPr id="458" name="円/楕円 457"/>
        <xdr:cNvSpPr/>
      </xdr:nvSpPr>
      <xdr:spPr>
        <a:xfrm>
          <a:off x="14351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10304</xdr:rowOff>
    </xdr:from>
    <xdr:ext cx="762000" cy="259045"/>
    <xdr:sp macro="" textlink="">
      <xdr:nvSpPr>
        <xdr:cNvPr id="459" name="テキスト ボックス 458"/>
        <xdr:cNvSpPr txBox="1"/>
      </xdr:nvSpPr>
      <xdr:spPr>
        <a:xfrm>
          <a:off x="14020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83524</xdr:rowOff>
    </xdr:from>
    <xdr:to>
      <xdr:col>19</xdr:col>
      <xdr:colOff>533400</xdr:colOff>
      <xdr:row>16</xdr:row>
      <xdr:rowOff>13674</xdr:rowOff>
    </xdr:to>
    <xdr:sp macro="" textlink="">
      <xdr:nvSpPr>
        <xdr:cNvPr id="460" name="円/楕円 459"/>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23851</xdr:rowOff>
    </xdr:from>
    <xdr:ext cx="762000" cy="259045"/>
    <xdr:sp macro="" textlink="">
      <xdr:nvSpPr>
        <xdr:cNvPr id="461" name="テキスト ボックス 460"/>
        <xdr:cNvSpPr txBox="1"/>
      </xdr:nvSpPr>
      <xdr:spPr>
        <a:xfrm>
          <a:off x="13131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定年退職者数が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年度をピークに減少し、人件費に占める退職手当の割合が低下してきている（</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年度定年退職者：</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年度定年退職者の退職手当：</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a:t>
          </a:r>
          <a:endParaRPr lang="ja-JP" altLang="ja-JP">
            <a:effectLst/>
          </a:endParaRPr>
        </a:p>
        <a:p>
          <a:pPr algn="l"/>
          <a:r>
            <a:rPr kumimoji="1" lang="ja-JP" altLang="ja-JP" sz="1100">
              <a:solidFill>
                <a:schemeClr val="dk1"/>
              </a:solidFill>
              <a:effectLst/>
              <a:latin typeface="+mn-lt"/>
              <a:ea typeface="+mn-ea"/>
              <a:cs typeface="+mn-cs"/>
            </a:rPr>
            <a:t>　類似団体との比較ではほぼ同水準であり、今後も諸手当の見直し、時間外勤務の抑制を図りつつ、同時に効率的な運営に向けて取り組んでいく。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42</xdr:row>
      <xdr:rowOff>38100</xdr:rowOff>
    </xdr:to>
    <xdr:cxnSp macro="">
      <xdr:nvCxnSpPr>
        <xdr:cNvPr id="61" name="直線コネクタ 60"/>
        <xdr:cNvCxnSpPr/>
      </xdr:nvCxnSpPr>
      <xdr:spPr>
        <a:xfrm flipV="1">
          <a:off x="4826000" y="5702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4"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5" name="直線コネクタ 64"/>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139700</xdr:rowOff>
    </xdr:from>
    <xdr:to>
      <xdr:col>7</xdr:col>
      <xdr:colOff>15875</xdr:colOff>
      <xdr:row>37</xdr:row>
      <xdr:rowOff>95250</xdr:rowOff>
    </xdr:to>
    <xdr:cxnSp macro="">
      <xdr:nvCxnSpPr>
        <xdr:cNvPr id="66" name="直線コネクタ 65"/>
        <xdr:cNvCxnSpPr/>
      </xdr:nvCxnSpPr>
      <xdr:spPr>
        <a:xfrm flipV="1">
          <a:off x="3987800" y="6311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8" name="フローチャート :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95250</xdr:rowOff>
    </xdr:from>
    <xdr:to>
      <xdr:col>5</xdr:col>
      <xdr:colOff>549275</xdr:colOff>
      <xdr:row>37</xdr:row>
      <xdr:rowOff>120650</xdr:rowOff>
    </xdr:to>
    <xdr:cxnSp macro="">
      <xdr:nvCxnSpPr>
        <xdr:cNvPr id="69" name="直線コネクタ 68"/>
        <xdr:cNvCxnSpPr/>
      </xdr:nvCxnSpPr>
      <xdr:spPr>
        <a:xfrm flipV="1">
          <a:off x="3098800" y="643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120650</xdr:rowOff>
    </xdr:from>
    <xdr:to>
      <xdr:col>4</xdr:col>
      <xdr:colOff>346075</xdr:colOff>
      <xdr:row>37</xdr:row>
      <xdr:rowOff>146050</xdr:rowOff>
    </xdr:to>
    <xdr:cxnSp macro="">
      <xdr:nvCxnSpPr>
        <xdr:cNvPr id="72" name="直線コネクタ 71"/>
        <xdr:cNvCxnSpPr/>
      </xdr:nvCxnSpPr>
      <xdr:spPr>
        <a:xfrm flipV="1">
          <a:off x="2209800" y="646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57150</xdr:rowOff>
    </xdr:from>
    <xdr:to>
      <xdr:col>3</xdr:col>
      <xdr:colOff>142875</xdr:colOff>
      <xdr:row>37</xdr:row>
      <xdr:rowOff>146050</xdr:rowOff>
    </xdr:to>
    <xdr:cxnSp macro="">
      <xdr:nvCxnSpPr>
        <xdr:cNvPr id="75" name="直線コネクタ 74"/>
        <xdr:cNvCxnSpPr/>
      </xdr:nvCxnSpPr>
      <xdr:spPr>
        <a:xfrm>
          <a:off x="1320800" y="640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85" name="円/楕円 84"/>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60977</xdr:rowOff>
    </xdr:from>
    <xdr:ext cx="762000" cy="259045"/>
    <xdr:sp macro="" textlink="">
      <xdr:nvSpPr>
        <xdr:cNvPr id="86" name="人件費該当値テキスト"/>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44450</xdr:rowOff>
    </xdr:from>
    <xdr:to>
      <xdr:col>5</xdr:col>
      <xdr:colOff>600075</xdr:colOff>
      <xdr:row>37</xdr:row>
      <xdr:rowOff>146050</xdr:rowOff>
    </xdr:to>
    <xdr:sp macro="" textlink="">
      <xdr:nvSpPr>
        <xdr:cNvPr id="87" name="円/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156227</xdr:rowOff>
    </xdr:from>
    <xdr:ext cx="736600" cy="259045"/>
    <xdr:sp macro="" textlink="">
      <xdr:nvSpPr>
        <xdr:cNvPr id="88" name="テキスト ボックス 87"/>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69850</xdr:rowOff>
    </xdr:from>
    <xdr:to>
      <xdr:col>4</xdr:col>
      <xdr:colOff>396875</xdr:colOff>
      <xdr:row>38</xdr:row>
      <xdr:rowOff>0</xdr:rowOff>
    </xdr:to>
    <xdr:sp macro="" textlink="">
      <xdr:nvSpPr>
        <xdr:cNvPr id="89" name="円/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90" name="テキスト ボックス 89"/>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2" name="テキスト ボックス 91"/>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6350</xdr:rowOff>
    </xdr:from>
    <xdr:to>
      <xdr:col>1</xdr:col>
      <xdr:colOff>676275</xdr:colOff>
      <xdr:row>37</xdr:row>
      <xdr:rowOff>107950</xdr:rowOff>
    </xdr:to>
    <xdr:sp macro="" textlink="">
      <xdr:nvSpPr>
        <xdr:cNvPr id="93" name="円/楕円 92"/>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118127</xdr:rowOff>
    </xdr:from>
    <xdr:ext cx="762000" cy="259045"/>
    <xdr:sp macro="" textlink="">
      <xdr:nvSpPr>
        <xdr:cNvPr id="94" name="テキスト ボックス 93"/>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年度に比べ、賃金、需用費等の減により、物件費にかかる経常収支比率は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した。いわゆる合併による普通交付税の算定の特例の終了も見据え、施設の見直しを中心に、引き続き物件費の抑制に努める。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24" name="直線コネクタ 123"/>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94343</xdr:rowOff>
    </xdr:from>
    <xdr:to>
      <xdr:col>24</xdr:col>
      <xdr:colOff>31750</xdr:colOff>
      <xdr:row>16</xdr:row>
      <xdr:rowOff>110671</xdr:rowOff>
    </xdr:to>
    <xdr:cxnSp macro="">
      <xdr:nvCxnSpPr>
        <xdr:cNvPr id="129" name="直線コネクタ 128"/>
        <xdr:cNvCxnSpPr/>
      </xdr:nvCxnSpPr>
      <xdr:spPr>
        <a:xfrm flipV="1">
          <a:off x="15671800" y="28375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167821</xdr:rowOff>
    </xdr:from>
    <xdr:to>
      <xdr:col>22</xdr:col>
      <xdr:colOff>565150</xdr:colOff>
      <xdr:row>16</xdr:row>
      <xdr:rowOff>110671</xdr:rowOff>
    </xdr:to>
    <xdr:cxnSp macro="">
      <xdr:nvCxnSpPr>
        <xdr:cNvPr id="132" name="直線コネクタ 131"/>
        <xdr:cNvCxnSpPr/>
      </xdr:nvCxnSpPr>
      <xdr:spPr>
        <a:xfrm>
          <a:off x="14782800" y="27395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3" name="フローチャート : 判断 132"/>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34" name="テキスト ボックス 133"/>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135164</xdr:rowOff>
    </xdr:from>
    <xdr:to>
      <xdr:col>21</xdr:col>
      <xdr:colOff>361950</xdr:colOff>
      <xdr:row>15</xdr:row>
      <xdr:rowOff>167821</xdr:rowOff>
    </xdr:to>
    <xdr:cxnSp macro="">
      <xdr:nvCxnSpPr>
        <xdr:cNvPr id="135" name="直線コネクタ 134"/>
        <xdr:cNvCxnSpPr/>
      </xdr:nvCxnSpPr>
      <xdr:spPr>
        <a:xfrm>
          <a:off x="13893800" y="2706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6" name="フローチャート : 判断 135"/>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7" name="テキスト ボックス 136"/>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135164</xdr:rowOff>
    </xdr:to>
    <xdr:cxnSp macro="">
      <xdr:nvCxnSpPr>
        <xdr:cNvPr id="138" name="直線コネクタ 137"/>
        <xdr:cNvCxnSpPr/>
      </xdr:nvCxnSpPr>
      <xdr:spPr>
        <a:xfrm>
          <a:off x="13004800" y="26579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68036</xdr:rowOff>
    </xdr:from>
    <xdr:to>
      <xdr:col>20</xdr:col>
      <xdr:colOff>209550</xdr:colOff>
      <xdr:row>17</xdr:row>
      <xdr:rowOff>169636</xdr:rowOff>
    </xdr:to>
    <xdr:sp macro="" textlink="">
      <xdr:nvSpPr>
        <xdr:cNvPr id="139" name="フローチャート : 判断 138"/>
        <xdr:cNvSpPr/>
      </xdr:nvSpPr>
      <xdr:spPr>
        <a:xfrm>
          <a:off x="13843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154413</xdr:rowOff>
    </xdr:from>
    <xdr:ext cx="762000" cy="259045"/>
    <xdr:sp macro="" textlink="">
      <xdr:nvSpPr>
        <xdr:cNvPr id="140" name="テキスト ボックス 139"/>
        <xdr:cNvSpPr txBox="1"/>
      </xdr:nvSpPr>
      <xdr:spPr>
        <a:xfrm>
          <a:off x="13512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1" name="フローチャート :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89098</xdr:rowOff>
    </xdr:from>
    <xdr:ext cx="762000" cy="259045"/>
    <xdr:sp macro="" textlink="">
      <xdr:nvSpPr>
        <xdr:cNvPr id="142" name="テキスト ボックス 141"/>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48" name="円/楕円 147"/>
        <xdr:cNvSpPr/>
      </xdr:nvSpPr>
      <xdr:spPr>
        <a:xfrm>
          <a:off x="164592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60070</xdr:rowOff>
    </xdr:from>
    <xdr:ext cx="762000" cy="259045"/>
    <xdr:sp macro="" textlink="">
      <xdr:nvSpPr>
        <xdr:cNvPr id="149" name="物件費該当値テキスト"/>
        <xdr:cNvSpPr txBox="1"/>
      </xdr:nvSpPr>
      <xdr:spPr>
        <a:xfrm>
          <a:off x="16598900" y="263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117021</xdr:rowOff>
    </xdr:from>
    <xdr:to>
      <xdr:col>21</xdr:col>
      <xdr:colOff>412750</xdr:colOff>
      <xdr:row>16</xdr:row>
      <xdr:rowOff>47171</xdr:rowOff>
    </xdr:to>
    <xdr:sp macro="" textlink="">
      <xdr:nvSpPr>
        <xdr:cNvPr id="152" name="円/楕円 151"/>
        <xdr:cNvSpPr/>
      </xdr:nvSpPr>
      <xdr:spPr>
        <a:xfrm>
          <a:off x="14732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57348</xdr:rowOff>
    </xdr:from>
    <xdr:ext cx="762000" cy="259045"/>
    <xdr:sp macro="" textlink="">
      <xdr:nvSpPr>
        <xdr:cNvPr id="153" name="テキスト ボックス 152"/>
        <xdr:cNvSpPr txBox="1"/>
      </xdr:nvSpPr>
      <xdr:spPr>
        <a:xfrm>
          <a:off x="14401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84364</xdr:rowOff>
    </xdr:from>
    <xdr:to>
      <xdr:col>20</xdr:col>
      <xdr:colOff>209550</xdr:colOff>
      <xdr:row>16</xdr:row>
      <xdr:rowOff>14514</xdr:rowOff>
    </xdr:to>
    <xdr:sp macro="" textlink="">
      <xdr:nvSpPr>
        <xdr:cNvPr id="154" name="円/楕円 153"/>
        <xdr:cNvSpPr/>
      </xdr:nvSpPr>
      <xdr:spPr>
        <a:xfrm>
          <a:off x="13843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24691</xdr:rowOff>
    </xdr:from>
    <xdr:ext cx="762000" cy="259045"/>
    <xdr:sp macro="" textlink="">
      <xdr:nvSpPr>
        <xdr:cNvPr id="155" name="テキスト ボックス 154"/>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年度の経常的な扶助費は、平成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年度と比較すると大きく事業費が伸びているが（</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ポイント増）、これは自立支援給付事業に関するサービス利用者の増、及び、保育園に関する扶助費が大きく増となっている。これと合わせ、</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区分変更により</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と比較すると上下関係が逆転し、大きく乖離している。これまで同様、生活保護受給者の自立を促していくことに合わせ、扶助費が平均より高い要因について改めて調査、研究が必要である。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78015</xdr:rowOff>
    </xdr:from>
    <xdr:to>
      <xdr:col>7</xdr:col>
      <xdr:colOff>15875</xdr:colOff>
      <xdr:row>61</xdr:row>
      <xdr:rowOff>4535</xdr:rowOff>
    </xdr:to>
    <xdr:cxnSp macro="">
      <xdr:nvCxnSpPr>
        <xdr:cNvPr id="187" name="直線コネクタ 186"/>
        <xdr:cNvCxnSpPr/>
      </xdr:nvCxnSpPr>
      <xdr:spPr>
        <a:xfrm flipV="1">
          <a:off x="4826000" y="89934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52</xdr:row>
      <xdr:rowOff>78015</xdr:rowOff>
    </xdr:from>
    <xdr:to>
      <xdr:col>7</xdr:col>
      <xdr:colOff>104775</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60</xdr:row>
      <xdr:rowOff>45357</xdr:rowOff>
    </xdr:to>
    <xdr:cxnSp macro="">
      <xdr:nvCxnSpPr>
        <xdr:cNvPr id="192" name="直線コネクタ 191"/>
        <xdr:cNvCxnSpPr/>
      </xdr:nvCxnSpPr>
      <xdr:spPr>
        <a:xfrm>
          <a:off x="3987800" y="9973128"/>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3"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4" name="フローチャート :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58</xdr:row>
      <xdr:rowOff>29028</xdr:rowOff>
    </xdr:to>
    <xdr:cxnSp macro="">
      <xdr:nvCxnSpPr>
        <xdr:cNvPr id="195" name="直線コネクタ 194"/>
        <xdr:cNvCxnSpPr/>
      </xdr:nvCxnSpPr>
      <xdr:spPr>
        <a:xfrm>
          <a:off x="3098800" y="96465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61</xdr:row>
      <xdr:rowOff>19050</xdr:rowOff>
    </xdr:from>
    <xdr:to>
      <xdr:col>5</xdr:col>
      <xdr:colOff>600075</xdr:colOff>
      <xdr:row>61</xdr:row>
      <xdr:rowOff>120650</xdr:rowOff>
    </xdr:to>
    <xdr:sp macro="" textlink="">
      <xdr:nvSpPr>
        <xdr:cNvPr id="196" name="フローチャート : 判断 195"/>
        <xdr:cNvSpPr/>
      </xdr:nvSpPr>
      <xdr:spPr>
        <a:xfrm>
          <a:off x="3937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197" name="テキスト ボックス 196"/>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57</xdr:row>
      <xdr:rowOff>37193</xdr:rowOff>
    </xdr:to>
    <xdr:cxnSp macro="">
      <xdr:nvCxnSpPr>
        <xdr:cNvPr id="198" name="直線コネクタ 197"/>
        <xdr:cNvCxnSpPr/>
      </xdr:nvCxnSpPr>
      <xdr:spPr>
        <a:xfrm flipV="1">
          <a:off x="2209800" y="9646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166007</xdr:rowOff>
    </xdr:from>
    <xdr:to>
      <xdr:col>4</xdr:col>
      <xdr:colOff>396875</xdr:colOff>
      <xdr:row>60</xdr:row>
      <xdr:rowOff>96157</xdr:rowOff>
    </xdr:to>
    <xdr:sp macro="" textlink="">
      <xdr:nvSpPr>
        <xdr:cNvPr id="199" name="フローチャート : 判断 198"/>
        <xdr:cNvSpPr/>
      </xdr:nvSpPr>
      <xdr:spPr>
        <a:xfrm>
          <a:off x="3048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00" name="テキスト ボックス 199"/>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37193</xdr:rowOff>
    </xdr:to>
    <xdr:cxnSp macro="">
      <xdr:nvCxnSpPr>
        <xdr:cNvPr id="201" name="直線コネクタ 200"/>
        <xdr:cNvCxnSpPr/>
      </xdr:nvCxnSpPr>
      <xdr:spPr>
        <a:xfrm>
          <a:off x="1320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59</xdr:row>
      <xdr:rowOff>166007</xdr:rowOff>
    </xdr:from>
    <xdr:to>
      <xdr:col>3</xdr:col>
      <xdr:colOff>193675</xdr:colOff>
      <xdr:row>60</xdr:row>
      <xdr:rowOff>96157</xdr:rowOff>
    </xdr:to>
    <xdr:sp macro="" textlink="">
      <xdr:nvSpPr>
        <xdr:cNvPr id="202" name="フローチャート : 判断 201"/>
        <xdr:cNvSpPr/>
      </xdr:nvSpPr>
      <xdr:spPr>
        <a:xfrm>
          <a:off x="2159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03" name="テキスト ボックス 202"/>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04" name="フローチャート : 判断 203"/>
        <xdr:cNvSpPr/>
      </xdr:nvSpPr>
      <xdr:spPr>
        <a:xfrm>
          <a:off x="1270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05" name="テキスト ボックス 204"/>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166007</xdr:rowOff>
    </xdr:from>
    <xdr:to>
      <xdr:col>7</xdr:col>
      <xdr:colOff>66675</xdr:colOff>
      <xdr:row>60</xdr:row>
      <xdr:rowOff>96157</xdr:rowOff>
    </xdr:to>
    <xdr:sp macro="" textlink="">
      <xdr:nvSpPr>
        <xdr:cNvPr id="211" name="円/楕円 210"/>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138084</xdr:rowOff>
    </xdr:from>
    <xdr:ext cx="762000" cy="259045"/>
    <xdr:sp macro="" textlink="">
      <xdr:nvSpPr>
        <xdr:cNvPr id="212"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3" name="円/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90005</xdr:rowOff>
    </xdr:from>
    <xdr:ext cx="736600" cy="259045"/>
    <xdr:sp macro="" textlink="">
      <xdr:nvSpPr>
        <xdr:cNvPr id="214" name="テキスト ボックス 213"/>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6" name="テキスト ボックス 215"/>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7" name="円/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98170</xdr:rowOff>
    </xdr:from>
    <xdr:ext cx="762000" cy="259045"/>
    <xdr:sp macro="" textlink="">
      <xdr:nvSpPr>
        <xdr:cNvPr id="218" name="テキスト ボックス 217"/>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9" name="円/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20" name="テキスト ボックス 21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年度に比べ、合わせて</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億円程度増加している。後期高齢者医療事業及び介護保険事業への繰出金の増額は今後も避けられないと考えられることから、他の経常経費の抑制に努める。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0" name="直線コネクタ 249"/>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29028</xdr:rowOff>
    </xdr:from>
    <xdr:to>
      <xdr:col>24</xdr:col>
      <xdr:colOff>31750</xdr:colOff>
      <xdr:row>58</xdr:row>
      <xdr:rowOff>78015</xdr:rowOff>
    </xdr:to>
    <xdr:cxnSp macro="">
      <xdr:nvCxnSpPr>
        <xdr:cNvPr id="255" name="直線コネクタ 254"/>
        <xdr:cNvCxnSpPr/>
      </xdr:nvCxnSpPr>
      <xdr:spPr>
        <a:xfrm flipV="1">
          <a:off x="15671800" y="99731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166205</xdr:rowOff>
    </xdr:from>
    <xdr:ext cx="762000" cy="259045"/>
    <xdr:sp macro="" textlink="">
      <xdr:nvSpPr>
        <xdr:cNvPr id="256"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57" name="フローチャート : 判断 256"/>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78015</xdr:rowOff>
    </xdr:from>
    <xdr:to>
      <xdr:col>22</xdr:col>
      <xdr:colOff>565150</xdr:colOff>
      <xdr:row>58</xdr:row>
      <xdr:rowOff>143328</xdr:rowOff>
    </xdr:to>
    <xdr:cxnSp macro="">
      <xdr:nvCxnSpPr>
        <xdr:cNvPr id="258" name="直線コネクタ 257"/>
        <xdr:cNvCxnSpPr/>
      </xdr:nvCxnSpPr>
      <xdr:spPr>
        <a:xfrm flipV="1">
          <a:off x="14782800" y="10022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61685</xdr:rowOff>
    </xdr:from>
    <xdr:to>
      <xdr:col>21</xdr:col>
      <xdr:colOff>361950</xdr:colOff>
      <xdr:row>58</xdr:row>
      <xdr:rowOff>143328</xdr:rowOff>
    </xdr:to>
    <xdr:cxnSp macro="">
      <xdr:nvCxnSpPr>
        <xdr:cNvPr id="261" name="直線コネクタ 260"/>
        <xdr:cNvCxnSpPr/>
      </xdr:nvCxnSpPr>
      <xdr:spPr>
        <a:xfrm>
          <a:off x="13893800" y="10005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3" name="テキスト ボックス 262"/>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61685</xdr:rowOff>
    </xdr:to>
    <xdr:cxnSp macro="">
      <xdr:nvCxnSpPr>
        <xdr:cNvPr id="264" name="直線コネクタ 263"/>
        <xdr:cNvCxnSpPr/>
      </xdr:nvCxnSpPr>
      <xdr:spPr>
        <a:xfrm>
          <a:off x="13004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6" name="テキスト ボックス 265"/>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8" name="テキスト ボックス 267"/>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74" name="円/楕円 273"/>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121755</xdr:rowOff>
    </xdr:from>
    <xdr:ext cx="762000" cy="259045"/>
    <xdr:sp macro="" textlink="">
      <xdr:nvSpPr>
        <xdr:cNvPr id="275"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27215</xdr:rowOff>
    </xdr:from>
    <xdr:to>
      <xdr:col>22</xdr:col>
      <xdr:colOff>615950</xdr:colOff>
      <xdr:row>58</xdr:row>
      <xdr:rowOff>128815</xdr:rowOff>
    </xdr:to>
    <xdr:sp macro="" textlink="">
      <xdr:nvSpPr>
        <xdr:cNvPr id="276" name="円/楕円 275"/>
        <xdr:cNvSpPr/>
      </xdr:nvSpPr>
      <xdr:spPr>
        <a:xfrm>
          <a:off x="15621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113592</xdr:rowOff>
    </xdr:from>
    <xdr:ext cx="736600" cy="259045"/>
    <xdr:sp macro="" textlink="">
      <xdr:nvSpPr>
        <xdr:cNvPr id="277" name="テキスト ボックス 276"/>
        <xdr:cNvSpPr txBox="1"/>
      </xdr:nvSpPr>
      <xdr:spPr>
        <a:xfrm>
          <a:off x="15290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92528</xdr:rowOff>
    </xdr:from>
    <xdr:to>
      <xdr:col>21</xdr:col>
      <xdr:colOff>412750</xdr:colOff>
      <xdr:row>59</xdr:row>
      <xdr:rowOff>22678</xdr:rowOff>
    </xdr:to>
    <xdr:sp macro="" textlink="">
      <xdr:nvSpPr>
        <xdr:cNvPr id="278" name="円/楕円 277"/>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7455</xdr:rowOff>
    </xdr:from>
    <xdr:ext cx="762000" cy="259045"/>
    <xdr:sp macro="" textlink="">
      <xdr:nvSpPr>
        <xdr:cNvPr id="279" name="テキスト ボックス 278"/>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80" name="円/楕円 279"/>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81" name="テキスト ボックス 280"/>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82" name="円/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松阪</a:t>
          </a:r>
          <a:r>
            <a:rPr lang="ja-JP" altLang="ja-JP" sz="1100">
              <a:solidFill>
                <a:schemeClr val="dk1"/>
              </a:solidFill>
              <a:effectLst/>
              <a:latin typeface="+mn-lt"/>
              <a:ea typeface="+mn-ea"/>
              <a:cs typeface="+mn-cs"/>
            </a:rPr>
            <a:t>市は</a:t>
          </a:r>
          <a:r>
            <a:rPr lang="ja-JP" altLang="ja-JP" sz="1100" b="0" i="0" baseline="0">
              <a:solidFill>
                <a:schemeClr val="dk1"/>
              </a:solidFill>
              <a:effectLst/>
              <a:latin typeface="+mn-lt"/>
              <a:ea typeface="+mn-ea"/>
              <a:cs typeface="+mn-cs"/>
            </a:rPr>
            <a:t>、し尿処理・常備消防業務等を一部事務組合で行っているため、類似団体平均値に比べ、経常収支比率が高い。平成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年度は前年度に廃棄物関係の広域連合から脱退したこともあり、負担金が大きく減となり、</a:t>
          </a:r>
          <a:r>
            <a:rPr lang="ja-JP" altLang="en-US" sz="1100" b="0" i="0" baseline="0">
              <a:solidFill>
                <a:schemeClr val="dk1"/>
              </a:solidFill>
              <a:effectLst/>
              <a:latin typeface="+mn-lt"/>
              <a:ea typeface="+mn-ea"/>
              <a:cs typeface="+mn-cs"/>
            </a:rPr>
            <a:t>割合もまた</a:t>
          </a:r>
          <a:r>
            <a:rPr lang="ja-JP" altLang="ja-JP" sz="1100" b="0" i="0" baseline="0">
              <a:solidFill>
                <a:schemeClr val="dk1"/>
              </a:solidFill>
              <a:effectLst/>
              <a:latin typeface="+mn-lt"/>
              <a:ea typeface="+mn-ea"/>
              <a:cs typeface="+mn-cs"/>
            </a:rPr>
            <a:t>減となっている。引き続き、法適用企業に対しては繰出基準を基本として、経営の健全化を求めるとともに、一部事務組合等の適正化、「補助金等に関する基本方針」に基づく補助</a:t>
          </a:r>
          <a:r>
            <a:rPr lang="ja-JP" altLang="en-US" sz="1100" b="0" i="0" baseline="0">
              <a:solidFill>
                <a:schemeClr val="dk1"/>
              </a:solidFill>
              <a:effectLst/>
              <a:latin typeface="+mn-lt"/>
              <a:ea typeface="+mn-ea"/>
              <a:cs typeface="+mn-cs"/>
            </a:rPr>
            <a:t>金</a:t>
          </a:r>
          <a:r>
            <a:rPr lang="ja-JP" altLang="ja-JP" sz="1100" b="0" i="0" baseline="0">
              <a:solidFill>
                <a:schemeClr val="dk1"/>
              </a:solidFill>
              <a:effectLst/>
              <a:latin typeface="+mn-lt"/>
              <a:ea typeface="+mn-ea"/>
              <a:cs typeface="+mn-cs"/>
            </a:rPr>
            <a:t>等の適正執行を徹底する。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44450</xdr:rowOff>
    </xdr:from>
    <xdr:to>
      <xdr:col>24</xdr:col>
      <xdr:colOff>31750</xdr:colOff>
      <xdr:row>42</xdr:row>
      <xdr:rowOff>12700</xdr:rowOff>
    </xdr:to>
    <xdr:cxnSp macro="">
      <xdr:nvCxnSpPr>
        <xdr:cNvPr id="311" name="直線コネクタ 310"/>
        <xdr:cNvCxnSpPr/>
      </xdr:nvCxnSpPr>
      <xdr:spPr>
        <a:xfrm flipV="1">
          <a:off x="16510000" y="5702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3" name="直線コネクタ 31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130827</xdr:rowOff>
    </xdr:from>
    <xdr:ext cx="762000" cy="259045"/>
    <xdr:sp macro="" textlink="">
      <xdr:nvSpPr>
        <xdr:cNvPr id="314"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33</xdr:row>
      <xdr:rowOff>44450</xdr:rowOff>
    </xdr:from>
    <xdr:to>
      <xdr:col>24</xdr:col>
      <xdr:colOff>120650</xdr:colOff>
      <xdr:row>33</xdr:row>
      <xdr:rowOff>44450</xdr:rowOff>
    </xdr:to>
    <xdr:cxnSp macro="">
      <xdr:nvCxnSpPr>
        <xdr:cNvPr id="315" name="直線コネクタ 314"/>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114300</xdr:rowOff>
    </xdr:from>
    <xdr:to>
      <xdr:col>24</xdr:col>
      <xdr:colOff>31750</xdr:colOff>
      <xdr:row>41</xdr:row>
      <xdr:rowOff>44450</xdr:rowOff>
    </xdr:to>
    <xdr:cxnSp macro="">
      <xdr:nvCxnSpPr>
        <xdr:cNvPr id="316" name="直線コネクタ 315"/>
        <xdr:cNvCxnSpPr/>
      </xdr:nvCxnSpPr>
      <xdr:spPr>
        <a:xfrm flipV="1">
          <a:off x="15671800" y="697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7"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8" name="フローチャート : 判断 317"/>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114300</xdr:rowOff>
    </xdr:from>
    <xdr:to>
      <xdr:col>22</xdr:col>
      <xdr:colOff>565150</xdr:colOff>
      <xdr:row>41</xdr:row>
      <xdr:rowOff>44450</xdr:rowOff>
    </xdr:to>
    <xdr:cxnSp macro="">
      <xdr:nvCxnSpPr>
        <xdr:cNvPr id="319" name="直線コネクタ 318"/>
        <xdr:cNvCxnSpPr/>
      </xdr:nvCxnSpPr>
      <xdr:spPr>
        <a:xfrm>
          <a:off x="14782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20" name="フローチャート :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114300</xdr:rowOff>
    </xdr:to>
    <xdr:cxnSp macro="">
      <xdr:nvCxnSpPr>
        <xdr:cNvPr id="322" name="直線コネクタ 321"/>
        <xdr:cNvCxnSpPr/>
      </xdr:nvCxnSpPr>
      <xdr:spPr>
        <a:xfrm>
          <a:off x="13893800" y="687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23" name="フローチャート : 判断 322"/>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4" name="テキスト ボックス 323"/>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xdr:rowOff>
    </xdr:from>
    <xdr:to>
      <xdr:col>20</xdr:col>
      <xdr:colOff>158750</xdr:colOff>
      <xdr:row>40</xdr:row>
      <xdr:rowOff>88900</xdr:rowOff>
    </xdr:to>
    <xdr:cxnSp macro="">
      <xdr:nvCxnSpPr>
        <xdr:cNvPr id="325" name="直線コネクタ 324"/>
        <xdr:cNvCxnSpPr/>
      </xdr:nvCxnSpPr>
      <xdr:spPr>
        <a:xfrm flipV="1">
          <a:off x="13004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6" name="フローチャート : 判断 325"/>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7" name="テキスト ボックス 326"/>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8" name="フローチャート : 判断 327"/>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9" name="テキスト ボックス 328"/>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63500</xdr:rowOff>
    </xdr:from>
    <xdr:to>
      <xdr:col>24</xdr:col>
      <xdr:colOff>82550</xdr:colOff>
      <xdr:row>40</xdr:row>
      <xdr:rowOff>165100</xdr:rowOff>
    </xdr:to>
    <xdr:sp macro="" textlink="">
      <xdr:nvSpPr>
        <xdr:cNvPr id="335" name="円/楕円 334"/>
        <xdr:cNvSpPr/>
      </xdr:nvSpPr>
      <xdr:spPr>
        <a:xfrm>
          <a:off x="164592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35577</xdr:rowOff>
    </xdr:from>
    <xdr:ext cx="762000" cy="259045"/>
    <xdr:sp macro="" textlink="">
      <xdr:nvSpPr>
        <xdr:cNvPr id="336" name="補助費等該当値テキスト"/>
        <xdr:cNvSpPr txBox="1"/>
      </xdr:nvSpPr>
      <xdr:spPr>
        <a:xfrm>
          <a:off x="16598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165100</xdr:rowOff>
    </xdr:from>
    <xdr:to>
      <xdr:col>22</xdr:col>
      <xdr:colOff>615950</xdr:colOff>
      <xdr:row>41</xdr:row>
      <xdr:rowOff>95250</xdr:rowOff>
    </xdr:to>
    <xdr:sp macro="" textlink="">
      <xdr:nvSpPr>
        <xdr:cNvPr id="337" name="円/楕円 336"/>
        <xdr:cNvSpPr/>
      </xdr:nvSpPr>
      <xdr:spPr>
        <a:xfrm>
          <a:off x="15621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80027</xdr:rowOff>
    </xdr:from>
    <xdr:ext cx="736600" cy="259045"/>
    <xdr:sp macro="" textlink="">
      <xdr:nvSpPr>
        <xdr:cNvPr id="338" name="テキスト ボックス 337"/>
        <xdr:cNvSpPr txBox="1"/>
      </xdr:nvSpPr>
      <xdr:spPr>
        <a:xfrm>
          <a:off x="1529080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63500</xdr:rowOff>
    </xdr:from>
    <xdr:to>
      <xdr:col>21</xdr:col>
      <xdr:colOff>412750</xdr:colOff>
      <xdr:row>40</xdr:row>
      <xdr:rowOff>165100</xdr:rowOff>
    </xdr:to>
    <xdr:sp macro="" textlink="">
      <xdr:nvSpPr>
        <xdr:cNvPr id="339" name="円/楕円 338"/>
        <xdr:cNvSpPr/>
      </xdr:nvSpPr>
      <xdr:spPr>
        <a:xfrm>
          <a:off x="14732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149877</xdr:rowOff>
    </xdr:from>
    <xdr:ext cx="762000" cy="259045"/>
    <xdr:sp macro="" textlink="">
      <xdr:nvSpPr>
        <xdr:cNvPr id="340" name="テキスト ボックス 339"/>
        <xdr:cNvSpPr txBox="1"/>
      </xdr:nvSpPr>
      <xdr:spPr>
        <a:xfrm>
          <a:off x="14401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133350</xdr:rowOff>
    </xdr:from>
    <xdr:to>
      <xdr:col>20</xdr:col>
      <xdr:colOff>209550</xdr:colOff>
      <xdr:row>40</xdr:row>
      <xdr:rowOff>63500</xdr:rowOff>
    </xdr:to>
    <xdr:sp macro="" textlink="">
      <xdr:nvSpPr>
        <xdr:cNvPr id="341" name="円/楕円 34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48277</xdr:rowOff>
    </xdr:from>
    <xdr:ext cx="762000" cy="259045"/>
    <xdr:sp macro="" textlink="">
      <xdr:nvSpPr>
        <xdr:cNvPr id="342" name="テキスト ボックス 34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43" name="円/楕円 342"/>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44" name="テキスト ボックス 343"/>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近年、公共事業の選択と集中に努めてきた結果、公債費にかかる経常収支比率は減少傾向にある。引き続き、松阪市の償還能力の範囲内で、市債発行額の適正管理に努める。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372" name="直線コネクタ 371"/>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3"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4" name="直線コネクタ 373"/>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75"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76" name="直線コネクタ 375"/>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77</xdr:row>
      <xdr:rowOff>8889</xdr:rowOff>
    </xdr:to>
    <xdr:cxnSp macro="">
      <xdr:nvCxnSpPr>
        <xdr:cNvPr id="377" name="直線コネクタ 376"/>
        <xdr:cNvCxnSpPr/>
      </xdr:nvCxnSpPr>
      <xdr:spPr>
        <a:xfrm flipV="1">
          <a:off x="3987800" y="131267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7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フローチャート : 判断 37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69850</xdr:rowOff>
    </xdr:to>
    <xdr:cxnSp macro="">
      <xdr:nvCxnSpPr>
        <xdr:cNvPr id="380" name="直線コネクタ 379"/>
        <xdr:cNvCxnSpPr/>
      </xdr:nvCxnSpPr>
      <xdr:spPr>
        <a:xfrm flipV="1">
          <a:off x="3098800" y="132105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81" name="フローチャート : 判断 380"/>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82" name="テキスト ボックス 381"/>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146050</xdr:rowOff>
    </xdr:to>
    <xdr:cxnSp macro="">
      <xdr:nvCxnSpPr>
        <xdr:cNvPr id="383" name="直線コネクタ 382"/>
        <xdr:cNvCxnSpPr/>
      </xdr:nvCxnSpPr>
      <xdr:spPr>
        <a:xfrm flipV="1">
          <a:off x="2209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4" name="フローチャート : 判断 383"/>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5" name="テキスト ボックス 384"/>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5080</xdr:rowOff>
    </xdr:to>
    <xdr:cxnSp macro="">
      <xdr:nvCxnSpPr>
        <xdr:cNvPr id="386" name="直線コネクタ 385"/>
        <xdr:cNvCxnSpPr/>
      </xdr:nvCxnSpPr>
      <xdr:spPr>
        <a:xfrm flipV="1">
          <a:off x="1320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7" name="フローチャート : 判断 386"/>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8" name="テキスト ボックス 387"/>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9" name="フローチャート : 判断 388"/>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0" name="テキスト ボックス 389"/>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96" name="円/楕円 395"/>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97"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129539</xdr:rowOff>
    </xdr:from>
    <xdr:to>
      <xdr:col>5</xdr:col>
      <xdr:colOff>600075</xdr:colOff>
      <xdr:row>77</xdr:row>
      <xdr:rowOff>59689</xdr:rowOff>
    </xdr:to>
    <xdr:sp macro="" textlink="">
      <xdr:nvSpPr>
        <xdr:cNvPr id="398" name="円/楕円 397"/>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99" name="テキスト ボックス 398"/>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400" name="円/楕円 39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401" name="テキスト ボックス 40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402" name="円/楕円 401"/>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403" name="テキスト ボックス 402"/>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404" name="円/楕円 403"/>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405" name="テキスト ボックス 404"/>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年度の公債費以外の伸び（類似団体平均</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ポイント）の要因は、主に、扶助費である。類似団体区分の変更により、他分類では変更による平均値との乖離は概ね以前のものと同等であったが、扶助費では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年度の伸び（</a:t>
          </a:r>
          <a:r>
            <a:rPr lang="ja-JP" altLang="en-US" sz="1100" b="0" i="0" baseline="0">
              <a:solidFill>
                <a:schemeClr val="dk1"/>
              </a:solidFill>
              <a:effectLst/>
              <a:latin typeface="+mn-lt"/>
              <a:ea typeface="+mn-ea"/>
              <a:cs typeface="+mn-cs"/>
            </a:rPr>
            <a:t>対本市前年度比：</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ポイント）と相まって、大きな変動となって表れている。（対</a:t>
          </a:r>
          <a:r>
            <a:rPr lang="ja-JP" altLang="en-US" sz="1100" b="0" i="0" baseline="0">
              <a:solidFill>
                <a:schemeClr val="dk1"/>
              </a:solidFill>
              <a:effectLst/>
              <a:latin typeface="+mn-lt"/>
              <a:ea typeface="+mn-ea"/>
              <a:cs typeface="+mn-cs"/>
            </a:rPr>
            <a:t>類似団体平均</a:t>
          </a:r>
          <a:r>
            <a:rPr lang="ja-JP" altLang="ja-JP" sz="1100" b="0" i="0" baseline="0">
              <a:solidFill>
                <a:schemeClr val="dk1"/>
              </a:solidFill>
              <a:effectLst/>
              <a:latin typeface="+mn-lt"/>
              <a:ea typeface="+mn-ea"/>
              <a:cs typeface="+mn-cs"/>
            </a:rPr>
            <a:t>比</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ポイント）今後、扶助費の伸びに対する方策を検討する一方、いわゆる合併による普通交付税の算定の特例の終了も見据え、施設の見直しを中心に、引き続き物件費等の他の経常経費の抑制に努める。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433" name="直線コネクタ 432"/>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4"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5" name="直線コネクタ 434"/>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7" name="直線コネクタ 43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50800</xdr:rowOff>
    </xdr:from>
    <xdr:to>
      <xdr:col>24</xdr:col>
      <xdr:colOff>31750</xdr:colOff>
      <xdr:row>80</xdr:row>
      <xdr:rowOff>134620</xdr:rowOff>
    </xdr:to>
    <xdr:cxnSp macro="">
      <xdr:nvCxnSpPr>
        <xdr:cNvPr id="438" name="直線コネクタ 437"/>
        <xdr:cNvCxnSpPr/>
      </xdr:nvCxnSpPr>
      <xdr:spPr>
        <a:xfrm flipV="1">
          <a:off x="15671800" y="13766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9"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0" name="フローチャート : 判断 439"/>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161289</xdr:rowOff>
    </xdr:from>
    <xdr:to>
      <xdr:col>22</xdr:col>
      <xdr:colOff>565150</xdr:colOff>
      <xdr:row>80</xdr:row>
      <xdr:rowOff>134620</xdr:rowOff>
    </xdr:to>
    <xdr:cxnSp macro="">
      <xdr:nvCxnSpPr>
        <xdr:cNvPr id="441" name="直線コネクタ 440"/>
        <xdr:cNvCxnSpPr/>
      </xdr:nvCxnSpPr>
      <xdr:spPr>
        <a:xfrm>
          <a:off x="14782800" y="137058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133350</xdr:rowOff>
    </xdr:from>
    <xdr:to>
      <xdr:col>22</xdr:col>
      <xdr:colOff>615950</xdr:colOff>
      <xdr:row>80</xdr:row>
      <xdr:rowOff>63500</xdr:rowOff>
    </xdr:to>
    <xdr:sp macro="" textlink="">
      <xdr:nvSpPr>
        <xdr:cNvPr id="442" name="フローチャート : 判断 441"/>
        <xdr:cNvSpPr/>
      </xdr:nvSpPr>
      <xdr:spPr>
        <a:xfrm>
          <a:off x="15621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73677</xdr:rowOff>
    </xdr:from>
    <xdr:ext cx="736600" cy="259045"/>
    <xdr:sp macro="" textlink="">
      <xdr:nvSpPr>
        <xdr:cNvPr id="443" name="テキスト ボックス 442"/>
        <xdr:cNvSpPr txBox="1"/>
      </xdr:nvSpPr>
      <xdr:spPr>
        <a:xfrm>
          <a:off x="15290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79</xdr:row>
      <xdr:rowOff>161289</xdr:rowOff>
    </xdr:to>
    <xdr:cxnSp macro="">
      <xdr:nvCxnSpPr>
        <xdr:cNvPr id="444" name="直線コネクタ 443"/>
        <xdr:cNvCxnSpPr/>
      </xdr:nvCxnSpPr>
      <xdr:spPr>
        <a:xfrm>
          <a:off x="13893800" y="13644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26670</xdr:rowOff>
    </xdr:from>
    <xdr:to>
      <xdr:col>21</xdr:col>
      <xdr:colOff>412750</xdr:colOff>
      <xdr:row>79</xdr:row>
      <xdr:rowOff>128270</xdr:rowOff>
    </xdr:to>
    <xdr:sp macro="" textlink="">
      <xdr:nvSpPr>
        <xdr:cNvPr id="445" name="フローチャート : 判断 444"/>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138447</xdr:rowOff>
    </xdr:from>
    <xdr:ext cx="762000" cy="259045"/>
    <xdr:sp macro="" textlink="">
      <xdr:nvSpPr>
        <xdr:cNvPr id="446" name="テキスト ボックス 445"/>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xdr:rowOff>
    </xdr:from>
    <xdr:to>
      <xdr:col>20</xdr:col>
      <xdr:colOff>158750</xdr:colOff>
      <xdr:row>79</xdr:row>
      <xdr:rowOff>100330</xdr:rowOff>
    </xdr:to>
    <xdr:cxnSp macro="">
      <xdr:nvCxnSpPr>
        <xdr:cNvPr id="447" name="直線コネクタ 446"/>
        <xdr:cNvCxnSpPr/>
      </xdr:nvCxnSpPr>
      <xdr:spPr>
        <a:xfrm>
          <a:off x="13004800" y="1354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49530</xdr:rowOff>
    </xdr:from>
    <xdr:to>
      <xdr:col>20</xdr:col>
      <xdr:colOff>209550</xdr:colOff>
      <xdr:row>79</xdr:row>
      <xdr:rowOff>151130</xdr:rowOff>
    </xdr:to>
    <xdr:sp macro="" textlink="">
      <xdr:nvSpPr>
        <xdr:cNvPr id="448" name="フローチャート : 判断 447"/>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161307</xdr:rowOff>
    </xdr:from>
    <xdr:ext cx="762000" cy="259045"/>
    <xdr:sp macro="" textlink="">
      <xdr:nvSpPr>
        <xdr:cNvPr id="449" name="テキスト ボックス 448"/>
        <xdr:cNvSpPr txBox="1"/>
      </xdr:nvSpPr>
      <xdr:spPr>
        <a:xfrm>
          <a:off x="13512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0" name="フローチャート : 判断 449"/>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1" name="テキスト ボックス 450"/>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0</xdr:rowOff>
    </xdr:from>
    <xdr:to>
      <xdr:col>24</xdr:col>
      <xdr:colOff>82550</xdr:colOff>
      <xdr:row>80</xdr:row>
      <xdr:rowOff>101600</xdr:rowOff>
    </xdr:to>
    <xdr:sp macro="" textlink="">
      <xdr:nvSpPr>
        <xdr:cNvPr id="457" name="円/楕円 456"/>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80027</xdr:rowOff>
    </xdr:from>
    <xdr:ext cx="762000" cy="259045"/>
    <xdr:sp macro="" textlink="">
      <xdr:nvSpPr>
        <xdr:cNvPr id="458" name="公債費以外該当値テキスト"/>
        <xdr:cNvSpPr txBox="1"/>
      </xdr:nvSpPr>
      <xdr:spPr>
        <a:xfrm>
          <a:off x="16598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83820</xdr:rowOff>
    </xdr:from>
    <xdr:to>
      <xdr:col>22</xdr:col>
      <xdr:colOff>615950</xdr:colOff>
      <xdr:row>81</xdr:row>
      <xdr:rowOff>13970</xdr:rowOff>
    </xdr:to>
    <xdr:sp macro="" textlink="">
      <xdr:nvSpPr>
        <xdr:cNvPr id="459" name="円/楕円 458"/>
        <xdr:cNvSpPr/>
      </xdr:nvSpPr>
      <xdr:spPr>
        <a:xfrm>
          <a:off x="15621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170197</xdr:rowOff>
    </xdr:from>
    <xdr:ext cx="736600" cy="259045"/>
    <xdr:sp macro="" textlink="">
      <xdr:nvSpPr>
        <xdr:cNvPr id="460" name="テキスト ボックス 459"/>
        <xdr:cNvSpPr txBox="1"/>
      </xdr:nvSpPr>
      <xdr:spPr>
        <a:xfrm>
          <a:off x="15290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110489</xdr:rowOff>
    </xdr:from>
    <xdr:to>
      <xdr:col>21</xdr:col>
      <xdr:colOff>412750</xdr:colOff>
      <xdr:row>80</xdr:row>
      <xdr:rowOff>40639</xdr:rowOff>
    </xdr:to>
    <xdr:sp macro="" textlink="">
      <xdr:nvSpPr>
        <xdr:cNvPr id="461" name="円/楕円 460"/>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25416</xdr:rowOff>
    </xdr:from>
    <xdr:ext cx="762000" cy="259045"/>
    <xdr:sp macro="" textlink="">
      <xdr:nvSpPr>
        <xdr:cNvPr id="462" name="テキスト ボックス 461"/>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49530</xdr:rowOff>
    </xdr:from>
    <xdr:to>
      <xdr:col>20</xdr:col>
      <xdr:colOff>209550</xdr:colOff>
      <xdr:row>79</xdr:row>
      <xdr:rowOff>151130</xdr:rowOff>
    </xdr:to>
    <xdr:sp macro="" textlink="">
      <xdr:nvSpPr>
        <xdr:cNvPr id="463" name="円/楕円 462"/>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64" name="テキスト ボックス 463"/>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121920</xdr:rowOff>
    </xdr:from>
    <xdr:to>
      <xdr:col>19</xdr:col>
      <xdr:colOff>6350</xdr:colOff>
      <xdr:row>79</xdr:row>
      <xdr:rowOff>52070</xdr:rowOff>
    </xdr:to>
    <xdr:sp macro="" textlink="">
      <xdr:nvSpPr>
        <xdr:cNvPr id="465" name="円/楕円 464"/>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62247</xdr:rowOff>
    </xdr:from>
    <xdr:ext cx="762000" cy="259045"/>
    <xdr:sp macro="" textlink="">
      <xdr:nvSpPr>
        <xdr:cNvPr id="466" name="テキスト ボックス 465"/>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三重県松阪市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108697</xdr:rowOff>
    </xdr:from>
    <xdr:to>
      <xdr:col>4</xdr:col>
      <xdr:colOff>1117600</xdr:colOff>
      <xdr:row>12</xdr:row>
      <xdr:rowOff>101793</xdr:rowOff>
    </xdr:to>
    <xdr:cxnSp macro="">
      <xdr:nvCxnSpPr>
        <xdr:cNvPr id="48" name="直線コネクタ 47"/>
        <xdr:cNvCxnSpPr/>
      </xdr:nvCxnSpPr>
      <xdr:spPr bwMode="auto">
        <a:xfrm>
          <a:off x="5003800" y="2042272"/>
          <a:ext cx="647700" cy="1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136456</xdr:rowOff>
    </xdr:from>
    <xdr:ext cx="762000" cy="259045"/>
    <xdr:sp macro="" textlink="">
      <xdr:nvSpPr>
        <xdr:cNvPr id="49" name="人口1人当たり決算額の推移平均値テキスト130"/>
        <xdr:cNvSpPr txBox="1"/>
      </xdr:nvSpPr>
      <xdr:spPr>
        <a:xfrm>
          <a:off x="5740400" y="275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108697</xdr:rowOff>
    </xdr:from>
    <xdr:to>
      <xdr:col>4</xdr:col>
      <xdr:colOff>469900</xdr:colOff>
      <xdr:row>12</xdr:row>
      <xdr:rowOff>146507</xdr:rowOff>
    </xdr:to>
    <xdr:cxnSp macro="">
      <xdr:nvCxnSpPr>
        <xdr:cNvPr id="51" name="直線コネクタ 50"/>
        <xdr:cNvCxnSpPr/>
      </xdr:nvCxnSpPr>
      <xdr:spPr bwMode="auto">
        <a:xfrm flipV="1">
          <a:off x="4305300" y="2042272"/>
          <a:ext cx="698500" cy="20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105496</xdr:rowOff>
    </xdr:from>
    <xdr:to>
      <xdr:col>3</xdr:col>
      <xdr:colOff>904875</xdr:colOff>
      <xdr:row>12</xdr:row>
      <xdr:rowOff>146507</xdr:rowOff>
    </xdr:to>
    <xdr:cxnSp macro="">
      <xdr:nvCxnSpPr>
        <xdr:cNvPr id="54" name="直線コネクタ 53"/>
        <xdr:cNvCxnSpPr/>
      </xdr:nvCxnSpPr>
      <xdr:spPr bwMode="auto">
        <a:xfrm>
          <a:off x="3606800" y="2210521"/>
          <a:ext cx="698500" cy="4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139466</xdr:rowOff>
    </xdr:from>
    <xdr:to>
      <xdr:col>3</xdr:col>
      <xdr:colOff>206375</xdr:colOff>
      <xdr:row>12</xdr:row>
      <xdr:rowOff>105496</xdr:rowOff>
    </xdr:to>
    <xdr:cxnSp macro="">
      <xdr:nvCxnSpPr>
        <xdr:cNvPr id="57" name="直線コネクタ 56"/>
        <xdr:cNvCxnSpPr/>
      </xdr:nvCxnSpPr>
      <xdr:spPr bwMode="auto">
        <a:xfrm>
          <a:off x="2908300" y="2073041"/>
          <a:ext cx="698500" cy="137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50993</xdr:rowOff>
    </xdr:from>
    <xdr:to>
      <xdr:col>5</xdr:col>
      <xdr:colOff>34925</xdr:colOff>
      <xdr:row>12</xdr:row>
      <xdr:rowOff>152593</xdr:rowOff>
    </xdr:to>
    <xdr:sp macro="" textlink="">
      <xdr:nvSpPr>
        <xdr:cNvPr id="67" name="円/楕円 66"/>
        <xdr:cNvSpPr/>
      </xdr:nvSpPr>
      <xdr:spPr bwMode="auto">
        <a:xfrm>
          <a:off x="56007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169120</xdr:rowOff>
    </xdr:from>
    <xdr:ext cx="762000" cy="259045"/>
    <xdr:sp macro="" textlink="">
      <xdr:nvSpPr>
        <xdr:cNvPr id="68" name="人口1人当たり決算額の推移該当値テキスト130"/>
        <xdr:cNvSpPr txBox="1"/>
      </xdr:nvSpPr>
      <xdr:spPr>
        <a:xfrm>
          <a:off x="5740400" y="210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77,843</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57897</xdr:rowOff>
    </xdr:from>
    <xdr:to>
      <xdr:col>4</xdr:col>
      <xdr:colOff>520700</xdr:colOff>
      <xdr:row>11</xdr:row>
      <xdr:rowOff>159497</xdr:rowOff>
    </xdr:to>
    <xdr:sp macro="" textlink="">
      <xdr:nvSpPr>
        <xdr:cNvPr id="69" name="円/楕円 68"/>
        <xdr:cNvSpPr/>
      </xdr:nvSpPr>
      <xdr:spPr bwMode="auto">
        <a:xfrm>
          <a:off x="4953000" y="19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169674</xdr:rowOff>
    </xdr:from>
    <xdr:ext cx="736600" cy="259045"/>
    <xdr:sp macro="" textlink="">
      <xdr:nvSpPr>
        <xdr:cNvPr id="70" name="テキスト ボックス 69"/>
        <xdr:cNvSpPr txBox="1"/>
      </xdr:nvSpPr>
      <xdr:spPr>
        <a:xfrm>
          <a:off x="4622800" y="176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81,442</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95707</xdr:rowOff>
    </xdr:from>
    <xdr:to>
      <xdr:col>3</xdr:col>
      <xdr:colOff>955675</xdr:colOff>
      <xdr:row>13</xdr:row>
      <xdr:rowOff>25857</xdr:rowOff>
    </xdr:to>
    <xdr:sp macro="" textlink="">
      <xdr:nvSpPr>
        <xdr:cNvPr id="71" name="円/楕円 70"/>
        <xdr:cNvSpPr/>
      </xdr:nvSpPr>
      <xdr:spPr bwMode="auto">
        <a:xfrm>
          <a:off x="4254500" y="220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36034</xdr:rowOff>
    </xdr:from>
    <xdr:ext cx="762000" cy="259045"/>
    <xdr:sp macro="" textlink="">
      <xdr:nvSpPr>
        <xdr:cNvPr id="72" name="テキスト ボックス 71"/>
        <xdr:cNvSpPr txBox="1"/>
      </xdr:nvSpPr>
      <xdr:spPr>
        <a:xfrm>
          <a:off x="3924300" y="19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54696</xdr:rowOff>
    </xdr:from>
    <xdr:to>
      <xdr:col>3</xdr:col>
      <xdr:colOff>257175</xdr:colOff>
      <xdr:row>12</xdr:row>
      <xdr:rowOff>156296</xdr:rowOff>
    </xdr:to>
    <xdr:sp macro="" textlink="">
      <xdr:nvSpPr>
        <xdr:cNvPr id="73" name="円/楕円 72"/>
        <xdr:cNvSpPr/>
      </xdr:nvSpPr>
      <xdr:spPr bwMode="auto">
        <a:xfrm>
          <a:off x="3556000" y="21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166473</xdr:rowOff>
    </xdr:from>
    <xdr:ext cx="762000" cy="259045"/>
    <xdr:sp macro="" textlink="">
      <xdr:nvSpPr>
        <xdr:cNvPr id="74" name="テキスト ボックス 73"/>
        <xdr:cNvSpPr txBox="1"/>
      </xdr:nvSpPr>
      <xdr:spPr>
        <a:xfrm>
          <a:off x="3225800" y="19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88666</xdr:rowOff>
    </xdr:from>
    <xdr:to>
      <xdr:col>2</xdr:col>
      <xdr:colOff>692150</xdr:colOff>
      <xdr:row>12</xdr:row>
      <xdr:rowOff>18816</xdr:rowOff>
    </xdr:to>
    <xdr:sp macro="" textlink="">
      <xdr:nvSpPr>
        <xdr:cNvPr id="75" name="円/楕円 74"/>
        <xdr:cNvSpPr/>
      </xdr:nvSpPr>
      <xdr:spPr bwMode="auto">
        <a:xfrm>
          <a:off x="2857500" y="202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28993</xdr:rowOff>
    </xdr:from>
    <xdr:ext cx="762000" cy="259045"/>
    <xdr:sp macro="" textlink="">
      <xdr:nvSpPr>
        <xdr:cNvPr id="76" name="テキスト ボックス 75"/>
        <xdr:cNvSpPr txBox="1"/>
      </xdr:nvSpPr>
      <xdr:spPr>
        <a:xfrm>
          <a:off x="2527300" y="179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116393</xdr:rowOff>
    </xdr:from>
    <xdr:to>
      <xdr:col>4</xdr:col>
      <xdr:colOff>1117600</xdr:colOff>
      <xdr:row>38</xdr:row>
      <xdr:rowOff>102357</xdr:rowOff>
    </xdr:to>
    <xdr:cxnSp macro="">
      <xdr:nvCxnSpPr>
        <xdr:cNvPr id="103" name="直線コネクタ 102"/>
        <xdr:cNvCxnSpPr/>
      </xdr:nvCxnSpPr>
      <xdr:spPr bwMode="auto">
        <a:xfrm flipV="1">
          <a:off x="5651500" y="6040943"/>
          <a:ext cx="0" cy="1529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74434</xdr:rowOff>
    </xdr:from>
    <xdr:ext cx="762000" cy="259045"/>
    <xdr:sp macro="" textlink="">
      <xdr:nvSpPr>
        <xdr:cNvPr id="104" name="人口1人当たり決算額の推移最小値テキスト445"/>
        <xdr:cNvSpPr txBox="1"/>
      </xdr:nvSpPr>
      <xdr:spPr>
        <a:xfrm>
          <a:off x="5740400" y="75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102357</xdr:rowOff>
    </xdr:from>
    <xdr:to>
      <xdr:col>5</xdr:col>
      <xdr:colOff>73025</xdr:colOff>
      <xdr:row>38</xdr:row>
      <xdr:rowOff>102357</xdr:rowOff>
    </xdr:to>
    <xdr:cxnSp macro="">
      <xdr:nvCxnSpPr>
        <xdr:cNvPr id="105" name="直線コネクタ 104"/>
        <xdr:cNvCxnSpPr/>
      </xdr:nvCxnSpPr>
      <xdr:spPr bwMode="auto">
        <a:xfrm>
          <a:off x="5562600" y="7569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31320</xdr:rowOff>
    </xdr:from>
    <xdr:ext cx="762000" cy="259045"/>
    <xdr:sp macro="" textlink="">
      <xdr:nvSpPr>
        <xdr:cNvPr id="106" name="人口1人当たり決算額の推移最大値テキスト445"/>
        <xdr:cNvSpPr txBox="1"/>
      </xdr:nvSpPr>
      <xdr:spPr>
        <a:xfrm>
          <a:off x="5740400" y="57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33</xdr:row>
      <xdr:rowOff>116393</xdr:rowOff>
    </xdr:from>
    <xdr:to>
      <xdr:col>5</xdr:col>
      <xdr:colOff>73025</xdr:colOff>
      <xdr:row>33</xdr:row>
      <xdr:rowOff>116393</xdr:rowOff>
    </xdr:to>
    <xdr:cxnSp macro="">
      <xdr:nvCxnSpPr>
        <xdr:cNvPr id="107" name="直線コネクタ 106"/>
        <xdr:cNvCxnSpPr/>
      </xdr:nvCxnSpPr>
      <xdr:spPr bwMode="auto">
        <a:xfrm>
          <a:off x="5562600" y="6040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161473</xdr:rowOff>
    </xdr:from>
    <xdr:to>
      <xdr:col>4</xdr:col>
      <xdr:colOff>1117600</xdr:colOff>
      <xdr:row>37</xdr:row>
      <xdr:rowOff>51699</xdr:rowOff>
    </xdr:to>
    <xdr:cxnSp macro="">
      <xdr:nvCxnSpPr>
        <xdr:cNvPr id="108" name="直線コネクタ 107"/>
        <xdr:cNvCxnSpPr/>
      </xdr:nvCxnSpPr>
      <xdr:spPr bwMode="auto">
        <a:xfrm>
          <a:off x="5003800" y="7114723"/>
          <a:ext cx="647700" cy="6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162267</xdr:rowOff>
    </xdr:from>
    <xdr:ext cx="762000" cy="259045"/>
    <xdr:sp macro="" textlink="">
      <xdr:nvSpPr>
        <xdr:cNvPr id="109" name="人口1人当たり決算額の推移平均値テキスト445"/>
        <xdr:cNvSpPr txBox="1"/>
      </xdr:nvSpPr>
      <xdr:spPr>
        <a:xfrm>
          <a:off x="5740400" y="677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317190</xdr:rowOff>
    </xdr:from>
    <xdr:to>
      <xdr:col>5</xdr:col>
      <xdr:colOff>34925</xdr:colOff>
      <xdr:row>36</xdr:row>
      <xdr:rowOff>75890</xdr:rowOff>
    </xdr:to>
    <xdr:sp macro="" textlink="">
      <xdr:nvSpPr>
        <xdr:cNvPr id="110" name="フローチャート : 判断 109"/>
        <xdr:cNvSpPr/>
      </xdr:nvSpPr>
      <xdr:spPr bwMode="auto">
        <a:xfrm>
          <a:off x="5600700" y="692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85120</xdr:rowOff>
    </xdr:from>
    <xdr:to>
      <xdr:col>4</xdr:col>
      <xdr:colOff>469900</xdr:colOff>
      <xdr:row>36</xdr:row>
      <xdr:rowOff>161473</xdr:rowOff>
    </xdr:to>
    <xdr:cxnSp macro="">
      <xdr:nvCxnSpPr>
        <xdr:cNvPr id="111" name="直線コネクタ 110"/>
        <xdr:cNvCxnSpPr/>
      </xdr:nvCxnSpPr>
      <xdr:spPr bwMode="auto">
        <a:xfrm>
          <a:off x="4305300" y="7038370"/>
          <a:ext cx="698500" cy="76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2" name="フローチャート : 判断 111"/>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3" name="テキスト ボックス 112"/>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282494</xdr:rowOff>
    </xdr:from>
    <xdr:to>
      <xdr:col>3</xdr:col>
      <xdr:colOff>904875</xdr:colOff>
      <xdr:row>36</xdr:row>
      <xdr:rowOff>85120</xdr:rowOff>
    </xdr:to>
    <xdr:cxnSp macro="">
      <xdr:nvCxnSpPr>
        <xdr:cNvPr id="114" name="直線コネクタ 113"/>
        <xdr:cNvCxnSpPr/>
      </xdr:nvCxnSpPr>
      <xdr:spPr bwMode="auto">
        <a:xfrm>
          <a:off x="3606800" y="6892844"/>
          <a:ext cx="698500" cy="14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5" name="フローチャート : 判断 114"/>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6" name="テキスト ボックス 115"/>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113330</xdr:rowOff>
    </xdr:from>
    <xdr:to>
      <xdr:col>3</xdr:col>
      <xdr:colOff>206375</xdr:colOff>
      <xdr:row>35</xdr:row>
      <xdr:rowOff>282494</xdr:rowOff>
    </xdr:to>
    <xdr:cxnSp macro="">
      <xdr:nvCxnSpPr>
        <xdr:cNvPr id="117" name="直線コネクタ 116"/>
        <xdr:cNvCxnSpPr/>
      </xdr:nvCxnSpPr>
      <xdr:spPr bwMode="auto">
        <a:xfrm>
          <a:off x="2908300" y="6723680"/>
          <a:ext cx="698500" cy="16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18" name="フローチャート : 判断 117"/>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19" name="テキスト ボックス 118"/>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0" name="フローチャート : 判断 119"/>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1" name="テキスト ボックス 120"/>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899</xdr:rowOff>
    </xdr:from>
    <xdr:to>
      <xdr:col>5</xdr:col>
      <xdr:colOff>34925</xdr:colOff>
      <xdr:row>37</xdr:row>
      <xdr:rowOff>102499</xdr:rowOff>
    </xdr:to>
    <xdr:sp macro="" textlink="">
      <xdr:nvSpPr>
        <xdr:cNvPr id="127" name="円/楕円 126"/>
        <xdr:cNvSpPr/>
      </xdr:nvSpPr>
      <xdr:spPr bwMode="auto">
        <a:xfrm>
          <a:off x="5600700" y="7125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144426</xdr:rowOff>
    </xdr:from>
    <xdr:ext cx="762000" cy="259045"/>
    <xdr:sp macro="" textlink="">
      <xdr:nvSpPr>
        <xdr:cNvPr id="128" name="人口1人当たり決算額の推移該当値テキスト445"/>
        <xdr:cNvSpPr txBox="1"/>
      </xdr:nvSpPr>
      <xdr:spPr>
        <a:xfrm>
          <a:off x="5740400" y="709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110673</xdr:rowOff>
    </xdr:from>
    <xdr:to>
      <xdr:col>4</xdr:col>
      <xdr:colOff>520700</xdr:colOff>
      <xdr:row>37</xdr:row>
      <xdr:rowOff>40823</xdr:rowOff>
    </xdr:to>
    <xdr:sp macro="" textlink="">
      <xdr:nvSpPr>
        <xdr:cNvPr id="129" name="円/楕円 128"/>
        <xdr:cNvSpPr/>
      </xdr:nvSpPr>
      <xdr:spPr bwMode="auto">
        <a:xfrm>
          <a:off x="4953000" y="706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222450</xdr:rowOff>
    </xdr:from>
    <xdr:ext cx="736600" cy="259045"/>
    <xdr:sp macro="" textlink="">
      <xdr:nvSpPr>
        <xdr:cNvPr id="130" name="テキスト ボックス 129"/>
        <xdr:cNvSpPr txBox="1"/>
      </xdr:nvSpPr>
      <xdr:spPr>
        <a:xfrm>
          <a:off x="4622800" y="683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34320</xdr:rowOff>
    </xdr:from>
    <xdr:to>
      <xdr:col>3</xdr:col>
      <xdr:colOff>955675</xdr:colOff>
      <xdr:row>36</xdr:row>
      <xdr:rowOff>135920</xdr:rowOff>
    </xdr:to>
    <xdr:sp macro="" textlink="">
      <xdr:nvSpPr>
        <xdr:cNvPr id="131" name="円/楕円 130"/>
        <xdr:cNvSpPr/>
      </xdr:nvSpPr>
      <xdr:spPr bwMode="auto">
        <a:xfrm>
          <a:off x="4254500" y="698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146097</xdr:rowOff>
    </xdr:from>
    <xdr:ext cx="762000" cy="259045"/>
    <xdr:sp macro="" textlink="">
      <xdr:nvSpPr>
        <xdr:cNvPr id="132" name="テキスト ボックス 131"/>
        <xdr:cNvSpPr txBox="1"/>
      </xdr:nvSpPr>
      <xdr:spPr>
        <a:xfrm>
          <a:off x="3924300" y="67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231694</xdr:rowOff>
    </xdr:from>
    <xdr:to>
      <xdr:col>3</xdr:col>
      <xdr:colOff>257175</xdr:colOff>
      <xdr:row>35</xdr:row>
      <xdr:rowOff>333294</xdr:rowOff>
    </xdr:to>
    <xdr:sp macro="" textlink="">
      <xdr:nvSpPr>
        <xdr:cNvPr id="133" name="円/楕円 132"/>
        <xdr:cNvSpPr/>
      </xdr:nvSpPr>
      <xdr:spPr bwMode="auto">
        <a:xfrm>
          <a:off x="3556000" y="684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571</xdr:rowOff>
    </xdr:from>
    <xdr:ext cx="762000" cy="259045"/>
    <xdr:sp macro="" textlink="">
      <xdr:nvSpPr>
        <xdr:cNvPr id="134" name="テキスト ボックス 133"/>
        <xdr:cNvSpPr txBox="1"/>
      </xdr:nvSpPr>
      <xdr:spPr>
        <a:xfrm>
          <a:off x="3225800" y="661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62530</xdr:rowOff>
    </xdr:from>
    <xdr:to>
      <xdr:col>2</xdr:col>
      <xdr:colOff>692150</xdr:colOff>
      <xdr:row>35</xdr:row>
      <xdr:rowOff>164130</xdr:rowOff>
    </xdr:to>
    <xdr:sp macro="" textlink="">
      <xdr:nvSpPr>
        <xdr:cNvPr id="135" name="円/楕円 134"/>
        <xdr:cNvSpPr/>
      </xdr:nvSpPr>
      <xdr:spPr bwMode="auto">
        <a:xfrm>
          <a:off x="2857500" y="667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174307</xdr:rowOff>
    </xdr:from>
    <xdr:ext cx="762000" cy="259045"/>
    <xdr:sp macro="" textlink="">
      <xdr:nvSpPr>
        <xdr:cNvPr id="136" name="テキスト ボックス 135"/>
        <xdr:cNvSpPr txBox="1"/>
      </xdr:nvSpPr>
      <xdr:spPr>
        <a:xfrm>
          <a:off x="2527300" y="644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48854</xdr:rowOff>
    </xdr:from>
    <xdr:to>
      <xdr:col>6</xdr:col>
      <xdr:colOff>510540</xdr:colOff>
      <xdr:row>38</xdr:row>
      <xdr:rowOff>138557</xdr:rowOff>
    </xdr:to>
    <xdr:cxnSp macro="">
      <xdr:nvCxnSpPr>
        <xdr:cNvPr id="54" name="直線コネクタ 53"/>
        <xdr:cNvCxnSpPr/>
      </xdr:nvCxnSpPr>
      <xdr:spPr>
        <a:xfrm flipV="1">
          <a:off x="4633595" y="5192354"/>
          <a:ext cx="1270"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142384</xdr:rowOff>
    </xdr:from>
    <xdr:ext cx="534377" cy="259045"/>
    <xdr:sp macro="" textlink="">
      <xdr:nvSpPr>
        <xdr:cNvPr id="55" name="人件費最小値テキスト"/>
        <xdr:cNvSpPr txBox="1"/>
      </xdr:nvSpPr>
      <xdr:spPr>
        <a:xfrm>
          <a:off x="4686300" y="66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38</xdr:row>
      <xdr:rowOff>138557</xdr:rowOff>
    </xdr:from>
    <xdr:to>
      <xdr:col>6</xdr:col>
      <xdr:colOff>600075</xdr:colOff>
      <xdr:row>38</xdr:row>
      <xdr:rowOff>138557</xdr:rowOff>
    </xdr:to>
    <xdr:cxnSp macro="">
      <xdr:nvCxnSpPr>
        <xdr:cNvPr id="56" name="直線コネクタ 55"/>
        <xdr:cNvCxnSpPr/>
      </xdr:nvCxnSpPr>
      <xdr:spPr>
        <a:xfrm>
          <a:off x="4546600" y="665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166981</xdr:rowOff>
    </xdr:from>
    <xdr:ext cx="534377" cy="259045"/>
    <xdr:sp macro="" textlink="">
      <xdr:nvSpPr>
        <xdr:cNvPr id="57" name="人件費最大値テキスト"/>
        <xdr:cNvSpPr txBox="1"/>
      </xdr:nvSpPr>
      <xdr:spPr>
        <a:xfrm>
          <a:off x="4686300" y="4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30</xdr:row>
      <xdr:rowOff>48854</xdr:rowOff>
    </xdr:from>
    <xdr:to>
      <xdr:col>6</xdr:col>
      <xdr:colOff>600075</xdr:colOff>
      <xdr:row>30</xdr:row>
      <xdr:rowOff>48854</xdr:rowOff>
    </xdr:to>
    <xdr:cxnSp macro="">
      <xdr:nvCxnSpPr>
        <xdr:cNvPr id="58" name="直線コネクタ 57"/>
        <xdr:cNvCxnSpPr/>
      </xdr:nvCxnSpPr>
      <xdr:spPr>
        <a:xfrm>
          <a:off x="4546600" y="519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150124</xdr:rowOff>
    </xdr:from>
    <xdr:to>
      <xdr:col>6</xdr:col>
      <xdr:colOff>511175</xdr:colOff>
      <xdr:row>33</xdr:row>
      <xdr:rowOff>36876</xdr:rowOff>
    </xdr:to>
    <xdr:cxnSp macro="">
      <xdr:nvCxnSpPr>
        <xdr:cNvPr id="59" name="直線コネクタ 58"/>
        <xdr:cNvCxnSpPr/>
      </xdr:nvCxnSpPr>
      <xdr:spPr>
        <a:xfrm>
          <a:off x="3797300" y="5636524"/>
          <a:ext cx="838200" cy="5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79306</xdr:rowOff>
    </xdr:from>
    <xdr:ext cx="534377" cy="259045"/>
    <xdr:sp macro="" textlink="">
      <xdr:nvSpPr>
        <xdr:cNvPr id="60" name="人件費平均値テキスト"/>
        <xdr:cNvSpPr txBox="1"/>
      </xdr:nvSpPr>
      <xdr:spPr>
        <a:xfrm>
          <a:off x="4686300" y="5737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100879</xdr:rowOff>
    </xdr:from>
    <xdr:to>
      <xdr:col>6</xdr:col>
      <xdr:colOff>561975</xdr:colOff>
      <xdr:row>34</xdr:row>
      <xdr:rowOff>31029</xdr:rowOff>
    </xdr:to>
    <xdr:sp macro="" textlink="">
      <xdr:nvSpPr>
        <xdr:cNvPr id="61" name="フローチャート : 判断 60"/>
        <xdr:cNvSpPr/>
      </xdr:nvSpPr>
      <xdr:spPr>
        <a:xfrm>
          <a:off x="4584700" y="575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77246</xdr:rowOff>
    </xdr:from>
    <xdr:to>
      <xdr:col>5</xdr:col>
      <xdr:colOff>358775</xdr:colOff>
      <xdr:row>32</xdr:row>
      <xdr:rowOff>150124</xdr:rowOff>
    </xdr:to>
    <xdr:cxnSp macro="">
      <xdr:nvCxnSpPr>
        <xdr:cNvPr id="62" name="直線コネクタ 61"/>
        <xdr:cNvCxnSpPr/>
      </xdr:nvCxnSpPr>
      <xdr:spPr>
        <a:xfrm>
          <a:off x="2908300" y="5563646"/>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89776</xdr:rowOff>
    </xdr:from>
    <xdr:ext cx="534377" cy="259045"/>
    <xdr:sp macro="" textlink="">
      <xdr:nvSpPr>
        <xdr:cNvPr id="64" name="テキスト ボックス 63"/>
        <xdr:cNvSpPr txBox="1"/>
      </xdr:nvSpPr>
      <xdr:spPr>
        <a:xfrm>
          <a:off x="3530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77246</xdr:rowOff>
    </xdr:from>
    <xdr:to>
      <xdr:col>4</xdr:col>
      <xdr:colOff>155575</xdr:colOff>
      <xdr:row>32</xdr:row>
      <xdr:rowOff>130647</xdr:rowOff>
    </xdr:to>
    <xdr:cxnSp macro="">
      <xdr:nvCxnSpPr>
        <xdr:cNvPr id="65" name="直線コネクタ 64"/>
        <xdr:cNvCxnSpPr/>
      </xdr:nvCxnSpPr>
      <xdr:spPr>
        <a:xfrm flipV="1">
          <a:off x="2019300" y="5563646"/>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76745</xdr:rowOff>
    </xdr:from>
    <xdr:ext cx="534377" cy="259045"/>
    <xdr:sp macro="" textlink="">
      <xdr:nvSpPr>
        <xdr:cNvPr id="67" name="テキスト ボックス 66"/>
        <xdr:cNvSpPr txBox="1"/>
      </xdr:nvSpPr>
      <xdr:spPr>
        <a:xfrm>
          <a:off x="2641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57815</xdr:rowOff>
    </xdr:from>
    <xdr:to>
      <xdr:col>2</xdr:col>
      <xdr:colOff>638175</xdr:colOff>
      <xdr:row>32</xdr:row>
      <xdr:rowOff>130647</xdr:rowOff>
    </xdr:to>
    <xdr:cxnSp macro="">
      <xdr:nvCxnSpPr>
        <xdr:cNvPr id="68" name="直線コネクタ 67"/>
        <xdr:cNvCxnSpPr/>
      </xdr:nvCxnSpPr>
      <xdr:spPr>
        <a:xfrm>
          <a:off x="1130300" y="5544215"/>
          <a:ext cx="889000" cy="7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157526</xdr:rowOff>
    </xdr:from>
    <xdr:to>
      <xdr:col>6</xdr:col>
      <xdr:colOff>561975</xdr:colOff>
      <xdr:row>33</xdr:row>
      <xdr:rowOff>87676</xdr:rowOff>
    </xdr:to>
    <xdr:sp macro="" textlink="">
      <xdr:nvSpPr>
        <xdr:cNvPr id="78" name="円/楕円 77"/>
        <xdr:cNvSpPr/>
      </xdr:nvSpPr>
      <xdr:spPr>
        <a:xfrm>
          <a:off x="4584700" y="56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8953</xdr:rowOff>
    </xdr:from>
    <xdr:ext cx="534377" cy="259045"/>
    <xdr:sp macro="" textlink="">
      <xdr:nvSpPr>
        <xdr:cNvPr id="79" name="人件費該当値テキスト"/>
        <xdr:cNvSpPr txBox="1"/>
      </xdr:nvSpPr>
      <xdr:spPr>
        <a:xfrm>
          <a:off x="4686300" y="549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99324</xdr:rowOff>
    </xdr:from>
    <xdr:to>
      <xdr:col>5</xdr:col>
      <xdr:colOff>409575</xdr:colOff>
      <xdr:row>33</xdr:row>
      <xdr:rowOff>29474</xdr:rowOff>
    </xdr:to>
    <xdr:sp macro="" textlink="">
      <xdr:nvSpPr>
        <xdr:cNvPr id="80" name="円/楕円 79"/>
        <xdr:cNvSpPr/>
      </xdr:nvSpPr>
      <xdr:spPr>
        <a:xfrm>
          <a:off x="3746500" y="55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46001</xdr:rowOff>
    </xdr:from>
    <xdr:ext cx="534377" cy="259045"/>
    <xdr:sp macro="" textlink="">
      <xdr:nvSpPr>
        <xdr:cNvPr id="81" name="テキスト ボックス 80"/>
        <xdr:cNvSpPr txBox="1"/>
      </xdr:nvSpPr>
      <xdr:spPr>
        <a:xfrm>
          <a:off x="3530111" y="53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26446</xdr:rowOff>
    </xdr:from>
    <xdr:to>
      <xdr:col>4</xdr:col>
      <xdr:colOff>206375</xdr:colOff>
      <xdr:row>32</xdr:row>
      <xdr:rowOff>128046</xdr:rowOff>
    </xdr:to>
    <xdr:sp macro="" textlink="">
      <xdr:nvSpPr>
        <xdr:cNvPr id="82" name="円/楕円 81"/>
        <xdr:cNvSpPr/>
      </xdr:nvSpPr>
      <xdr:spPr>
        <a:xfrm>
          <a:off x="2857500" y="55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144573</xdr:rowOff>
    </xdr:from>
    <xdr:ext cx="534377" cy="259045"/>
    <xdr:sp macro="" textlink="">
      <xdr:nvSpPr>
        <xdr:cNvPr id="83" name="テキスト ボックス 82"/>
        <xdr:cNvSpPr txBox="1"/>
      </xdr:nvSpPr>
      <xdr:spPr>
        <a:xfrm>
          <a:off x="2641111" y="52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79847</xdr:rowOff>
    </xdr:from>
    <xdr:to>
      <xdr:col>3</xdr:col>
      <xdr:colOff>3175</xdr:colOff>
      <xdr:row>33</xdr:row>
      <xdr:rowOff>9997</xdr:rowOff>
    </xdr:to>
    <xdr:sp macro="" textlink="">
      <xdr:nvSpPr>
        <xdr:cNvPr id="84" name="円/楕円 83"/>
        <xdr:cNvSpPr/>
      </xdr:nvSpPr>
      <xdr:spPr>
        <a:xfrm>
          <a:off x="1968500" y="556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26524</xdr:rowOff>
    </xdr:from>
    <xdr:ext cx="534377" cy="259045"/>
    <xdr:sp macro="" textlink="">
      <xdr:nvSpPr>
        <xdr:cNvPr id="85" name="テキスト ボックス 84"/>
        <xdr:cNvSpPr txBox="1"/>
      </xdr:nvSpPr>
      <xdr:spPr>
        <a:xfrm>
          <a:off x="1752111" y="53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7015</xdr:rowOff>
    </xdr:from>
    <xdr:to>
      <xdr:col>1</xdr:col>
      <xdr:colOff>485775</xdr:colOff>
      <xdr:row>32</xdr:row>
      <xdr:rowOff>108615</xdr:rowOff>
    </xdr:to>
    <xdr:sp macro="" textlink="">
      <xdr:nvSpPr>
        <xdr:cNvPr id="86" name="円/楕円 85"/>
        <xdr:cNvSpPr/>
      </xdr:nvSpPr>
      <xdr:spPr>
        <a:xfrm>
          <a:off x="1079500" y="54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125142</xdr:rowOff>
    </xdr:from>
    <xdr:ext cx="534377" cy="259045"/>
    <xdr:sp macro="" textlink="">
      <xdr:nvSpPr>
        <xdr:cNvPr id="87" name="テキスト ボックス 86"/>
        <xdr:cNvSpPr txBox="1"/>
      </xdr:nvSpPr>
      <xdr:spPr>
        <a:xfrm>
          <a:off x="863111" y="52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110" name="直線コネクタ 109"/>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111"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112" name="直線コネクタ 111"/>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113"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114" name="直線コネクタ 113"/>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23251</xdr:rowOff>
    </xdr:from>
    <xdr:to>
      <xdr:col>6</xdr:col>
      <xdr:colOff>511175</xdr:colOff>
      <xdr:row>54</xdr:row>
      <xdr:rowOff>70846</xdr:rowOff>
    </xdr:to>
    <xdr:cxnSp macro="">
      <xdr:nvCxnSpPr>
        <xdr:cNvPr id="115" name="直線コネクタ 114"/>
        <xdr:cNvCxnSpPr/>
      </xdr:nvCxnSpPr>
      <xdr:spPr>
        <a:xfrm>
          <a:off x="3797300" y="9281551"/>
          <a:ext cx="838200" cy="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15674</xdr:rowOff>
    </xdr:from>
    <xdr:ext cx="534377" cy="259045"/>
    <xdr:sp macro="" textlink="">
      <xdr:nvSpPr>
        <xdr:cNvPr id="116" name="物件費平均値テキスト"/>
        <xdr:cNvSpPr txBox="1"/>
      </xdr:nvSpPr>
      <xdr:spPr>
        <a:xfrm>
          <a:off x="4686300" y="89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17" name="フローチャート : 判断 116"/>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23251</xdr:rowOff>
    </xdr:from>
    <xdr:to>
      <xdr:col>5</xdr:col>
      <xdr:colOff>358775</xdr:colOff>
      <xdr:row>54</xdr:row>
      <xdr:rowOff>89271</xdr:rowOff>
    </xdr:to>
    <xdr:cxnSp macro="">
      <xdr:nvCxnSpPr>
        <xdr:cNvPr id="118" name="直線コネクタ 117"/>
        <xdr:cNvCxnSpPr/>
      </xdr:nvCxnSpPr>
      <xdr:spPr>
        <a:xfrm flipV="1">
          <a:off x="2908300" y="9281551"/>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138552</xdr:rowOff>
    </xdr:from>
    <xdr:to>
      <xdr:col>5</xdr:col>
      <xdr:colOff>409575</xdr:colOff>
      <xdr:row>52</xdr:row>
      <xdr:rowOff>68702</xdr:rowOff>
    </xdr:to>
    <xdr:sp macro="" textlink="">
      <xdr:nvSpPr>
        <xdr:cNvPr id="119" name="フローチャート : 判断 118"/>
        <xdr:cNvSpPr/>
      </xdr:nvSpPr>
      <xdr:spPr>
        <a:xfrm>
          <a:off x="3746500" y="888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85229</xdr:rowOff>
    </xdr:from>
    <xdr:ext cx="534377" cy="259045"/>
    <xdr:sp macro="" textlink="">
      <xdr:nvSpPr>
        <xdr:cNvPr id="120" name="テキスト ボックス 119"/>
        <xdr:cNvSpPr txBox="1"/>
      </xdr:nvSpPr>
      <xdr:spPr>
        <a:xfrm>
          <a:off x="3530111" y="86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89271</xdr:rowOff>
    </xdr:from>
    <xdr:to>
      <xdr:col>4</xdr:col>
      <xdr:colOff>155575</xdr:colOff>
      <xdr:row>54</xdr:row>
      <xdr:rowOff>90231</xdr:rowOff>
    </xdr:to>
    <xdr:cxnSp macro="">
      <xdr:nvCxnSpPr>
        <xdr:cNvPr id="121" name="直線コネクタ 120"/>
        <xdr:cNvCxnSpPr/>
      </xdr:nvCxnSpPr>
      <xdr:spPr>
        <a:xfrm flipV="1">
          <a:off x="2019300" y="934757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118756</xdr:rowOff>
    </xdr:from>
    <xdr:to>
      <xdr:col>4</xdr:col>
      <xdr:colOff>206375</xdr:colOff>
      <xdr:row>53</xdr:row>
      <xdr:rowOff>48906</xdr:rowOff>
    </xdr:to>
    <xdr:sp macro="" textlink="">
      <xdr:nvSpPr>
        <xdr:cNvPr id="122" name="フローチャート : 判断 121"/>
        <xdr:cNvSpPr/>
      </xdr:nvSpPr>
      <xdr:spPr>
        <a:xfrm>
          <a:off x="2857500" y="90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65433</xdr:rowOff>
    </xdr:from>
    <xdr:ext cx="534377" cy="259045"/>
    <xdr:sp macro="" textlink="">
      <xdr:nvSpPr>
        <xdr:cNvPr id="123" name="テキスト ボックス 122"/>
        <xdr:cNvSpPr txBox="1"/>
      </xdr:nvSpPr>
      <xdr:spPr>
        <a:xfrm>
          <a:off x="2641111" y="8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53655</xdr:rowOff>
    </xdr:from>
    <xdr:to>
      <xdr:col>2</xdr:col>
      <xdr:colOff>638175</xdr:colOff>
      <xdr:row>54</xdr:row>
      <xdr:rowOff>90231</xdr:rowOff>
    </xdr:to>
    <xdr:cxnSp macro="">
      <xdr:nvCxnSpPr>
        <xdr:cNvPr id="124" name="直線コネクタ 123"/>
        <xdr:cNvCxnSpPr/>
      </xdr:nvCxnSpPr>
      <xdr:spPr>
        <a:xfrm>
          <a:off x="1130300" y="931195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65994</xdr:rowOff>
    </xdr:from>
    <xdr:to>
      <xdr:col>3</xdr:col>
      <xdr:colOff>3175</xdr:colOff>
      <xdr:row>53</xdr:row>
      <xdr:rowOff>167594</xdr:rowOff>
    </xdr:to>
    <xdr:sp macro="" textlink="">
      <xdr:nvSpPr>
        <xdr:cNvPr id="125" name="フローチャート : 判断 124"/>
        <xdr:cNvSpPr/>
      </xdr:nvSpPr>
      <xdr:spPr>
        <a:xfrm>
          <a:off x="1968500" y="91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12671</xdr:rowOff>
    </xdr:from>
    <xdr:ext cx="534377" cy="259045"/>
    <xdr:sp macro="" textlink="">
      <xdr:nvSpPr>
        <xdr:cNvPr id="126" name="テキスト ボックス 125"/>
        <xdr:cNvSpPr txBox="1"/>
      </xdr:nvSpPr>
      <xdr:spPr>
        <a:xfrm>
          <a:off x="1752111" y="89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140243</xdr:rowOff>
    </xdr:from>
    <xdr:to>
      <xdr:col>1</xdr:col>
      <xdr:colOff>485775</xdr:colOff>
      <xdr:row>53</xdr:row>
      <xdr:rowOff>70393</xdr:rowOff>
    </xdr:to>
    <xdr:sp macro="" textlink="">
      <xdr:nvSpPr>
        <xdr:cNvPr id="127" name="フローチャート : 判断 126"/>
        <xdr:cNvSpPr/>
      </xdr:nvSpPr>
      <xdr:spPr>
        <a:xfrm>
          <a:off x="1079500" y="90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86920</xdr:rowOff>
    </xdr:from>
    <xdr:ext cx="534377" cy="259045"/>
    <xdr:sp macro="" textlink="">
      <xdr:nvSpPr>
        <xdr:cNvPr id="128" name="テキスト ボックス 127"/>
        <xdr:cNvSpPr txBox="1"/>
      </xdr:nvSpPr>
      <xdr:spPr>
        <a:xfrm>
          <a:off x="863111" y="8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20046</xdr:rowOff>
    </xdr:from>
    <xdr:to>
      <xdr:col>6</xdr:col>
      <xdr:colOff>561975</xdr:colOff>
      <xdr:row>54</xdr:row>
      <xdr:rowOff>121646</xdr:rowOff>
    </xdr:to>
    <xdr:sp macro="" textlink="">
      <xdr:nvSpPr>
        <xdr:cNvPr id="134" name="円/楕円 133"/>
        <xdr:cNvSpPr/>
      </xdr:nvSpPr>
      <xdr:spPr>
        <a:xfrm>
          <a:off x="4584700" y="92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169923</xdr:rowOff>
    </xdr:from>
    <xdr:ext cx="534377" cy="259045"/>
    <xdr:sp macro="" textlink="">
      <xdr:nvSpPr>
        <xdr:cNvPr id="135" name="物件費該当値テキスト"/>
        <xdr:cNvSpPr txBox="1"/>
      </xdr:nvSpPr>
      <xdr:spPr>
        <a:xfrm>
          <a:off x="4686300" y="92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143901</xdr:rowOff>
    </xdr:from>
    <xdr:to>
      <xdr:col>5</xdr:col>
      <xdr:colOff>409575</xdr:colOff>
      <xdr:row>54</xdr:row>
      <xdr:rowOff>74051</xdr:rowOff>
    </xdr:to>
    <xdr:sp macro="" textlink="">
      <xdr:nvSpPr>
        <xdr:cNvPr id="136" name="円/楕円 135"/>
        <xdr:cNvSpPr/>
      </xdr:nvSpPr>
      <xdr:spPr>
        <a:xfrm>
          <a:off x="3746500" y="92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65178</xdr:rowOff>
    </xdr:from>
    <xdr:ext cx="534377" cy="259045"/>
    <xdr:sp macro="" textlink="">
      <xdr:nvSpPr>
        <xdr:cNvPr id="137" name="テキスト ボックス 136"/>
        <xdr:cNvSpPr txBox="1"/>
      </xdr:nvSpPr>
      <xdr:spPr>
        <a:xfrm>
          <a:off x="3530111" y="93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38471</xdr:rowOff>
    </xdr:from>
    <xdr:to>
      <xdr:col>4</xdr:col>
      <xdr:colOff>206375</xdr:colOff>
      <xdr:row>54</xdr:row>
      <xdr:rowOff>140071</xdr:rowOff>
    </xdr:to>
    <xdr:sp macro="" textlink="">
      <xdr:nvSpPr>
        <xdr:cNvPr id="138" name="円/楕円 137"/>
        <xdr:cNvSpPr/>
      </xdr:nvSpPr>
      <xdr:spPr>
        <a:xfrm>
          <a:off x="2857500" y="92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131198</xdr:rowOff>
    </xdr:from>
    <xdr:ext cx="534377" cy="259045"/>
    <xdr:sp macro="" textlink="">
      <xdr:nvSpPr>
        <xdr:cNvPr id="139" name="テキスト ボックス 138"/>
        <xdr:cNvSpPr txBox="1"/>
      </xdr:nvSpPr>
      <xdr:spPr>
        <a:xfrm>
          <a:off x="2641111" y="93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39431</xdr:rowOff>
    </xdr:from>
    <xdr:to>
      <xdr:col>3</xdr:col>
      <xdr:colOff>3175</xdr:colOff>
      <xdr:row>54</xdr:row>
      <xdr:rowOff>141031</xdr:rowOff>
    </xdr:to>
    <xdr:sp macro="" textlink="">
      <xdr:nvSpPr>
        <xdr:cNvPr id="140" name="円/楕円 139"/>
        <xdr:cNvSpPr/>
      </xdr:nvSpPr>
      <xdr:spPr>
        <a:xfrm>
          <a:off x="1968500" y="92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132158</xdr:rowOff>
    </xdr:from>
    <xdr:ext cx="534377" cy="259045"/>
    <xdr:sp macro="" textlink="">
      <xdr:nvSpPr>
        <xdr:cNvPr id="141" name="テキスト ボックス 140"/>
        <xdr:cNvSpPr txBox="1"/>
      </xdr:nvSpPr>
      <xdr:spPr>
        <a:xfrm>
          <a:off x="1752111" y="93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2855</xdr:rowOff>
    </xdr:from>
    <xdr:to>
      <xdr:col>1</xdr:col>
      <xdr:colOff>485775</xdr:colOff>
      <xdr:row>54</xdr:row>
      <xdr:rowOff>104455</xdr:rowOff>
    </xdr:to>
    <xdr:sp macro="" textlink="">
      <xdr:nvSpPr>
        <xdr:cNvPr id="142" name="円/楕円 141"/>
        <xdr:cNvSpPr/>
      </xdr:nvSpPr>
      <xdr:spPr>
        <a:xfrm>
          <a:off x="1079500" y="92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95582</xdr:rowOff>
    </xdr:from>
    <xdr:ext cx="534377" cy="259045"/>
    <xdr:sp macro="" textlink="">
      <xdr:nvSpPr>
        <xdr:cNvPr id="143" name="テキスト ボックス 142"/>
        <xdr:cNvSpPr txBox="1"/>
      </xdr:nvSpPr>
      <xdr:spPr>
        <a:xfrm>
          <a:off x="863111" y="93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70" name="直線コネクタ 169"/>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71"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72" name="直線コネクタ 171"/>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73"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74" name="直線コネクタ 173"/>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75365</xdr:rowOff>
    </xdr:from>
    <xdr:to>
      <xdr:col>6</xdr:col>
      <xdr:colOff>511175</xdr:colOff>
      <xdr:row>72</xdr:row>
      <xdr:rowOff>87122</xdr:rowOff>
    </xdr:to>
    <xdr:cxnSp macro="">
      <xdr:nvCxnSpPr>
        <xdr:cNvPr id="175" name="直線コネクタ 174"/>
        <xdr:cNvCxnSpPr/>
      </xdr:nvCxnSpPr>
      <xdr:spPr>
        <a:xfrm flipV="1">
          <a:off x="3797300" y="12419765"/>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142765</xdr:rowOff>
    </xdr:from>
    <xdr:ext cx="469744" cy="259045"/>
    <xdr:sp macro="" textlink="">
      <xdr:nvSpPr>
        <xdr:cNvPr id="176" name="維持補修費平均値テキスト"/>
        <xdr:cNvSpPr txBox="1"/>
      </xdr:nvSpPr>
      <xdr:spPr>
        <a:xfrm>
          <a:off x="4686300" y="12658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77" name="フローチャート : 判断 176"/>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87122</xdr:rowOff>
    </xdr:from>
    <xdr:to>
      <xdr:col>5</xdr:col>
      <xdr:colOff>358775</xdr:colOff>
      <xdr:row>72</xdr:row>
      <xdr:rowOff>127943</xdr:rowOff>
    </xdr:to>
    <xdr:cxnSp macro="">
      <xdr:nvCxnSpPr>
        <xdr:cNvPr id="178" name="直線コネクタ 177"/>
        <xdr:cNvCxnSpPr/>
      </xdr:nvCxnSpPr>
      <xdr:spPr>
        <a:xfrm flipV="1">
          <a:off x="2908300" y="124315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100330</xdr:rowOff>
    </xdr:from>
    <xdr:to>
      <xdr:col>5</xdr:col>
      <xdr:colOff>409575</xdr:colOff>
      <xdr:row>75</xdr:row>
      <xdr:rowOff>30480</xdr:rowOff>
    </xdr:to>
    <xdr:sp macro="" textlink="">
      <xdr:nvSpPr>
        <xdr:cNvPr id="179" name="フローチャート : 判断 178"/>
        <xdr:cNvSpPr/>
      </xdr:nvSpPr>
      <xdr:spPr>
        <a:xfrm>
          <a:off x="3746500" y="1278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21607</xdr:rowOff>
    </xdr:from>
    <xdr:ext cx="469744" cy="259045"/>
    <xdr:sp macro="" textlink="">
      <xdr:nvSpPr>
        <xdr:cNvPr id="180" name="テキスト ボックス 179"/>
        <xdr:cNvSpPr txBox="1"/>
      </xdr:nvSpPr>
      <xdr:spPr>
        <a:xfrm>
          <a:off x="3562427" y="128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76672</xdr:rowOff>
    </xdr:from>
    <xdr:to>
      <xdr:col>4</xdr:col>
      <xdr:colOff>155575</xdr:colOff>
      <xdr:row>72</xdr:row>
      <xdr:rowOff>127943</xdr:rowOff>
    </xdr:to>
    <xdr:cxnSp macro="">
      <xdr:nvCxnSpPr>
        <xdr:cNvPr id="181" name="直線コネクタ 180"/>
        <xdr:cNvCxnSpPr/>
      </xdr:nvCxnSpPr>
      <xdr:spPr>
        <a:xfrm>
          <a:off x="2019300" y="12421072"/>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117639</xdr:rowOff>
    </xdr:from>
    <xdr:to>
      <xdr:col>4</xdr:col>
      <xdr:colOff>206375</xdr:colOff>
      <xdr:row>75</xdr:row>
      <xdr:rowOff>47789</xdr:rowOff>
    </xdr:to>
    <xdr:sp macro="" textlink="">
      <xdr:nvSpPr>
        <xdr:cNvPr id="182" name="フローチャート : 判断 181"/>
        <xdr:cNvSpPr/>
      </xdr:nvSpPr>
      <xdr:spPr>
        <a:xfrm>
          <a:off x="2857500" y="1280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38916</xdr:rowOff>
    </xdr:from>
    <xdr:ext cx="469744" cy="259045"/>
    <xdr:sp macro="" textlink="">
      <xdr:nvSpPr>
        <xdr:cNvPr id="183" name="テキスト ボックス 182"/>
        <xdr:cNvSpPr txBox="1"/>
      </xdr:nvSpPr>
      <xdr:spPr>
        <a:xfrm>
          <a:off x="2673427" y="1289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76672</xdr:rowOff>
    </xdr:from>
    <xdr:to>
      <xdr:col>2</xdr:col>
      <xdr:colOff>638175</xdr:colOff>
      <xdr:row>72</xdr:row>
      <xdr:rowOff>163540</xdr:rowOff>
    </xdr:to>
    <xdr:cxnSp macro="">
      <xdr:nvCxnSpPr>
        <xdr:cNvPr id="184" name="直線コネクタ 183"/>
        <xdr:cNvCxnSpPr/>
      </xdr:nvCxnSpPr>
      <xdr:spPr>
        <a:xfrm flipV="1">
          <a:off x="1130300" y="124210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132334</xdr:rowOff>
    </xdr:from>
    <xdr:to>
      <xdr:col>3</xdr:col>
      <xdr:colOff>3175</xdr:colOff>
      <xdr:row>75</xdr:row>
      <xdr:rowOff>62484</xdr:rowOff>
    </xdr:to>
    <xdr:sp macro="" textlink="">
      <xdr:nvSpPr>
        <xdr:cNvPr id="185" name="フローチャート : 判断 184"/>
        <xdr:cNvSpPr/>
      </xdr:nvSpPr>
      <xdr:spPr>
        <a:xfrm>
          <a:off x="19685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53611</xdr:rowOff>
    </xdr:from>
    <xdr:ext cx="469744" cy="259045"/>
    <xdr:sp macro="" textlink="">
      <xdr:nvSpPr>
        <xdr:cNvPr id="186" name="テキスト ボックス 185"/>
        <xdr:cNvSpPr txBox="1"/>
      </xdr:nvSpPr>
      <xdr:spPr>
        <a:xfrm>
          <a:off x="1784427" y="129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109800</xdr:rowOff>
    </xdr:from>
    <xdr:to>
      <xdr:col>1</xdr:col>
      <xdr:colOff>485775</xdr:colOff>
      <xdr:row>75</xdr:row>
      <xdr:rowOff>39950</xdr:rowOff>
    </xdr:to>
    <xdr:sp macro="" textlink="">
      <xdr:nvSpPr>
        <xdr:cNvPr id="187" name="フローチャート : 判断 186"/>
        <xdr:cNvSpPr/>
      </xdr:nvSpPr>
      <xdr:spPr>
        <a:xfrm>
          <a:off x="10795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31077</xdr:rowOff>
    </xdr:from>
    <xdr:ext cx="469744" cy="259045"/>
    <xdr:sp macro="" textlink="">
      <xdr:nvSpPr>
        <xdr:cNvPr id="188" name="テキスト ボックス 187"/>
        <xdr:cNvSpPr txBox="1"/>
      </xdr:nvSpPr>
      <xdr:spPr>
        <a:xfrm>
          <a:off x="895427" y="128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24565</xdr:rowOff>
    </xdr:from>
    <xdr:to>
      <xdr:col>6</xdr:col>
      <xdr:colOff>561975</xdr:colOff>
      <xdr:row>72</xdr:row>
      <xdr:rowOff>126165</xdr:rowOff>
    </xdr:to>
    <xdr:sp macro="" textlink="">
      <xdr:nvSpPr>
        <xdr:cNvPr id="194" name="円/楕円 193"/>
        <xdr:cNvSpPr/>
      </xdr:nvSpPr>
      <xdr:spPr>
        <a:xfrm>
          <a:off x="4584700" y="123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47442</xdr:rowOff>
    </xdr:from>
    <xdr:ext cx="469744" cy="259045"/>
    <xdr:sp macro="" textlink="">
      <xdr:nvSpPr>
        <xdr:cNvPr id="195" name="維持補修費該当値テキスト"/>
        <xdr:cNvSpPr txBox="1"/>
      </xdr:nvSpPr>
      <xdr:spPr>
        <a:xfrm>
          <a:off x="4686300" y="122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36322</xdr:rowOff>
    </xdr:from>
    <xdr:to>
      <xdr:col>5</xdr:col>
      <xdr:colOff>409575</xdr:colOff>
      <xdr:row>72</xdr:row>
      <xdr:rowOff>137922</xdr:rowOff>
    </xdr:to>
    <xdr:sp macro="" textlink="">
      <xdr:nvSpPr>
        <xdr:cNvPr id="196" name="円/楕円 195"/>
        <xdr:cNvSpPr/>
      </xdr:nvSpPr>
      <xdr:spPr>
        <a:xfrm>
          <a:off x="3746500" y="123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154449</xdr:rowOff>
    </xdr:from>
    <xdr:ext cx="469744" cy="259045"/>
    <xdr:sp macro="" textlink="">
      <xdr:nvSpPr>
        <xdr:cNvPr id="197" name="テキスト ボックス 196"/>
        <xdr:cNvSpPr txBox="1"/>
      </xdr:nvSpPr>
      <xdr:spPr>
        <a:xfrm>
          <a:off x="3562427" y="121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77143</xdr:rowOff>
    </xdr:from>
    <xdr:to>
      <xdr:col>4</xdr:col>
      <xdr:colOff>206375</xdr:colOff>
      <xdr:row>73</xdr:row>
      <xdr:rowOff>7293</xdr:rowOff>
    </xdr:to>
    <xdr:sp macro="" textlink="">
      <xdr:nvSpPr>
        <xdr:cNvPr id="198" name="円/楕円 197"/>
        <xdr:cNvSpPr/>
      </xdr:nvSpPr>
      <xdr:spPr>
        <a:xfrm>
          <a:off x="2857500" y="124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23820</xdr:rowOff>
    </xdr:from>
    <xdr:ext cx="469744" cy="259045"/>
    <xdr:sp macro="" textlink="">
      <xdr:nvSpPr>
        <xdr:cNvPr id="199" name="テキスト ボックス 198"/>
        <xdr:cNvSpPr txBox="1"/>
      </xdr:nvSpPr>
      <xdr:spPr>
        <a:xfrm>
          <a:off x="2673427" y="1219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25872</xdr:rowOff>
    </xdr:from>
    <xdr:to>
      <xdr:col>3</xdr:col>
      <xdr:colOff>3175</xdr:colOff>
      <xdr:row>72</xdr:row>
      <xdr:rowOff>127472</xdr:rowOff>
    </xdr:to>
    <xdr:sp macro="" textlink="">
      <xdr:nvSpPr>
        <xdr:cNvPr id="200" name="円/楕円 199"/>
        <xdr:cNvSpPr/>
      </xdr:nvSpPr>
      <xdr:spPr>
        <a:xfrm>
          <a:off x="1968500" y="123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143999</xdr:rowOff>
    </xdr:from>
    <xdr:ext cx="469744" cy="259045"/>
    <xdr:sp macro="" textlink="">
      <xdr:nvSpPr>
        <xdr:cNvPr id="201" name="テキスト ボックス 200"/>
        <xdr:cNvSpPr txBox="1"/>
      </xdr:nvSpPr>
      <xdr:spPr>
        <a:xfrm>
          <a:off x="1784427" y="121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112740</xdr:rowOff>
    </xdr:from>
    <xdr:to>
      <xdr:col>1</xdr:col>
      <xdr:colOff>485775</xdr:colOff>
      <xdr:row>73</xdr:row>
      <xdr:rowOff>42890</xdr:rowOff>
    </xdr:to>
    <xdr:sp macro="" textlink="">
      <xdr:nvSpPr>
        <xdr:cNvPr id="202" name="円/楕円 201"/>
        <xdr:cNvSpPr/>
      </xdr:nvSpPr>
      <xdr:spPr>
        <a:xfrm>
          <a:off x="1079500" y="124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59417</xdr:rowOff>
    </xdr:from>
    <xdr:ext cx="469744" cy="259045"/>
    <xdr:sp macro="" textlink="">
      <xdr:nvSpPr>
        <xdr:cNvPr id="203" name="テキスト ボックス 202"/>
        <xdr:cNvSpPr txBox="1"/>
      </xdr:nvSpPr>
      <xdr:spPr>
        <a:xfrm>
          <a:off x="895427" y="122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226" name="直線コネクタ 225"/>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227"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228" name="直線コネクタ 227"/>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229"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230" name="直線コネクタ 229"/>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98963</xdr:rowOff>
    </xdr:from>
    <xdr:to>
      <xdr:col>6</xdr:col>
      <xdr:colOff>511175</xdr:colOff>
      <xdr:row>91</xdr:row>
      <xdr:rowOff>61108</xdr:rowOff>
    </xdr:to>
    <xdr:cxnSp macro="">
      <xdr:nvCxnSpPr>
        <xdr:cNvPr id="231" name="直線コネクタ 230"/>
        <xdr:cNvCxnSpPr/>
      </xdr:nvCxnSpPr>
      <xdr:spPr>
        <a:xfrm flipV="1">
          <a:off x="3797300" y="15529463"/>
          <a:ext cx="838200" cy="1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24258</xdr:rowOff>
    </xdr:from>
    <xdr:ext cx="534377" cy="259045"/>
    <xdr:sp macro="" textlink="">
      <xdr:nvSpPr>
        <xdr:cNvPr id="232" name="扶助費平均値テキスト"/>
        <xdr:cNvSpPr txBox="1"/>
      </xdr:nvSpPr>
      <xdr:spPr>
        <a:xfrm>
          <a:off x="4686300" y="163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233" name="フローチャート : 判断 232"/>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61108</xdr:rowOff>
    </xdr:from>
    <xdr:to>
      <xdr:col>5</xdr:col>
      <xdr:colOff>358775</xdr:colOff>
      <xdr:row>92</xdr:row>
      <xdr:rowOff>95625</xdr:rowOff>
    </xdr:to>
    <xdr:cxnSp macro="">
      <xdr:nvCxnSpPr>
        <xdr:cNvPr id="234" name="直線コネクタ 233"/>
        <xdr:cNvCxnSpPr/>
      </xdr:nvCxnSpPr>
      <xdr:spPr>
        <a:xfrm flipV="1">
          <a:off x="2908300" y="15663058"/>
          <a:ext cx="889000" cy="20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15337</xdr:rowOff>
    </xdr:from>
    <xdr:to>
      <xdr:col>5</xdr:col>
      <xdr:colOff>409575</xdr:colOff>
      <xdr:row>91</xdr:row>
      <xdr:rowOff>116937</xdr:rowOff>
    </xdr:to>
    <xdr:sp macro="" textlink="">
      <xdr:nvSpPr>
        <xdr:cNvPr id="235" name="フローチャート : 判断 234"/>
        <xdr:cNvSpPr/>
      </xdr:nvSpPr>
      <xdr:spPr>
        <a:xfrm>
          <a:off x="3746500" y="1561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108064</xdr:rowOff>
    </xdr:from>
    <xdr:ext cx="534377" cy="259045"/>
    <xdr:sp macro="" textlink="">
      <xdr:nvSpPr>
        <xdr:cNvPr id="236" name="テキスト ボックス 235"/>
        <xdr:cNvSpPr txBox="1"/>
      </xdr:nvSpPr>
      <xdr:spPr>
        <a:xfrm>
          <a:off x="3530111" y="1571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95625</xdr:rowOff>
    </xdr:from>
    <xdr:to>
      <xdr:col>4</xdr:col>
      <xdr:colOff>155575</xdr:colOff>
      <xdr:row>92</xdr:row>
      <xdr:rowOff>134624</xdr:rowOff>
    </xdr:to>
    <xdr:cxnSp macro="">
      <xdr:nvCxnSpPr>
        <xdr:cNvPr id="237" name="直線コネクタ 236"/>
        <xdr:cNvCxnSpPr/>
      </xdr:nvCxnSpPr>
      <xdr:spPr>
        <a:xfrm flipV="1">
          <a:off x="2019300" y="15869025"/>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84603</xdr:rowOff>
    </xdr:from>
    <xdr:to>
      <xdr:col>4</xdr:col>
      <xdr:colOff>206375</xdr:colOff>
      <xdr:row>93</xdr:row>
      <xdr:rowOff>14753</xdr:rowOff>
    </xdr:to>
    <xdr:sp macro="" textlink="">
      <xdr:nvSpPr>
        <xdr:cNvPr id="238" name="フローチャート : 判断 237"/>
        <xdr:cNvSpPr/>
      </xdr:nvSpPr>
      <xdr:spPr>
        <a:xfrm>
          <a:off x="2857500" y="1585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5880</xdr:rowOff>
    </xdr:from>
    <xdr:ext cx="534377" cy="259045"/>
    <xdr:sp macro="" textlink="">
      <xdr:nvSpPr>
        <xdr:cNvPr id="239" name="テキスト ボックス 238"/>
        <xdr:cNvSpPr txBox="1"/>
      </xdr:nvSpPr>
      <xdr:spPr>
        <a:xfrm>
          <a:off x="2641111" y="159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72262</xdr:rowOff>
    </xdr:from>
    <xdr:to>
      <xdr:col>2</xdr:col>
      <xdr:colOff>638175</xdr:colOff>
      <xdr:row>92</xdr:row>
      <xdr:rowOff>134624</xdr:rowOff>
    </xdr:to>
    <xdr:cxnSp macro="">
      <xdr:nvCxnSpPr>
        <xdr:cNvPr id="240" name="直線コネクタ 239"/>
        <xdr:cNvCxnSpPr/>
      </xdr:nvCxnSpPr>
      <xdr:spPr>
        <a:xfrm>
          <a:off x="1130300" y="15845662"/>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90317</xdr:rowOff>
    </xdr:from>
    <xdr:to>
      <xdr:col>3</xdr:col>
      <xdr:colOff>3175</xdr:colOff>
      <xdr:row>93</xdr:row>
      <xdr:rowOff>20467</xdr:rowOff>
    </xdr:to>
    <xdr:sp macro="" textlink="">
      <xdr:nvSpPr>
        <xdr:cNvPr id="241" name="フローチャート : 判断 240"/>
        <xdr:cNvSpPr/>
      </xdr:nvSpPr>
      <xdr:spPr>
        <a:xfrm>
          <a:off x="1968500" y="1586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11594</xdr:rowOff>
    </xdr:from>
    <xdr:ext cx="534377" cy="259045"/>
    <xdr:sp macro="" textlink="">
      <xdr:nvSpPr>
        <xdr:cNvPr id="242" name="テキスト ボックス 241"/>
        <xdr:cNvSpPr txBox="1"/>
      </xdr:nvSpPr>
      <xdr:spPr>
        <a:xfrm>
          <a:off x="1752111" y="1595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44048</xdr:rowOff>
    </xdr:from>
    <xdr:to>
      <xdr:col>1</xdr:col>
      <xdr:colOff>485775</xdr:colOff>
      <xdr:row>92</xdr:row>
      <xdr:rowOff>145648</xdr:rowOff>
    </xdr:to>
    <xdr:sp macro="" textlink="">
      <xdr:nvSpPr>
        <xdr:cNvPr id="243" name="フローチャート : 判断 242"/>
        <xdr:cNvSpPr/>
      </xdr:nvSpPr>
      <xdr:spPr>
        <a:xfrm>
          <a:off x="1079500" y="158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136775</xdr:rowOff>
    </xdr:from>
    <xdr:ext cx="534377" cy="259045"/>
    <xdr:sp macro="" textlink="">
      <xdr:nvSpPr>
        <xdr:cNvPr id="244" name="テキスト ボックス 243"/>
        <xdr:cNvSpPr txBox="1"/>
      </xdr:nvSpPr>
      <xdr:spPr>
        <a:xfrm>
          <a:off x="863111" y="159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48163</xdr:rowOff>
    </xdr:from>
    <xdr:to>
      <xdr:col>6</xdr:col>
      <xdr:colOff>561975</xdr:colOff>
      <xdr:row>90</xdr:row>
      <xdr:rowOff>149763</xdr:rowOff>
    </xdr:to>
    <xdr:sp macro="" textlink="">
      <xdr:nvSpPr>
        <xdr:cNvPr id="250" name="円/楕円 249"/>
        <xdr:cNvSpPr/>
      </xdr:nvSpPr>
      <xdr:spPr>
        <a:xfrm>
          <a:off x="4584700" y="154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1190</xdr:rowOff>
    </xdr:from>
    <xdr:ext cx="534377" cy="259045"/>
    <xdr:sp macro="" textlink="">
      <xdr:nvSpPr>
        <xdr:cNvPr id="251" name="扶助費該当値テキスト"/>
        <xdr:cNvSpPr txBox="1"/>
      </xdr:nvSpPr>
      <xdr:spPr>
        <a:xfrm>
          <a:off x="4686300" y="154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90,891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10308</xdr:rowOff>
    </xdr:from>
    <xdr:to>
      <xdr:col>5</xdr:col>
      <xdr:colOff>409575</xdr:colOff>
      <xdr:row>91</xdr:row>
      <xdr:rowOff>111908</xdr:rowOff>
    </xdr:to>
    <xdr:sp macro="" textlink="">
      <xdr:nvSpPr>
        <xdr:cNvPr id="252" name="円/楕円 251"/>
        <xdr:cNvSpPr/>
      </xdr:nvSpPr>
      <xdr:spPr>
        <a:xfrm>
          <a:off x="3746500" y="1561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128435</xdr:rowOff>
    </xdr:from>
    <xdr:ext cx="534377" cy="259045"/>
    <xdr:sp macro="" textlink="">
      <xdr:nvSpPr>
        <xdr:cNvPr id="253" name="テキスト ボックス 252"/>
        <xdr:cNvSpPr txBox="1"/>
      </xdr:nvSpPr>
      <xdr:spPr>
        <a:xfrm>
          <a:off x="3530111" y="153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44825</xdr:rowOff>
    </xdr:from>
    <xdr:to>
      <xdr:col>4</xdr:col>
      <xdr:colOff>206375</xdr:colOff>
      <xdr:row>92</xdr:row>
      <xdr:rowOff>146425</xdr:rowOff>
    </xdr:to>
    <xdr:sp macro="" textlink="">
      <xdr:nvSpPr>
        <xdr:cNvPr id="254" name="円/楕円 253"/>
        <xdr:cNvSpPr/>
      </xdr:nvSpPr>
      <xdr:spPr>
        <a:xfrm>
          <a:off x="2857500" y="15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162952</xdr:rowOff>
    </xdr:from>
    <xdr:ext cx="534377" cy="259045"/>
    <xdr:sp macro="" textlink="">
      <xdr:nvSpPr>
        <xdr:cNvPr id="255" name="テキスト ボックス 254"/>
        <xdr:cNvSpPr txBox="1"/>
      </xdr:nvSpPr>
      <xdr:spPr>
        <a:xfrm>
          <a:off x="2641111" y="1559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83,464</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83824</xdr:rowOff>
    </xdr:from>
    <xdr:to>
      <xdr:col>3</xdr:col>
      <xdr:colOff>3175</xdr:colOff>
      <xdr:row>93</xdr:row>
      <xdr:rowOff>13974</xdr:rowOff>
    </xdr:to>
    <xdr:sp macro="" textlink="">
      <xdr:nvSpPr>
        <xdr:cNvPr id="256" name="円/楕円 255"/>
        <xdr:cNvSpPr/>
      </xdr:nvSpPr>
      <xdr:spPr>
        <a:xfrm>
          <a:off x="1968500" y="15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30501</xdr:rowOff>
    </xdr:from>
    <xdr:ext cx="534377" cy="259045"/>
    <xdr:sp macro="" textlink="">
      <xdr:nvSpPr>
        <xdr:cNvPr id="257" name="テキスト ボックス 256"/>
        <xdr:cNvSpPr txBox="1"/>
      </xdr:nvSpPr>
      <xdr:spPr>
        <a:xfrm>
          <a:off x="1752111" y="1563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82,611</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21462</xdr:rowOff>
    </xdr:from>
    <xdr:to>
      <xdr:col>1</xdr:col>
      <xdr:colOff>485775</xdr:colOff>
      <xdr:row>92</xdr:row>
      <xdr:rowOff>123062</xdr:rowOff>
    </xdr:to>
    <xdr:sp macro="" textlink="">
      <xdr:nvSpPr>
        <xdr:cNvPr id="258" name="円/楕円 257"/>
        <xdr:cNvSpPr/>
      </xdr:nvSpPr>
      <xdr:spPr>
        <a:xfrm>
          <a:off x="1079500" y="157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139589</xdr:rowOff>
    </xdr:from>
    <xdr:ext cx="534377" cy="259045"/>
    <xdr:sp macro="" textlink="">
      <xdr:nvSpPr>
        <xdr:cNvPr id="259" name="テキスト ボックス 258"/>
        <xdr:cNvSpPr txBox="1"/>
      </xdr:nvSpPr>
      <xdr:spPr>
        <a:xfrm>
          <a:off x="863111" y="155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126212</xdr:rowOff>
    </xdr:from>
    <xdr:to>
      <xdr:col>15</xdr:col>
      <xdr:colOff>180340</xdr:colOff>
      <xdr:row>39</xdr:row>
      <xdr:rowOff>109792</xdr:rowOff>
    </xdr:to>
    <xdr:cxnSp macro="">
      <xdr:nvCxnSpPr>
        <xdr:cNvPr id="284" name="直線コネクタ 283"/>
        <xdr:cNvCxnSpPr/>
      </xdr:nvCxnSpPr>
      <xdr:spPr>
        <a:xfrm flipV="1">
          <a:off x="10475595" y="5098262"/>
          <a:ext cx="1270" cy="169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113619</xdr:rowOff>
    </xdr:from>
    <xdr:ext cx="534377" cy="259045"/>
    <xdr:sp macro="" textlink="">
      <xdr:nvSpPr>
        <xdr:cNvPr id="285" name="補助費等最小値テキスト"/>
        <xdr:cNvSpPr txBox="1"/>
      </xdr:nvSpPr>
      <xdr:spPr>
        <a:xfrm>
          <a:off x="10528300"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39</xdr:row>
      <xdr:rowOff>109792</xdr:rowOff>
    </xdr:from>
    <xdr:to>
      <xdr:col>15</xdr:col>
      <xdr:colOff>269875</xdr:colOff>
      <xdr:row>39</xdr:row>
      <xdr:rowOff>109792</xdr:rowOff>
    </xdr:to>
    <xdr:cxnSp macro="">
      <xdr:nvCxnSpPr>
        <xdr:cNvPr id="286" name="直線コネクタ 285"/>
        <xdr:cNvCxnSpPr/>
      </xdr:nvCxnSpPr>
      <xdr:spPr>
        <a:xfrm>
          <a:off x="10388600" y="6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72889</xdr:rowOff>
    </xdr:from>
    <xdr:ext cx="534377" cy="259045"/>
    <xdr:sp macro="" textlink="">
      <xdr:nvSpPr>
        <xdr:cNvPr id="287" name="補助費等最大値テキスト"/>
        <xdr:cNvSpPr txBox="1"/>
      </xdr:nvSpPr>
      <xdr:spPr>
        <a:xfrm>
          <a:off x="10528300" y="48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126212</xdr:rowOff>
    </xdr:from>
    <xdr:to>
      <xdr:col>15</xdr:col>
      <xdr:colOff>269875</xdr:colOff>
      <xdr:row>29</xdr:row>
      <xdr:rowOff>126212</xdr:rowOff>
    </xdr:to>
    <xdr:cxnSp macro="">
      <xdr:nvCxnSpPr>
        <xdr:cNvPr id="288" name="直線コネクタ 287"/>
        <xdr:cNvCxnSpPr/>
      </xdr:nvCxnSpPr>
      <xdr:spPr>
        <a:xfrm>
          <a:off x="10388600" y="509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160198</xdr:rowOff>
    </xdr:from>
    <xdr:to>
      <xdr:col>15</xdr:col>
      <xdr:colOff>180975</xdr:colOff>
      <xdr:row>32</xdr:row>
      <xdr:rowOff>17818</xdr:rowOff>
    </xdr:to>
    <xdr:cxnSp macro="">
      <xdr:nvCxnSpPr>
        <xdr:cNvPr id="289" name="直線コネクタ 288"/>
        <xdr:cNvCxnSpPr/>
      </xdr:nvCxnSpPr>
      <xdr:spPr>
        <a:xfrm>
          <a:off x="9639300" y="5475148"/>
          <a:ext cx="8382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155452</xdr:rowOff>
    </xdr:from>
    <xdr:ext cx="534377" cy="259045"/>
    <xdr:sp macro="" textlink="">
      <xdr:nvSpPr>
        <xdr:cNvPr id="290" name="補助費等平均値テキスト"/>
        <xdr:cNvSpPr txBox="1"/>
      </xdr:nvSpPr>
      <xdr:spPr>
        <a:xfrm>
          <a:off x="10528300" y="615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5575</xdr:rowOff>
    </xdr:from>
    <xdr:to>
      <xdr:col>15</xdr:col>
      <xdr:colOff>231775</xdr:colOff>
      <xdr:row>36</xdr:row>
      <xdr:rowOff>107175</xdr:rowOff>
    </xdr:to>
    <xdr:sp macro="" textlink="">
      <xdr:nvSpPr>
        <xdr:cNvPr id="291" name="フローチャート : 判断 290"/>
        <xdr:cNvSpPr/>
      </xdr:nvSpPr>
      <xdr:spPr>
        <a:xfrm>
          <a:off x="10426700" y="61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160198</xdr:rowOff>
    </xdr:from>
    <xdr:to>
      <xdr:col>14</xdr:col>
      <xdr:colOff>28575</xdr:colOff>
      <xdr:row>33</xdr:row>
      <xdr:rowOff>157874</xdr:rowOff>
    </xdr:to>
    <xdr:cxnSp macro="">
      <xdr:nvCxnSpPr>
        <xdr:cNvPr id="292" name="直線コネクタ 291"/>
        <xdr:cNvCxnSpPr/>
      </xdr:nvCxnSpPr>
      <xdr:spPr>
        <a:xfrm flipV="1">
          <a:off x="8750300" y="5475148"/>
          <a:ext cx="889000" cy="3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65088</xdr:rowOff>
    </xdr:from>
    <xdr:to>
      <xdr:col>14</xdr:col>
      <xdr:colOff>79375</xdr:colOff>
      <xdr:row>37</xdr:row>
      <xdr:rowOff>166688</xdr:rowOff>
    </xdr:to>
    <xdr:sp macro="" textlink="">
      <xdr:nvSpPr>
        <xdr:cNvPr id="293" name="フローチャート : 判断 292"/>
        <xdr:cNvSpPr/>
      </xdr:nvSpPr>
      <xdr:spPr>
        <a:xfrm>
          <a:off x="9588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157815</xdr:rowOff>
    </xdr:from>
    <xdr:ext cx="534377" cy="259045"/>
    <xdr:sp macro="" textlink="">
      <xdr:nvSpPr>
        <xdr:cNvPr id="294" name="テキスト ボックス 293"/>
        <xdr:cNvSpPr txBox="1"/>
      </xdr:nvSpPr>
      <xdr:spPr>
        <a:xfrm>
          <a:off x="9372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157874</xdr:rowOff>
    </xdr:from>
    <xdr:to>
      <xdr:col>12</xdr:col>
      <xdr:colOff>511175</xdr:colOff>
      <xdr:row>34</xdr:row>
      <xdr:rowOff>5436</xdr:rowOff>
    </xdr:to>
    <xdr:cxnSp macro="">
      <xdr:nvCxnSpPr>
        <xdr:cNvPr id="295" name="直線コネクタ 294"/>
        <xdr:cNvCxnSpPr/>
      </xdr:nvCxnSpPr>
      <xdr:spPr>
        <a:xfrm flipV="1">
          <a:off x="7861300" y="5815724"/>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156794</xdr:rowOff>
    </xdr:from>
    <xdr:to>
      <xdr:col>12</xdr:col>
      <xdr:colOff>561975</xdr:colOff>
      <xdr:row>36</xdr:row>
      <xdr:rowOff>86944</xdr:rowOff>
    </xdr:to>
    <xdr:sp macro="" textlink="">
      <xdr:nvSpPr>
        <xdr:cNvPr id="296" name="フローチャート : 判断 295"/>
        <xdr:cNvSpPr/>
      </xdr:nvSpPr>
      <xdr:spPr>
        <a:xfrm>
          <a:off x="8699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78071</xdr:rowOff>
    </xdr:from>
    <xdr:ext cx="534377" cy="259045"/>
    <xdr:sp macro="" textlink="">
      <xdr:nvSpPr>
        <xdr:cNvPr id="297" name="テキスト ボックス 296"/>
        <xdr:cNvSpPr txBox="1"/>
      </xdr:nvSpPr>
      <xdr:spPr>
        <a:xfrm>
          <a:off x="8483111" y="62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171209</xdr:rowOff>
    </xdr:from>
    <xdr:to>
      <xdr:col>11</xdr:col>
      <xdr:colOff>307975</xdr:colOff>
      <xdr:row>34</xdr:row>
      <xdr:rowOff>5436</xdr:rowOff>
    </xdr:to>
    <xdr:cxnSp macro="">
      <xdr:nvCxnSpPr>
        <xdr:cNvPr id="298" name="直線コネクタ 297"/>
        <xdr:cNvCxnSpPr/>
      </xdr:nvCxnSpPr>
      <xdr:spPr>
        <a:xfrm>
          <a:off x="6972300" y="5829059"/>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42456</xdr:rowOff>
    </xdr:from>
    <xdr:to>
      <xdr:col>11</xdr:col>
      <xdr:colOff>358775</xdr:colOff>
      <xdr:row>36</xdr:row>
      <xdr:rowOff>144056</xdr:rowOff>
    </xdr:to>
    <xdr:sp macro="" textlink="">
      <xdr:nvSpPr>
        <xdr:cNvPr id="299" name="フローチャート : 判断 298"/>
        <xdr:cNvSpPr/>
      </xdr:nvSpPr>
      <xdr:spPr>
        <a:xfrm>
          <a:off x="7810500" y="62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135183</xdr:rowOff>
    </xdr:from>
    <xdr:ext cx="534377" cy="259045"/>
    <xdr:sp macro="" textlink="">
      <xdr:nvSpPr>
        <xdr:cNvPr id="300" name="テキスト ボックス 299"/>
        <xdr:cNvSpPr txBox="1"/>
      </xdr:nvSpPr>
      <xdr:spPr>
        <a:xfrm>
          <a:off x="7594111" y="63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138963</xdr:rowOff>
    </xdr:from>
    <xdr:to>
      <xdr:col>10</xdr:col>
      <xdr:colOff>155575</xdr:colOff>
      <xdr:row>37</xdr:row>
      <xdr:rowOff>69113</xdr:rowOff>
    </xdr:to>
    <xdr:sp macro="" textlink="">
      <xdr:nvSpPr>
        <xdr:cNvPr id="301" name="フローチャート : 判断 300"/>
        <xdr:cNvSpPr/>
      </xdr:nvSpPr>
      <xdr:spPr>
        <a:xfrm>
          <a:off x="692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60240</xdr:rowOff>
    </xdr:from>
    <xdr:ext cx="534377" cy="259045"/>
    <xdr:sp macro="" textlink="">
      <xdr:nvSpPr>
        <xdr:cNvPr id="302" name="テキスト ボックス 301"/>
        <xdr:cNvSpPr txBox="1"/>
      </xdr:nvSpPr>
      <xdr:spPr>
        <a:xfrm>
          <a:off x="670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138468</xdr:rowOff>
    </xdr:from>
    <xdr:to>
      <xdr:col>15</xdr:col>
      <xdr:colOff>231775</xdr:colOff>
      <xdr:row>32</xdr:row>
      <xdr:rowOff>68618</xdr:rowOff>
    </xdr:to>
    <xdr:sp macro="" textlink="">
      <xdr:nvSpPr>
        <xdr:cNvPr id="308" name="円/楕円 307"/>
        <xdr:cNvSpPr/>
      </xdr:nvSpPr>
      <xdr:spPr>
        <a:xfrm>
          <a:off x="10426700" y="54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161345</xdr:rowOff>
    </xdr:from>
    <xdr:ext cx="534377" cy="259045"/>
    <xdr:sp macro="" textlink="">
      <xdr:nvSpPr>
        <xdr:cNvPr id="309" name="補助費等該当値テキスト"/>
        <xdr:cNvSpPr txBox="1"/>
      </xdr:nvSpPr>
      <xdr:spPr>
        <a:xfrm>
          <a:off x="10528300" y="53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109398</xdr:rowOff>
    </xdr:from>
    <xdr:to>
      <xdr:col>14</xdr:col>
      <xdr:colOff>79375</xdr:colOff>
      <xdr:row>32</xdr:row>
      <xdr:rowOff>39548</xdr:rowOff>
    </xdr:to>
    <xdr:sp macro="" textlink="">
      <xdr:nvSpPr>
        <xdr:cNvPr id="310" name="円/楕円 309"/>
        <xdr:cNvSpPr/>
      </xdr:nvSpPr>
      <xdr:spPr>
        <a:xfrm>
          <a:off x="9588500" y="54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56075</xdr:rowOff>
    </xdr:from>
    <xdr:ext cx="534377" cy="259045"/>
    <xdr:sp macro="" textlink="">
      <xdr:nvSpPr>
        <xdr:cNvPr id="311" name="テキスト ボックス 310"/>
        <xdr:cNvSpPr txBox="1"/>
      </xdr:nvSpPr>
      <xdr:spPr>
        <a:xfrm>
          <a:off x="9372111" y="51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107074</xdr:rowOff>
    </xdr:from>
    <xdr:to>
      <xdr:col>12</xdr:col>
      <xdr:colOff>561975</xdr:colOff>
      <xdr:row>34</xdr:row>
      <xdr:rowOff>37224</xdr:rowOff>
    </xdr:to>
    <xdr:sp macro="" textlink="">
      <xdr:nvSpPr>
        <xdr:cNvPr id="312" name="円/楕円 311"/>
        <xdr:cNvSpPr/>
      </xdr:nvSpPr>
      <xdr:spPr>
        <a:xfrm>
          <a:off x="8699500" y="57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53751</xdr:rowOff>
    </xdr:from>
    <xdr:ext cx="534377" cy="259045"/>
    <xdr:sp macro="" textlink="">
      <xdr:nvSpPr>
        <xdr:cNvPr id="313" name="テキスト ボックス 312"/>
        <xdr:cNvSpPr txBox="1"/>
      </xdr:nvSpPr>
      <xdr:spPr>
        <a:xfrm>
          <a:off x="8483111" y="554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126086</xdr:rowOff>
    </xdr:from>
    <xdr:to>
      <xdr:col>11</xdr:col>
      <xdr:colOff>358775</xdr:colOff>
      <xdr:row>34</xdr:row>
      <xdr:rowOff>56236</xdr:rowOff>
    </xdr:to>
    <xdr:sp macro="" textlink="">
      <xdr:nvSpPr>
        <xdr:cNvPr id="314" name="円/楕円 313"/>
        <xdr:cNvSpPr/>
      </xdr:nvSpPr>
      <xdr:spPr>
        <a:xfrm>
          <a:off x="7810500" y="578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72763</xdr:rowOff>
    </xdr:from>
    <xdr:ext cx="534377" cy="259045"/>
    <xdr:sp macro="" textlink="">
      <xdr:nvSpPr>
        <xdr:cNvPr id="315" name="テキスト ボックス 314"/>
        <xdr:cNvSpPr txBox="1"/>
      </xdr:nvSpPr>
      <xdr:spPr>
        <a:xfrm>
          <a:off x="7594111" y="55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120409</xdr:rowOff>
    </xdr:from>
    <xdr:to>
      <xdr:col>10</xdr:col>
      <xdr:colOff>155575</xdr:colOff>
      <xdr:row>34</xdr:row>
      <xdr:rowOff>50559</xdr:rowOff>
    </xdr:to>
    <xdr:sp macro="" textlink="">
      <xdr:nvSpPr>
        <xdr:cNvPr id="316" name="円/楕円 315"/>
        <xdr:cNvSpPr/>
      </xdr:nvSpPr>
      <xdr:spPr>
        <a:xfrm>
          <a:off x="6921500" y="57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67086</xdr:rowOff>
    </xdr:from>
    <xdr:ext cx="534377" cy="259045"/>
    <xdr:sp macro="" textlink="">
      <xdr:nvSpPr>
        <xdr:cNvPr id="317" name="テキスト ボックス 316"/>
        <xdr:cNvSpPr txBox="1"/>
      </xdr:nvSpPr>
      <xdr:spPr>
        <a:xfrm>
          <a:off x="6705111" y="55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131470</xdr:rowOff>
    </xdr:from>
    <xdr:to>
      <xdr:col>15</xdr:col>
      <xdr:colOff>180340</xdr:colOff>
      <xdr:row>58</xdr:row>
      <xdr:rowOff>529</xdr:rowOff>
    </xdr:to>
    <xdr:cxnSp macro="">
      <xdr:nvCxnSpPr>
        <xdr:cNvPr id="340" name="直線コネクタ 339"/>
        <xdr:cNvCxnSpPr/>
      </xdr:nvCxnSpPr>
      <xdr:spPr>
        <a:xfrm flipV="1">
          <a:off x="10475595" y="8875420"/>
          <a:ext cx="1270" cy="106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4356</xdr:rowOff>
    </xdr:from>
    <xdr:ext cx="534377" cy="259045"/>
    <xdr:sp macro="" textlink="">
      <xdr:nvSpPr>
        <xdr:cNvPr id="341" name="普通建設事業費最小値テキスト"/>
        <xdr:cNvSpPr txBox="1"/>
      </xdr:nvSpPr>
      <xdr:spPr>
        <a:xfrm>
          <a:off x="10528300" y="99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58</xdr:row>
      <xdr:rowOff>529</xdr:rowOff>
    </xdr:from>
    <xdr:to>
      <xdr:col>15</xdr:col>
      <xdr:colOff>269875</xdr:colOff>
      <xdr:row>58</xdr:row>
      <xdr:rowOff>529</xdr:rowOff>
    </xdr:to>
    <xdr:cxnSp macro="">
      <xdr:nvCxnSpPr>
        <xdr:cNvPr id="342" name="直線コネクタ 341"/>
        <xdr:cNvCxnSpPr/>
      </xdr:nvCxnSpPr>
      <xdr:spPr>
        <a:xfrm>
          <a:off x="10388600" y="99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78147</xdr:rowOff>
    </xdr:from>
    <xdr:ext cx="534377" cy="259045"/>
    <xdr:sp macro="" textlink="">
      <xdr:nvSpPr>
        <xdr:cNvPr id="343" name="普通建設事業費最大値テキスト"/>
        <xdr:cNvSpPr txBox="1"/>
      </xdr:nvSpPr>
      <xdr:spPr>
        <a:xfrm>
          <a:off x="10528300" y="86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51</xdr:row>
      <xdr:rowOff>131470</xdr:rowOff>
    </xdr:from>
    <xdr:to>
      <xdr:col>15</xdr:col>
      <xdr:colOff>269875</xdr:colOff>
      <xdr:row>51</xdr:row>
      <xdr:rowOff>131470</xdr:rowOff>
    </xdr:to>
    <xdr:cxnSp macro="">
      <xdr:nvCxnSpPr>
        <xdr:cNvPr id="344" name="直線コネクタ 343"/>
        <xdr:cNvCxnSpPr/>
      </xdr:nvCxnSpPr>
      <xdr:spPr>
        <a:xfrm>
          <a:off x="10388600" y="887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115560</xdr:rowOff>
    </xdr:from>
    <xdr:to>
      <xdr:col>15</xdr:col>
      <xdr:colOff>180975</xdr:colOff>
      <xdr:row>58</xdr:row>
      <xdr:rowOff>529</xdr:rowOff>
    </xdr:to>
    <xdr:cxnSp macro="">
      <xdr:nvCxnSpPr>
        <xdr:cNvPr id="345" name="直線コネクタ 344"/>
        <xdr:cNvCxnSpPr/>
      </xdr:nvCxnSpPr>
      <xdr:spPr>
        <a:xfrm>
          <a:off x="9639300" y="9202410"/>
          <a:ext cx="838200" cy="7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54718</xdr:rowOff>
    </xdr:from>
    <xdr:ext cx="534377" cy="259045"/>
    <xdr:sp macro="" textlink="">
      <xdr:nvSpPr>
        <xdr:cNvPr id="346" name="普通建設事業費平均値テキスト"/>
        <xdr:cNvSpPr txBox="1"/>
      </xdr:nvSpPr>
      <xdr:spPr>
        <a:xfrm>
          <a:off x="10528300" y="9141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31841</xdr:rowOff>
    </xdr:from>
    <xdr:to>
      <xdr:col>15</xdr:col>
      <xdr:colOff>231775</xdr:colOff>
      <xdr:row>54</xdr:row>
      <xdr:rowOff>133441</xdr:rowOff>
    </xdr:to>
    <xdr:sp macro="" textlink="">
      <xdr:nvSpPr>
        <xdr:cNvPr id="347" name="フローチャート : 判断 346"/>
        <xdr:cNvSpPr/>
      </xdr:nvSpPr>
      <xdr:spPr>
        <a:xfrm>
          <a:off x="10426700" y="929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115560</xdr:rowOff>
    </xdr:from>
    <xdr:to>
      <xdr:col>14</xdr:col>
      <xdr:colOff>28575</xdr:colOff>
      <xdr:row>57</xdr:row>
      <xdr:rowOff>158857</xdr:rowOff>
    </xdr:to>
    <xdr:cxnSp macro="">
      <xdr:nvCxnSpPr>
        <xdr:cNvPr id="348" name="直線コネクタ 347"/>
        <xdr:cNvCxnSpPr/>
      </xdr:nvCxnSpPr>
      <xdr:spPr>
        <a:xfrm flipV="1">
          <a:off x="8750300" y="9202410"/>
          <a:ext cx="889000" cy="7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49" name="フローチャート : 判断 348"/>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0" name="テキスト ボックス 349"/>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158857</xdr:rowOff>
    </xdr:from>
    <xdr:to>
      <xdr:col>12</xdr:col>
      <xdr:colOff>511175</xdr:colOff>
      <xdr:row>59</xdr:row>
      <xdr:rowOff>13010</xdr:rowOff>
    </xdr:to>
    <xdr:cxnSp macro="">
      <xdr:nvCxnSpPr>
        <xdr:cNvPr id="351" name="直線コネクタ 350"/>
        <xdr:cNvCxnSpPr/>
      </xdr:nvCxnSpPr>
      <xdr:spPr>
        <a:xfrm flipV="1">
          <a:off x="7861300" y="9931507"/>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2" name="フローチャート : 判断 351"/>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3" name="テキスト ボックス 352"/>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124064</xdr:rowOff>
    </xdr:from>
    <xdr:to>
      <xdr:col>11</xdr:col>
      <xdr:colOff>307975</xdr:colOff>
      <xdr:row>59</xdr:row>
      <xdr:rowOff>13010</xdr:rowOff>
    </xdr:to>
    <xdr:cxnSp macro="">
      <xdr:nvCxnSpPr>
        <xdr:cNvPr id="354" name="直線コネクタ 353"/>
        <xdr:cNvCxnSpPr/>
      </xdr:nvCxnSpPr>
      <xdr:spPr>
        <a:xfrm>
          <a:off x="6972300" y="9896714"/>
          <a:ext cx="889000" cy="23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55" name="フローチャート : 判断 354"/>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56" name="テキスト ボックス 355"/>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57" name="フローチャート : 判断 356"/>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124594</xdr:rowOff>
    </xdr:from>
    <xdr:ext cx="534377" cy="259045"/>
    <xdr:sp macro="" textlink="">
      <xdr:nvSpPr>
        <xdr:cNvPr id="358" name="テキスト ボックス 357"/>
        <xdr:cNvSpPr txBox="1"/>
      </xdr:nvSpPr>
      <xdr:spPr>
        <a:xfrm>
          <a:off x="6705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121179</xdr:rowOff>
    </xdr:from>
    <xdr:to>
      <xdr:col>15</xdr:col>
      <xdr:colOff>231775</xdr:colOff>
      <xdr:row>58</xdr:row>
      <xdr:rowOff>51329</xdr:rowOff>
    </xdr:to>
    <xdr:sp macro="" textlink="">
      <xdr:nvSpPr>
        <xdr:cNvPr id="364" name="円/楕円 363"/>
        <xdr:cNvSpPr/>
      </xdr:nvSpPr>
      <xdr:spPr>
        <a:xfrm>
          <a:off x="104267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36106</xdr:rowOff>
    </xdr:from>
    <xdr:ext cx="534377" cy="259045"/>
    <xdr:sp macro="" textlink="">
      <xdr:nvSpPr>
        <xdr:cNvPr id="365" name="普通建設事業費該当値テキスト"/>
        <xdr:cNvSpPr txBox="1"/>
      </xdr:nvSpPr>
      <xdr:spPr>
        <a:xfrm>
          <a:off x="10528300" y="98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64760</xdr:rowOff>
    </xdr:from>
    <xdr:to>
      <xdr:col>14</xdr:col>
      <xdr:colOff>79375</xdr:colOff>
      <xdr:row>53</xdr:row>
      <xdr:rowOff>166360</xdr:rowOff>
    </xdr:to>
    <xdr:sp macro="" textlink="">
      <xdr:nvSpPr>
        <xdr:cNvPr id="366" name="円/楕円 365"/>
        <xdr:cNvSpPr/>
      </xdr:nvSpPr>
      <xdr:spPr>
        <a:xfrm>
          <a:off x="9588500" y="9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11437</xdr:rowOff>
    </xdr:from>
    <xdr:ext cx="534377" cy="259045"/>
    <xdr:sp macro="" textlink="">
      <xdr:nvSpPr>
        <xdr:cNvPr id="367" name="テキスト ボックス 366"/>
        <xdr:cNvSpPr txBox="1"/>
      </xdr:nvSpPr>
      <xdr:spPr>
        <a:xfrm>
          <a:off x="9372111" y="89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108057</xdr:rowOff>
    </xdr:from>
    <xdr:to>
      <xdr:col>12</xdr:col>
      <xdr:colOff>561975</xdr:colOff>
      <xdr:row>58</xdr:row>
      <xdr:rowOff>38207</xdr:rowOff>
    </xdr:to>
    <xdr:sp macro="" textlink="">
      <xdr:nvSpPr>
        <xdr:cNvPr id="368" name="円/楕円 367"/>
        <xdr:cNvSpPr/>
      </xdr:nvSpPr>
      <xdr:spPr>
        <a:xfrm>
          <a:off x="8699500" y="98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29334</xdr:rowOff>
    </xdr:from>
    <xdr:ext cx="534377" cy="259045"/>
    <xdr:sp macro="" textlink="">
      <xdr:nvSpPr>
        <xdr:cNvPr id="369" name="テキスト ボックス 368"/>
        <xdr:cNvSpPr txBox="1"/>
      </xdr:nvSpPr>
      <xdr:spPr>
        <a:xfrm>
          <a:off x="8483111" y="9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133660</xdr:rowOff>
    </xdr:from>
    <xdr:to>
      <xdr:col>11</xdr:col>
      <xdr:colOff>358775</xdr:colOff>
      <xdr:row>59</xdr:row>
      <xdr:rowOff>63810</xdr:rowOff>
    </xdr:to>
    <xdr:sp macro="" textlink="">
      <xdr:nvSpPr>
        <xdr:cNvPr id="370" name="円/楕円 369"/>
        <xdr:cNvSpPr/>
      </xdr:nvSpPr>
      <xdr:spPr>
        <a:xfrm>
          <a:off x="7810500" y="100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54937</xdr:rowOff>
    </xdr:from>
    <xdr:ext cx="534377" cy="259045"/>
    <xdr:sp macro="" textlink="">
      <xdr:nvSpPr>
        <xdr:cNvPr id="371" name="テキスト ボックス 370"/>
        <xdr:cNvSpPr txBox="1"/>
      </xdr:nvSpPr>
      <xdr:spPr>
        <a:xfrm>
          <a:off x="7594111" y="101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73264</xdr:rowOff>
    </xdr:from>
    <xdr:to>
      <xdr:col>10</xdr:col>
      <xdr:colOff>155575</xdr:colOff>
      <xdr:row>58</xdr:row>
      <xdr:rowOff>3414</xdr:rowOff>
    </xdr:to>
    <xdr:sp macro="" textlink="">
      <xdr:nvSpPr>
        <xdr:cNvPr id="372" name="円/楕円 371"/>
        <xdr:cNvSpPr/>
      </xdr:nvSpPr>
      <xdr:spPr>
        <a:xfrm>
          <a:off x="6921500" y="98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165991</xdr:rowOff>
    </xdr:from>
    <xdr:ext cx="534377" cy="259045"/>
    <xdr:sp macro="" textlink="">
      <xdr:nvSpPr>
        <xdr:cNvPr id="373" name="テキスト ボックス 372"/>
        <xdr:cNvSpPr txBox="1"/>
      </xdr:nvSpPr>
      <xdr:spPr>
        <a:xfrm>
          <a:off x="6705111" y="99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32095</xdr:rowOff>
    </xdr:from>
    <xdr:to>
      <xdr:col>15</xdr:col>
      <xdr:colOff>180340</xdr:colOff>
      <xdr:row>79</xdr:row>
      <xdr:rowOff>4009</xdr:rowOff>
    </xdr:to>
    <xdr:cxnSp macro="">
      <xdr:nvCxnSpPr>
        <xdr:cNvPr id="399" name="直線コネクタ 398"/>
        <xdr:cNvCxnSpPr/>
      </xdr:nvCxnSpPr>
      <xdr:spPr>
        <a:xfrm flipV="1">
          <a:off x="10475595" y="12205045"/>
          <a:ext cx="1270" cy="134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7836</xdr:rowOff>
    </xdr:from>
    <xdr:ext cx="469744" cy="259045"/>
    <xdr:sp macro="" textlink="">
      <xdr:nvSpPr>
        <xdr:cNvPr id="400" name="普通建設事業費 （ うち新規整備　）最小値テキスト"/>
        <xdr:cNvSpPr txBox="1"/>
      </xdr:nvSpPr>
      <xdr:spPr>
        <a:xfrm>
          <a:off x="10528300" y="13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79</xdr:row>
      <xdr:rowOff>4009</xdr:rowOff>
    </xdr:from>
    <xdr:to>
      <xdr:col>15</xdr:col>
      <xdr:colOff>269875</xdr:colOff>
      <xdr:row>79</xdr:row>
      <xdr:rowOff>4009</xdr:rowOff>
    </xdr:to>
    <xdr:cxnSp macro="">
      <xdr:nvCxnSpPr>
        <xdr:cNvPr id="401" name="直線コネクタ 400"/>
        <xdr:cNvCxnSpPr/>
      </xdr:nvCxnSpPr>
      <xdr:spPr>
        <a:xfrm>
          <a:off x="10388600" y="135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150222</xdr:rowOff>
    </xdr:from>
    <xdr:ext cx="534377" cy="259045"/>
    <xdr:sp macro="" textlink="">
      <xdr:nvSpPr>
        <xdr:cNvPr id="402" name="普通建設事業費 （ うち新規整備　）最大値テキスト"/>
        <xdr:cNvSpPr txBox="1"/>
      </xdr:nvSpPr>
      <xdr:spPr>
        <a:xfrm>
          <a:off x="10528300" y="119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71</xdr:row>
      <xdr:rowOff>32095</xdr:rowOff>
    </xdr:from>
    <xdr:to>
      <xdr:col>15</xdr:col>
      <xdr:colOff>269875</xdr:colOff>
      <xdr:row>71</xdr:row>
      <xdr:rowOff>32095</xdr:rowOff>
    </xdr:to>
    <xdr:cxnSp macro="">
      <xdr:nvCxnSpPr>
        <xdr:cNvPr id="403" name="直線コネクタ 402"/>
        <xdr:cNvCxnSpPr/>
      </xdr:nvCxnSpPr>
      <xdr:spPr>
        <a:xfrm>
          <a:off x="10388600" y="1220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42839</xdr:rowOff>
    </xdr:from>
    <xdr:to>
      <xdr:col>15</xdr:col>
      <xdr:colOff>180975</xdr:colOff>
      <xdr:row>76</xdr:row>
      <xdr:rowOff>60506</xdr:rowOff>
    </xdr:to>
    <xdr:cxnSp macro="">
      <xdr:nvCxnSpPr>
        <xdr:cNvPr id="404" name="直線コネクタ 403"/>
        <xdr:cNvCxnSpPr/>
      </xdr:nvCxnSpPr>
      <xdr:spPr>
        <a:xfrm>
          <a:off x="9639300" y="12387239"/>
          <a:ext cx="838200" cy="7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96004</xdr:rowOff>
    </xdr:from>
    <xdr:ext cx="534377" cy="259045"/>
    <xdr:sp macro="" textlink="">
      <xdr:nvSpPr>
        <xdr:cNvPr id="405" name="普通建設事業費 （ うち新規整備　）平均値テキスト"/>
        <xdr:cNvSpPr txBox="1"/>
      </xdr:nvSpPr>
      <xdr:spPr>
        <a:xfrm>
          <a:off x="10528300" y="1278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73127</xdr:rowOff>
    </xdr:from>
    <xdr:to>
      <xdr:col>15</xdr:col>
      <xdr:colOff>231775</xdr:colOff>
      <xdr:row>76</xdr:row>
      <xdr:rowOff>3277</xdr:rowOff>
    </xdr:to>
    <xdr:sp macro="" textlink="">
      <xdr:nvSpPr>
        <xdr:cNvPr id="406" name="フローチャート : 判断 405"/>
        <xdr:cNvSpPr/>
      </xdr:nvSpPr>
      <xdr:spPr>
        <a:xfrm>
          <a:off x="104267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07" name="フローチャート : 判断 406"/>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08" name="テキスト ボックス 407"/>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9706</xdr:rowOff>
    </xdr:from>
    <xdr:to>
      <xdr:col>15</xdr:col>
      <xdr:colOff>231775</xdr:colOff>
      <xdr:row>76</xdr:row>
      <xdr:rowOff>111306</xdr:rowOff>
    </xdr:to>
    <xdr:sp macro="" textlink="">
      <xdr:nvSpPr>
        <xdr:cNvPr id="414" name="円/楕円 413"/>
        <xdr:cNvSpPr/>
      </xdr:nvSpPr>
      <xdr:spPr>
        <a:xfrm>
          <a:off x="104267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159583</xdr:rowOff>
    </xdr:from>
    <xdr:ext cx="534377" cy="259045"/>
    <xdr:sp macro="" textlink="">
      <xdr:nvSpPr>
        <xdr:cNvPr id="415" name="普通建設事業費 （ うち新規整備　）該当値テキスト"/>
        <xdr:cNvSpPr txBox="1"/>
      </xdr:nvSpPr>
      <xdr:spPr>
        <a:xfrm>
          <a:off x="10528300" y="1301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163489</xdr:rowOff>
    </xdr:from>
    <xdr:to>
      <xdr:col>14</xdr:col>
      <xdr:colOff>79375</xdr:colOff>
      <xdr:row>72</xdr:row>
      <xdr:rowOff>93639</xdr:rowOff>
    </xdr:to>
    <xdr:sp macro="" textlink="">
      <xdr:nvSpPr>
        <xdr:cNvPr id="416" name="円/楕円 415"/>
        <xdr:cNvSpPr/>
      </xdr:nvSpPr>
      <xdr:spPr>
        <a:xfrm>
          <a:off x="9588500" y="123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110166</xdr:rowOff>
    </xdr:from>
    <xdr:ext cx="534377" cy="259045"/>
    <xdr:sp macro="" textlink="">
      <xdr:nvSpPr>
        <xdr:cNvPr id="417" name="テキスト ボックス 416"/>
        <xdr:cNvSpPr txBox="1"/>
      </xdr:nvSpPr>
      <xdr:spPr>
        <a:xfrm>
          <a:off x="9372111" y="121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9" name="テキスト ボックス 43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101752</xdr:rowOff>
    </xdr:from>
    <xdr:to>
      <xdr:col>15</xdr:col>
      <xdr:colOff>180340</xdr:colOff>
      <xdr:row>98</xdr:row>
      <xdr:rowOff>129870</xdr:rowOff>
    </xdr:to>
    <xdr:cxnSp macro="">
      <xdr:nvCxnSpPr>
        <xdr:cNvPr id="443" name="直線コネクタ 442"/>
        <xdr:cNvCxnSpPr/>
      </xdr:nvCxnSpPr>
      <xdr:spPr>
        <a:xfrm flipV="1">
          <a:off x="10475595" y="15532252"/>
          <a:ext cx="1270" cy="139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133697</xdr:rowOff>
    </xdr:from>
    <xdr:ext cx="469744" cy="259045"/>
    <xdr:sp macro="" textlink="">
      <xdr:nvSpPr>
        <xdr:cNvPr id="444" name="普通建設事業費 （ うち更新整備　）最小値テキスト"/>
        <xdr:cNvSpPr txBox="1"/>
      </xdr:nvSpPr>
      <xdr:spPr>
        <a:xfrm>
          <a:off x="10528300" y="169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129870</xdr:rowOff>
    </xdr:from>
    <xdr:to>
      <xdr:col>15</xdr:col>
      <xdr:colOff>269875</xdr:colOff>
      <xdr:row>98</xdr:row>
      <xdr:rowOff>129870</xdr:rowOff>
    </xdr:to>
    <xdr:cxnSp macro="">
      <xdr:nvCxnSpPr>
        <xdr:cNvPr id="445" name="直線コネクタ 444"/>
        <xdr:cNvCxnSpPr/>
      </xdr:nvCxnSpPr>
      <xdr:spPr>
        <a:xfrm>
          <a:off x="10388600" y="1693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48429</xdr:rowOff>
    </xdr:from>
    <xdr:ext cx="534377" cy="259045"/>
    <xdr:sp macro="" textlink="">
      <xdr:nvSpPr>
        <xdr:cNvPr id="446" name="普通建設事業費 （ うち更新整備　）最大値テキスト"/>
        <xdr:cNvSpPr txBox="1"/>
      </xdr:nvSpPr>
      <xdr:spPr>
        <a:xfrm>
          <a:off x="10528300" y="15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90</xdr:row>
      <xdr:rowOff>101752</xdr:rowOff>
    </xdr:from>
    <xdr:to>
      <xdr:col>15</xdr:col>
      <xdr:colOff>269875</xdr:colOff>
      <xdr:row>90</xdr:row>
      <xdr:rowOff>101752</xdr:rowOff>
    </xdr:to>
    <xdr:cxnSp macro="">
      <xdr:nvCxnSpPr>
        <xdr:cNvPr id="447" name="直線コネクタ 446"/>
        <xdr:cNvCxnSpPr/>
      </xdr:nvCxnSpPr>
      <xdr:spPr>
        <a:xfrm>
          <a:off x="10388600" y="1553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156552</xdr:rowOff>
    </xdr:from>
    <xdr:to>
      <xdr:col>15</xdr:col>
      <xdr:colOff>180975</xdr:colOff>
      <xdr:row>98</xdr:row>
      <xdr:rowOff>129870</xdr:rowOff>
    </xdr:to>
    <xdr:cxnSp macro="">
      <xdr:nvCxnSpPr>
        <xdr:cNvPr id="448" name="直線コネクタ 447"/>
        <xdr:cNvCxnSpPr/>
      </xdr:nvCxnSpPr>
      <xdr:spPr>
        <a:xfrm>
          <a:off x="9639300" y="16787202"/>
          <a:ext cx="838200" cy="1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22950</xdr:rowOff>
    </xdr:from>
    <xdr:ext cx="534377" cy="259045"/>
    <xdr:sp macro="" textlink="">
      <xdr:nvSpPr>
        <xdr:cNvPr id="449" name="普通建設事業費 （ うち更新整備　）平均値テキスト"/>
        <xdr:cNvSpPr txBox="1"/>
      </xdr:nvSpPr>
      <xdr:spPr>
        <a:xfrm>
          <a:off x="10528300" y="1613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73</xdr:rowOff>
    </xdr:from>
    <xdr:to>
      <xdr:col>15</xdr:col>
      <xdr:colOff>231775</xdr:colOff>
      <xdr:row>95</xdr:row>
      <xdr:rowOff>101673</xdr:rowOff>
    </xdr:to>
    <xdr:sp macro="" textlink="">
      <xdr:nvSpPr>
        <xdr:cNvPr id="450" name="フローチャート : 判断 449"/>
        <xdr:cNvSpPr/>
      </xdr:nvSpPr>
      <xdr:spPr>
        <a:xfrm>
          <a:off x="104267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51" name="フローチャート : 判断 450"/>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49195</xdr:rowOff>
    </xdr:from>
    <xdr:ext cx="534377" cy="259045"/>
    <xdr:sp macro="" textlink="">
      <xdr:nvSpPr>
        <xdr:cNvPr id="452" name="テキスト ボックス 451"/>
        <xdr:cNvSpPr txBox="1"/>
      </xdr:nvSpPr>
      <xdr:spPr>
        <a:xfrm>
          <a:off x="9372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79070</xdr:rowOff>
    </xdr:from>
    <xdr:to>
      <xdr:col>15</xdr:col>
      <xdr:colOff>231775</xdr:colOff>
      <xdr:row>99</xdr:row>
      <xdr:rowOff>9220</xdr:rowOff>
    </xdr:to>
    <xdr:sp macro="" textlink="">
      <xdr:nvSpPr>
        <xdr:cNvPr id="458" name="円/楕円 457"/>
        <xdr:cNvSpPr/>
      </xdr:nvSpPr>
      <xdr:spPr>
        <a:xfrm>
          <a:off x="104267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165447</xdr:rowOff>
    </xdr:from>
    <xdr:ext cx="469744" cy="259045"/>
    <xdr:sp macro="" textlink="">
      <xdr:nvSpPr>
        <xdr:cNvPr id="459" name="普通建設事業費 （ うち更新整備　）該当値テキスト"/>
        <xdr:cNvSpPr txBox="1"/>
      </xdr:nvSpPr>
      <xdr:spPr>
        <a:xfrm>
          <a:off x="10528300" y="167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105752</xdr:rowOff>
    </xdr:from>
    <xdr:to>
      <xdr:col>14</xdr:col>
      <xdr:colOff>79375</xdr:colOff>
      <xdr:row>98</xdr:row>
      <xdr:rowOff>35902</xdr:rowOff>
    </xdr:to>
    <xdr:sp macro="" textlink="">
      <xdr:nvSpPr>
        <xdr:cNvPr id="460" name="円/楕円 459"/>
        <xdr:cNvSpPr/>
      </xdr:nvSpPr>
      <xdr:spPr>
        <a:xfrm>
          <a:off x="9588500" y="167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27029</xdr:rowOff>
    </xdr:from>
    <xdr:ext cx="469744" cy="259045"/>
    <xdr:sp macro="" textlink="">
      <xdr:nvSpPr>
        <xdr:cNvPr id="461" name="テキスト ボックス 460"/>
        <xdr:cNvSpPr txBox="1"/>
      </xdr:nvSpPr>
      <xdr:spPr>
        <a:xfrm>
          <a:off x="9404427" y="1682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2" name="直線コネクタ 47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3" name="テキスト ボックス 47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4" name="直線コネクタ 47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5" name="テキスト ボックス 47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6" name="直線コネクタ 47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77" name="テキスト ボックス 476"/>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8" name="直線コネクタ 47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79" name="テキスト ボックス 478"/>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0" name="直線コネクタ 47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1" name="テキスト ボックス 48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2" name="直線コネクタ 48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83" name="テキスト ボックス 48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5" name="テキスト ボックス 48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29319</xdr:rowOff>
    </xdr:from>
    <xdr:to>
      <xdr:col>23</xdr:col>
      <xdr:colOff>516889</xdr:colOff>
      <xdr:row>39</xdr:row>
      <xdr:rowOff>98878</xdr:rowOff>
    </xdr:to>
    <xdr:cxnSp macro="">
      <xdr:nvCxnSpPr>
        <xdr:cNvPr id="487" name="直線コネクタ 486"/>
        <xdr:cNvCxnSpPr/>
      </xdr:nvCxnSpPr>
      <xdr:spPr>
        <a:xfrm flipV="1">
          <a:off x="16317595" y="5344269"/>
          <a:ext cx="1269" cy="144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8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9" name="直線コネクタ 48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147446</xdr:rowOff>
    </xdr:from>
    <xdr:ext cx="469744" cy="259045"/>
    <xdr:sp macro="" textlink="">
      <xdr:nvSpPr>
        <xdr:cNvPr id="490" name="災害復旧事業費最大値テキスト"/>
        <xdr:cNvSpPr txBox="1"/>
      </xdr:nvSpPr>
      <xdr:spPr>
        <a:xfrm>
          <a:off x="16370300" y="51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31</xdr:row>
      <xdr:rowOff>29319</xdr:rowOff>
    </xdr:from>
    <xdr:to>
      <xdr:col>23</xdr:col>
      <xdr:colOff>606425</xdr:colOff>
      <xdr:row>31</xdr:row>
      <xdr:rowOff>29319</xdr:rowOff>
    </xdr:to>
    <xdr:cxnSp macro="">
      <xdr:nvCxnSpPr>
        <xdr:cNvPr id="491" name="直線コネクタ 490"/>
        <xdr:cNvCxnSpPr/>
      </xdr:nvCxnSpPr>
      <xdr:spPr>
        <a:xfrm>
          <a:off x="16230600" y="534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126964</xdr:rowOff>
    </xdr:from>
    <xdr:to>
      <xdr:col>23</xdr:col>
      <xdr:colOff>517525</xdr:colOff>
      <xdr:row>36</xdr:row>
      <xdr:rowOff>143945</xdr:rowOff>
    </xdr:to>
    <xdr:cxnSp macro="">
      <xdr:nvCxnSpPr>
        <xdr:cNvPr id="492" name="直線コネクタ 491"/>
        <xdr:cNvCxnSpPr/>
      </xdr:nvCxnSpPr>
      <xdr:spPr>
        <a:xfrm flipV="1">
          <a:off x="15481300" y="5956264"/>
          <a:ext cx="838200" cy="3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115333</xdr:rowOff>
    </xdr:from>
    <xdr:ext cx="378565" cy="259045"/>
    <xdr:sp macro="" textlink="">
      <xdr:nvSpPr>
        <xdr:cNvPr id="493" name="災害復旧事業費平均値テキスト"/>
        <xdr:cNvSpPr txBox="1"/>
      </xdr:nvSpPr>
      <xdr:spPr>
        <a:xfrm>
          <a:off x="16370300" y="6458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136906</xdr:rowOff>
    </xdr:from>
    <xdr:to>
      <xdr:col>23</xdr:col>
      <xdr:colOff>568325</xdr:colOff>
      <xdr:row>38</xdr:row>
      <xdr:rowOff>67056</xdr:rowOff>
    </xdr:to>
    <xdr:sp macro="" textlink="">
      <xdr:nvSpPr>
        <xdr:cNvPr id="494" name="フローチャート : 判断 493"/>
        <xdr:cNvSpPr/>
      </xdr:nvSpPr>
      <xdr:spPr>
        <a:xfrm>
          <a:off x="162687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143945</xdr:rowOff>
    </xdr:from>
    <xdr:to>
      <xdr:col>22</xdr:col>
      <xdr:colOff>365125</xdr:colOff>
      <xdr:row>38</xdr:row>
      <xdr:rowOff>144925</xdr:rowOff>
    </xdr:to>
    <xdr:cxnSp macro="">
      <xdr:nvCxnSpPr>
        <xdr:cNvPr id="495" name="直線コネクタ 494"/>
        <xdr:cNvCxnSpPr/>
      </xdr:nvCxnSpPr>
      <xdr:spPr>
        <a:xfrm flipV="1">
          <a:off x="14592300" y="6316145"/>
          <a:ext cx="889000" cy="3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123843</xdr:rowOff>
    </xdr:from>
    <xdr:to>
      <xdr:col>22</xdr:col>
      <xdr:colOff>415925</xdr:colOff>
      <xdr:row>36</xdr:row>
      <xdr:rowOff>53993</xdr:rowOff>
    </xdr:to>
    <xdr:sp macro="" textlink="">
      <xdr:nvSpPr>
        <xdr:cNvPr id="496" name="フローチャート : 判断 495"/>
        <xdr:cNvSpPr/>
      </xdr:nvSpPr>
      <xdr:spPr>
        <a:xfrm>
          <a:off x="15430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70520</xdr:rowOff>
    </xdr:from>
    <xdr:ext cx="469744" cy="259045"/>
    <xdr:sp macro="" textlink="">
      <xdr:nvSpPr>
        <xdr:cNvPr id="497" name="テキスト ボックス 496"/>
        <xdr:cNvSpPr txBox="1"/>
      </xdr:nvSpPr>
      <xdr:spPr>
        <a:xfrm>
          <a:off x="15246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5479</xdr:rowOff>
    </xdr:from>
    <xdr:to>
      <xdr:col>21</xdr:col>
      <xdr:colOff>161925</xdr:colOff>
      <xdr:row>38</xdr:row>
      <xdr:rowOff>144925</xdr:rowOff>
    </xdr:to>
    <xdr:cxnSp macro="">
      <xdr:nvCxnSpPr>
        <xdr:cNvPr id="498" name="直線コネクタ 497"/>
        <xdr:cNvCxnSpPr/>
      </xdr:nvCxnSpPr>
      <xdr:spPr>
        <a:xfrm>
          <a:off x="13703300" y="6177679"/>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36322</xdr:rowOff>
    </xdr:from>
    <xdr:to>
      <xdr:col>21</xdr:col>
      <xdr:colOff>212725</xdr:colOff>
      <xdr:row>33</xdr:row>
      <xdr:rowOff>137922</xdr:rowOff>
    </xdr:to>
    <xdr:sp macro="" textlink="">
      <xdr:nvSpPr>
        <xdr:cNvPr id="499" name="フローチャート : 判断 498"/>
        <xdr:cNvSpPr/>
      </xdr:nvSpPr>
      <xdr:spPr>
        <a:xfrm>
          <a:off x="14541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154449</xdr:rowOff>
    </xdr:from>
    <xdr:ext cx="469744" cy="259045"/>
    <xdr:sp macro="" textlink="">
      <xdr:nvSpPr>
        <xdr:cNvPr id="500" name="テキスト ボックス 499"/>
        <xdr:cNvSpPr txBox="1"/>
      </xdr:nvSpPr>
      <xdr:spPr>
        <a:xfrm>
          <a:off x="14357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5479</xdr:rowOff>
    </xdr:from>
    <xdr:to>
      <xdr:col>19</xdr:col>
      <xdr:colOff>644525</xdr:colOff>
      <xdr:row>36</xdr:row>
      <xdr:rowOff>61649</xdr:rowOff>
    </xdr:to>
    <xdr:cxnSp macro="">
      <xdr:nvCxnSpPr>
        <xdr:cNvPr id="501" name="直線コネクタ 500"/>
        <xdr:cNvCxnSpPr/>
      </xdr:nvCxnSpPr>
      <xdr:spPr>
        <a:xfrm flipV="1">
          <a:off x="12814300" y="617767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43833</xdr:rowOff>
    </xdr:from>
    <xdr:to>
      <xdr:col>20</xdr:col>
      <xdr:colOff>9525</xdr:colOff>
      <xdr:row>33</xdr:row>
      <xdr:rowOff>145433</xdr:rowOff>
    </xdr:to>
    <xdr:sp macro="" textlink="">
      <xdr:nvSpPr>
        <xdr:cNvPr id="502" name="フローチャート : 判断 501"/>
        <xdr:cNvSpPr/>
      </xdr:nvSpPr>
      <xdr:spPr>
        <a:xfrm>
          <a:off x="13652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161960</xdr:rowOff>
    </xdr:from>
    <xdr:ext cx="469744" cy="259045"/>
    <xdr:sp macro="" textlink="">
      <xdr:nvSpPr>
        <xdr:cNvPr id="503" name="テキスト ボックス 502"/>
        <xdr:cNvSpPr txBox="1"/>
      </xdr:nvSpPr>
      <xdr:spPr>
        <a:xfrm>
          <a:off x="13468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145397</xdr:rowOff>
    </xdr:from>
    <xdr:to>
      <xdr:col>18</xdr:col>
      <xdr:colOff>492125</xdr:colOff>
      <xdr:row>34</xdr:row>
      <xdr:rowOff>75547</xdr:rowOff>
    </xdr:to>
    <xdr:sp macro="" textlink="">
      <xdr:nvSpPr>
        <xdr:cNvPr id="504" name="フローチャート : 判断 503"/>
        <xdr:cNvSpPr/>
      </xdr:nvSpPr>
      <xdr:spPr>
        <a:xfrm>
          <a:off x="12763500" y="58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92074</xdr:rowOff>
    </xdr:from>
    <xdr:ext cx="469744" cy="259045"/>
    <xdr:sp macro="" textlink="">
      <xdr:nvSpPr>
        <xdr:cNvPr id="505" name="テキスト ボックス 504"/>
        <xdr:cNvSpPr txBox="1"/>
      </xdr:nvSpPr>
      <xdr:spPr>
        <a:xfrm>
          <a:off x="12579427"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76164</xdr:rowOff>
    </xdr:from>
    <xdr:to>
      <xdr:col>23</xdr:col>
      <xdr:colOff>568325</xdr:colOff>
      <xdr:row>35</xdr:row>
      <xdr:rowOff>6314</xdr:rowOff>
    </xdr:to>
    <xdr:sp macro="" textlink="">
      <xdr:nvSpPr>
        <xdr:cNvPr id="511" name="円/楕円 510"/>
        <xdr:cNvSpPr/>
      </xdr:nvSpPr>
      <xdr:spPr>
        <a:xfrm>
          <a:off x="16268700" y="59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99041</xdr:rowOff>
    </xdr:from>
    <xdr:ext cx="469744" cy="259045"/>
    <xdr:sp macro="" textlink="">
      <xdr:nvSpPr>
        <xdr:cNvPr id="512" name="災害復旧事業費該当値テキスト"/>
        <xdr:cNvSpPr txBox="1"/>
      </xdr:nvSpPr>
      <xdr:spPr>
        <a:xfrm>
          <a:off x="16370300" y="575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93145</xdr:rowOff>
    </xdr:from>
    <xdr:to>
      <xdr:col>22</xdr:col>
      <xdr:colOff>415925</xdr:colOff>
      <xdr:row>37</xdr:row>
      <xdr:rowOff>23295</xdr:rowOff>
    </xdr:to>
    <xdr:sp macro="" textlink="">
      <xdr:nvSpPr>
        <xdr:cNvPr id="513" name="円/楕円 512"/>
        <xdr:cNvSpPr/>
      </xdr:nvSpPr>
      <xdr:spPr>
        <a:xfrm>
          <a:off x="15430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14422</xdr:rowOff>
    </xdr:from>
    <xdr:ext cx="469744" cy="259045"/>
    <xdr:sp macro="" textlink="">
      <xdr:nvSpPr>
        <xdr:cNvPr id="514" name="テキスト ボックス 513"/>
        <xdr:cNvSpPr txBox="1"/>
      </xdr:nvSpPr>
      <xdr:spPr>
        <a:xfrm>
          <a:off x="15246427" y="63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94125</xdr:rowOff>
    </xdr:from>
    <xdr:to>
      <xdr:col>21</xdr:col>
      <xdr:colOff>212725</xdr:colOff>
      <xdr:row>39</xdr:row>
      <xdr:rowOff>24275</xdr:rowOff>
    </xdr:to>
    <xdr:sp macro="" textlink="">
      <xdr:nvSpPr>
        <xdr:cNvPr id="515" name="円/楕円 514"/>
        <xdr:cNvSpPr/>
      </xdr:nvSpPr>
      <xdr:spPr>
        <a:xfrm>
          <a:off x="14541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15402</xdr:rowOff>
    </xdr:from>
    <xdr:ext cx="378565" cy="259045"/>
    <xdr:sp macro="" textlink="">
      <xdr:nvSpPr>
        <xdr:cNvPr id="516" name="テキスト ボックス 515"/>
        <xdr:cNvSpPr txBox="1"/>
      </xdr:nvSpPr>
      <xdr:spPr>
        <a:xfrm>
          <a:off x="14403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126129</xdr:rowOff>
    </xdr:from>
    <xdr:to>
      <xdr:col>20</xdr:col>
      <xdr:colOff>9525</xdr:colOff>
      <xdr:row>36</xdr:row>
      <xdr:rowOff>56279</xdr:rowOff>
    </xdr:to>
    <xdr:sp macro="" textlink="">
      <xdr:nvSpPr>
        <xdr:cNvPr id="517" name="円/楕円 516"/>
        <xdr:cNvSpPr/>
      </xdr:nvSpPr>
      <xdr:spPr>
        <a:xfrm>
          <a:off x="136525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47406</xdr:rowOff>
    </xdr:from>
    <xdr:ext cx="469744" cy="259045"/>
    <xdr:sp macro="" textlink="">
      <xdr:nvSpPr>
        <xdr:cNvPr id="518" name="テキスト ボックス 517"/>
        <xdr:cNvSpPr txBox="1"/>
      </xdr:nvSpPr>
      <xdr:spPr>
        <a:xfrm>
          <a:off x="13468427" y="6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10849</xdr:rowOff>
    </xdr:from>
    <xdr:to>
      <xdr:col>18</xdr:col>
      <xdr:colOff>492125</xdr:colOff>
      <xdr:row>36</xdr:row>
      <xdr:rowOff>112449</xdr:rowOff>
    </xdr:to>
    <xdr:sp macro="" textlink="">
      <xdr:nvSpPr>
        <xdr:cNvPr id="519" name="円/楕円 518"/>
        <xdr:cNvSpPr/>
      </xdr:nvSpPr>
      <xdr:spPr>
        <a:xfrm>
          <a:off x="12763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103576</xdr:rowOff>
    </xdr:from>
    <xdr:ext cx="469744" cy="259045"/>
    <xdr:sp macro="" textlink="">
      <xdr:nvSpPr>
        <xdr:cNvPr id="520" name="テキスト ボックス 519"/>
        <xdr:cNvSpPr txBox="1"/>
      </xdr:nvSpPr>
      <xdr:spPr>
        <a:xfrm>
          <a:off x="12579427" y="627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5" name="テキスト ボックス 58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7" name="テキスト ボックス 58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9" name="テキスト ボックス 58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593" name="直線コネクタ 592"/>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594"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595" name="直線コネクタ 594"/>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596"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597" name="直線コネクタ 596"/>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119507</xdr:rowOff>
    </xdr:from>
    <xdr:to>
      <xdr:col>23</xdr:col>
      <xdr:colOff>517525</xdr:colOff>
      <xdr:row>75</xdr:row>
      <xdr:rowOff>141033</xdr:rowOff>
    </xdr:to>
    <xdr:cxnSp macro="">
      <xdr:nvCxnSpPr>
        <xdr:cNvPr id="598" name="直線コネクタ 597"/>
        <xdr:cNvCxnSpPr/>
      </xdr:nvCxnSpPr>
      <xdr:spPr>
        <a:xfrm>
          <a:off x="15481300" y="12978257"/>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15232</xdr:rowOff>
    </xdr:from>
    <xdr:ext cx="534377" cy="259045"/>
    <xdr:sp macro="" textlink="">
      <xdr:nvSpPr>
        <xdr:cNvPr id="599" name="公債費平均値テキスト"/>
        <xdr:cNvSpPr txBox="1"/>
      </xdr:nvSpPr>
      <xdr:spPr>
        <a:xfrm>
          <a:off x="16370300" y="12702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600" name="フローチャート : 判断 599"/>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85579</xdr:rowOff>
    </xdr:from>
    <xdr:to>
      <xdr:col>22</xdr:col>
      <xdr:colOff>365125</xdr:colOff>
      <xdr:row>75</xdr:row>
      <xdr:rowOff>119507</xdr:rowOff>
    </xdr:to>
    <xdr:cxnSp macro="">
      <xdr:nvCxnSpPr>
        <xdr:cNvPr id="601" name="直線コネクタ 600"/>
        <xdr:cNvCxnSpPr/>
      </xdr:nvCxnSpPr>
      <xdr:spPr>
        <a:xfrm>
          <a:off x="14592300" y="12944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2" name="フローチャート : 判断 601"/>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3" name="テキスト ボックス 602"/>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26048</xdr:rowOff>
    </xdr:from>
    <xdr:to>
      <xdr:col>21</xdr:col>
      <xdr:colOff>161925</xdr:colOff>
      <xdr:row>75</xdr:row>
      <xdr:rowOff>85579</xdr:rowOff>
    </xdr:to>
    <xdr:cxnSp macro="">
      <xdr:nvCxnSpPr>
        <xdr:cNvPr id="604" name="直線コネクタ 603"/>
        <xdr:cNvCxnSpPr/>
      </xdr:nvCxnSpPr>
      <xdr:spPr>
        <a:xfrm>
          <a:off x="13703300" y="12884798"/>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5" name="フローチャート : 判断 604"/>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6" name="テキスト ボックス 605"/>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7950</xdr:rowOff>
    </xdr:from>
    <xdr:to>
      <xdr:col>19</xdr:col>
      <xdr:colOff>644525</xdr:colOff>
      <xdr:row>75</xdr:row>
      <xdr:rowOff>26048</xdr:rowOff>
    </xdr:to>
    <xdr:cxnSp macro="">
      <xdr:nvCxnSpPr>
        <xdr:cNvPr id="607" name="直線コネクタ 606"/>
        <xdr:cNvCxnSpPr/>
      </xdr:nvCxnSpPr>
      <xdr:spPr>
        <a:xfrm>
          <a:off x="12814300" y="1286670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8" name="フローチャート : 判断 607"/>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9" name="テキスト ボックス 608"/>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0" name="フローチャート : 判断 609"/>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11" name="テキスト ボックス 610"/>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90233</xdr:rowOff>
    </xdr:from>
    <xdr:to>
      <xdr:col>23</xdr:col>
      <xdr:colOff>568325</xdr:colOff>
      <xdr:row>76</xdr:row>
      <xdr:rowOff>20383</xdr:rowOff>
    </xdr:to>
    <xdr:sp macro="" textlink="">
      <xdr:nvSpPr>
        <xdr:cNvPr id="617" name="円/楕円 616"/>
        <xdr:cNvSpPr/>
      </xdr:nvSpPr>
      <xdr:spPr>
        <a:xfrm>
          <a:off x="162687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68660</xdr:rowOff>
    </xdr:from>
    <xdr:ext cx="534377" cy="259045"/>
    <xdr:sp macro="" textlink="">
      <xdr:nvSpPr>
        <xdr:cNvPr id="618" name="公債費該当値テキスト"/>
        <xdr:cNvSpPr txBox="1"/>
      </xdr:nvSpPr>
      <xdr:spPr>
        <a:xfrm>
          <a:off x="16370300" y="129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68707</xdr:rowOff>
    </xdr:from>
    <xdr:to>
      <xdr:col>22</xdr:col>
      <xdr:colOff>415925</xdr:colOff>
      <xdr:row>75</xdr:row>
      <xdr:rowOff>170306</xdr:rowOff>
    </xdr:to>
    <xdr:sp macro="" textlink="">
      <xdr:nvSpPr>
        <xdr:cNvPr id="619" name="円/楕円 618"/>
        <xdr:cNvSpPr/>
      </xdr:nvSpPr>
      <xdr:spPr>
        <a:xfrm>
          <a:off x="15430500" y="12927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161434</xdr:rowOff>
    </xdr:from>
    <xdr:ext cx="534377" cy="259045"/>
    <xdr:sp macro="" textlink="">
      <xdr:nvSpPr>
        <xdr:cNvPr id="620" name="テキスト ボックス 619"/>
        <xdr:cNvSpPr txBox="1"/>
      </xdr:nvSpPr>
      <xdr:spPr>
        <a:xfrm>
          <a:off x="15214111" y="130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34779</xdr:rowOff>
    </xdr:from>
    <xdr:to>
      <xdr:col>21</xdr:col>
      <xdr:colOff>212725</xdr:colOff>
      <xdr:row>75</xdr:row>
      <xdr:rowOff>136379</xdr:rowOff>
    </xdr:to>
    <xdr:sp macro="" textlink="">
      <xdr:nvSpPr>
        <xdr:cNvPr id="621" name="円/楕円 620"/>
        <xdr:cNvSpPr/>
      </xdr:nvSpPr>
      <xdr:spPr>
        <a:xfrm>
          <a:off x="14541500" y="128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152906</xdr:rowOff>
    </xdr:from>
    <xdr:ext cx="534377" cy="259045"/>
    <xdr:sp macro="" textlink="">
      <xdr:nvSpPr>
        <xdr:cNvPr id="622" name="テキスト ボックス 621"/>
        <xdr:cNvSpPr txBox="1"/>
      </xdr:nvSpPr>
      <xdr:spPr>
        <a:xfrm>
          <a:off x="14325111" y="126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146698</xdr:rowOff>
    </xdr:from>
    <xdr:to>
      <xdr:col>20</xdr:col>
      <xdr:colOff>9525</xdr:colOff>
      <xdr:row>75</xdr:row>
      <xdr:rowOff>76848</xdr:rowOff>
    </xdr:to>
    <xdr:sp macro="" textlink="">
      <xdr:nvSpPr>
        <xdr:cNvPr id="623" name="円/楕円 622"/>
        <xdr:cNvSpPr/>
      </xdr:nvSpPr>
      <xdr:spPr>
        <a:xfrm>
          <a:off x="13652500" y="128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93375</xdr:rowOff>
    </xdr:from>
    <xdr:ext cx="534377" cy="259045"/>
    <xdr:sp macro="" textlink="">
      <xdr:nvSpPr>
        <xdr:cNvPr id="624" name="テキスト ボックス 623"/>
        <xdr:cNvSpPr txBox="1"/>
      </xdr:nvSpPr>
      <xdr:spPr>
        <a:xfrm>
          <a:off x="13436111" y="126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128600</xdr:rowOff>
    </xdr:from>
    <xdr:to>
      <xdr:col>18</xdr:col>
      <xdr:colOff>492125</xdr:colOff>
      <xdr:row>75</xdr:row>
      <xdr:rowOff>58750</xdr:rowOff>
    </xdr:to>
    <xdr:sp macro="" textlink="">
      <xdr:nvSpPr>
        <xdr:cNvPr id="625" name="円/楕円 624"/>
        <xdr:cNvSpPr/>
      </xdr:nvSpPr>
      <xdr:spPr>
        <a:xfrm>
          <a:off x="12763500" y="128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75277</xdr:rowOff>
    </xdr:from>
    <xdr:ext cx="534377" cy="259045"/>
    <xdr:sp macro="" textlink="">
      <xdr:nvSpPr>
        <xdr:cNvPr id="626" name="テキスト ボックス 625"/>
        <xdr:cNvSpPr txBox="1"/>
      </xdr:nvSpPr>
      <xdr:spPr>
        <a:xfrm>
          <a:off x="12547111" y="125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7" name="直線コネクタ 63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8" name="テキスト ボックス 63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0" name="テキスト ボックス 63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1" name="直線コネクタ 64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42" name="テキスト ボックス 64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646" name="直線コネクタ 645"/>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647"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648" name="直線コネクタ 647"/>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649"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650" name="直線コネクタ 649"/>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138728</xdr:rowOff>
    </xdr:from>
    <xdr:to>
      <xdr:col>23</xdr:col>
      <xdr:colOff>517525</xdr:colOff>
      <xdr:row>96</xdr:row>
      <xdr:rowOff>137243</xdr:rowOff>
    </xdr:to>
    <xdr:cxnSp macro="">
      <xdr:nvCxnSpPr>
        <xdr:cNvPr id="651" name="直線コネクタ 650"/>
        <xdr:cNvCxnSpPr/>
      </xdr:nvCxnSpPr>
      <xdr:spPr>
        <a:xfrm flipV="1">
          <a:off x="15481300" y="15569228"/>
          <a:ext cx="838200" cy="10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54869</xdr:rowOff>
    </xdr:from>
    <xdr:ext cx="534377" cy="259045"/>
    <xdr:sp macro="" textlink="">
      <xdr:nvSpPr>
        <xdr:cNvPr id="652" name="積立金平均値テキスト"/>
        <xdr:cNvSpPr txBox="1"/>
      </xdr:nvSpPr>
      <xdr:spPr>
        <a:xfrm>
          <a:off x="16370300" y="1617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653" name="フローチャート : 判断 652"/>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28600</xdr:rowOff>
    </xdr:from>
    <xdr:to>
      <xdr:col>22</xdr:col>
      <xdr:colOff>365125</xdr:colOff>
      <xdr:row>96</xdr:row>
      <xdr:rowOff>137243</xdr:rowOff>
    </xdr:to>
    <xdr:cxnSp macro="">
      <xdr:nvCxnSpPr>
        <xdr:cNvPr id="654" name="直線コネクタ 653"/>
        <xdr:cNvCxnSpPr/>
      </xdr:nvCxnSpPr>
      <xdr:spPr>
        <a:xfrm>
          <a:off x="14592300" y="16487800"/>
          <a:ext cx="889000" cy="1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157880</xdr:rowOff>
    </xdr:from>
    <xdr:to>
      <xdr:col>22</xdr:col>
      <xdr:colOff>415925</xdr:colOff>
      <xdr:row>95</xdr:row>
      <xdr:rowOff>88030</xdr:rowOff>
    </xdr:to>
    <xdr:sp macro="" textlink="">
      <xdr:nvSpPr>
        <xdr:cNvPr id="655" name="フローチャート : 判断 654"/>
        <xdr:cNvSpPr/>
      </xdr:nvSpPr>
      <xdr:spPr>
        <a:xfrm>
          <a:off x="15430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104557</xdr:rowOff>
    </xdr:from>
    <xdr:ext cx="469744" cy="259045"/>
    <xdr:sp macro="" textlink="">
      <xdr:nvSpPr>
        <xdr:cNvPr id="656" name="テキスト ボックス 655"/>
        <xdr:cNvSpPr txBox="1"/>
      </xdr:nvSpPr>
      <xdr:spPr>
        <a:xfrm>
          <a:off x="15246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28600</xdr:rowOff>
    </xdr:from>
    <xdr:to>
      <xdr:col>21</xdr:col>
      <xdr:colOff>161925</xdr:colOff>
      <xdr:row>96</xdr:row>
      <xdr:rowOff>161303</xdr:rowOff>
    </xdr:to>
    <xdr:cxnSp macro="">
      <xdr:nvCxnSpPr>
        <xdr:cNvPr id="657" name="直線コネクタ 656"/>
        <xdr:cNvCxnSpPr/>
      </xdr:nvCxnSpPr>
      <xdr:spPr>
        <a:xfrm flipV="1">
          <a:off x="13703300" y="16487800"/>
          <a:ext cx="889000" cy="1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114960</xdr:rowOff>
    </xdr:from>
    <xdr:to>
      <xdr:col>21</xdr:col>
      <xdr:colOff>212725</xdr:colOff>
      <xdr:row>93</xdr:row>
      <xdr:rowOff>45110</xdr:rowOff>
    </xdr:to>
    <xdr:sp macro="" textlink="">
      <xdr:nvSpPr>
        <xdr:cNvPr id="658" name="フローチャート : 判断 657"/>
        <xdr:cNvSpPr/>
      </xdr:nvSpPr>
      <xdr:spPr>
        <a:xfrm>
          <a:off x="14541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61637</xdr:rowOff>
    </xdr:from>
    <xdr:ext cx="534377" cy="259045"/>
    <xdr:sp macro="" textlink="">
      <xdr:nvSpPr>
        <xdr:cNvPr id="659" name="テキスト ボックス 658"/>
        <xdr:cNvSpPr txBox="1"/>
      </xdr:nvSpPr>
      <xdr:spPr>
        <a:xfrm>
          <a:off x="14325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1969</xdr:rowOff>
    </xdr:from>
    <xdr:to>
      <xdr:col>19</xdr:col>
      <xdr:colOff>644525</xdr:colOff>
      <xdr:row>96</xdr:row>
      <xdr:rowOff>161303</xdr:rowOff>
    </xdr:to>
    <xdr:cxnSp macro="">
      <xdr:nvCxnSpPr>
        <xdr:cNvPr id="660" name="直線コネクタ 659"/>
        <xdr:cNvCxnSpPr/>
      </xdr:nvCxnSpPr>
      <xdr:spPr>
        <a:xfrm>
          <a:off x="12814300" y="16461169"/>
          <a:ext cx="889000" cy="1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106159</xdr:rowOff>
    </xdr:from>
    <xdr:to>
      <xdr:col>20</xdr:col>
      <xdr:colOff>9525</xdr:colOff>
      <xdr:row>91</xdr:row>
      <xdr:rowOff>36309</xdr:rowOff>
    </xdr:to>
    <xdr:sp macro="" textlink="">
      <xdr:nvSpPr>
        <xdr:cNvPr id="661" name="フローチャート : 判断 660"/>
        <xdr:cNvSpPr/>
      </xdr:nvSpPr>
      <xdr:spPr>
        <a:xfrm>
          <a:off x="13652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52836</xdr:rowOff>
    </xdr:from>
    <xdr:ext cx="534377" cy="259045"/>
    <xdr:sp macro="" textlink="">
      <xdr:nvSpPr>
        <xdr:cNvPr id="662" name="テキスト ボックス 661"/>
        <xdr:cNvSpPr txBox="1"/>
      </xdr:nvSpPr>
      <xdr:spPr>
        <a:xfrm>
          <a:off x="13436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156566</xdr:rowOff>
    </xdr:from>
    <xdr:to>
      <xdr:col>18</xdr:col>
      <xdr:colOff>492125</xdr:colOff>
      <xdr:row>95</xdr:row>
      <xdr:rowOff>86716</xdr:rowOff>
    </xdr:to>
    <xdr:sp macro="" textlink="">
      <xdr:nvSpPr>
        <xdr:cNvPr id="663" name="フローチャート : 判断 662"/>
        <xdr:cNvSpPr/>
      </xdr:nvSpPr>
      <xdr:spPr>
        <a:xfrm>
          <a:off x="12763500" y="162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103243</xdr:rowOff>
    </xdr:from>
    <xdr:ext cx="469744" cy="259045"/>
    <xdr:sp macro="" textlink="">
      <xdr:nvSpPr>
        <xdr:cNvPr id="664" name="テキスト ボックス 663"/>
        <xdr:cNvSpPr txBox="1"/>
      </xdr:nvSpPr>
      <xdr:spPr>
        <a:xfrm>
          <a:off x="12579427" y="160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87928</xdr:rowOff>
    </xdr:from>
    <xdr:to>
      <xdr:col>23</xdr:col>
      <xdr:colOff>568325</xdr:colOff>
      <xdr:row>91</xdr:row>
      <xdr:rowOff>18078</xdr:rowOff>
    </xdr:to>
    <xdr:sp macro="" textlink="">
      <xdr:nvSpPr>
        <xdr:cNvPr id="670" name="円/楕円 669"/>
        <xdr:cNvSpPr/>
      </xdr:nvSpPr>
      <xdr:spPr>
        <a:xfrm>
          <a:off x="162687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40955</xdr:rowOff>
    </xdr:from>
    <xdr:ext cx="534377" cy="259045"/>
    <xdr:sp macro="" textlink="">
      <xdr:nvSpPr>
        <xdr:cNvPr id="671" name="積立金該当値テキスト"/>
        <xdr:cNvSpPr txBox="1"/>
      </xdr:nvSpPr>
      <xdr:spPr>
        <a:xfrm>
          <a:off x="16370300" y="154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86443</xdr:rowOff>
    </xdr:from>
    <xdr:to>
      <xdr:col>22</xdr:col>
      <xdr:colOff>415925</xdr:colOff>
      <xdr:row>97</xdr:row>
      <xdr:rowOff>16593</xdr:rowOff>
    </xdr:to>
    <xdr:sp macro="" textlink="">
      <xdr:nvSpPr>
        <xdr:cNvPr id="672" name="円/楕円 671"/>
        <xdr:cNvSpPr/>
      </xdr:nvSpPr>
      <xdr:spPr>
        <a:xfrm>
          <a:off x="15430500" y="1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7720</xdr:rowOff>
    </xdr:from>
    <xdr:ext cx="469744" cy="259045"/>
    <xdr:sp macro="" textlink="">
      <xdr:nvSpPr>
        <xdr:cNvPr id="673" name="テキスト ボックス 672"/>
        <xdr:cNvSpPr txBox="1"/>
      </xdr:nvSpPr>
      <xdr:spPr>
        <a:xfrm>
          <a:off x="15246427" y="166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149250</xdr:rowOff>
    </xdr:from>
    <xdr:to>
      <xdr:col>21</xdr:col>
      <xdr:colOff>212725</xdr:colOff>
      <xdr:row>96</xdr:row>
      <xdr:rowOff>79400</xdr:rowOff>
    </xdr:to>
    <xdr:sp macro="" textlink="">
      <xdr:nvSpPr>
        <xdr:cNvPr id="674" name="円/楕円 673"/>
        <xdr:cNvSpPr/>
      </xdr:nvSpPr>
      <xdr:spPr>
        <a:xfrm>
          <a:off x="14541500" y="164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70527</xdr:rowOff>
    </xdr:from>
    <xdr:ext cx="469744" cy="259045"/>
    <xdr:sp macro="" textlink="">
      <xdr:nvSpPr>
        <xdr:cNvPr id="675" name="テキスト ボックス 674"/>
        <xdr:cNvSpPr txBox="1"/>
      </xdr:nvSpPr>
      <xdr:spPr>
        <a:xfrm>
          <a:off x="14357427" y="1652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110503</xdr:rowOff>
    </xdr:from>
    <xdr:to>
      <xdr:col>20</xdr:col>
      <xdr:colOff>9525</xdr:colOff>
      <xdr:row>97</xdr:row>
      <xdr:rowOff>40653</xdr:rowOff>
    </xdr:to>
    <xdr:sp macro="" textlink="">
      <xdr:nvSpPr>
        <xdr:cNvPr id="676" name="円/楕円 675"/>
        <xdr:cNvSpPr/>
      </xdr:nvSpPr>
      <xdr:spPr>
        <a:xfrm>
          <a:off x="13652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31780</xdr:rowOff>
    </xdr:from>
    <xdr:ext cx="469744" cy="259045"/>
    <xdr:sp macro="" textlink="">
      <xdr:nvSpPr>
        <xdr:cNvPr id="677" name="テキスト ボックス 676"/>
        <xdr:cNvSpPr txBox="1"/>
      </xdr:nvSpPr>
      <xdr:spPr>
        <a:xfrm>
          <a:off x="13468427" y="166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122619</xdr:rowOff>
    </xdr:from>
    <xdr:to>
      <xdr:col>18</xdr:col>
      <xdr:colOff>492125</xdr:colOff>
      <xdr:row>96</xdr:row>
      <xdr:rowOff>52769</xdr:rowOff>
    </xdr:to>
    <xdr:sp macro="" textlink="">
      <xdr:nvSpPr>
        <xdr:cNvPr id="678" name="円/楕円 677"/>
        <xdr:cNvSpPr/>
      </xdr:nvSpPr>
      <xdr:spPr>
        <a:xfrm>
          <a:off x="12763500" y="164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43896</xdr:rowOff>
    </xdr:from>
    <xdr:ext cx="469744" cy="259045"/>
    <xdr:sp macro="" textlink="">
      <xdr:nvSpPr>
        <xdr:cNvPr id="679" name="テキスト ボックス 678"/>
        <xdr:cNvSpPr txBox="1"/>
      </xdr:nvSpPr>
      <xdr:spPr>
        <a:xfrm>
          <a:off x="12579427" y="165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3" name="テキスト ボックス 69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5" name="テキスト ボックス 69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7" name="テキスト ボックス 69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9" name="テキスト ボックス 69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701" name="直線コネクタ 700"/>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704"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705" name="直線コネクタ 704"/>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85065</xdr:rowOff>
    </xdr:from>
    <xdr:to>
      <xdr:col>32</xdr:col>
      <xdr:colOff>187325</xdr:colOff>
      <xdr:row>38</xdr:row>
      <xdr:rowOff>87808</xdr:rowOff>
    </xdr:to>
    <xdr:cxnSp macro="">
      <xdr:nvCxnSpPr>
        <xdr:cNvPr id="706" name="直線コネクタ 705"/>
        <xdr:cNvCxnSpPr/>
      </xdr:nvCxnSpPr>
      <xdr:spPr>
        <a:xfrm flipV="1">
          <a:off x="21323300" y="660016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5249</xdr:rowOff>
    </xdr:from>
    <xdr:ext cx="469744" cy="259045"/>
    <xdr:sp macro="" textlink="">
      <xdr:nvSpPr>
        <xdr:cNvPr id="707" name="投資及び出資金平均値テキスト"/>
        <xdr:cNvSpPr txBox="1"/>
      </xdr:nvSpPr>
      <xdr:spPr>
        <a:xfrm>
          <a:off x="22212300" y="617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708" name="フローチャート : 判断 707"/>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3226</xdr:rowOff>
    </xdr:from>
    <xdr:to>
      <xdr:col>31</xdr:col>
      <xdr:colOff>34925</xdr:colOff>
      <xdr:row>38</xdr:row>
      <xdr:rowOff>87808</xdr:rowOff>
    </xdr:to>
    <xdr:cxnSp macro="">
      <xdr:nvCxnSpPr>
        <xdr:cNvPr id="709" name="直線コネクタ 708"/>
        <xdr:cNvCxnSpPr/>
      </xdr:nvCxnSpPr>
      <xdr:spPr>
        <a:xfrm>
          <a:off x="20434300" y="600397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133477</xdr:rowOff>
    </xdr:from>
    <xdr:to>
      <xdr:col>31</xdr:col>
      <xdr:colOff>85725</xdr:colOff>
      <xdr:row>38</xdr:row>
      <xdr:rowOff>63627</xdr:rowOff>
    </xdr:to>
    <xdr:sp macro="" textlink="">
      <xdr:nvSpPr>
        <xdr:cNvPr id="710" name="フローチャート : 判断 709"/>
        <xdr:cNvSpPr/>
      </xdr:nvSpPr>
      <xdr:spPr>
        <a:xfrm>
          <a:off x="21272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80154</xdr:rowOff>
    </xdr:from>
    <xdr:ext cx="378565" cy="259045"/>
    <xdr:sp macro="" textlink="">
      <xdr:nvSpPr>
        <xdr:cNvPr id="711" name="テキスト ボックス 710"/>
        <xdr:cNvSpPr txBox="1"/>
      </xdr:nvSpPr>
      <xdr:spPr>
        <a:xfrm>
          <a:off x="21134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3226</xdr:rowOff>
    </xdr:from>
    <xdr:to>
      <xdr:col>29</xdr:col>
      <xdr:colOff>517525</xdr:colOff>
      <xdr:row>35</xdr:row>
      <xdr:rowOff>86665</xdr:rowOff>
    </xdr:to>
    <xdr:cxnSp macro="">
      <xdr:nvCxnSpPr>
        <xdr:cNvPr id="712" name="直線コネクタ 711"/>
        <xdr:cNvCxnSpPr/>
      </xdr:nvCxnSpPr>
      <xdr:spPr>
        <a:xfrm flipV="1">
          <a:off x="19545300" y="6003976"/>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135077</xdr:rowOff>
    </xdr:from>
    <xdr:to>
      <xdr:col>29</xdr:col>
      <xdr:colOff>568325</xdr:colOff>
      <xdr:row>38</xdr:row>
      <xdr:rowOff>65227</xdr:rowOff>
    </xdr:to>
    <xdr:sp macro="" textlink="">
      <xdr:nvSpPr>
        <xdr:cNvPr id="713" name="フローチャート : 判断 712"/>
        <xdr:cNvSpPr/>
      </xdr:nvSpPr>
      <xdr:spPr>
        <a:xfrm>
          <a:off x="20383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56354</xdr:rowOff>
    </xdr:from>
    <xdr:ext cx="378565" cy="259045"/>
    <xdr:sp macro="" textlink="">
      <xdr:nvSpPr>
        <xdr:cNvPr id="714" name="テキスト ボックス 713"/>
        <xdr:cNvSpPr txBox="1"/>
      </xdr:nvSpPr>
      <xdr:spPr>
        <a:xfrm>
          <a:off x="20245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86665</xdr:rowOff>
    </xdr:from>
    <xdr:to>
      <xdr:col>28</xdr:col>
      <xdr:colOff>314325</xdr:colOff>
      <xdr:row>35</xdr:row>
      <xdr:rowOff>101295</xdr:rowOff>
    </xdr:to>
    <xdr:cxnSp macro="">
      <xdr:nvCxnSpPr>
        <xdr:cNvPr id="715" name="直線コネクタ 714"/>
        <xdr:cNvCxnSpPr/>
      </xdr:nvCxnSpPr>
      <xdr:spPr>
        <a:xfrm flipV="1">
          <a:off x="18656300" y="608741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133706</xdr:rowOff>
    </xdr:from>
    <xdr:to>
      <xdr:col>28</xdr:col>
      <xdr:colOff>365125</xdr:colOff>
      <xdr:row>38</xdr:row>
      <xdr:rowOff>63856</xdr:rowOff>
    </xdr:to>
    <xdr:sp macro="" textlink="">
      <xdr:nvSpPr>
        <xdr:cNvPr id="716" name="フローチャート : 判断 715"/>
        <xdr:cNvSpPr/>
      </xdr:nvSpPr>
      <xdr:spPr>
        <a:xfrm>
          <a:off x="19494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54983</xdr:rowOff>
    </xdr:from>
    <xdr:ext cx="378565" cy="259045"/>
    <xdr:sp macro="" textlink="">
      <xdr:nvSpPr>
        <xdr:cNvPr id="717" name="テキスト ボックス 716"/>
        <xdr:cNvSpPr txBox="1"/>
      </xdr:nvSpPr>
      <xdr:spPr>
        <a:xfrm>
          <a:off x="19356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103987</xdr:rowOff>
    </xdr:from>
    <xdr:to>
      <xdr:col>27</xdr:col>
      <xdr:colOff>161925</xdr:colOff>
      <xdr:row>38</xdr:row>
      <xdr:rowOff>34137</xdr:rowOff>
    </xdr:to>
    <xdr:sp macro="" textlink="">
      <xdr:nvSpPr>
        <xdr:cNvPr id="718" name="フローチャート : 判断 717"/>
        <xdr:cNvSpPr/>
      </xdr:nvSpPr>
      <xdr:spPr>
        <a:xfrm>
          <a:off x="18605500" y="644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25264</xdr:rowOff>
    </xdr:from>
    <xdr:ext cx="378565" cy="259045"/>
    <xdr:sp macro="" textlink="">
      <xdr:nvSpPr>
        <xdr:cNvPr id="719" name="テキスト ボックス 718"/>
        <xdr:cNvSpPr txBox="1"/>
      </xdr:nvSpPr>
      <xdr:spPr>
        <a:xfrm>
          <a:off x="18467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34265</xdr:rowOff>
    </xdr:from>
    <xdr:to>
      <xdr:col>32</xdr:col>
      <xdr:colOff>238125</xdr:colOff>
      <xdr:row>38</xdr:row>
      <xdr:rowOff>135865</xdr:rowOff>
    </xdr:to>
    <xdr:sp macro="" textlink="">
      <xdr:nvSpPr>
        <xdr:cNvPr id="725" name="円/楕円 724"/>
        <xdr:cNvSpPr/>
      </xdr:nvSpPr>
      <xdr:spPr>
        <a:xfrm>
          <a:off x="221107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120642</xdr:rowOff>
    </xdr:from>
    <xdr:ext cx="378565" cy="259045"/>
    <xdr:sp macro="" textlink="">
      <xdr:nvSpPr>
        <xdr:cNvPr id="726" name="投資及び出資金該当値テキスト"/>
        <xdr:cNvSpPr txBox="1"/>
      </xdr:nvSpPr>
      <xdr:spPr>
        <a:xfrm>
          <a:off x="22212300" y="646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37008</xdr:rowOff>
    </xdr:from>
    <xdr:to>
      <xdr:col>31</xdr:col>
      <xdr:colOff>85725</xdr:colOff>
      <xdr:row>38</xdr:row>
      <xdr:rowOff>138608</xdr:rowOff>
    </xdr:to>
    <xdr:sp macro="" textlink="">
      <xdr:nvSpPr>
        <xdr:cNvPr id="727" name="円/楕円 726"/>
        <xdr:cNvSpPr/>
      </xdr:nvSpPr>
      <xdr:spPr>
        <a:xfrm>
          <a:off x="21272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129735</xdr:rowOff>
    </xdr:from>
    <xdr:ext cx="378565" cy="259045"/>
    <xdr:sp macro="" textlink="">
      <xdr:nvSpPr>
        <xdr:cNvPr id="728" name="テキスト ボックス 727"/>
        <xdr:cNvSpPr txBox="1"/>
      </xdr:nvSpPr>
      <xdr:spPr>
        <a:xfrm>
          <a:off x="21134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123876</xdr:rowOff>
    </xdr:from>
    <xdr:to>
      <xdr:col>29</xdr:col>
      <xdr:colOff>568325</xdr:colOff>
      <xdr:row>35</xdr:row>
      <xdr:rowOff>54026</xdr:rowOff>
    </xdr:to>
    <xdr:sp macro="" textlink="">
      <xdr:nvSpPr>
        <xdr:cNvPr id="729" name="円/楕円 728"/>
        <xdr:cNvSpPr/>
      </xdr:nvSpPr>
      <xdr:spPr>
        <a:xfrm>
          <a:off x="203835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70553</xdr:rowOff>
    </xdr:from>
    <xdr:ext cx="469744" cy="259045"/>
    <xdr:sp macro="" textlink="">
      <xdr:nvSpPr>
        <xdr:cNvPr id="730" name="テキスト ボックス 729"/>
        <xdr:cNvSpPr txBox="1"/>
      </xdr:nvSpPr>
      <xdr:spPr>
        <a:xfrm>
          <a:off x="20199427" y="57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35865</xdr:rowOff>
    </xdr:from>
    <xdr:to>
      <xdr:col>28</xdr:col>
      <xdr:colOff>365125</xdr:colOff>
      <xdr:row>35</xdr:row>
      <xdr:rowOff>137465</xdr:rowOff>
    </xdr:to>
    <xdr:sp macro="" textlink="">
      <xdr:nvSpPr>
        <xdr:cNvPr id="731" name="円/楕円 730"/>
        <xdr:cNvSpPr/>
      </xdr:nvSpPr>
      <xdr:spPr>
        <a:xfrm>
          <a:off x="19494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153992</xdr:rowOff>
    </xdr:from>
    <xdr:ext cx="469744" cy="259045"/>
    <xdr:sp macro="" textlink="">
      <xdr:nvSpPr>
        <xdr:cNvPr id="732" name="テキスト ボックス 731"/>
        <xdr:cNvSpPr txBox="1"/>
      </xdr:nvSpPr>
      <xdr:spPr>
        <a:xfrm>
          <a:off x="19310427" y="58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50495</xdr:rowOff>
    </xdr:from>
    <xdr:to>
      <xdr:col>27</xdr:col>
      <xdr:colOff>161925</xdr:colOff>
      <xdr:row>35</xdr:row>
      <xdr:rowOff>152095</xdr:rowOff>
    </xdr:to>
    <xdr:sp macro="" textlink="">
      <xdr:nvSpPr>
        <xdr:cNvPr id="733" name="円/楕円 732"/>
        <xdr:cNvSpPr/>
      </xdr:nvSpPr>
      <xdr:spPr>
        <a:xfrm>
          <a:off x="18605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168622</xdr:rowOff>
    </xdr:from>
    <xdr:ext cx="469744" cy="259045"/>
    <xdr:sp macro="" textlink="">
      <xdr:nvSpPr>
        <xdr:cNvPr id="734" name="テキスト ボックス 733"/>
        <xdr:cNvSpPr txBox="1"/>
      </xdr:nvSpPr>
      <xdr:spPr>
        <a:xfrm>
          <a:off x="18421427" y="58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5" name="直線コネクタ 74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6" name="テキスト ボックス 74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7" name="直線コネクタ 74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8" name="テキスト ボックス 74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0" name="テキスト ボックス 74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1" name="直線コネクタ 75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2" name="テキスト ボックス 75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3" name="直線コネクタ 75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4" name="テキスト ボックス 75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166560</xdr:rowOff>
    </xdr:from>
    <xdr:to>
      <xdr:col>32</xdr:col>
      <xdr:colOff>186689</xdr:colOff>
      <xdr:row>59</xdr:row>
      <xdr:rowOff>42621</xdr:rowOff>
    </xdr:to>
    <xdr:cxnSp macro="">
      <xdr:nvCxnSpPr>
        <xdr:cNvPr id="758" name="直線コネクタ 757"/>
        <xdr:cNvCxnSpPr/>
      </xdr:nvCxnSpPr>
      <xdr:spPr>
        <a:xfrm flipV="1">
          <a:off x="22159595" y="8567610"/>
          <a:ext cx="1269" cy="15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59"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60" name="直線コネクタ 759"/>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113237</xdr:rowOff>
    </xdr:from>
    <xdr:ext cx="534377" cy="259045"/>
    <xdr:sp macro="" textlink="">
      <xdr:nvSpPr>
        <xdr:cNvPr id="761" name="貸付金最大値テキスト"/>
        <xdr:cNvSpPr txBox="1"/>
      </xdr:nvSpPr>
      <xdr:spPr>
        <a:xfrm>
          <a:off x="22212300" y="83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49</xdr:row>
      <xdr:rowOff>166560</xdr:rowOff>
    </xdr:from>
    <xdr:to>
      <xdr:col>32</xdr:col>
      <xdr:colOff>276225</xdr:colOff>
      <xdr:row>49</xdr:row>
      <xdr:rowOff>166560</xdr:rowOff>
    </xdr:to>
    <xdr:cxnSp macro="">
      <xdr:nvCxnSpPr>
        <xdr:cNvPr id="762" name="直線コネクタ 761"/>
        <xdr:cNvCxnSpPr/>
      </xdr:nvCxnSpPr>
      <xdr:spPr>
        <a:xfrm>
          <a:off x="22072600" y="856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42621</xdr:rowOff>
    </xdr:from>
    <xdr:to>
      <xdr:col>32</xdr:col>
      <xdr:colOff>187325</xdr:colOff>
      <xdr:row>59</xdr:row>
      <xdr:rowOff>43764</xdr:rowOff>
    </xdr:to>
    <xdr:cxnSp macro="">
      <xdr:nvCxnSpPr>
        <xdr:cNvPr id="763" name="直線コネクタ 762"/>
        <xdr:cNvCxnSpPr/>
      </xdr:nvCxnSpPr>
      <xdr:spPr>
        <a:xfrm flipV="1">
          <a:off x="21323300" y="1015817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59465</xdr:rowOff>
    </xdr:from>
    <xdr:ext cx="534377" cy="259045"/>
    <xdr:sp macro="" textlink="">
      <xdr:nvSpPr>
        <xdr:cNvPr id="764" name="貸付金平均値テキスト"/>
        <xdr:cNvSpPr txBox="1"/>
      </xdr:nvSpPr>
      <xdr:spPr>
        <a:xfrm>
          <a:off x="22212300" y="9489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36588</xdr:rowOff>
    </xdr:from>
    <xdr:to>
      <xdr:col>32</xdr:col>
      <xdr:colOff>238125</xdr:colOff>
      <xdr:row>56</xdr:row>
      <xdr:rowOff>138188</xdr:rowOff>
    </xdr:to>
    <xdr:sp macro="" textlink="">
      <xdr:nvSpPr>
        <xdr:cNvPr id="765" name="フローチャート : 判断 764"/>
        <xdr:cNvSpPr/>
      </xdr:nvSpPr>
      <xdr:spPr>
        <a:xfrm>
          <a:off x="221107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43764</xdr:rowOff>
    </xdr:from>
    <xdr:to>
      <xdr:col>31</xdr:col>
      <xdr:colOff>34925</xdr:colOff>
      <xdr:row>59</xdr:row>
      <xdr:rowOff>43764</xdr:rowOff>
    </xdr:to>
    <xdr:cxnSp macro="">
      <xdr:nvCxnSpPr>
        <xdr:cNvPr id="766" name="直線コネクタ 765"/>
        <xdr:cNvCxnSpPr/>
      </xdr:nvCxnSpPr>
      <xdr:spPr>
        <a:xfrm>
          <a:off x="20434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90424</xdr:rowOff>
    </xdr:from>
    <xdr:to>
      <xdr:col>31</xdr:col>
      <xdr:colOff>85725</xdr:colOff>
      <xdr:row>58</xdr:row>
      <xdr:rowOff>20574</xdr:rowOff>
    </xdr:to>
    <xdr:sp macro="" textlink="">
      <xdr:nvSpPr>
        <xdr:cNvPr id="767" name="フローチャート : 判断 766"/>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37101</xdr:rowOff>
    </xdr:from>
    <xdr:ext cx="469744" cy="259045"/>
    <xdr:sp macro="" textlink="">
      <xdr:nvSpPr>
        <xdr:cNvPr id="768" name="テキスト ボックス 767"/>
        <xdr:cNvSpPr txBox="1"/>
      </xdr:nvSpPr>
      <xdr:spPr>
        <a:xfrm>
          <a:off x="21088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43764</xdr:rowOff>
    </xdr:from>
    <xdr:to>
      <xdr:col>29</xdr:col>
      <xdr:colOff>517525</xdr:colOff>
      <xdr:row>59</xdr:row>
      <xdr:rowOff>43764</xdr:rowOff>
    </xdr:to>
    <xdr:cxnSp macro="">
      <xdr:nvCxnSpPr>
        <xdr:cNvPr id="769" name="直線コネクタ 768"/>
        <xdr:cNvCxnSpPr/>
      </xdr:nvCxnSpPr>
      <xdr:spPr>
        <a:xfrm>
          <a:off x="19545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110236</xdr:rowOff>
    </xdr:from>
    <xdr:to>
      <xdr:col>29</xdr:col>
      <xdr:colOff>568325</xdr:colOff>
      <xdr:row>58</xdr:row>
      <xdr:rowOff>40386</xdr:rowOff>
    </xdr:to>
    <xdr:sp macro="" textlink="">
      <xdr:nvSpPr>
        <xdr:cNvPr id="770" name="フローチャート : 判断 769"/>
        <xdr:cNvSpPr/>
      </xdr:nvSpPr>
      <xdr:spPr>
        <a:xfrm>
          <a:off x="20383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56913</xdr:rowOff>
    </xdr:from>
    <xdr:ext cx="469744" cy="259045"/>
    <xdr:sp macro="" textlink="">
      <xdr:nvSpPr>
        <xdr:cNvPr id="771" name="テキスト ボックス 770"/>
        <xdr:cNvSpPr txBox="1"/>
      </xdr:nvSpPr>
      <xdr:spPr>
        <a:xfrm>
          <a:off x="20199427"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43002</xdr:rowOff>
    </xdr:from>
    <xdr:to>
      <xdr:col>28</xdr:col>
      <xdr:colOff>314325</xdr:colOff>
      <xdr:row>59</xdr:row>
      <xdr:rowOff>43764</xdr:rowOff>
    </xdr:to>
    <xdr:cxnSp macro="">
      <xdr:nvCxnSpPr>
        <xdr:cNvPr id="772" name="直線コネクタ 771"/>
        <xdr:cNvCxnSpPr/>
      </xdr:nvCxnSpPr>
      <xdr:spPr>
        <a:xfrm>
          <a:off x="18656300" y="1015855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98844</xdr:rowOff>
    </xdr:from>
    <xdr:to>
      <xdr:col>28</xdr:col>
      <xdr:colOff>365125</xdr:colOff>
      <xdr:row>58</xdr:row>
      <xdr:rowOff>28994</xdr:rowOff>
    </xdr:to>
    <xdr:sp macro="" textlink="">
      <xdr:nvSpPr>
        <xdr:cNvPr id="773" name="フローチャート : 判断 772"/>
        <xdr:cNvSpPr/>
      </xdr:nvSpPr>
      <xdr:spPr>
        <a:xfrm>
          <a:off x="19494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45521</xdr:rowOff>
    </xdr:from>
    <xdr:ext cx="469744" cy="259045"/>
    <xdr:sp macro="" textlink="">
      <xdr:nvSpPr>
        <xdr:cNvPr id="774" name="テキスト ボックス 773"/>
        <xdr:cNvSpPr txBox="1"/>
      </xdr:nvSpPr>
      <xdr:spPr>
        <a:xfrm>
          <a:off x="19310427" y="964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52400</xdr:rowOff>
    </xdr:from>
    <xdr:to>
      <xdr:col>27</xdr:col>
      <xdr:colOff>161925</xdr:colOff>
      <xdr:row>57</xdr:row>
      <xdr:rowOff>154000</xdr:rowOff>
    </xdr:to>
    <xdr:sp macro="" textlink="">
      <xdr:nvSpPr>
        <xdr:cNvPr id="775" name="フローチャート : 判断 774"/>
        <xdr:cNvSpPr/>
      </xdr:nvSpPr>
      <xdr:spPr>
        <a:xfrm>
          <a:off x="18605500" y="98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170527</xdr:rowOff>
    </xdr:from>
    <xdr:ext cx="469744" cy="259045"/>
    <xdr:sp macro="" textlink="">
      <xdr:nvSpPr>
        <xdr:cNvPr id="776" name="テキスト ボックス 775"/>
        <xdr:cNvSpPr txBox="1"/>
      </xdr:nvSpPr>
      <xdr:spPr>
        <a:xfrm>
          <a:off x="18421427" y="96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163271</xdr:rowOff>
    </xdr:from>
    <xdr:to>
      <xdr:col>32</xdr:col>
      <xdr:colOff>238125</xdr:colOff>
      <xdr:row>59</xdr:row>
      <xdr:rowOff>93421</xdr:rowOff>
    </xdr:to>
    <xdr:sp macro="" textlink="">
      <xdr:nvSpPr>
        <xdr:cNvPr id="782" name="円/楕円 781"/>
        <xdr:cNvSpPr/>
      </xdr:nvSpPr>
      <xdr:spPr>
        <a:xfrm>
          <a:off x="221107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78198</xdr:rowOff>
    </xdr:from>
    <xdr:ext cx="313932" cy="259045"/>
    <xdr:sp macro="" textlink="">
      <xdr:nvSpPr>
        <xdr:cNvPr id="783" name="貸付金該当値テキスト"/>
        <xdr:cNvSpPr txBox="1"/>
      </xdr:nvSpPr>
      <xdr:spPr>
        <a:xfrm>
          <a:off x="22212300" y="100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164414</xdr:rowOff>
    </xdr:from>
    <xdr:to>
      <xdr:col>31</xdr:col>
      <xdr:colOff>85725</xdr:colOff>
      <xdr:row>59</xdr:row>
      <xdr:rowOff>94564</xdr:rowOff>
    </xdr:to>
    <xdr:sp macro="" textlink="">
      <xdr:nvSpPr>
        <xdr:cNvPr id="784" name="円/楕円 783"/>
        <xdr:cNvSpPr/>
      </xdr:nvSpPr>
      <xdr:spPr>
        <a:xfrm>
          <a:off x="21272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85691</xdr:rowOff>
    </xdr:from>
    <xdr:ext cx="313932" cy="259045"/>
    <xdr:sp macro="" textlink="">
      <xdr:nvSpPr>
        <xdr:cNvPr id="785" name="テキスト ボックス 784"/>
        <xdr:cNvSpPr txBox="1"/>
      </xdr:nvSpPr>
      <xdr:spPr>
        <a:xfrm>
          <a:off x="21166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164414</xdr:rowOff>
    </xdr:from>
    <xdr:to>
      <xdr:col>29</xdr:col>
      <xdr:colOff>568325</xdr:colOff>
      <xdr:row>59</xdr:row>
      <xdr:rowOff>94564</xdr:rowOff>
    </xdr:to>
    <xdr:sp macro="" textlink="">
      <xdr:nvSpPr>
        <xdr:cNvPr id="786" name="円/楕円 785"/>
        <xdr:cNvSpPr/>
      </xdr:nvSpPr>
      <xdr:spPr>
        <a:xfrm>
          <a:off x="20383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85691</xdr:rowOff>
    </xdr:from>
    <xdr:ext cx="313932" cy="259045"/>
    <xdr:sp macro="" textlink="">
      <xdr:nvSpPr>
        <xdr:cNvPr id="787" name="テキスト ボックス 786"/>
        <xdr:cNvSpPr txBox="1"/>
      </xdr:nvSpPr>
      <xdr:spPr>
        <a:xfrm>
          <a:off x="20277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164414</xdr:rowOff>
    </xdr:from>
    <xdr:to>
      <xdr:col>28</xdr:col>
      <xdr:colOff>365125</xdr:colOff>
      <xdr:row>59</xdr:row>
      <xdr:rowOff>94564</xdr:rowOff>
    </xdr:to>
    <xdr:sp macro="" textlink="">
      <xdr:nvSpPr>
        <xdr:cNvPr id="788" name="円/楕円 787"/>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85691</xdr:rowOff>
    </xdr:from>
    <xdr:ext cx="313932" cy="259045"/>
    <xdr:sp macro="" textlink="">
      <xdr:nvSpPr>
        <xdr:cNvPr id="789" name="テキスト ボックス 788"/>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163652</xdr:rowOff>
    </xdr:from>
    <xdr:to>
      <xdr:col>27</xdr:col>
      <xdr:colOff>161925</xdr:colOff>
      <xdr:row>59</xdr:row>
      <xdr:rowOff>93802</xdr:rowOff>
    </xdr:to>
    <xdr:sp macro="" textlink="">
      <xdr:nvSpPr>
        <xdr:cNvPr id="790" name="円/楕円 789"/>
        <xdr:cNvSpPr/>
      </xdr:nvSpPr>
      <xdr:spPr>
        <a:xfrm>
          <a:off x="18605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84929</xdr:rowOff>
    </xdr:from>
    <xdr:ext cx="313932" cy="259045"/>
    <xdr:sp macro="" textlink="">
      <xdr:nvSpPr>
        <xdr:cNvPr id="791" name="テキスト ボックス 790"/>
        <xdr:cNvSpPr txBox="1"/>
      </xdr:nvSpPr>
      <xdr:spPr>
        <a:xfrm>
          <a:off x="18499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2" name="テキスト ボックス 80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3" name="直線コネクタ 80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4" name="テキスト ボックス 80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5" name="直線コネクタ 80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6" name="テキスト ボックス 80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7" name="直線コネクタ 80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8" name="テキスト ボックス 80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9" name="直線コネクタ 80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0" name="テキスト ボックス 80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1" name="直線コネクタ 81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2" name="テキスト ボックス 81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3" name="直線コネクタ 81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4" name="テキスト ボックス 81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6" name="テキスト ボックス 81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818" name="直線コネクタ 817"/>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819"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820" name="直線コネクタ 819"/>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821"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822" name="直線コネクタ 821"/>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114162</xdr:rowOff>
    </xdr:from>
    <xdr:to>
      <xdr:col>32</xdr:col>
      <xdr:colOff>187325</xdr:colOff>
      <xdr:row>76</xdr:row>
      <xdr:rowOff>84837</xdr:rowOff>
    </xdr:to>
    <xdr:cxnSp macro="">
      <xdr:nvCxnSpPr>
        <xdr:cNvPr id="823" name="直線コネクタ 822"/>
        <xdr:cNvCxnSpPr/>
      </xdr:nvCxnSpPr>
      <xdr:spPr>
        <a:xfrm flipV="1">
          <a:off x="21323300" y="12972912"/>
          <a:ext cx="838200" cy="14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63735</xdr:rowOff>
    </xdr:from>
    <xdr:ext cx="534377" cy="259045"/>
    <xdr:sp macro="" textlink="">
      <xdr:nvSpPr>
        <xdr:cNvPr id="824" name="繰出金平均値テキスト"/>
        <xdr:cNvSpPr txBox="1"/>
      </xdr:nvSpPr>
      <xdr:spPr>
        <a:xfrm>
          <a:off x="22212300" y="1292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825" name="フローチャート : 判断 824"/>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84837</xdr:rowOff>
    </xdr:from>
    <xdr:to>
      <xdr:col>31</xdr:col>
      <xdr:colOff>34925</xdr:colOff>
      <xdr:row>76</xdr:row>
      <xdr:rowOff>156062</xdr:rowOff>
    </xdr:to>
    <xdr:cxnSp macro="">
      <xdr:nvCxnSpPr>
        <xdr:cNvPr id="826" name="直線コネクタ 825"/>
        <xdr:cNvCxnSpPr/>
      </xdr:nvCxnSpPr>
      <xdr:spPr>
        <a:xfrm flipV="1">
          <a:off x="20434300" y="13115037"/>
          <a:ext cx="889000" cy="7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49254</xdr:rowOff>
    </xdr:from>
    <xdr:to>
      <xdr:col>31</xdr:col>
      <xdr:colOff>85725</xdr:colOff>
      <xdr:row>76</xdr:row>
      <xdr:rowOff>150854</xdr:rowOff>
    </xdr:to>
    <xdr:sp macro="" textlink="">
      <xdr:nvSpPr>
        <xdr:cNvPr id="827" name="フローチャート : 判断 826"/>
        <xdr:cNvSpPr/>
      </xdr:nvSpPr>
      <xdr:spPr>
        <a:xfrm>
          <a:off x="21272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141981</xdr:rowOff>
    </xdr:from>
    <xdr:ext cx="534377" cy="259045"/>
    <xdr:sp macro="" textlink="">
      <xdr:nvSpPr>
        <xdr:cNvPr id="828" name="テキスト ボックス 827"/>
        <xdr:cNvSpPr txBox="1"/>
      </xdr:nvSpPr>
      <xdr:spPr>
        <a:xfrm>
          <a:off x="21056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156062</xdr:rowOff>
    </xdr:from>
    <xdr:to>
      <xdr:col>29</xdr:col>
      <xdr:colOff>517525</xdr:colOff>
      <xdr:row>77</xdr:row>
      <xdr:rowOff>30331</xdr:rowOff>
    </xdr:to>
    <xdr:cxnSp macro="">
      <xdr:nvCxnSpPr>
        <xdr:cNvPr id="829" name="直線コネクタ 828"/>
        <xdr:cNvCxnSpPr/>
      </xdr:nvCxnSpPr>
      <xdr:spPr>
        <a:xfrm flipV="1">
          <a:off x="19545300" y="131862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79919</xdr:rowOff>
    </xdr:from>
    <xdr:to>
      <xdr:col>29</xdr:col>
      <xdr:colOff>568325</xdr:colOff>
      <xdr:row>77</xdr:row>
      <xdr:rowOff>10069</xdr:rowOff>
    </xdr:to>
    <xdr:sp macro="" textlink="">
      <xdr:nvSpPr>
        <xdr:cNvPr id="830" name="フローチャート : 判断 829"/>
        <xdr:cNvSpPr/>
      </xdr:nvSpPr>
      <xdr:spPr>
        <a:xfrm>
          <a:off x="20383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26596</xdr:rowOff>
    </xdr:from>
    <xdr:ext cx="534377" cy="259045"/>
    <xdr:sp macro="" textlink="">
      <xdr:nvSpPr>
        <xdr:cNvPr id="831" name="テキスト ボックス 830"/>
        <xdr:cNvSpPr txBox="1"/>
      </xdr:nvSpPr>
      <xdr:spPr>
        <a:xfrm>
          <a:off x="20167111" y="128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30331</xdr:rowOff>
    </xdr:from>
    <xdr:to>
      <xdr:col>28</xdr:col>
      <xdr:colOff>314325</xdr:colOff>
      <xdr:row>77</xdr:row>
      <xdr:rowOff>41957</xdr:rowOff>
    </xdr:to>
    <xdr:cxnSp macro="">
      <xdr:nvCxnSpPr>
        <xdr:cNvPr id="832" name="直線コネクタ 831"/>
        <xdr:cNvCxnSpPr/>
      </xdr:nvCxnSpPr>
      <xdr:spPr>
        <a:xfrm flipV="1">
          <a:off x="18656300" y="13231981"/>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98011</xdr:rowOff>
    </xdr:from>
    <xdr:to>
      <xdr:col>28</xdr:col>
      <xdr:colOff>365125</xdr:colOff>
      <xdr:row>77</xdr:row>
      <xdr:rowOff>28161</xdr:rowOff>
    </xdr:to>
    <xdr:sp macro="" textlink="">
      <xdr:nvSpPr>
        <xdr:cNvPr id="833" name="フローチャート : 判断 832"/>
        <xdr:cNvSpPr/>
      </xdr:nvSpPr>
      <xdr:spPr>
        <a:xfrm>
          <a:off x="19494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44688</xdr:rowOff>
    </xdr:from>
    <xdr:ext cx="534377" cy="259045"/>
    <xdr:sp macro="" textlink="">
      <xdr:nvSpPr>
        <xdr:cNvPr id="834" name="テキスト ボックス 833"/>
        <xdr:cNvSpPr txBox="1"/>
      </xdr:nvSpPr>
      <xdr:spPr>
        <a:xfrm>
          <a:off x="19278111" y="129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65126</xdr:rowOff>
    </xdr:from>
    <xdr:to>
      <xdr:col>27</xdr:col>
      <xdr:colOff>161925</xdr:colOff>
      <xdr:row>76</xdr:row>
      <xdr:rowOff>166726</xdr:rowOff>
    </xdr:to>
    <xdr:sp macro="" textlink="">
      <xdr:nvSpPr>
        <xdr:cNvPr id="835" name="フローチャート : 判断 834"/>
        <xdr:cNvSpPr/>
      </xdr:nvSpPr>
      <xdr:spPr>
        <a:xfrm>
          <a:off x="18605500" y="130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11802</xdr:rowOff>
    </xdr:from>
    <xdr:ext cx="534377" cy="259045"/>
    <xdr:sp macro="" textlink="">
      <xdr:nvSpPr>
        <xdr:cNvPr id="836" name="テキスト ボックス 835"/>
        <xdr:cNvSpPr txBox="1"/>
      </xdr:nvSpPr>
      <xdr:spPr>
        <a:xfrm>
          <a:off x="18389111" y="128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63362</xdr:rowOff>
    </xdr:from>
    <xdr:to>
      <xdr:col>32</xdr:col>
      <xdr:colOff>238125</xdr:colOff>
      <xdr:row>75</xdr:row>
      <xdr:rowOff>164962</xdr:rowOff>
    </xdr:to>
    <xdr:sp macro="" textlink="">
      <xdr:nvSpPr>
        <xdr:cNvPr id="842" name="円/楕円 841"/>
        <xdr:cNvSpPr/>
      </xdr:nvSpPr>
      <xdr:spPr>
        <a:xfrm>
          <a:off x="22110700" y="12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86239</xdr:rowOff>
    </xdr:from>
    <xdr:ext cx="534377" cy="259045"/>
    <xdr:sp macro="" textlink="">
      <xdr:nvSpPr>
        <xdr:cNvPr id="843" name="繰出金該当値テキスト"/>
        <xdr:cNvSpPr txBox="1"/>
      </xdr:nvSpPr>
      <xdr:spPr>
        <a:xfrm>
          <a:off x="22212300" y="1277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34037</xdr:rowOff>
    </xdr:from>
    <xdr:to>
      <xdr:col>31</xdr:col>
      <xdr:colOff>85725</xdr:colOff>
      <xdr:row>76</xdr:row>
      <xdr:rowOff>135637</xdr:rowOff>
    </xdr:to>
    <xdr:sp macro="" textlink="">
      <xdr:nvSpPr>
        <xdr:cNvPr id="844" name="円/楕円 843"/>
        <xdr:cNvSpPr/>
      </xdr:nvSpPr>
      <xdr:spPr>
        <a:xfrm>
          <a:off x="21272500" y="13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152163</xdr:rowOff>
    </xdr:from>
    <xdr:ext cx="534377" cy="259045"/>
    <xdr:sp macro="" textlink="">
      <xdr:nvSpPr>
        <xdr:cNvPr id="845" name="テキスト ボックス 844"/>
        <xdr:cNvSpPr txBox="1"/>
      </xdr:nvSpPr>
      <xdr:spPr>
        <a:xfrm>
          <a:off x="21056111" y="128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105262</xdr:rowOff>
    </xdr:from>
    <xdr:to>
      <xdr:col>29</xdr:col>
      <xdr:colOff>568325</xdr:colOff>
      <xdr:row>77</xdr:row>
      <xdr:rowOff>35412</xdr:rowOff>
    </xdr:to>
    <xdr:sp macro="" textlink="">
      <xdr:nvSpPr>
        <xdr:cNvPr id="846" name="円/楕円 845"/>
        <xdr:cNvSpPr/>
      </xdr:nvSpPr>
      <xdr:spPr>
        <a:xfrm>
          <a:off x="20383500" y="131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26539</xdr:rowOff>
    </xdr:from>
    <xdr:ext cx="534377" cy="259045"/>
    <xdr:sp macro="" textlink="">
      <xdr:nvSpPr>
        <xdr:cNvPr id="847" name="テキスト ボックス 846"/>
        <xdr:cNvSpPr txBox="1"/>
      </xdr:nvSpPr>
      <xdr:spPr>
        <a:xfrm>
          <a:off x="20167111" y="132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150981</xdr:rowOff>
    </xdr:from>
    <xdr:to>
      <xdr:col>28</xdr:col>
      <xdr:colOff>365125</xdr:colOff>
      <xdr:row>77</xdr:row>
      <xdr:rowOff>81131</xdr:rowOff>
    </xdr:to>
    <xdr:sp macro="" textlink="">
      <xdr:nvSpPr>
        <xdr:cNvPr id="848" name="円/楕円 847"/>
        <xdr:cNvSpPr/>
      </xdr:nvSpPr>
      <xdr:spPr>
        <a:xfrm>
          <a:off x="19494500" y="1318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72258</xdr:rowOff>
    </xdr:from>
    <xdr:ext cx="534377" cy="259045"/>
    <xdr:sp macro="" textlink="">
      <xdr:nvSpPr>
        <xdr:cNvPr id="849" name="テキスト ボックス 848"/>
        <xdr:cNvSpPr txBox="1"/>
      </xdr:nvSpPr>
      <xdr:spPr>
        <a:xfrm>
          <a:off x="19278111" y="1327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162607</xdr:rowOff>
    </xdr:from>
    <xdr:to>
      <xdr:col>27</xdr:col>
      <xdr:colOff>161925</xdr:colOff>
      <xdr:row>77</xdr:row>
      <xdr:rowOff>92757</xdr:rowOff>
    </xdr:to>
    <xdr:sp macro="" textlink="">
      <xdr:nvSpPr>
        <xdr:cNvPr id="850" name="円/楕円 849"/>
        <xdr:cNvSpPr/>
      </xdr:nvSpPr>
      <xdr:spPr>
        <a:xfrm>
          <a:off x="18605500" y="131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83884</xdr:rowOff>
    </xdr:from>
    <xdr:ext cx="534377" cy="259045"/>
    <xdr:sp macro="" textlink="">
      <xdr:nvSpPr>
        <xdr:cNvPr id="851" name="テキスト ボックス 850"/>
        <xdr:cNvSpPr txBox="1"/>
      </xdr:nvSpPr>
      <xdr:spPr>
        <a:xfrm>
          <a:off x="18389111" y="132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フローチャート :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6" name="フローチャート :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7" name="テキスト ボックス 87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9" name="フローチャート :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0" name="テキスト ボックス 87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2" name="フローチャート :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3" name="テキスト ボックス 88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フローチャート :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5" name="テキスト ボックス 88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円/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3" name="円/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4" name="テキスト ボックス 89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5" name="円/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6" name="テキスト ボックス 89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7" name="円/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8" name="テキスト ボックス 89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円/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0" name="テキスト ボックス 89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が類似団体平均、県平均よりも高いのは、合併時の施設の多くがそのまま存続しており、人口比で施設が多いことが原因と思われる。これに対し、財政的に公共施設マネジメントを支援していく観点から、既存の基金の整理統合を進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年度の公共施設マネジメント基金を造成したところである。（</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億円）　積立金が大きく増加しているのはこの基金造成のための積立であり、単年度に限定されたものである。また、災害復旧事業費については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年度に大きく増加しているが、これは過年度災害における繰越分によるものであり、単年度に限定されるものである。（林道関連</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億円、道路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億円、河川</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a:t>
          </a:r>
          <a:endParaRPr lang="ja-JP" altLang="ja-JP" sz="1400">
            <a:effectLst/>
          </a:endParaRPr>
        </a:p>
        <a:p>
          <a:pPr algn="l"/>
          <a:r>
            <a:rPr kumimoji="1" lang="ja-JP" altLang="ja-JP" sz="1100">
              <a:solidFill>
                <a:schemeClr val="dk1"/>
              </a:solidFill>
              <a:effectLst/>
              <a:latin typeface="+mn-lt"/>
              <a:ea typeface="+mn-ea"/>
              <a:cs typeface="+mn-cs"/>
            </a:rPr>
            <a:t>単年度限定のもの以外の本市の特徴は扶助費、補助費等が県平均、及び、類似団体平均と比較し高い点が挙げられる。補助費等について本市</a:t>
          </a:r>
          <a:r>
            <a:rPr lang="ja-JP" altLang="ja-JP" sz="110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、し尿処理・常備消防を一部事務組合で行っているため、類似団体平均値より高い数値を示している。また、扶助</a:t>
          </a:r>
          <a:r>
            <a:rPr kumimoji="1" lang="ja-JP" altLang="ja-JP" sz="1100">
              <a:solidFill>
                <a:schemeClr val="dk1"/>
              </a:solidFill>
              <a:effectLst/>
              <a:latin typeface="+mn-lt"/>
              <a:ea typeface="+mn-ea"/>
              <a:cs typeface="+mn-cs"/>
            </a:rPr>
            <a:t>費は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年度は類似団体区分の変更もあり平均値から大きく乖離している状況である。</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年度類似団体個別数値がないため</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年度の同区分との比較において民生費に関する扶助費がすべての分類において大きく乖離しており、高い数値となっている。資格審査や給付基準等の適正化などにより上昇傾向を抑制するよう努める。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6350</xdr:rowOff>
    </xdr:from>
    <xdr:to>
      <xdr:col>6</xdr:col>
      <xdr:colOff>511175</xdr:colOff>
      <xdr:row>38</xdr:row>
      <xdr:rowOff>21590</xdr:rowOff>
    </xdr:to>
    <xdr:cxnSp macro="">
      <xdr:nvCxnSpPr>
        <xdr:cNvPr id="61" name="直線コネクタ 60"/>
        <xdr:cNvCxnSpPr/>
      </xdr:nvCxnSpPr>
      <xdr:spPr>
        <a:xfrm>
          <a:off x="3797300" y="65214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8890</xdr:rowOff>
    </xdr:from>
    <xdr:to>
      <xdr:col>5</xdr:col>
      <xdr:colOff>358775</xdr:colOff>
      <xdr:row>38</xdr:row>
      <xdr:rowOff>6350</xdr:rowOff>
    </xdr:to>
    <xdr:cxnSp macro="">
      <xdr:nvCxnSpPr>
        <xdr:cNvPr id="64" name="直線コネクタ 63"/>
        <xdr:cNvCxnSpPr/>
      </xdr:nvCxnSpPr>
      <xdr:spPr>
        <a:xfrm>
          <a:off x="2908300" y="6009640"/>
          <a:ext cx="889000" cy="5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3810</xdr:rowOff>
    </xdr:from>
    <xdr:to>
      <xdr:col>5</xdr:col>
      <xdr:colOff>409575</xdr:colOff>
      <xdr:row>38</xdr:row>
      <xdr:rowOff>105410</xdr:rowOff>
    </xdr:to>
    <xdr:sp macro="" textlink="">
      <xdr:nvSpPr>
        <xdr:cNvPr id="65" name="フローチャート : 判断 64"/>
        <xdr:cNvSpPr/>
      </xdr:nvSpPr>
      <xdr:spPr>
        <a:xfrm>
          <a:off x="3746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96537</xdr:rowOff>
    </xdr:from>
    <xdr:ext cx="469744" cy="259045"/>
    <xdr:sp macro="" textlink="">
      <xdr:nvSpPr>
        <xdr:cNvPr id="66" name="テキスト ボックス 65"/>
        <xdr:cNvSpPr txBox="1"/>
      </xdr:nvSpPr>
      <xdr:spPr>
        <a:xfrm>
          <a:off x="356242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8890</xdr:rowOff>
    </xdr:from>
    <xdr:to>
      <xdr:col>4</xdr:col>
      <xdr:colOff>155575</xdr:colOff>
      <xdr:row>37</xdr:row>
      <xdr:rowOff>68580</xdr:rowOff>
    </xdr:to>
    <xdr:cxnSp macro="">
      <xdr:nvCxnSpPr>
        <xdr:cNvPr id="67" name="直線コネクタ 66"/>
        <xdr:cNvCxnSpPr/>
      </xdr:nvCxnSpPr>
      <xdr:spPr>
        <a:xfrm flipV="1">
          <a:off x="2019300" y="6009640"/>
          <a:ext cx="889000" cy="4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25400</xdr:rowOff>
    </xdr:from>
    <xdr:to>
      <xdr:col>4</xdr:col>
      <xdr:colOff>206375</xdr:colOff>
      <xdr:row>38</xdr:row>
      <xdr:rowOff>127000</xdr:rowOff>
    </xdr:to>
    <xdr:sp macro="" textlink="">
      <xdr:nvSpPr>
        <xdr:cNvPr id="68" name="フローチャート : 判断 67"/>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118127</xdr:rowOff>
    </xdr:from>
    <xdr:ext cx="469744" cy="259045"/>
    <xdr:sp macro="" textlink="">
      <xdr:nvSpPr>
        <xdr:cNvPr id="69" name="テキスト ボックス 68"/>
        <xdr:cNvSpPr txBox="1"/>
      </xdr:nvSpPr>
      <xdr:spPr>
        <a:xfrm>
          <a:off x="2673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19050</xdr:rowOff>
    </xdr:from>
    <xdr:to>
      <xdr:col>2</xdr:col>
      <xdr:colOff>638175</xdr:colOff>
      <xdr:row>37</xdr:row>
      <xdr:rowOff>68580</xdr:rowOff>
    </xdr:to>
    <xdr:cxnSp macro="">
      <xdr:nvCxnSpPr>
        <xdr:cNvPr id="70" name="直線コネクタ 69"/>
        <xdr:cNvCxnSpPr/>
      </xdr:nvCxnSpPr>
      <xdr:spPr>
        <a:xfrm>
          <a:off x="1130300" y="601980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36830</xdr:rowOff>
    </xdr:from>
    <xdr:to>
      <xdr:col>1</xdr:col>
      <xdr:colOff>485775</xdr:colOff>
      <xdr:row>35</xdr:row>
      <xdr:rowOff>138430</xdr:rowOff>
    </xdr:to>
    <xdr:sp macro="" textlink="">
      <xdr:nvSpPr>
        <xdr:cNvPr id="73" name="フローチャート : 判断 72"/>
        <xdr:cNvSpPr/>
      </xdr:nvSpPr>
      <xdr:spPr>
        <a:xfrm>
          <a:off x="1079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129557</xdr:rowOff>
    </xdr:from>
    <xdr:ext cx="469744" cy="259045"/>
    <xdr:sp macro="" textlink="">
      <xdr:nvSpPr>
        <xdr:cNvPr id="74" name="テキスト ボックス 73"/>
        <xdr:cNvSpPr txBox="1"/>
      </xdr:nvSpPr>
      <xdr:spPr>
        <a:xfrm>
          <a:off x="895427"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142240</xdr:rowOff>
    </xdr:from>
    <xdr:to>
      <xdr:col>6</xdr:col>
      <xdr:colOff>561975</xdr:colOff>
      <xdr:row>38</xdr:row>
      <xdr:rowOff>72390</xdr:rowOff>
    </xdr:to>
    <xdr:sp macro="" textlink="">
      <xdr:nvSpPr>
        <xdr:cNvPr id="80" name="円/楕円 79"/>
        <xdr:cNvSpPr/>
      </xdr:nvSpPr>
      <xdr:spPr>
        <a:xfrm>
          <a:off x="4584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120667</xdr:rowOff>
    </xdr:from>
    <xdr:ext cx="469744" cy="259045"/>
    <xdr:sp macro="" textlink="">
      <xdr:nvSpPr>
        <xdr:cNvPr id="81" name="議会費該当値テキスト"/>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127000</xdr:rowOff>
    </xdr:from>
    <xdr:to>
      <xdr:col>5</xdr:col>
      <xdr:colOff>409575</xdr:colOff>
      <xdr:row>38</xdr:row>
      <xdr:rowOff>57150</xdr:rowOff>
    </xdr:to>
    <xdr:sp macro="" textlink="">
      <xdr:nvSpPr>
        <xdr:cNvPr id="82" name="円/楕円 81"/>
        <xdr:cNvSpPr/>
      </xdr:nvSpPr>
      <xdr:spPr>
        <a:xfrm>
          <a:off x="3746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73677</xdr:rowOff>
    </xdr:from>
    <xdr:ext cx="469744" cy="259045"/>
    <xdr:sp macro="" textlink="">
      <xdr:nvSpPr>
        <xdr:cNvPr id="83" name="テキスト ボックス 82"/>
        <xdr:cNvSpPr txBox="1"/>
      </xdr:nvSpPr>
      <xdr:spPr>
        <a:xfrm>
          <a:off x="3562427" y="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129540</xdr:rowOff>
    </xdr:from>
    <xdr:to>
      <xdr:col>4</xdr:col>
      <xdr:colOff>206375</xdr:colOff>
      <xdr:row>35</xdr:row>
      <xdr:rowOff>59690</xdr:rowOff>
    </xdr:to>
    <xdr:sp macro="" textlink="">
      <xdr:nvSpPr>
        <xdr:cNvPr id="84" name="円/楕円 83"/>
        <xdr:cNvSpPr/>
      </xdr:nvSpPr>
      <xdr:spPr>
        <a:xfrm>
          <a:off x="28575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76217</xdr:rowOff>
    </xdr:from>
    <xdr:ext cx="469744" cy="259045"/>
    <xdr:sp macro="" textlink="">
      <xdr:nvSpPr>
        <xdr:cNvPr id="85" name="テキスト ボックス 84"/>
        <xdr:cNvSpPr txBox="1"/>
      </xdr:nvSpPr>
      <xdr:spPr>
        <a:xfrm>
          <a:off x="2673427"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17780</xdr:rowOff>
    </xdr:from>
    <xdr:to>
      <xdr:col>3</xdr:col>
      <xdr:colOff>3175</xdr:colOff>
      <xdr:row>37</xdr:row>
      <xdr:rowOff>119380</xdr:rowOff>
    </xdr:to>
    <xdr:sp macro="" textlink="">
      <xdr:nvSpPr>
        <xdr:cNvPr id="86" name="円/楕円 85"/>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135907</xdr:rowOff>
    </xdr:from>
    <xdr:ext cx="469744" cy="259045"/>
    <xdr:sp macro="" textlink="">
      <xdr:nvSpPr>
        <xdr:cNvPr id="87" name="テキスト ボックス 86"/>
        <xdr:cNvSpPr txBox="1"/>
      </xdr:nvSpPr>
      <xdr:spPr>
        <a:xfrm>
          <a:off x="1784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139700</xdr:rowOff>
    </xdr:from>
    <xdr:to>
      <xdr:col>1</xdr:col>
      <xdr:colOff>485775</xdr:colOff>
      <xdr:row>35</xdr:row>
      <xdr:rowOff>69850</xdr:rowOff>
    </xdr:to>
    <xdr:sp macro="" textlink="">
      <xdr:nvSpPr>
        <xdr:cNvPr id="88" name="円/楕円 87"/>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86377</xdr:rowOff>
    </xdr:from>
    <xdr:ext cx="469744" cy="259045"/>
    <xdr:sp macro="" textlink="">
      <xdr:nvSpPr>
        <xdr:cNvPr id="89" name="テキスト ボックス 88"/>
        <xdr:cNvSpPr txBox="1"/>
      </xdr:nvSpPr>
      <xdr:spPr>
        <a:xfrm>
          <a:off x="89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118326</xdr:rowOff>
    </xdr:from>
    <xdr:to>
      <xdr:col>6</xdr:col>
      <xdr:colOff>510540</xdr:colOff>
      <xdr:row>59</xdr:row>
      <xdr:rowOff>74016</xdr:rowOff>
    </xdr:to>
    <xdr:cxnSp macro="">
      <xdr:nvCxnSpPr>
        <xdr:cNvPr id="114" name="直線コネクタ 113"/>
        <xdr:cNvCxnSpPr/>
      </xdr:nvCxnSpPr>
      <xdr:spPr>
        <a:xfrm flipV="1">
          <a:off x="4633595" y="8862276"/>
          <a:ext cx="1270" cy="132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77843</xdr:rowOff>
    </xdr:from>
    <xdr:ext cx="534377" cy="259045"/>
    <xdr:sp macro="" textlink="">
      <xdr:nvSpPr>
        <xdr:cNvPr id="115" name="総務費最小値テキスト"/>
        <xdr:cNvSpPr txBox="1"/>
      </xdr:nvSpPr>
      <xdr:spPr>
        <a:xfrm>
          <a:off x="4686300" y="101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74016</xdr:rowOff>
    </xdr:from>
    <xdr:to>
      <xdr:col>6</xdr:col>
      <xdr:colOff>600075</xdr:colOff>
      <xdr:row>59</xdr:row>
      <xdr:rowOff>74016</xdr:rowOff>
    </xdr:to>
    <xdr:cxnSp macro="">
      <xdr:nvCxnSpPr>
        <xdr:cNvPr id="116" name="直線コネクタ 115"/>
        <xdr:cNvCxnSpPr/>
      </xdr:nvCxnSpPr>
      <xdr:spPr>
        <a:xfrm>
          <a:off x="4546600" y="1018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65003</xdr:rowOff>
    </xdr:from>
    <xdr:ext cx="534377" cy="259045"/>
    <xdr:sp macro="" textlink="">
      <xdr:nvSpPr>
        <xdr:cNvPr id="117" name="総務費最大値テキスト"/>
        <xdr:cNvSpPr txBox="1"/>
      </xdr:nvSpPr>
      <xdr:spPr>
        <a:xfrm>
          <a:off x="4686300" y="8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51</xdr:row>
      <xdr:rowOff>118326</xdr:rowOff>
    </xdr:from>
    <xdr:to>
      <xdr:col>6</xdr:col>
      <xdr:colOff>600075</xdr:colOff>
      <xdr:row>51</xdr:row>
      <xdr:rowOff>118326</xdr:rowOff>
    </xdr:to>
    <xdr:cxnSp macro="">
      <xdr:nvCxnSpPr>
        <xdr:cNvPr id="118" name="直線コネクタ 117"/>
        <xdr:cNvCxnSpPr/>
      </xdr:nvCxnSpPr>
      <xdr:spPr>
        <a:xfrm>
          <a:off x="4546600" y="886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88379</xdr:rowOff>
    </xdr:from>
    <xdr:to>
      <xdr:col>6</xdr:col>
      <xdr:colOff>511175</xdr:colOff>
      <xdr:row>57</xdr:row>
      <xdr:rowOff>79311</xdr:rowOff>
    </xdr:to>
    <xdr:cxnSp macro="">
      <xdr:nvCxnSpPr>
        <xdr:cNvPr id="119" name="直線コネクタ 118"/>
        <xdr:cNvCxnSpPr/>
      </xdr:nvCxnSpPr>
      <xdr:spPr>
        <a:xfrm flipV="1">
          <a:off x="3797300" y="9175229"/>
          <a:ext cx="838200" cy="6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100055</xdr:rowOff>
    </xdr:from>
    <xdr:ext cx="534377" cy="259045"/>
    <xdr:sp macro="" textlink="">
      <xdr:nvSpPr>
        <xdr:cNvPr id="120" name="総務費平均値テキスト"/>
        <xdr:cNvSpPr txBox="1"/>
      </xdr:nvSpPr>
      <xdr:spPr>
        <a:xfrm>
          <a:off x="4686300" y="952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121628</xdr:rowOff>
    </xdr:from>
    <xdr:to>
      <xdr:col>6</xdr:col>
      <xdr:colOff>561975</xdr:colOff>
      <xdr:row>56</xdr:row>
      <xdr:rowOff>51778</xdr:rowOff>
    </xdr:to>
    <xdr:sp macro="" textlink="">
      <xdr:nvSpPr>
        <xdr:cNvPr id="121" name="フローチャート : 判断 120"/>
        <xdr:cNvSpPr/>
      </xdr:nvSpPr>
      <xdr:spPr>
        <a:xfrm>
          <a:off x="4584700" y="955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51956</xdr:rowOff>
    </xdr:from>
    <xdr:to>
      <xdr:col>5</xdr:col>
      <xdr:colOff>358775</xdr:colOff>
      <xdr:row>57</xdr:row>
      <xdr:rowOff>79311</xdr:rowOff>
    </xdr:to>
    <xdr:cxnSp macro="">
      <xdr:nvCxnSpPr>
        <xdr:cNvPr id="122" name="直線コネクタ 121"/>
        <xdr:cNvCxnSpPr/>
      </xdr:nvCxnSpPr>
      <xdr:spPr>
        <a:xfrm>
          <a:off x="2908300" y="9653156"/>
          <a:ext cx="889000" cy="19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166129</xdr:rowOff>
    </xdr:from>
    <xdr:to>
      <xdr:col>5</xdr:col>
      <xdr:colOff>409575</xdr:colOff>
      <xdr:row>57</xdr:row>
      <xdr:rowOff>96279</xdr:rowOff>
    </xdr:to>
    <xdr:sp macro="" textlink="">
      <xdr:nvSpPr>
        <xdr:cNvPr id="123" name="フローチャート : 判断 122"/>
        <xdr:cNvSpPr/>
      </xdr:nvSpPr>
      <xdr:spPr>
        <a:xfrm>
          <a:off x="3746500" y="976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112806</xdr:rowOff>
    </xdr:from>
    <xdr:ext cx="534377" cy="259045"/>
    <xdr:sp macro="" textlink="">
      <xdr:nvSpPr>
        <xdr:cNvPr id="124" name="テキスト ボックス 123"/>
        <xdr:cNvSpPr txBox="1"/>
      </xdr:nvSpPr>
      <xdr:spPr>
        <a:xfrm>
          <a:off x="3530111" y="95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51956</xdr:rowOff>
    </xdr:from>
    <xdr:to>
      <xdr:col>4</xdr:col>
      <xdr:colOff>155575</xdr:colOff>
      <xdr:row>57</xdr:row>
      <xdr:rowOff>76340</xdr:rowOff>
    </xdr:to>
    <xdr:cxnSp macro="">
      <xdr:nvCxnSpPr>
        <xdr:cNvPr id="125" name="直線コネクタ 124"/>
        <xdr:cNvCxnSpPr/>
      </xdr:nvCxnSpPr>
      <xdr:spPr>
        <a:xfrm flipV="1">
          <a:off x="2019300" y="9653156"/>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154622</xdr:rowOff>
    </xdr:from>
    <xdr:to>
      <xdr:col>4</xdr:col>
      <xdr:colOff>206375</xdr:colOff>
      <xdr:row>55</xdr:row>
      <xdr:rowOff>84772</xdr:rowOff>
    </xdr:to>
    <xdr:sp macro="" textlink="">
      <xdr:nvSpPr>
        <xdr:cNvPr id="126" name="フローチャート : 判断 125"/>
        <xdr:cNvSpPr/>
      </xdr:nvSpPr>
      <xdr:spPr>
        <a:xfrm>
          <a:off x="2857500" y="94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101299</xdr:rowOff>
    </xdr:from>
    <xdr:ext cx="534377" cy="259045"/>
    <xdr:sp macro="" textlink="">
      <xdr:nvSpPr>
        <xdr:cNvPr id="127" name="テキスト ボックス 126"/>
        <xdr:cNvSpPr txBox="1"/>
      </xdr:nvSpPr>
      <xdr:spPr>
        <a:xfrm>
          <a:off x="2641111" y="91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94056</xdr:rowOff>
    </xdr:from>
    <xdr:to>
      <xdr:col>2</xdr:col>
      <xdr:colOff>638175</xdr:colOff>
      <xdr:row>57</xdr:row>
      <xdr:rowOff>76340</xdr:rowOff>
    </xdr:to>
    <xdr:cxnSp macro="">
      <xdr:nvCxnSpPr>
        <xdr:cNvPr id="128" name="直線コネクタ 127"/>
        <xdr:cNvCxnSpPr/>
      </xdr:nvCxnSpPr>
      <xdr:spPr>
        <a:xfrm>
          <a:off x="1130300" y="9695256"/>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147993</xdr:rowOff>
    </xdr:from>
    <xdr:to>
      <xdr:col>3</xdr:col>
      <xdr:colOff>3175</xdr:colOff>
      <xdr:row>54</xdr:row>
      <xdr:rowOff>78143</xdr:rowOff>
    </xdr:to>
    <xdr:sp macro="" textlink="">
      <xdr:nvSpPr>
        <xdr:cNvPr id="129" name="フローチャート : 判断 128"/>
        <xdr:cNvSpPr/>
      </xdr:nvSpPr>
      <xdr:spPr>
        <a:xfrm>
          <a:off x="1968500" y="92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94670</xdr:rowOff>
    </xdr:from>
    <xdr:ext cx="534377" cy="259045"/>
    <xdr:sp macro="" textlink="">
      <xdr:nvSpPr>
        <xdr:cNvPr id="130" name="テキスト ボックス 129"/>
        <xdr:cNvSpPr txBox="1"/>
      </xdr:nvSpPr>
      <xdr:spPr>
        <a:xfrm>
          <a:off x="1752111" y="901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165176</xdr:rowOff>
    </xdr:from>
    <xdr:to>
      <xdr:col>1</xdr:col>
      <xdr:colOff>485775</xdr:colOff>
      <xdr:row>56</xdr:row>
      <xdr:rowOff>95326</xdr:rowOff>
    </xdr:to>
    <xdr:sp macro="" textlink="">
      <xdr:nvSpPr>
        <xdr:cNvPr id="131" name="フローチャート : 判断 130"/>
        <xdr:cNvSpPr/>
      </xdr:nvSpPr>
      <xdr:spPr>
        <a:xfrm>
          <a:off x="1079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111853</xdr:rowOff>
    </xdr:from>
    <xdr:ext cx="534377" cy="259045"/>
    <xdr:sp macro="" textlink="">
      <xdr:nvSpPr>
        <xdr:cNvPr id="132" name="テキスト ボックス 131"/>
        <xdr:cNvSpPr txBox="1"/>
      </xdr:nvSpPr>
      <xdr:spPr>
        <a:xfrm>
          <a:off x="863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37579</xdr:rowOff>
    </xdr:from>
    <xdr:to>
      <xdr:col>6</xdr:col>
      <xdr:colOff>561975</xdr:colOff>
      <xdr:row>53</xdr:row>
      <xdr:rowOff>139179</xdr:rowOff>
    </xdr:to>
    <xdr:sp macro="" textlink="">
      <xdr:nvSpPr>
        <xdr:cNvPr id="138" name="円/楕円 137"/>
        <xdr:cNvSpPr/>
      </xdr:nvSpPr>
      <xdr:spPr>
        <a:xfrm>
          <a:off x="4584700" y="91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60456</xdr:rowOff>
    </xdr:from>
    <xdr:ext cx="534377" cy="259045"/>
    <xdr:sp macro="" textlink="">
      <xdr:nvSpPr>
        <xdr:cNvPr id="139" name="総務費該当値テキスト"/>
        <xdr:cNvSpPr txBox="1"/>
      </xdr:nvSpPr>
      <xdr:spPr>
        <a:xfrm>
          <a:off x="4686300" y="897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28511</xdr:rowOff>
    </xdr:from>
    <xdr:to>
      <xdr:col>5</xdr:col>
      <xdr:colOff>409575</xdr:colOff>
      <xdr:row>57</xdr:row>
      <xdr:rowOff>130111</xdr:rowOff>
    </xdr:to>
    <xdr:sp macro="" textlink="">
      <xdr:nvSpPr>
        <xdr:cNvPr id="140" name="円/楕円 139"/>
        <xdr:cNvSpPr/>
      </xdr:nvSpPr>
      <xdr:spPr>
        <a:xfrm>
          <a:off x="3746500" y="9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121238</xdr:rowOff>
    </xdr:from>
    <xdr:ext cx="534377" cy="259045"/>
    <xdr:sp macro="" textlink="">
      <xdr:nvSpPr>
        <xdr:cNvPr id="141" name="テキスト ボックス 140"/>
        <xdr:cNvSpPr txBox="1"/>
      </xdr:nvSpPr>
      <xdr:spPr>
        <a:xfrm>
          <a:off x="3530111" y="98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1156</xdr:rowOff>
    </xdr:from>
    <xdr:to>
      <xdr:col>4</xdr:col>
      <xdr:colOff>206375</xdr:colOff>
      <xdr:row>56</xdr:row>
      <xdr:rowOff>102756</xdr:rowOff>
    </xdr:to>
    <xdr:sp macro="" textlink="">
      <xdr:nvSpPr>
        <xdr:cNvPr id="142" name="円/楕円 141"/>
        <xdr:cNvSpPr/>
      </xdr:nvSpPr>
      <xdr:spPr>
        <a:xfrm>
          <a:off x="2857500" y="96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93883</xdr:rowOff>
    </xdr:from>
    <xdr:ext cx="534377" cy="259045"/>
    <xdr:sp macro="" textlink="">
      <xdr:nvSpPr>
        <xdr:cNvPr id="143" name="テキスト ボックス 142"/>
        <xdr:cNvSpPr txBox="1"/>
      </xdr:nvSpPr>
      <xdr:spPr>
        <a:xfrm>
          <a:off x="2641111" y="96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25540</xdr:rowOff>
    </xdr:from>
    <xdr:to>
      <xdr:col>3</xdr:col>
      <xdr:colOff>3175</xdr:colOff>
      <xdr:row>57</xdr:row>
      <xdr:rowOff>127140</xdr:rowOff>
    </xdr:to>
    <xdr:sp macro="" textlink="">
      <xdr:nvSpPr>
        <xdr:cNvPr id="144" name="円/楕円 143"/>
        <xdr:cNvSpPr/>
      </xdr:nvSpPr>
      <xdr:spPr>
        <a:xfrm>
          <a:off x="1968500" y="97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118267</xdr:rowOff>
    </xdr:from>
    <xdr:ext cx="534377" cy="259045"/>
    <xdr:sp macro="" textlink="">
      <xdr:nvSpPr>
        <xdr:cNvPr id="145" name="テキスト ボックス 144"/>
        <xdr:cNvSpPr txBox="1"/>
      </xdr:nvSpPr>
      <xdr:spPr>
        <a:xfrm>
          <a:off x="1752111" y="98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43256</xdr:rowOff>
    </xdr:from>
    <xdr:to>
      <xdr:col>1</xdr:col>
      <xdr:colOff>485775</xdr:colOff>
      <xdr:row>56</xdr:row>
      <xdr:rowOff>144856</xdr:rowOff>
    </xdr:to>
    <xdr:sp macro="" textlink="">
      <xdr:nvSpPr>
        <xdr:cNvPr id="146" name="円/楕円 145"/>
        <xdr:cNvSpPr/>
      </xdr:nvSpPr>
      <xdr:spPr>
        <a:xfrm>
          <a:off x="1079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135983</xdr:rowOff>
    </xdr:from>
    <xdr:ext cx="534377" cy="259045"/>
    <xdr:sp macro="" textlink="">
      <xdr:nvSpPr>
        <xdr:cNvPr id="147" name="テキスト ボックス 146"/>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70" name="直線コネクタ 169"/>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71"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72" name="直線コネクタ 171"/>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73"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74" name="直線コネクタ 173"/>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39367</xdr:rowOff>
    </xdr:from>
    <xdr:to>
      <xdr:col>6</xdr:col>
      <xdr:colOff>511175</xdr:colOff>
      <xdr:row>72</xdr:row>
      <xdr:rowOff>109045</xdr:rowOff>
    </xdr:to>
    <xdr:cxnSp macro="">
      <xdr:nvCxnSpPr>
        <xdr:cNvPr id="175" name="直線コネクタ 174"/>
        <xdr:cNvCxnSpPr/>
      </xdr:nvCxnSpPr>
      <xdr:spPr>
        <a:xfrm flipV="1">
          <a:off x="3797300" y="12212317"/>
          <a:ext cx="838200" cy="2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22841</xdr:rowOff>
    </xdr:from>
    <xdr:ext cx="599010" cy="259045"/>
    <xdr:sp macro="" textlink="">
      <xdr:nvSpPr>
        <xdr:cNvPr id="176" name="民生費平均値テキスト"/>
        <xdr:cNvSpPr txBox="1"/>
      </xdr:nvSpPr>
      <xdr:spPr>
        <a:xfrm>
          <a:off x="4686300" y="12881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77" name="フローチャート : 判断 176"/>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109045</xdr:rowOff>
    </xdr:from>
    <xdr:to>
      <xdr:col>5</xdr:col>
      <xdr:colOff>358775</xdr:colOff>
      <xdr:row>73</xdr:row>
      <xdr:rowOff>136157</xdr:rowOff>
    </xdr:to>
    <xdr:cxnSp macro="">
      <xdr:nvCxnSpPr>
        <xdr:cNvPr id="178" name="直線コネクタ 177"/>
        <xdr:cNvCxnSpPr/>
      </xdr:nvCxnSpPr>
      <xdr:spPr>
        <a:xfrm flipV="1">
          <a:off x="2908300" y="12453445"/>
          <a:ext cx="889000" cy="19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165984</xdr:rowOff>
    </xdr:from>
    <xdr:to>
      <xdr:col>5</xdr:col>
      <xdr:colOff>409575</xdr:colOff>
      <xdr:row>72</xdr:row>
      <xdr:rowOff>96134</xdr:rowOff>
    </xdr:to>
    <xdr:sp macro="" textlink="">
      <xdr:nvSpPr>
        <xdr:cNvPr id="179" name="フローチャート : 判断 178"/>
        <xdr:cNvSpPr/>
      </xdr:nvSpPr>
      <xdr:spPr>
        <a:xfrm>
          <a:off x="3746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112661</xdr:rowOff>
    </xdr:from>
    <xdr:ext cx="599010" cy="259045"/>
    <xdr:sp macro="" textlink="">
      <xdr:nvSpPr>
        <xdr:cNvPr id="180" name="テキスト ボックス 179"/>
        <xdr:cNvSpPr txBox="1"/>
      </xdr:nvSpPr>
      <xdr:spPr>
        <a:xfrm>
          <a:off x="3497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136157</xdr:rowOff>
    </xdr:from>
    <xdr:to>
      <xdr:col>4</xdr:col>
      <xdr:colOff>155575</xdr:colOff>
      <xdr:row>74</xdr:row>
      <xdr:rowOff>15799</xdr:rowOff>
    </xdr:to>
    <xdr:cxnSp macro="">
      <xdr:nvCxnSpPr>
        <xdr:cNvPr id="181" name="直線コネクタ 180"/>
        <xdr:cNvCxnSpPr/>
      </xdr:nvCxnSpPr>
      <xdr:spPr>
        <a:xfrm flipV="1">
          <a:off x="2019300" y="12652007"/>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123739</xdr:rowOff>
    </xdr:from>
    <xdr:to>
      <xdr:col>4</xdr:col>
      <xdr:colOff>206375</xdr:colOff>
      <xdr:row>73</xdr:row>
      <xdr:rowOff>53889</xdr:rowOff>
    </xdr:to>
    <xdr:sp macro="" textlink="">
      <xdr:nvSpPr>
        <xdr:cNvPr id="182" name="フローチャート : 判断 181"/>
        <xdr:cNvSpPr/>
      </xdr:nvSpPr>
      <xdr:spPr>
        <a:xfrm>
          <a:off x="2857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70416</xdr:rowOff>
    </xdr:from>
    <xdr:ext cx="599010" cy="259045"/>
    <xdr:sp macro="" textlink="">
      <xdr:nvSpPr>
        <xdr:cNvPr id="183" name="テキスト ボックス 182"/>
        <xdr:cNvSpPr txBox="1"/>
      </xdr:nvSpPr>
      <xdr:spPr>
        <a:xfrm>
          <a:off x="2608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112016</xdr:rowOff>
    </xdr:from>
    <xdr:to>
      <xdr:col>2</xdr:col>
      <xdr:colOff>638175</xdr:colOff>
      <xdr:row>74</xdr:row>
      <xdr:rowOff>15799</xdr:rowOff>
    </xdr:to>
    <xdr:cxnSp macro="">
      <xdr:nvCxnSpPr>
        <xdr:cNvPr id="184" name="直線コネクタ 183"/>
        <xdr:cNvCxnSpPr/>
      </xdr:nvCxnSpPr>
      <xdr:spPr>
        <a:xfrm>
          <a:off x="1130300" y="12627866"/>
          <a:ext cx="889000" cy="7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31567</xdr:rowOff>
    </xdr:from>
    <xdr:to>
      <xdr:col>3</xdr:col>
      <xdr:colOff>3175</xdr:colOff>
      <xdr:row>73</xdr:row>
      <xdr:rowOff>133167</xdr:rowOff>
    </xdr:to>
    <xdr:sp macro="" textlink="">
      <xdr:nvSpPr>
        <xdr:cNvPr id="185" name="フローチャート : 判断 184"/>
        <xdr:cNvSpPr/>
      </xdr:nvSpPr>
      <xdr:spPr>
        <a:xfrm>
          <a:off x="1968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149694</xdr:rowOff>
    </xdr:from>
    <xdr:ext cx="599010" cy="259045"/>
    <xdr:sp macro="" textlink="">
      <xdr:nvSpPr>
        <xdr:cNvPr id="186" name="テキスト ボックス 185"/>
        <xdr:cNvSpPr txBox="1"/>
      </xdr:nvSpPr>
      <xdr:spPr>
        <a:xfrm>
          <a:off x="1719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51044</xdr:rowOff>
    </xdr:from>
    <xdr:to>
      <xdr:col>1</xdr:col>
      <xdr:colOff>485775</xdr:colOff>
      <xdr:row>73</xdr:row>
      <xdr:rowOff>152644</xdr:rowOff>
    </xdr:to>
    <xdr:sp macro="" textlink="">
      <xdr:nvSpPr>
        <xdr:cNvPr id="187" name="フローチャート : 判断 186"/>
        <xdr:cNvSpPr/>
      </xdr:nvSpPr>
      <xdr:spPr>
        <a:xfrm>
          <a:off x="1079500" y="1256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169171</xdr:rowOff>
    </xdr:from>
    <xdr:ext cx="599010" cy="259045"/>
    <xdr:sp macro="" textlink="">
      <xdr:nvSpPr>
        <xdr:cNvPr id="188" name="テキスト ボックス 187"/>
        <xdr:cNvSpPr txBox="1"/>
      </xdr:nvSpPr>
      <xdr:spPr>
        <a:xfrm>
          <a:off x="830794" y="12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160017</xdr:rowOff>
    </xdr:from>
    <xdr:to>
      <xdr:col>6</xdr:col>
      <xdr:colOff>561975</xdr:colOff>
      <xdr:row>71</xdr:row>
      <xdr:rowOff>90167</xdr:rowOff>
    </xdr:to>
    <xdr:sp macro="" textlink="">
      <xdr:nvSpPr>
        <xdr:cNvPr id="194" name="円/楕円 193"/>
        <xdr:cNvSpPr/>
      </xdr:nvSpPr>
      <xdr:spPr>
        <a:xfrm>
          <a:off x="4584700" y="121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113044</xdr:rowOff>
    </xdr:from>
    <xdr:ext cx="599010" cy="259045"/>
    <xdr:sp macro="" textlink="">
      <xdr:nvSpPr>
        <xdr:cNvPr id="195" name="民生費該当値テキスト"/>
        <xdr:cNvSpPr txBox="1"/>
      </xdr:nvSpPr>
      <xdr:spPr>
        <a:xfrm>
          <a:off x="4686300" y="121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156,889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58245</xdr:rowOff>
    </xdr:from>
    <xdr:to>
      <xdr:col>5</xdr:col>
      <xdr:colOff>409575</xdr:colOff>
      <xdr:row>72</xdr:row>
      <xdr:rowOff>159845</xdr:rowOff>
    </xdr:to>
    <xdr:sp macro="" textlink="">
      <xdr:nvSpPr>
        <xdr:cNvPr id="196" name="円/楕円 195"/>
        <xdr:cNvSpPr/>
      </xdr:nvSpPr>
      <xdr:spPr>
        <a:xfrm>
          <a:off x="3746500" y="124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150972</xdr:rowOff>
    </xdr:from>
    <xdr:ext cx="599010" cy="259045"/>
    <xdr:sp macro="" textlink="">
      <xdr:nvSpPr>
        <xdr:cNvPr id="197" name="テキスト ボックス 196"/>
        <xdr:cNvSpPr txBox="1"/>
      </xdr:nvSpPr>
      <xdr:spPr>
        <a:xfrm>
          <a:off x="3497794" y="124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85357</xdr:rowOff>
    </xdr:from>
    <xdr:to>
      <xdr:col>4</xdr:col>
      <xdr:colOff>206375</xdr:colOff>
      <xdr:row>74</xdr:row>
      <xdr:rowOff>15507</xdr:rowOff>
    </xdr:to>
    <xdr:sp macro="" textlink="">
      <xdr:nvSpPr>
        <xdr:cNvPr id="198" name="円/楕円 197"/>
        <xdr:cNvSpPr/>
      </xdr:nvSpPr>
      <xdr:spPr>
        <a:xfrm>
          <a:off x="2857500" y="126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6634</xdr:rowOff>
    </xdr:from>
    <xdr:ext cx="599010" cy="259045"/>
    <xdr:sp macro="" textlink="">
      <xdr:nvSpPr>
        <xdr:cNvPr id="199" name="テキスト ボックス 198"/>
        <xdr:cNvSpPr txBox="1"/>
      </xdr:nvSpPr>
      <xdr:spPr>
        <a:xfrm>
          <a:off x="2608794" y="126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137,655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136449</xdr:rowOff>
    </xdr:from>
    <xdr:to>
      <xdr:col>3</xdr:col>
      <xdr:colOff>3175</xdr:colOff>
      <xdr:row>74</xdr:row>
      <xdr:rowOff>66599</xdr:rowOff>
    </xdr:to>
    <xdr:sp macro="" textlink="">
      <xdr:nvSpPr>
        <xdr:cNvPr id="200" name="円/楕円 199"/>
        <xdr:cNvSpPr/>
      </xdr:nvSpPr>
      <xdr:spPr>
        <a:xfrm>
          <a:off x="1968500" y="126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57726</xdr:rowOff>
    </xdr:from>
    <xdr:ext cx="599010" cy="259045"/>
    <xdr:sp macro="" textlink="">
      <xdr:nvSpPr>
        <xdr:cNvPr id="201" name="テキスト ボックス 200"/>
        <xdr:cNvSpPr txBox="1"/>
      </xdr:nvSpPr>
      <xdr:spPr>
        <a:xfrm>
          <a:off x="1719794" y="1274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61216</xdr:rowOff>
    </xdr:from>
    <xdr:to>
      <xdr:col>1</xdr:col>
      <xdr:colOff>485775</xdr:colOff>
      <xdr:row>73</xdr:row>
      <xdr:rowOff>162816</xdr:rowOff>
    </xdr:to>
    <xdr:sp macro="" textlink="">
      <xdr:nvSpPr>
        <xdr:cNvPr id="202" name="円/楕円 201"/>
        <xdr:cNvSpPr/>
      </xdr:nvSpPr>
      <xdr:spPr>
        <a:xfrm>
          <a:off x="1079500" y="125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153943</xdr:rowOff>
    </xdr:from>
    <xdr:ext cx="599010" cy="259045"/>
    <xdr:sp macro="" textlink="">
      <xdr:nvSpPr>
        <xdr:cNvPr id="203" name="テキスト ボックス 202"/>
        <xdr:cNvSpPr txBox="1"/>
      </xdr:nvSpPr>
      <xdr:spPr>
        <a:xfrm>
          <a:off x="830794" y="1266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6677</xdr:rowOff>
    </xdr:from>
    <xdr:to>
      <xdr:col>6</xdr:col>
      <xdr:colOff>510540</xdr:colOff>
      <xdr:row>98</xdr:row>
      <xdr:rowOff>167749</xdr:rowOff>
    </xdr:to>
    <xdr:cxnSp macro="">
      <xdr:nvCxnSpPr>
        <xdr:cNvPr id="226" name="直線コネクタ 225"/>
        <xdr:cNvCxnSpPr/>
      </xdr:nvCxnSpPr>
      <xdr:spPr>
        <a:xfrm flipV="1">
          <a:off x="4633595" y="16465877"/>
          <a:ext cx="1270" cy="50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xdr:rowOff>
    </xdr:from>
    <xdr:ext cx="534377" cy="259045"/>
    <xdr:sp macro="" textlink="">
      <xdr:nvSpPr>
        <xdr:cNvPr id="227" name="衛生費最小値テキスト"/>
        <xdr:cNvSpPr txBox="1"/>
      </xdr:nvSpPr>
      <xdr:spPr>
        <a:xfrm>
          <a:off x="4686300" y="169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98</xdr:row>
      <xdr:rowOff>167749</xdr:rowOff>
    </xdr:from>
    <xdr:to>
      <xdr:col>6</xdr:col>
      <xdr:colOff>600075</xdr:colOff>
      <xdr:row>98</xdr:row>
      <xdr:rowOff>167749</xdr:rowOff>
    </xdr:to>
    <xdr:cxnSp macro="">
      <xdr:nvCxnSpPr>
        <xdr:cNvPr id="228" name="直線コネクタ 227"/>
        <xdr:cNvCxnSpPr/>
      </xdr:nvCxnSpPr>
      <xdr:spPr>
        <a:xfrm>
          <a:off x="4546600" y="1696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124804</xdr:rowOff>
    </xdr:from>
    <xdr:ext cx="534377" cy="259045"/>
    <xdr:sp macro="" textlink="">
      <xdr:nvSpPr>
        <xdr:cNvPr id="229" name="衛生費最大値テキスト"/>
        <xdr:cNvSpPr txBox="1"/>
      </xdr:nvSpPr>
      <xdr:spPr>
        <a:xfrm>
          <a:off x="4686300" y="162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96</xdr:row>
      <xdr:rowOff>6677</xdr:rowOff>
    </xdr:from>
    <xdr:to>
      <xdr:col>6</xdr:col>
      <xdr:colOff>600075</xdr:colOff>
      <xdr:row>96</xdr:row>
      <xdr:rowOff>6677</xdr:rowOff>
    </xdr:to>
    <xdr:cxnSp macro="">
      <xdr:nvCxnSpPr>
        <xdr:cNvPr id="230" name="直線コネクタ 229"/>
        <xdr:cNvCxnSpPr/>
      </xdr:nvCxnSpPr>
      <xdr:spPr>
        <a:xfrm>
          <a:off x="4546600" y="16465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163063</xdr:rowOff>
    </xdr:from>
    <xdr:to>
      <xdr:col>6</xdr:col>
      <xdr:colOff>511175</xdr:colOff>
      <xdr:row>97</xdr:row>
      <xdr:rowOff>54569</xdr:rowOff>
    </xdr:to>
    <xdr:cxnSp macro="">
      <xdr:nvCxnSpPr>
        <xdr:cNvPr id="231" name="直線コネクタ 230"/>
        <xdr:cNvCxnSpPr/>
      </xdr:nvCxnSpPr>
      <xdr:spPr>
        <a:xfrm>
          <a:off x="3797300" y="15765013"/>
          <a:ext cx="838200" cy="9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15651</xdr:rowOff>
    </xdr:from>
    <xdr:ext cx="534377" cy="259045"/>
    <xdr:sp macro="" textlink="">
      <xdr:nvSpPr>
        <xdr:cNvPr id="232" name="衛生費平均値テキスト"/>
        <xdr:cNvSpPr txBox="1"/>
      </xdr:nvSpPr>
      <xdr:spPr>
        <a:xfrm>
          <a:off x="4686300" y="16474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164224</xdr:rowOff>
    </xdr:from>
    <xdr:to>
      <xdr:col>6</xdr:col>
      <xdr:colOff>561975</xdr:colOff>
      <xdr:row>97</xdr:row>
      <xdr:rowOff>94374</xdr:rowOff>
    </xdr:to>
    <xdr:sp macro="" textlink="">
      <xdr:nvSpPr>
        <xdr:cNvPr id="233" name="フローチャート : 判断 232"/>
        <xdr:cNvSpPr/>
      </xdr:nvSpPr>
      <xdr:spPr>
        <a:xfrm>
          <a:off x="45847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163063</xdr:rowOff>
    </xdr:from>
    <xdr:to>
      <xdr:col>5</xdr:col>
      <xdr:colOff>358775</xdr:colOff>
      <xdr:row>96</xdr:row>
      <xdr:rowOff>107855</xdr:rowOff>
    </xdr:to>
    <xdr:cxnSp macro="">
      <xdr:nvCxnSpPr>
        <xdr:cNvPr id="234" name="直線コネクタ 233"/>
        <xdr:cNvCxnSpPr/>
      </xdr:nvCxnSpPr>
      <xdr:spPr>
        <a:xfrm flipV="1">
          <a:off x="2908300" y="15765013"/>
          <a:ext cx="889000" cy="8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20868</xdr:rowOff>
    </xdr:from>
    <xdr:to>
      <xdr:col>5</xdr:col>
      <xdr:colOff>409575</xdr:colOff>
      <xdr:row>97</xdr:row>
      <xdr:rowOff>122468</xdr:rowOff>
    </xdr:to>
    <xdr:sp macro="" textlink="">
      <xdr:nvSpPr>
        <xdr:cNvPr id="235" name="フローチャート : 判断 234"/>
        <xdr:cNvSpPr/>
      </xdr:nvSpPr>
      <xdr:spPr>
        <a:xfrm>
          <a:off x="3746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113595</xdr:rowOff>
    </xdr:from>
    <xdr:ext cx="534377" cy="259045"/>
    <xdr:sp macro="" textlink="">
      <xdr:nvSpPr>
        <xdr:cNvPr id="236" name="テキスト ボックス 235"/>
        <xdr:cNvSpPr txBox="1"/>
      </xdr:nvSpPr>
      <xdr:spPr>
        <a:xfrm>
          <a:off x="3530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107855</xdr:rowOff>
    </xdr:from>
    <xdr:to>
      <xdr:col>4</xdr:col>
      <xdr:colOff>155575</xdr:colOff>
      <xdr:row>97</xdr:row>
      <xdr:rowOff>23296</xdr:rowOff>
    </xdr:to>
    <xdr:cxnSp macro="">
      <xdr:nvCxnSpPr>
        <xdr:cNvPr id="237" name="直線コネクタ 236"/>
        <xdr:cNvCxnSpPr/>
      </xdr:nvCxnSpPr>
      <xdr:spPr>
        <a:xfrm flipV="1">
          <a:off x="2019300" y="16567055"/>
          <a:ext cx="8890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49009</xdr:rowOff>
    </xdr:from>
    <xdr:to>
      <xdr:col>4</xdr:col>
      <xdr:colOff>206375</xdr:colOff>
      <xdr:row>97</xdr:row>
      <xdr:rowOff>150609</xdr:rowOff>
    </xdr:to>
    <xdr:sp macro="" textlink="">
      <xdr:nvSpPr>
        <xdr:cNvPr id="238" name="フローチャート : 判断 237"/>
        <xdr:cNvSpPr/>
      </xdr:nvSpPr>
      <xdr:spPr>
        <a:xfrm>
          <a:off x="2857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141736</xdr:rowOff>
    </xdr:from>
    <xdr:ext cx="534377" cy="259045"/>
    <xdr:sp macro="" textlink="">
      <xdr:nvSpPr>
        <xdr:cNvPr id="239" name="テキスト ボックス 238"/>
        <xdr:cNvSpPr txBox="1"/>
      </xdr:nvSpPr>
      <xdr:spPr>
        <a:xfrm>
          <a:off x="2641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134373</xdr:rowOff>
    </xdr:from>
    <xdr:to>
      <xdr:col>2</xdr:col>
      <xdr:colOff>638175</xdr:colOff>
      <xdr:row>97</xdr:row>
      <xdr:rowOff>23296</xdr:rowOff>
    </xdr:to>
    <xdr:cxnSp macro="">
      <xdr:nvCxnSpPr>
        <xdr:cNvPr id="240" name="直線コネクタ 239"/>
        <xdr:cNvCxnSpPr/>
      </xdr:nvCxnSpPr>
      <xdr:spPr>
        <a:xfrm>
          <a:off x="1130300" y="16593573"/>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45603</xdr:rowOff>
    </xdr:from>
    <xdr:to>
      <xdr:col>3</xdr:col>
      <xdr:colOff>3175</xdr:colOff>
      <xdr:row>97</xdr:row>
      <xdr:rowOff>147203</xdr:rowOff>
    </xdr:to>
    <xdr:sp macro="" textlink="">
      <xdr:nvSpPr>
        <xdr:cNvPr id="241" name="フローチャート : 判断 240"/>
        <xdr:cNvSpPr/>
      </xdr:nvSpPr>
      <xdr:spPr>
        <a:xfrm>
          <a:off x="1968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138330</xdr:rowOff>
    </xdr:from>
    <xdr:ext cx="534377" cy="259045"/>
    <xdr:sp macro="" textlink="">
      <xdr:nvSpPr>
        <xdr:cNvPr id="242" name="テキスト ボックス 241"/>
        <xdr:cNvSpPr txBox="1"/>
      </xdr:nvSpPr>
      <xdr:spPr>
        <a:xfrm>
          <a:off x="1752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38013</xdr:rowOff>
    </xdr:from>
    <xdr:to>
      <xdr:col>1</xdr:col>
      <xdr:colOff>485775</xdr:colOff>
      <xdr:row>97</xdr:row>
      <xdr:rowOff>139613</xdr:rowOff>
    </xdr:to>
    <xdr:sp macro="" textlink="">
      <xdr:nvSpPr>
        <xdr:cNvPr id="243" name="フローチャート : 判断 242"/>
        <xdr:cNvSpPr/>
      </xdr:nvSpPr>
      <xdr:spPr>
        <a:xfrm>
          <a:off x="1079500" y="1666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130740</xdr:rowOff>
    </xdr:from>
    <xdr:ext cx="534377" cy="259045"/>
    <xdr:sp macro="" textlink="">
      <xdr:nvSpPr>
        <xdr:cNvPr id="244" name="テキスト ボックス 243"/>
        <xdr:cNvSpPr txBox="1"/>
      </xdr:nvSpPr>
      <xdr:spPr>
        <a:xfrm>
          <a:off x="863111" y="167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3769</xdr:rowOff>
    </xdr:from>
    <xdr:to>
      <xdr:col>6</xdr:col>
      <xdr:colOff>561975</xdr:colOff>
      <xdr:row>97</xdr:row>
      <xdr:rowOff>105369</xdr:rowOff>
    </xdr:to>
    <xdr:sp macro="" textlink="">
      <xdr:nvSpPr>
        <xdr:cNvPr id="250" name="円/楕円 249"/>
        <xdr:cNvSpPr/>
      </xdr:nvSpPr>
      <xdr:spPr>
        <a:xfrm>
          <a:off x="45847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153646</xdr:rowOff>
    </xdr:from>
    <xdr:ext cx="534377" cy="259045"/>
    <xdr:sp macro="" textlink="">
      <xdr:nvSpPr>
        <xdr:cNvPr id="251" name="衛生費該当値テキスト"/>
        <xdr:cNvSpPr txBox="1"/>
      </xdr:nvSpPr>
      <xdr:spPr>
        <a:xfrm>
          <a:off x="4686300" y="16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112263</xdr:rowOff>
    </xdr:from>
    <xdr:to>
      <xdr:col>5</xdr:col>
      <xdr:colOff>409575</xdr:colOff>
      <xdr:row>92</xdr:row>
      <xdr:rowOff>42413</xdr:rowOff>
    </xdr:to>
    <xdr:sp macro="" textlink="">
      <xdr:nvSpPr>
        <xdr:cNvPr id="252" name="円/楕円 251"/>
        <xdr:cNvSpPr/>
      </xdr:nvSpPr>
      <xdr:spPr>
        <a:xfrm>
          <a:off x="3746500" y="157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58940</xdr:rowOff>
    </xdr:from>
    <xdr:ext cx="534377" cy="259045"/>
    <xdr:sp macro="" textlink="">
      <xdr:nvSpPr>
        <xdr:cNvPr id="253" name="テキスト ボックス 252"/>
        <xdr:cNvSpPr txBox="1"/>
      </xdr:nvSpPr>
      <xdr:spPr>
        <a:xfrm>
          <a:off x="3530111" y="15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57055</xdr:rowOff>
    </xdr:from>
    <xdr:to>
      <xdr:col>4</xdr:col>
      <xdr:colOff>206375</xdr:colOff>
      <xdr:row>96</xdr:row>
      <xdr:rowOff>158655</xdr:rowOff>
    </xdr:to>
    <xdr:sp macro="" textlink="">
      <xdr:nvSpPr>
        <xdr:cNvPr id="254" name="円/楕円 253"/>
        <xdr:cNvSpPr/>
      </xdr:nvSpPr>
      <xdr:spPr>
        <a:xfrm>
          <a:off x="2857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3732</xdr:rowOff>
    </xdr:from>
    <xdr:ext cx="534377" cy="259045"/>
    <xdr:sp macro="" textlink="">
      <xdr:nvSpPr>
        <xdr:cNvPr id="255" name="テキスト ボックス 254"/>
        <xdr:cNvSpPr txBox="1"/>
      </xdr:nvSpPr>
      <xdr:spPr>
        <a:xfrm>
          <a:off x="2641111" y="162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143946</xdr:rowOff>
    </xdr:from>
    <xdr:to>
      <xdr:col>3</xdr:col>
      <xdr:colOff>3175</xdr:colOff>
      <xdr:row>97</xdr:row>
      <xdr:rowOff>74096</xdr:rowOff>
    </xdr:to>
    <xdr:sp macro="" textlink="">
      <xdr:nvSpPr>
        <xdr:cNvPr id="256" name="円/楕円 255"/>
        <xdr:cNvSpPr/>
      </xdr:nvSpPr>
      <xdr:spPr>
        <a:xfrm>
          <a:off x="1968500" y="166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90623</xdr:rowOff>
    </xdr:from>
    <xdr:ext cx="534377" cy="259045"/>
    <xdr:sp macro="" textlink="">
      <xdr:nvSpPr>
        <xdr:cNvPr id="257" name="テキスト ボックス 256"/>
        <xdr:cNvSpPr txBox="1"/>
      </xdr:nvSpPr>
      <xdr:spPr>
        <a:xfrm>
          <a:off x="1752111" y="1637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83573</xdr:rowOff>
    </xdr:from>
    <xdr:to>
      <xdr:col>1</xdr:col>
      <xdr:colOff>485775</xdr:colOff>
      <xdr:row>97</xdr:row>
      <xdr:rowOff>13723</xdr:rowOff>
    </xdr:to>
    <xdr:sp macro="" textlink="">
      <xdr:nvSpPr>
        <xdr:cNvPr id="258" name="円/楕円 257"/>
        <xdr:cNvSpPr/>
      </xdr:nvSpPr>
      <xdr:spPr>
        <a:xfrm>
          <a:off x="1079500" y="165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30250</xdr:rowOff>
    </xdr:from>
    <xdr:ext cx="534377" cy="259045"/>
    <xdr:sp macro="" textlink="">
      <xdr:nvSpPr>
        <xdr:cNvPr id="259" name="テキスト ボックス 258"/>
        <xdr:cNvSpPr txBox="1"/>
      </xdr:nvSpPr>
      <xdr:spPr>
        <a:xfrm>
          <a:off x="863111" y="163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83" name="直線コネクタ 282"/>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84"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85" name="直線コネクタ 284"/>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86"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87" name="直線コネクタ 286"/>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120523</xdr:rowOff>
    </xdr:from>
    <xdr:to>
      <xdr:col>15</xdr:col>
      <xdr:colOff>180975</xdr:colOff>
      <xdr:row>38</xdr:row>
      <xdr:rowOff>124968</xdr:rowOff>
    </xdr:to>
    <xdr:cxnSp macro="">
      <xdr:nvCxnSpPr>
        <xdr:cNvPr id="288" name="直線コネクタ 287"/>
        <xdr:cNvCxnSpPr/>
      </xdr:nvCxnSpPr>
      <xdr:spPr>
        <a:xfrm flipV="1">
          <a:off x="9639300" y="6635623"/>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88282</xdr:rowOff>
    </xdr:from>
    <xdr:ext cx="469744" cy="259045"/>
    <xdr:sp macro="" textlink="">
      <xdr:nvSpPr>
        <xdr:cNvPr id="289" name="労働費平均値テキスト"/>
        <xdr:cNvSpPr txBox="1"/>
      </xdr:nvSpPr>
      <xdr:spPr>
        <a:xfrm>
          <a:off x="10528300" y="626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90" name="フローチャート : 判断 289"/>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75565</xdr:rowOff>
    </xdr:from>
    <xdr:to>
      <xdr:col>14</xdr:col>
      <xdr:colOff>28575</xdr:colOff>
      <xdr:row>38</xdr:row>
      <xdr:rowOff>124968</xdr:rowOff>
    </xdr:to>
    <xdr:cxnSp macro="">
      <xdr:nvCxnSpPr>
        <xdr:cNvPr id="291" name="直線コネクタ 290"/>
        <xdr:cNvCxnSpPr/>
      </xdr:nvCxnSpPr>
      <xdr:spPr>
        <a:xfrm>
          <a:off x="8750300" y="6590665"/>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39624</xdr:rowOff>
    </xdr:from>
    <xdr:to>
      <xdr:col>14</xdr:col>
      <xdr:colOff>79375</xdr:colOff>
      <xdr:row>38</xdr:row>
      <xdr:rowOff>141224</xdr:rowOff>
    </xdr:to>
    <xdr:sp macro="" textlink="">
      <xdr:nvSpPr>
        <xdr:cNvPr id="292" name="フローチャート : 判断 291"/>
        <xdr:cNvSpPr/>
      </xdr:nvSpPr>
      <xdr:spPr>
        <a:xfrm>
          <a:off x="9588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157751</xdr:rowOff>
    </xdr:from>
    <xdr:ext cx="378565" cy="259045"/>
    <xdr:sp macro="" textlink="">
      <xdr:nvSpPr>
        <xdr:cNvPr id="293" name="テキスト ボックス 292"/>
        <xdr:cNvSpPr txBox="1"/>
      </xdr:nvSpPr>
      <xdr:spPr>
        <a:xfrm>
          <a:off x="9450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75565</xdr:rowOff>
    </xdr:from>
    <xdr:to>
      <xdr:col>12</xdr:col>
      <xdr:colOff>511175</xdr:colOff>
      <xdr:row>38</xdr:row>
      <xdr:rowOff>79248</xdr:rowOff>
    </xdr:to>
    <xdr:cxnSp macro="">
      <xdr:nvCxnSpPr>
        <xdr:cNvPr id="294" name="直線コネクタ 293"/>
        <xdr:cNvCxnSpPr/>
      </xdr:nvCxnSpPr>
      <xdr:spPr>
        <a:xfrm flipV="1">
          <a:off x="7861300" y="659066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165227</xdr:rowOff>
    </xdr:from>
    <xdr:to>
      <xdr:col>12</xdr:col>
      <xdr:colOff>561975</xdr:colOff>
      <xdr:row>38</xdr:row>
      <xdr:rowOff>95377</xdr:rowOff>
    </xdr:to>
    <xdr:sp macro="" textlink="">
      <xdr:nvSpPr>
        <xdr:cNvPr id="295" name="フローチャート : 判断 294"/>
        <xdr:cNvSpPr/>
      </xdr:nvSpPr>
      <xdr:spPr>
        <a:xfrm>
          <a:off x="8699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111904</xdr:rowOff>
    </xdr:from>
    <xdr:ext cx="469744" cy="259045"/>
    <xdr:sp macro="" textlink="">
      <xdr:nvSpPr>
        <xdr:cNvPr id="296" name="テキスト ボックス 295"/>
        <xdr:cNvSpPr txBox="1"/>
      </xdr:nvSpPr>
      <xdr:spPr>
        <a:xfrm>
          <a:off x="8515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36068</xdr:rowOff>
    </xdr:from>
    <xdr:to>
      <xdr:col>11</xdr:col>
      <xdr:colOff>307975</xdr:colOff>
      <xdr:row>38</xdr:row>
      <xdr:rowOff>79248</xdr:rowOff>
    </xdr:to>
    <xdr:cxnSp macro="">
      <xdr:nvCxnSpPr>
        <xdr:cNvPr id="297" name="直線コネクタ 296"/>
        <xdr:cNvCxnSpPr/>
      </xdr:nvCxnSpPr>
      <xdr:spPr>
        <a:xfrm>
          <a:off x="6972300" y="6551168"/>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142748</xdr:rowOff>
    </xdr:from>
    <xdr:to>
      <xdr:col>11</xdr:col>
      <xdr:colOff>358775</xdr:colOff>
      <xdr:row>38</xdr:row>
      <xdr:rowOff>72898</xdr:rowOff>
    </xdr:to>
    <xdr:sp macro="" textlink="">
      <xdr:nvSpPr>
        <xdr:cNvPr id="298" name="フローチャート : 判断 297"/>
        <xdr:cNvSpPr/>
      </xdr:nvSpPr>
      <xdr:spPr>
        <a:xfrm>
          <a:off x="7810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89425</xdr:rowOff>
    </xdr:from>
    <xdr:ext cx="469744" cy="259045"/>
    <xdr:sp macro="" textlink="">
      <xdr:nvSpPr>
        <xdr:cNvPr id="299" name="テキスト ボックス 298"/>
        <xdr:cNvSpPr txBox="1"/>
      </xdr:nvSpPr>
      <xdr:spPr>
        <a:xfrm>
          <a:off x="7626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55245</xdr:rowOff>
    </xdr:from>
    <xdr:to>
      <xdr:col>10</xdr:col>
      <xdr:colOff>155575</xdr:colOff>
      <xdr:row>37</xdr:row>
      <xdr:rowOff>156845</xdr:rowOff>
    </xdr:to>
    <xdr:sp macro="" textlink="">
      <xdr:nvSpPr>
        <xdr:cNvPr id="300" name="フローチャート : 判断 299"/>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1922</xdr:rowOff>
    </xdr:from>
    <xdr:ext cx="469744" cy="259045"/>
    <xdr:sp macro="" textlink="">
      <xdr:nvSpPr>
        <xdr:cNvPr id="301" name="テキスト ボックス 300"/>
        <xdr:cNvSpPr txBox="1"/>
      </xdr:nvSpPr>
      <xdr:spPr>
        <a:xfrm>
          <a:off x="6737427" y="617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69723</xdr:rowOff>
    </xdr:from>
    <xdr:to>
      <xdr:col>15</xdr:col>
      <xdr:colOff>231775</xdr:colOff>
      <xdr:row>38</xdr:row>
      <xdr:rowOff>171323</xdr:rowOff>
    </xdr:to>
    <xdr:sp macro="" textlink="">
      <xdr:nvSpPr>
        <xdr:cNvPr id="307" name="円/楕円 306"/>
        <xdr:cNvSpPr/>
      </xdr:nvSpPr>
      <xdr:spPr>
        <a:xfrm>
          <a:off x="104267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156100</xdr:rowOff>
    </xdr:from>
    <xdr:ext cx="378565" cy="259045"/>
    <xdr:sp macro="" textlink="">
      <xdr:nvSpPr>
        <xdr:cNvPr id="308" name="労働費該当値テキスト"/>
        <xdr:cNvSpPr txBox="1"/>
      </xdr:nvSpPr>
      <xdr:spPr>
        <a:xfrm>
          <a:off x="10528300" y="649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74168</xdr:rowOff>
    </xdr:from>
    <xdr:to>
      <xdr:col>14</xdr:col>
      <xdr:colOff>79375</xdr:colOff>
      <xdr:row>39</xdr:row>
      <xdr:rowOff>4318</xdr:rowOff>
    </xdr:to>
    <xdr:sp macro="" textlink="">
      <xdr:nvSpPr>
        <xdr:cNvPr id="309" name="円/楕円 308"/>
        <xdr:cNvSpPr/>
      </xdr:nvSpPr>
      <xdr:spPr>
        <a:xfrm>
          <a:off x="9588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166895</xdr:rowOff>
    </xdr:from>
    <xdr:ext cx="378565" cy="259045"/>
    <xdr:sp macro="" textlink="">
      <xdr:nvSpPr>
        <xdr:cNvPr id="310" name="テキスト ボックス 309"/>
        <xdr:cNvSpPr txBox="1"/>
      </xdr:nvSpPr>
      <xdr:spPr>
        <a:xfrm>
          <a:off x="9450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24765</xdr:rowOff>
    </xdr:from>
    <xdr:to>
      <xdr:col>12</xdr:col>
      <xdr:colOff>561975</xdr:colOff>
      <xdr:row>38</xdr:row>
      <xdr:rowOff>126365</xdr:rowOff>
    </xdr:to>
    <xdr:sp macro="" textlink="">
      <xdr:nvSpPr>
        <xdr:cNvPr id="311" name="円/楕円 310"/>
        <xdr:cNvSpPr/>
      </xdr:nvSpPr>
      <xdr:spPr>
        <a:xfrm>
          <a:off x="8699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117492</xdr:rowOff>
    </xdr:from>
    <xdr:ext cx="469744" cy="259045"/>
    <xdr:sp macro="" textlink="">
      <xdr:nvSpPr>
        <xdr:cNvPr id="312" name="テキスト ボックス 311"/>
        <xdr:cNvSpPr txBox="1"/>
      </xdr:nvSpPr>
      <xdr:spPr>
        <a:xfrm>
          <a:off x="8515427" y="663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28448</xdr:rowOff>
    </xdr:from>
    <xdr:to>
      <xdr:col>11</xdr:col>
      <xdr:colOff>358775</xdr:colOff>
      <xdr:row>38</xdr:row>
      <xdr:rowOff>130048</xdr:rowOff>
    </xdr:to>
    <xdr:sp macro="" textlink="">
      <xdr:nvSpPr>
        <xdr:cNvPr id="313" name="円/楕円 312"/>
        <xdr:cNvSpPr/>
      </xdr:nvSpPr>
      <xdr:spPr>
        <a:xfrm>
          <a:off x="7810500" y="65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121175</xdr:rowOff>
    </xdr:from>
    <xdr:ext cx="469744" cy="259045"/>
    <xdr:sp macro="" textlink="">
      <xdr:nvSpPr>
        <xdr:cNvPr id="314" name="テキスト ボックス 313"/>
        <xdr:cNvSpPr txBox="1"/>
      </xdr:nvSpPr>
      <xdr:spPr>
        <a:xfrm>
          <a:off x="7626427" y="66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156718</xdr:rowOff>
    </xdr:from>
    <xdr:to>
      <xdr:col>10</xdr:col>
      <xdr:colOff>155575</xdr:colOff>
      <xdr:row>38</xdr:row>
      <xdr:rowOff>86868</xdr:rowOff>
    </xdr:to>
    <xdr:sp macro="" textlink="">
      <xdr:nvSpPr>
        <xdr:cNvPr id="315" name="円/楕円 314"/>
        <xdr:cNvSpPr/>
      </xdr:nvSpPr>
      <xdr:spPr>
        <a:xfrm>
          <a:off x="6921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77995</xdr:rowOff>
    </xdr:from>
    <xdr:ext cx="469744" cy="259045"/>
    <xdr:sp macro="" textlink="">
      <xdr:nvSpPr>
        <xdr:cNvPr id="316" name="テキスト ボックス 315"/>
        <xdr:cNvSpPr txBox="1"/>
      </xdr:nvSpPr>
      <xdr:spPr>
        <a:xfrm>
          <a:off x="6737427"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340" name="直線コネクタ 339"/>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341"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342" name="直線コネクタ 341"/>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343"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344" name="直線コネクタ 343"/>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159512</xdr:rowOff>
    </xdr:from>
    <xdr:to>
      <xdr:col>15</xdr:col>
      <xdr:colOff>180975</xdr:colOff>
      <xdr:row>55</xdr:row>
      <xdr:rowOff>93294</xdr:rowOff>
    </xdr:to>
    <xdr:cxnSp macro="">
      <xdr:nvCxnSpPr>
        <xdr:cNvPr id="345" name="直線コネクタ 344"/>
        <xdr:cNvCxnSpPr/>
      </xdr:nvCxnSpPr>
      <xdr:spPr>
        <a:xfrm flipV="1">
          <a:off x="9639300" y="9417812"/>
          <a:ext cx="8382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106646</xdr:rowOff>
    </xdr:from>
    <xdr:ext cx="469744" cy="259045"/>
    <xdr:sp macro="" textlink="">
      <xdr:nvSpPr>
        <xdr:cNvPr id="346" name="農林水産業費平均値テキスト"/>
        <xdr:cNvSpPr txBox="1"/>
      </xdr:nvSpPr>
      <xdr:spPr>
        <a:xfrm>
          <a:off x="10528300" y="9364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347" name="フローチャート : 判断 346"/>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93294</xdr:rowOff>
    </xdr:from>
    <xdr:to>
      <xdr:col>14</xdr:col>
      <xdr:colOff>28575</xdr:colOff>
      <xdr:row>55</xdr:row>
      <xdr:rowOff>115468</xdr:rowOff>
    </xdr:to>
    <xdr:cxnSp macro="">
      <xdr:nvCxnSpPr>
        <xdr:cNvPr id="348" name="直線コネクタ 347"/>
        <xdr:cNvCxnSpPr/>
      </xdr:nvCxnSpPr>
      <xdr:spPr>
        <a:xfrm flipV="1">
          <a:off x="8750300" y="9523044"/>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116484</xdr:rowOff>
    </xdr:from>
    <xdr:to>
      <xdr:col>14</xdr:col>
      <xdr:colOff>79375</xdr:colOff>
      <xdr:row>57</xdr:row>
      <xdr:rowOff>46634</xdr:rowOff>
    </xdr:to>
    <xdr:sp macro="" textlink="">
      <xdr:nvSpPr>
        <xdr:cNvPr id="349" name="フローチャート : 判断 348"/>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37761</xdr:rowOff>
    </xdr:from>
    <xdr:ext cx="469744" cy="259045"/>
    <xdr:sp macro="" textlink="">
      <xdr:nvSpPr>
        <xdr:cNvPr id="350" name="テキスト ボックス 349"/>
        <xdr:cNvSpPr txBox="1"/>
      </xdr:nvSpPr>
      <xdr:spPr>
        <a:xfrm>
          <a:off x="9404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88874</xdr:rowOff>
    </xdr:from>
    <xdr:to>
      <xdr:col>12</xdr:col>
      <xdr:colOff>511175</xdr:colOff>
      <xdr:row>55</xdr:row>
      <xdr:rowOff>115468</xdr:rowOff>
    </xdr:to>
    <xdr:cxnSp macro="">
      <xdr:nvCxnSpPr>
        <xdr:cNvPr id="351" name="直線コネクタ 350"/>
        <xdr:cNvCxnSpPr/>
      </xdr:nvCxnSpPr>
      <xdr:spPr>
        <a:xfrm>
          <a:off x="7861300" y="9518624"/>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73203</xdr:rowOff>
    </xdr:from>
    <xdr:to>
      <xdr:col>12</xdr:col>
      <xdr:colOff>561975</xdr:colOff>
      <xdr:row>57</xdr:row>
      <xdr:rowOff>3353</xdr:rowOff>
    </xdr:to>
    <xdr:sp macro="" textlink="">
      <xdr:nvSpPr>
        <xdr:cNvPr id="352" name="フローチャート : 判断 351"/>
        <xdr:cNvSpPr/>
      </xdr:nvSpPr>
      <xdr:spPr>
        <a:xfrm>
          <a:off x="8699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165930</xdr:rowOff>
    </xdr:from>
    <xdr:ext cx="469744" cy="259045"/>
    <xdr:sp macro="" textlink="">
      <xdr:nvSpPr>
        <xdr:cNvPr id="353" name="テキスト ボックス 352"/>
        <xdr:cNvSpPr txBox="1"/>
      </xdr:nvSpPr>
      <xdr:spPr>
        <a:xfrm>
          <a:off x="8515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23723</xdr:rowOff>
    </xdr:from>
    <xdr:to>
      <xdr:col>11</xdr:col>
      <xdr:colOff>307975</xdr:colOff>
      <xdr:row>55</xdr:row>
      <xdr:rowOff>88874</xdr:rowOff>
    </xdr:to>
    <xdr:cxnSp macro="">
      <xdr:nvCxnSpPr>
        <xdr:cNvPr id="354" name="直線コネクタ 353"/>
        <xdr:cNvCxnSpPr/>
      </xdr:nvCxnSpPr>
      <xdr:spPr>
        <a:xfrm>
          <a:off x="6972300" y="945347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55" name="フローチャート : 判断 354"/>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37152</xdr:rowOff>
    </xdr:from>
    <xdr:ext cx="469744" cy="259045"/>
    <xdr:sp macro="" textlink="">
      <xdr:nvSpPr>
        <xdr:cNvPr id="356" name="テキスト ボックス 355"/>
        <xdr:cNvSpPr txBox="1"/>
      </xdr:nvSpPr>
      <xdr:spPr>
        <a:xfrm>
          <a:off x="7626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57" name="フローチャート : 判断 356"/>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25036</xdr:rowOff>
    </xdr:from>
    <xdr:ext cx="469744" cy="259045"/>
    <xdr:sp macro="" textlink="">
      <xdr:nvSpPr>
        <xdr:cNvPr id="358" name="テキスト ボックス 357"/>
        <xdr:cNvSpPr txBox="1"/>
      </xdr:nvSpPr>
      <xdr:spPr>
        <a:xfrm>
          <a:off x="6737427" y="97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108712</xdr:rowOff>
    </xdr:from>
    <xdr:to>
      <xdr:col>15</xdr:col>
      <xdr:colOff>231775</xdr:colOff>
      <xdr:row>55</xdr:row>
      <xdr:rowOff>38862</xdr:rowOff>
    </xdr:to>
    <xdr:sp macro="" textlink="">
      <xdr:nvSpPr>
        <xdr:cNvPr id="364" name="円/楕円 363"/>
        <xdr:cNvSpPr/>
      </xdr:nvSpPr>
      <xdr:spPr>
        <a:xfrm>
          <a:off x="10426700" y="93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131589</xdr:rowOff>
    </xdr:from>
    <xdr:ext cx="469744" cy="259045"/>
    <xdr:sp macro="" textlink="">
      <xdr:nvSpPr>
        <xdr:cNvPr id="365" name="農林水産業費該当値テキスト"/>
        <xdr:cNvSpPr txBox="1"/>
      </xdr:nvSpPr>
      <xdr:spPr>
        <a:xfrm>
          <a:off x="10528300" y="921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42494</xdr:rowOff>
    </xdr:from>
    <xdr:to>
      <xdr:col>14</xdr:col>
      <xdr:colOff>79375</xdr:colOff>
      <xdr:row>55</xdr:row>
      <xdr:rowOff>144094</xdr:rowOff>
    </xdr:to>
    <xdr:sp macro="" textlink="">
      <xdr:nvSpPr>
        <xdr:cNvPr id="366" name="円/楕円 365"/>
        <xdr:cNvSpPr/>
      </xdr:nvSpPr>
      <xdr:spPr>
        <a:xfrm>
          <a:off x="9588500" y="94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160621</xdr:rowOff>
    </xdr:from>
    <xdr:ext cx="469744" cy="259045"/>
    <xdr:sp macro="" textlink="">
      <xdr:nvSpPr>
        <xdr:cNvPr id="367" name="テキスト ボックス 366"/>
        <xdr:cNvSpPr txBox="1"/>
      </xdr:nvSpPr>
      <xdr:spPr>
        <a:xfrm>
          <a:off x="9404427" y="92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64668</xdr:rowOff>
    </xdr:from>
    <xdr:to>
      <xdr:col>12</xdr:col>
      <xdr:colOff>561975</xdr:colOff>
      <xdr:row>55</xdr:row>
      <xdr:rowOff>166268</xdr:rowOff>
    </xdr:to>
    <xdr:sp macro="" textlink="">
      <xdr:nvSpPr>
        <xdr:cNvPr id="368" name="円/楕円 367"/>
        <xdr:cNvSpPr/>
      </xdr:nvSpPr>
      <xdr:spPr>
        <a:xfrm>
          <a:off x="8699500" y="94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11345</xdr:rowOff>
    </xdr:from>
    <xdr:ext cx="469744" cy="259045"/>
    <xdr:sp macro="" textlink="">
      <xdr:nvSpPr>
        <xdr:cNvPr id="369" name="テキスト ボックス 368"/>
        <xdr:cNvSpPr txBox="1"/>
      </xdr:nvSpPr>
      <xdr:spPr>
        <a:xfrm>
          <a:off x="8515427" y="926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38074</xdr:rowOff>
    </xdr:from>
    <xdr:to>
      <xdr:col>11</xdr:col>
      <xdr:colOff>358775</xdr:colOff>
      <xdr:row>55</xdr:row>
      <xdr:rowOff>139674</xdr:rowOff>
    </xdr:to>
    <xdr:sp macro="" textlink="">
      <xdr:nvSpPr>
        <xdr:cNvPr id="370" name="円/楕円 369"/>
        <xdr:cNvSpPr/>
      </xdr:nvSpPr>
      <xdr:spPr>
        <a:xfrm>
          <a:off x="7810500" y="94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156201</xdr:rowOff>
    </xdr:from>
    <xdr:ext cx="469744" cy="259045"/>
    <xdr:sp macro="" textlink="">
      <xdr:nvSpPr>
        <xdr:cNvPr id="371" name="テキスト ボックス 370"/>
        <xdr:cNvSpPr txBox="1"/>
      </xdr:nvSpPr>
      <xdr:spPr>
        <a:xfrm>
          <a:off x="7626427" y="924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144373</xdr:rowOff>
    </xdr:from>
    <xdr:to>
      <xdr:col>10</xdr:col>
      <xdr:colOff>155575</xdr:colOff>
      <xdr:row>55</xdr:row>
      <xdr:rowOff>74523</xdr:rowOff>
    </xdr:to>
    <xdr:sp macro="" textlink="">
      <xdr:nvSpPr>
        <xdr:cNvPr id="372" name="円/楕円 371"/>
        <xdr:cNvSpPr/>
      </xdr:nvSpPr>
      <xdr:spPr>
        <a:xfrm>
          <a:off x="6921500" y="94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91050</xdr:rowOff>
    </xdr:from>
    <xdr:ext cx="469744" cy="259045"/>
    <xdr:sp macro="" textlink="">
      <xdr:nvSpPr>
        <xdr:cNvPr id="373" name="テキスト ボックス 372"/>
        <xdr:cNvSpPr txBox="1"/>
      </xdr:nvSpPr>
      <xdr:spPr>
        <a:xfrm>
          <a:off x="6737427" y="917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97" name="直線コネクタ 396"/>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98"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99" name="直線コネクタ 398"/>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400"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401" name="直線コネクタ 400"/>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143777</xdr:rowOff>
    </xdr:from>
    <xdr:to>
      <xdr:col>15</xdr:col>
      <xdr:colOff>180975</xdr:colOff>
      <xdr:row>78</xdr:row>
      <xdr:rowOff>55804</xdr:rowOff>
    </xdr:to>
    <xdr:cxnSp macro="">
      <xdr:nvCxnSpPr>
        <xdr:cNvPr id="402" name="直線コネクタ 401"/>
        <xdr:cNvCxnSpPr/>
      </xdr:nvCxnSpPr>
      <xdr:spPr>
        <a:xfrm flipV="1">
          <a:off x="9639300" y="13345427"/>
          <a:ext cx="8382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76001</xdr:rowOff>
    </xdr:from>
    <xdr:ext cx="534377" cy="259045"/>
    <xdr:sp macro="" textlink="">
      <xdr:nvSpPr>
        <xdr:cNvPr id="403" name="商工費平均値テキスト"/>
        <xdr:cNvSpPr txBox="1"/>
      </xdr:nvSpPr>
      <xdr:spPr>
        <a:xfrm>
          <a:off x="10528300" y="12763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404" name="フローチャート : 判断 403"/>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55804</xdr:rowOff>
    </xdr:from>
    <xdr:to>
      <xdr:col>14</xdr:col>
      <xdr:colOff>28575</xdr:colOff>
      <xdr:row>78</xdr:row>
      <xdr:rowOff>56756</xdr:rowOff>
    </xdr:to>
    <xdr:cxnSp macro="">
      <xdr:nvCxnSpPr>
        <xdr:cNvPr id="405" name="直線コネクタ 404"/>
        <xdr:cNvCxnSpPr/>
      </xdr:nvCxnSpPr>
      <xdr:spPr>
        <a:xfrm flipV="1">
          <a:off x="8750300" y="134289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06" name="フローチャート : 判断 405"/>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07" name="テキスト ボックス 406"/>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56756</xdr:rowOff>
    </xdr:from>
    <xdr:to>
      <xdr:col>12</xdr:col>
      <xdr:colOff>511175</xdr:colOff>
      <xdr:row>78</xdr:row>
      <xdr:rowOff>92951</xdr:rowOff>
    </xdr:to>
    <xdr:cxnSp macro="">
      <xdr:nvCxnSpPr>
        <xdr:cNvPr id="408" name="直線コネクタ 407"/>
        <xdr:cNvCxnSpPr/>
      </xdr:nvCxnSpPr>
      <xdr:spPr>
        <a:xfrm flipV="1">
          <a:off x="7861300" y="134298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09" name="フローチャート : 判断 408"/>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0" name="テキスト ボックス 409"/>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92951</xdr:rowOff>
    </xdr:from>
    <xdr:to>
      <xdr:col>11</xdr:col>
      <xdr:colOff>307975</xdr:colOff>
      <xdr:row>78</xdr:row>
      <xdr:rowOff>96647</xdr:rowOff>
    </xdr:to>
    <xdr:cxnSp macro="">
      <xdr:nvCxnSpPr>
        <xdr:cNvPr id="411" name="直線コネクタ 410"/>
        <xdr:cNvCxnSpPr/>
      </xdr:nvCxnSpPr>
      <xdr:spPr>
        <a:xfrm flipV="1">
          <a:off x="6972300" y="1346605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2" name="フローチャート : 判断 411"/>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3" name="テキスト ボックス 412"/>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4" name="フローチャート : 判断 413"/>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5" name="テキスト ボックス 414"/>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92977</xdr:rowOff>
    </xdr:from>
    <xdr:to>
      <xdr:col>15</xdr:col>
      <xdr:colOff>231775</xdr:colOff>
      <xdr:row>78</xdr:row>
      <xdr:rowOff>23127</xdr:rowOff>
    </xdr:to>
    <xdr:sp macro="" textlink="">
      <xdr:nvSpPr>
        <xdr:cNvPr id="421" name="円/楕円 420"/>
        <xdr:cNvSpPr/>
      </xdr:nvSpPr>
      <xdr:spPr>
        <a:xfrm>
          <a:off x="104267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7904</xdr:rowOff>
    </xdr:from>
    <xdr:ext cx="469744" cy="259045"/>
    <xdr:sp macro="" textlink="">
      <xdr:nvSpPr>
        <xdr:cNvPr id="422" name="商工費該当値テキスト"/>
        <xdr:cNvSpPr txBox="1"/>
      </xdr:nvSpPr>
      <xdr:spPr>
        <a:xfrm>
          <a:off x="10528300" y="1320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5004</xdr:rowOff>
    </xdr:from>
    <xdr:to>
      <xdr:col>14</xdr:col>
      <xdr:colOff>79375</xdr:colOff>
      <xdr:row>78</xdr:row>
      <xdr:rowOff>106604</xdr:rowOff>
    </xdr:to>
    <xdr:sp macro="" textlink="">
      <xdr:nvSpPr>
        <xdr:cNvPr id="423" name="円/楕円 422"/>
        <xdr:cNvSpPr/>
      </xdr:nvSpPr>
      <xdr:spPr>
        <a:xfrm>
          <a:off x="9588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97731</xdr:rowOff>
    </xdr:from>
    <xdr:ext cx="469744" cy="259045"/>
    <xdr:sp macro="" textlink="">
      <xdr:nvSpPr>
        <xdr:cNvPr id="424" name="テキスト ボックス 423"/>
        <xdr:cNvSpPr txBox="1"/>
      </xdr:nvSpPr>
      <xdr:spPr>
        <a:xfrm>
          <a:off x="9404427"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5956</xdr:rowOff>
    </xdr:from>
    <xdr:to>
      <xdr:col>12</xdr:col>
      <xdr:colOff>561975</xdr:colOff>
      <xdr:row>78</xdr:row>
      <xdr:rowOff>107556</xdr:rowOff>
    </xdr:to>
    <xdr:sp macro="" textlink="">
      <xdr:nvSpPr>
        <xdr:cNvPr id="425" name="円/楕円 424"/>
        <xdr:cNvSpPr/>
      </xdr:nvSpPr>
      <xdr:spPr>
        <a:xfrm>
          <a:off x="8699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98683</xdr:rowOff>
    </xdr:from>
    <xdr:ext cx="469744" cy="259045"/>
    <xdr:sp macro="" textlink="">
      <xdr:nvSpPr>
        <xdr:cNvPr id="426" name="テキスト ボックス 425"/>
        <xdr:cNvSpPr txBox="1"/>
      </xdr:nvSpPr>
      <xdr:spPr>
        <a:xfrm>
          <a:off x="8515427" y="134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42151</xdr:rowOff>
    </xdr:from>
    <xdr:to>
      <xdr:col>11</xdr:col>
      <xdr:colOff>358775</xdr:colOff>
      <xdr:row>78</xdr:row>
      <xdr:rowOff>143751</xdr:rowOff>
    </xdr:to>
    <xdr:sp macro="" textlink="">
      <xdr:nvSpPr>
        <xdr:cNvPr id="427" name="円/楕円 426"/>
        <xdr:cNvSpPr/>
      </xdr:nvSpPr>
      <xdr:spPr>
        <a:xfrm>
          <a:off x="78105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134878</xdr:rowOff>
    </xdr:from>
    <xdr:ext cx="469744" cy="259045"/>
    <xdr:sp macro="" textlink="">
      <xdr:nvSpPr>
        <xdr:cNvPr id="428" name="テキスト ボックス 427"/>
        <xdr:cNvSpPr txBox="1"/>
      </xdr:nvSpPr>
      <xdr:spPr>
        <a:xfrm>
          <a:off x="7626427" y="135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45847</xdr:rowOff>
    </xdr:from>
    <xdr:to>
      <xdr:col>10</xdr:col>
      <xdr:colOff>155575</xdr:colOff>
      <xdr:row>78</xdr:row>
      <xdr:rowOff>147447</xdr:rowOff>
    </xdr:to>
    <xdr:sp macro="" textlink="">
      <xdr:nvSpPr>
        <xdr:cNvPr id="429" name="円/楕円 428"/>
        <xdr:cNvSpPr/>
      </xdr:nvSpPr>
      <xdr:spPr>
        <a:xfrm>
          <a:off x="6921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138574</xdr:rowOff>
    </xdr:from>
    <xdr:ext cx="469744" cy="259045"/>
    <xdr:sp macro="" textlink="">
      <xdr:nvSpPr>
        <xdr:cNvPr id="430" name="テキスト ボックス 429"/>
        <xdr:cNvSpPr txBox="1"/>
      </xdr:nvSpPr>
      <xdr:spPr>
        <a:xfrm>
          <a:off x="6737427"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43506</xdr:rowOff>
    </xdr:from>
    <xdr:to>
      <xdr:col>15</xdr:col>
      <xdr:colOff>180340</xdr:colOff>
      <xdr:row>98</xdr:row>
      <xdr:rowOff>111170</xdr:rowOff>
    </xdr:to>
    <xdr:cxnSp macro="">
      <xdr:nvCxnSpPr>
        <xdr:cNvPr id="453" name="直線コネクタ 452"/>
        <xdr:cNvCxnSpPr/>
      </xdr:nvCxnSpPr>
      <xdr:spPr>
        <a:xfrm flipV="1">
          <a:off x="10475595" y="15474006"/>
          <a:ext cx="1270" cy="14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114997</xdr:rowOff>
    </xdr:from>
    <xdr:ext cx="534377" cy="259045"/>
    <xdr:sp macro="" textlink="">
      <xdr:nvSpPr>
        <xdr:cNvPr id="454" name="土木費最小値テキスト"/>
        <xdr:cNvSpPr txBox="1"/>
      </xdr:nvSpPr>
      <xdr:spPr>
        <a:xfrm>
          <a:off x="10528300" y="169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98</xdr:row>
      <xdr:rowOff>111170</xdr:rowOff>
    </xdr:from>
    <xdr:to>
      <xdr:col>15</xdr:col>
      <xdr:colOff>269875</xdr:colOff>
      <xdr:row>98</xdr:row>
      <xdr:rowOff>111170</xdr:rowOff>
    </xdr:to>
    <xdr:cxnSp macro="">
      <xdr:nvCxnSpPr>
        <xdr:cNvPr id="455" name="直線コネクタ 454"/>
        <xdr:cNvCxnSpPr/>
      </xdr:nvCxnSpPr>
      <xdr:spPr>
        <a:xfrm>
          <a:off x="10388600" y="169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161633</xdr:rowOff>
    </xdr:from>
    <xdr:ext cx="534377" cy="259045"/>
    <xdr:sp macro="" textlink="">
      <xdr:nvSpPr>
        <xdr:cNvPr id="456" name="土木費最大値テキスト"/>
        <xdr:cNvSpPr txBox="1"/>
      </xdr:nvSpPr>
      <xdr:spPr>
        <a:xfrm>
          <a:off x="10528300" y="152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90</xdr:row>
      <xdr:rowOff>43506</xdr:rowOff>
    </xdr:from>
    <xdr:to>
      <xdr:col>15</xdr:col>
      <xdr:colOff>269875</xdr:colOff>
      <xdr:row>90</xdr:row>
      <xdr:rowOff>43506</xdr:rowOff>
    </xdr:to>
    <xdr:cxnSp macro="">
      <xdr:nvCxnSpPr>
        <xdr:cNvPr id="457" name="直線コネクタ 456"/>
        <xdr:cNvCxnSpPr/>
      </xdr:nvCxnSpPr>
      <xdr:spPr>
        <a:xfrm>
          <a:off x="10388600" y="1547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61108</xdr:rowOff>
    </xdr:from>
    <xdr:to>
      <xdr:col>15</xdr:col>
      <xdr:colOff>180975</xdr:colOff>
      <xdr:row>97</xdr:row>
      <xdr:rowOff>76561</xdr:rowOff>
    </xdr:to>
    <xdr:cxnSp macro="">
      <xdr:nvCxnSpPr>
        <xdr:cNvPr id="458" name="直線コネクタ 457"/>
        <xdr:cNvCxnSpPr/>
      </xdr:nvCxnSpPr>
      <xdr:spPr>
        <a:xfrm flipV="1">
          <a:off x="9639300" y="16691758"/>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90060</xdr:rowOff>
    </xdr:from>
    <xdr:ext cx="534377" cy="259045"/>
    <xdr:sp macro="" textlink="">
      <xdr:nvSpPr>
        <xdr:cNvPr id="459" name="土木費平均値テキスト"/>
        <xdr:cNvSpPr txBox="1"/>
      </xdr:nvSpPr>
      <xdr:spPr>
        <a:xfrm>
          <a:off x="10528300" y="16034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67183</xdr:rowOff>
    </xdr:from>
    <xdr:to>
      <xdr:col>15</xdr:col>
      <xdr:colOff>231775</xdr:colOff>
      <xdr:row>94</xdr:row>
      <xdr:rowOff>168783</xdr:rowOff>
    </xdr:to>
    <xdr:sp macro="" textlink="">
      <xdr:nvSpPr>
        <xdr:cNvPr id="460" name="フローチャート : 判断 459"/>
        <xdr:cNvSpPr/>
      </xdr:nvSpPr>
      <xdr:spPr>
        <a:xfrm>
          <a:off x="104267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28280</xdr:rowOff>
    </xdr:from>
    <xdr:to>
      <xdr:col>14</xdr:col>
      <xdr:colOff>28575</xdr:colOff>
      <xdr:row>97</xdr:row>
      <xdr:rowOff>76561</xdr:rowOff>
    </xdr:to>
    <xdr:cxnSp macro="">
      <xdr:nvCxnSpPr>
        <xdr:cNvPr id="461" name="直線コネクタ 460"/>
        <xdr:cNvCxnSpPr/>
      </xdr:nvCxnSpPr>
      <xdr:spPr>
        <a:xfrm>
          <a:off x="8750300" y="16658930"/>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57262</xdr:rowOff>
    </xdr:from>
    <xdr:to>
      <xdr:col>14</xdr:col>
      <xdr:colOff>79375</xdr:colOff>
      <xdr:row>96</xdr:row>
      <xdr:rowOff>158862</xdr:rowOff>
    </xdr:to>
    <xdr:sp macro="" textlink="">
      <xdr:nvSpPr>
        <xdr:cNvPr id="462" name="フローチャート : 判断 461"/>
        <xdr:cNvSpPr/>
      </xdr:nvSpPr>
      <xdr:spPr>
        <a:xfrm>
          <a:off x="9588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3939</xdr:rowOff>
    </xdr:from>
    <xdr:ext cx="534377" cy="259045"/>
    <xdr:sp macro="" textlink="">
      <xdr:nvSpPr>
        <xdr:cNvPr id="463" name="テキスト ボックス 462"/>
        <xdr:cNvSpPr txBox="1"/>
      </xdr:nvSpPr>
      <xdr:spPr>
        <a:xfrm>
          <a:off x="9372111" y="16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28280</xdr:rowOff>
    </xdr:from>
    <xdr:to>
      <xdr:col>12</xdr:col>
      <xdr:colOff>511175</xdr:colOff>
      <xdr:row>98</xdr:row>
      <xdr:rowOff>54386</xdr:rowOff>
    </xdr:to>
    <xdr:cxnSp macro="">
      <xdr:nvCxnSpPr>
        <xdr:cNvPr id="464" name="直線コネクタ 463"/>
        <xdr:cNvCxnSpPr/>
      </xdr:nvCxnSpPr>
      <xdr:spPr>
        <a:xfrm flipV="1">
          <a:off x="7861300" y="16658930"/>
          <a:ext cx="889000" cy="19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163835</xdr:rowOff>
    </xdr:from>
    <xdr:to>
      <xdr:col>12</xdr:col>
      <xdr:colOff>561975</xdr:colOff>
      <xdr:row>96</xdr:row>
      <xdr:rowOff>93985</xdr:rowOff>
    </xdr:to>
    <xdr:sp macro="" textlink="">
      <xdr:nvSpPr>
        <xdr:cNvPr id="465" name="フローチャート : 判断 464"/>
        <xdr:cNvSpPr/>
      </xdr:nvSpPr>
      <xdr:spPr>
        <a:xfrm>
          <a:off x="8699500" y="1645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110512</xdr:rowOff>
    </xdr:from>
    <xdr:ext cx="534377" cy="259045"/>
    <xdr:sp macro="" textlink="">
      <xdr:nvSpPr>
        <xdr:cNvPr id="466" name="テキスト ボックス 465"/>
        <xdr:cNvSpPr txBox="1"/>
      </xdr:nvSpPr>
      <xdr:spPr>
        <a:xfrm>
          <a:off x="8483111" y="1622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116337</xdr:rowOff>
    </xdr:from>
    <xdr:to>
      <xdr:col>11</xdr:col>
      <xdr:colOff>307975</xdr:colOff>
      <xdr:row>98</xdr:row>
      <xdr:rowOff>54386</xdr:rowOff>
    </xdr:to>
    <xdr:cxnSp macro="">
      <xdr:nvCxnSpPr>
        <xdr:cNvPr id="467" name="直線コネクタ 466"/>
        <xdr:cNvCxnSpPr/>
      </xdr:nvCxnSpPr>
      <xdr:spPr>
        <a:xfrm>
          <a:off x="6972300" y="16746987"/>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25806</xdr:rowOff>
    </xdr:from>
    <xdr:to>
      <xdr:col>11</xdr:col>
      <xdr:colOff>358775</xdr:colOff>
      <xdr:row>96</xdr:row>
      <xdr:rowOff>127406</xdr:rowOff>
    </xdr:to>
    <xdr:sp macro="" textlink="">
      <xdr:nvSpPr>
        <xdr:cNvPr id="468" name="フローチャート : 判断 467"/>
        <xdr:cNvSpPr/>
      </xdr:nvSpPr>
      <xdr:spPr>
        <a:xfrm>
          <a:off x="7810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143933</xdr:rowOff>
    </xdr:from>
    <xdr:ext cx="534377" cy="259045"/>
    <xdr:sp macro="" textlink="">
      <xdr:nvSpPr>
        <xdr:cNvPr id="469" name="テキスト ボックス 468"/>
        <xdr:cNvSpPr txBox="1"/>
      </xdr:nvSpPr>
      <xdr:spPr>
        <a:xfrm>
          <a:off x="7594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71572</xdr:rowOff>
    </xdr:from>
    <xdr:to>
      <xdr:col>10</xdr:col>
      <xdr:colOff>155575</xdr:colOff>
      <xdr:row>97</xdr:row>
      <xdr:rowOff>1722</xdr:rowOff>
    </xdr:to>
    <xdr:sp macro="" textlink="">
      <xdr:nvSpPr>
        <xdr:cNvPr id="470" name="フローチャート : 判断 469"/>
        <xdr:cNvSpPr/>
      </xdr:nvSpPr>
      <xdr:spPr>
        <a:xfrm>
          <a:off x="6921500" y="1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18249</xdr:rowOff>
    </xdr:from>
    <xdr:ext cx="534377" cy="259045"/>
    <xdr:sp macro="" textlink="">
      <xdr:nvSpPr>
        <xdr:cNvPr id="471" name="テキスト ボックス 470"/>
        <xdr:cNvSpPr txBox="1"/>
      </xdr:nvSpPr>
      <xdr:spPr>
        <a:xfrm>
          <a:off x="6705111" y="163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10308</xdr:rowOff>
    </xdr:from>
    <xdr:to>
      <xdr:col>15</xdr:col>
      <xdr:colOff>231775</xdr:colOff>
      <xdr:row>97</xdr:row>
      <xdr:rowOff>111908</xdr:rowOff>
    </xdr:to>
    <xdr:sp macro="" textlink="">
      <xdr:nvSpPr>
        <xdr:cNvPr id="477" name="円/楕円 476"/>
        <xdr:cNvSpPr/>
      </xdr:nvSpPr>
      <xdr:spPr>
        <a:xfrm>
          <a:off x="10426700" y="166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160185</xdr:rowOff>
    </xdr:from>
    <xdr:ext cx="534377" cy="259045"/>
    <xdr:sp macro="" textlink="">
      <xdr:nvSpPr>
        <xdr:cNvPr id="478" name="土木費該当値テキスト"/>
        <xdr:cNvSpPr txBox="1"/>
      </xdr:nvSpPr>
      <xdr:spPr>
        <a:xfrm>
          <a:off x="10528300" y="166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25761</xdr:rowOff>
    </xdr:from>
    <xdr:to>
      <xdr:col>14</xdr:col>
      <xdr:colOff>79375</xdr:colOff>
      <xdr:row>97</xdr:row>
      <xdr:rowOff>127361</xdr:rowOff>
    </xdr:to>
    <xdr:sp macro="" textlink="">
      <xdr:nvSpPr>
        <xdr:cNvPr id="479" name="円/楕円 478"/>
        <xdr:cNvSpPr/>
      </xdr:nvSpPr>
      <xdr:spPr>
        <a:xfrm>
          <a:off x="9588500" y="16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118488</xdr:rowOff>
    </xdr:from>
    <xdr:ext cx="534377" cy="259045"/>
    <xdr:sp macro="" textlink="">
      <xdr:nvSpPr>
        <xdr:cNvPr id="480" name="テキスト ボックス 479"/>
        <xdr:cNvSpPr txBox="1"/>
      </xdr:nvSpPr>
      <xdr:spPr>
        <a:xfrm>
          <a:off x="9372111" y="167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148930</xdr:rowOff>
    </xdr:from>
    <xdr:to>
      <xdr:col>12</xdr:col>
      <xdr:colOff>561975</xdr:colOff>
      <xdr:row>97</xdr:row>
      <xdr:rowOff>79080</xdr:rowOff>
    </xdr:to>
    <xdr:sp macro="" textlink="">
      <xdr:nvSpPr>
        <xdr:cNvPr id="481" name="円/楕円 480"/>
        <xdr:cNvSpPr/>
      </xdr:nvSpPr>
      <xdr:spPr>
        <a:xfrm>
          <a:off x="8699500" y="166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70207</xdr:rowOff>
    </xdr:from>
    <xdr:ext cx="534377" cy="259045"/>
    <xdr:sp macro="" textlink="">
      <xdr:nvSpPr>
        <xdr:cNvPr id="482" name="テキスト ボックス 481"/>
        <xdr:cNvSpPr txBox="1"/>
      </xdr:nvSpPr>
      <xdr:spPr>
        <a:xfrm>
          <a:off x="8483111" y="1670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3586</xdr:rowOff>
    </xdr:from>
    <xdr:to>
      <xdr:col>11</xdr:col>
      <xdr:colOff>358775</xdr:colOff>
      <xdr:row>98</xdr:row>
      <xdr:rowOff>105186</xdr:rowOff>
    </xdr:to>
    <xdr:sp macro="" textlink="">
      <xdr:nvSpPr>
        <xdr:cNvPr id="483" name="円/楕円 482"/>
        <xdr:cNvSpPr/>
      </xdr:nvSpPr>
      <xdr:spPr>
        <a:xfrm>
          <a:off x="7810500" y="168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96313</xdr:rowOff>
    </xdr:from>
    <xdr:ext cx="534377" cy="259045"/>
    <xdr:sp macro="" textlink="">
      <xdr:nvSpPr>
        <xdr:cNvPr id="484" name="テキスト ボックス 483"/>
        <xdr:cNvSpPr txBox="1"/>
      </xdr:nvSpPr>
      <xdr:spPr>
        <a:xfrm>
          <a:off x="7594111" y="1689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65537</xdr:rowOff>
    </xdr:from>
    <xdr:to>
      <xdr:col>10</xdr:col>
      <xdr:colOff>155575</xdr:colOff>
      <xdr:row>97</xdr:row>
      <xdr:rowOff>167137</xdr:rowOff>
    </xdr:to>
    <xdr:sp macro="" textlink="">
      <xdr:nvSpPr>
        <xdr:cNvPr id="485" name="円/楕円 484"/>
        <xdr:cNvSpPr/>
      </xdr:nvSpPr>
      <xdr:spPr>
        <a:xfrm>
          <a:off x="6921500" y="16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158264</xdr:rowOff>
    </xdr:from>
    <xdr:ext cx="534377" cy="259045"/>
    <xdr:sp macro="" textlink="">
      <xdr:nvSpPr>
        <xdr:cNvPr id="486" name="テキスト ボックス 485"/>
        <xdr:cNvSpPr txBox="1"/>
      </xdr:nvSpPr>
      <xdr:spPr>
        <a:xfrm>
          <a:off x="6705111" y="167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103315</xdr:rowOff>
    </xdr:from>
    <xdr:to>
      <xdr:col>23</xdr:col>
      <xdr:colOff>516889</xdr:colOff>
      <xdr:row>38</xdr:row>
      <xdr:rowOff>140367</xdr:rowOff>
    </xdr:to>
    <xdr:cxnSp macro="">
      <xdr:nvCxnSpPr>
        <xdr:cNvPr id="515" name="直線コネクタ 514"/>
        <xdr:cNvCxnSpPr/>
      </xdr:nvCxnSpPr>
      <xdr:spPr>
        <a:xfrm flipV="1">
          <a:off x="16317595" y="5246815"/>
          <a:ext cx="1269" cy="140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144194</xdr:rowOff>
    </xdr:from>
    <xdr:ext cx="534377" cy="259045"/>
    <xdr:sp macro="" textlink="">
      <xdr:nvSpPr>
        <xdr:cNvPr id="516" name="消防費最小値テキスト"/>
        <xdr:cNvSpPr txBox="1"/>
      </xdr:nvSpPr>
      <xdr:spPr>
        <a:xfrm>
          <a:off x="16370300" y="66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140367</xdr:rowOff>
    </xdr:from>
    <xdr:to>
      <xdr:col>23</xdr:col>
      <xdr:colOff>606425</xdr:colOff>
      <xdr:row>38</xdr:row>
      <xdr:rowOff>140367</xdr:rowOff>
    </xdr:to>
    <xdr:cxnSp macro="">
      <xdr:nvCxnSpPr>
        <xdr:cNvPr id="517" name="直線コネクタ 516"/>
        <xdr:cNvCxnSpPr/>
      </xdr:nvCxnSpPr>
      <xdr:spPr>
        <a:xfrm>
          <a:off x="16230600" y="665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49992</xdr:rowOff>
    </xdr:from>
    <xdr:ext cx="534377" cy="259045"/>
    <xdr:sp macro="" textlink="">
      <xdr:nvSpPr>
        <xdr:cNvPr id="518" name="消防費最大値テキスト"/>
        <xdr:cNvSpPr txBox="1"/>
      </xdr:nvSpPr>
      <xdr:spPr>
        <a:xfrm>
          <a:off x="16370300" y="50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103315</xdr:rowOff>
    </xdr:from>
    <xdr:to>
      <xdr:col>23</xdr:col>
      <xdr:colOff>606425</xdr:colOff>
      <xdr:row>30</xdr:row>
      <xdr:rowOff>103315</xdr:rowOff>
    </xdr:to>
    <xdr:cxnSp macro="">
      <xdr:nvCxnSpPr>
        <xdr:cNvPr id="519" name="直線コネクタ 518"/>
        <xdr:cNvCxnSpPr/>
      </xdr:nvCxnSpPr>
      <xdr:spPr>
        <a:xfrm>
          <a:off x="16230600" y="524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107029</xdr:rowOff>
    </xdr:from>
    <xdr:to>
      <xdr:col>23</xdr:col>
      <xdr:colOff>517525</xdr:colOff>
      <xdr:row>36</xdr:row>
      <xdr:rowOff>111411</xdr:rowOff>
    </xdr:to>
    <xdr:cxnSp macro="">
      <xdr:nvCxnSpPr>
        <xdr:cNvPr id="520" name="直線コネクタ 519"/>
        <xdr:cNvCxnSpPr/>
      </xdr:nvCxnSpPr>
      <xdr:spPr>
        <a:xfrm flipV="1">
          <a:off x="15481300" y="6279229"/>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70661</xdr:rowOff>
    </xdr:from>
    <xdr:ext cx="534377" cy="259045"/>
    <xdr:sp macro="" textlink="">
      <xdr:nvSpPr>
        <xdr:cNvPr id="521" name="消防費平均値テキスト"/>
        <xdr:cNvSpPr txBox="1"/>
      </xdr:nvSpPr>
      <xdr:spPr>
        <a:xfrm>
          <a:off x="16370300" y="6242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92234</xdr:rowOff>
    </xdr:from>
    <xdr:to>
      <xdr:col>23</xdr:col>
      <xdr:colOff>568325</xdr:colOff>
      <xdr:row>37</xdr:row>
      <xdr:rowOff>22384</xdr:rowOff>
    </xdr:to>
    <xdr:sp macro="" textlink="">
      <xdr:nvSpPr>
        <xdr:cNvPr id="522" name="フローチャート : 判断 521"/>
        <xdr:cNvSpPr/>
      </xdr:nvSpPr>
      <xdr:spPr>
        <a:xfrm>
          <a:off x="162687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111411</xdr:rowOff>
    </xdr:from>
    <xdr:to>
      <xdr:col>22</xdr:col>
      <xdr:colOff>365125</xdr:colOff>
      <xdr:row>37</xdr:row>
      <xdr:rowOff>16637</xdr:rowOff>
    </xdr:to>
    <xdr:cxnSp macro="">
      <xdr:nvCxnSpPr>
        <xdr:cNvPr id="523" name="直線コネクタ 522"/>
        <xdr:cNvCxnSpPr/>
      </xdr:nvCxnSpPr>
      <xdr:spPr>
        <a:xfrm flipV="1">
          <a:off x="14592300" y="6283611"/>
          <a:ext cx="8890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xdr:rowOff>
    </xdr:from>
    <xdr:to>
      <xdr:col>22</xdr:col>
      <xdr:colOff>415925</xdr:colOff>
      <xdr:row>37</xdr:row>
      <xdr:rowOff>109728</xdr:rowOff>
    </xdr:to>
    <xdr:sp macro="" textlink="">
      <xdr:nvSpPr>
        <xdr:cNvPr id="524" name="フローチャート : 判断 523"/>
        <xdr:cNvSpPr/>
      </xdr:nvSpPr>
      <xdr:spPr>
        <a:xfrm>
          <a:off x="15430500" y="63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100855</xdr:rowOff>
    </xdr:from>
    <xdr:ext cx="534377" cy="259045"/>
    <xdr:sp macro="" textlink="">
      <xdr:nvSpPr>
        <xdr:cNvPr id="525" name="テキスト ボックス 524"/>
        <xdr:cNvSpPr txBox="1"/>
      </xdr:nvSpPr>
      <xdr:spPr>
        <a:xfrm>
          <a:off x="15214111" y="64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55975</xdr:rowOff>
    </xdr:from>
    <xdr:to>
      <xdr:col>21</xdr:col>
      <xdr:colOff>161925</xdr:colOff>
      <xdr:row>37</xdr:row>
      <xdr:rowOff>16637</xdr:rowOff>
    </xdr:to>
    <xdr:cxnSp macro="">
      <xdr:nvCxnSpPr>
        <xdr:cNvPr id="526" name="直線コネクタ 525"/>
        <xdr:cNvCxnSpPr/>
      </xdr:nvCxnSpPr>
      <xdr:spPr>
        <a:xfrm>
          <a:off x="13703300" y="6228175"/>
          <a:ext cx="8890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35370</xdr:rowOff>
    </xdr:from>
    <xdr:to>
      <xdr:col>21</xdr:col>
      <xdr:colOff>212725</xdr:colOff>
      <xdr:row>37</xdr:row>
      <xdr:rowOff>136970</xdr:rowOff>
    </xdr:to>
    <xdr:sp macro="" textlink="">
      <xdr:nvSpPr>
        <xdr:cNvPr id="527" name="フローチャート : 判断 526"/>
        <xdr:cNvSpPr/>
      </xdr:nvSpPr>
      <xdr:spPr>
        <a:xfrm>
          <a:off x="14541500" y="63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128096</xdr:rowOff>
    </xdr:from>
    <xdr:ext cx="534377" cy="259045"/>
    <xdr:sp macro="" textlink="">
      <xdr:nvSpPr>
        <xdr:cNvPr id="528" name="テキスト ボックス 527"/>
        <xdr:cNvSpPr txBox="1"/>
      </xdr:nvSpPr>
      <xdr:spPr>
        <a:xfrm>
          <a:off x="14325111" y="64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42259</xdr:rowOff>
    </xdr:from>
    <xdr:to>
      <xdr:col>19</xdr:col>
      <xdr:colOff>644525</xdr:colOff>
      <xdr:row>36</xdr:row>
      <xdr:rowOff>55975</xdr:rowOff>
    </xdr:to>
    <xdr:cxnSp macro="">
      <xdr:nvCxnSpPr>
        <xdr:cNvPr id="529" name="直線コネクタ 528"/>
        <xdr:cNvCxnSpPr/>
      </xdr:nvCxnSpPr>
      <xdr:spPr>
        <a:xfrm>
          <a:off x="12814300" y="621445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58039</xdr:rowOff>
    </xdr:from>
    <xdr:to>
      <xdr:col>20</xdr:col>
      <xdr:colOff>9525</xdr:colOff>
      <xdr:row>37</xdr:row>
      <xdr:rowOff>159639</xdr:rowOff>
    </xdr:to>
    <xdr:sp macro="" textlink="">
      <xdr:nvSpPr>
        <xdr:cNvPr id="530" name="フローチャート : 判断 529"/>
        <xdr:cNvSpPr/>
      </xdr:nvSpPr>
      <xdr:spPr>
        <a:xfrm>
          <a:off x="13652500" y="64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150766</xdr:rowOff>
    </xdr:from>
    <xdr:ext cx="534377" cy="259045"/>
    <xdr:sp macro="" textlink="">
      <xdr:nvSpPr>
        <xdr:cNvPr id="531" name="テキスト ボックス 530"/>
        <xdr:cNvSpPr txBox="1"/>
      </xdr:nvSpPr>
      <xdr:spPr>
        <a:xfrm>
          <a:off x="13436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66516</xdr:rowOff>
    </xdr:from>
    <xdr:to>
      <xdr:col>18</xdr:col>
      <xdr:colOff>492125</xdr:colOff>
      <xdr:row>37</xdr:row>
      <xdr:rowOff>168116</xdr:rowOff>
    </xdr:to>
    <xdr:sp macro="" textlink="">
      <xdr:nvSpPr>
        <xdr:cNvPr id="532" name="フローチャート : 判断 531"/>
        <xdr:cNvSpPr/>
      </xdr:nvSpPr>
      <xdr:spPr>
        <a:xfrm>
          <a:off x="12763500" y="641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159243</xdr:rowOff>
    </xdr:from>
    <xdr:ext cx="534377" cy="259045"/>
    <xdr:sp macro="" textlink="">
      <xdr:nvSpPr>
        <xdr:cNvPr id="533" name="テキスト ボックス 532"/>
        <xdr:cNvSpPr txBox="1"/>
      </xdr:nvSpPr>
      <xdr:spPr>
        <a:xfrm>
          <a:off x="12547111" y="65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56229</xdr:rowOff>
    </xdr:from>
    <xdr:to>
      <xdr:col>23</xdr:col>
      <xdr:colOff>568325</xdr:colOff>
      <xdr:row>36</xdr:row>
      <xdr:rowOff>157829</xdr:rowOff>
    </xdr:to>
    <xdr:sp macro="" textlink="">
      <xdr:nvSpPr>
        <xdr:cNvPr id="539" name="円/楕円 538"/>
        <xdr:cNvSpPr/>
      </xdr:nvSpPr>
      <xdr:spPr>
        <a:xfrm>
          <a:off x="16268700" y="62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79106</xdr:rowOff>
    </xdr:from>
    <xdr:ext cx="534377" cy="259045"/>
    <xdr:sp macro="" textlink="">
      <xdr:nvSpPr>
        <xdr:cNvPr id="540" name="消防費該当値テキスト"/>
        <xdr:cNvSpPr txBox="1"/>
      </xdr:nvSpPr>
      <xdr:spPr>
        <a:xfrm>
          <a:off x="16370300" y="60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60611</xdr:rowOff>
    </xdr:from>
    <xdr:to>
      <xdr:col>22</xdr:col>
      <xdr:colOff>415925</xdr:colOff>
      <xdr:row>36</xdr:row>
      <xdr:rowOff>162211</xdr:rowOff>
    </xdr:to>
    <xdr:sp macro="" textlink="">
      <xdr:nvSpPr>
        <xdr:cNvPr id="541" name="円/楕円 540"/>
        <xdr:cNvSpPr/>
      </xdr:nvSpPr>
      <xdr:spPr>
        <a:xfrm>
          <a:off x="15430500" y="62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7288</xdr:rowOff>
    </xdr:from>
    <xdr:ext cx="534377" cy="259045"/>
    <xdr:sp macro="" textlink="">
      <xdr:nvSpPr>
        <xdr:cNvPr id="542" name="テキスト ボックス 541"/>
        <xdr:cNvSpPr txBox="1"/>
      </xdr:nvSpPr>
      <xdr:spPr>
        <a:xfrm>
          <a:off x="15214111" y="60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137287</xdr:rowOff>
    </xdr:from>
    <xdr:to>
      <xdr:col>21</xdr:col>
      <xdr:colOff>212725</xdr:colOff>
      <xdr:row>37</xdr:row>
      <xdr:rowOff>67437</xdr:rowOff>
    </xdr:to>
    <xdr:sp macro="" textlink="">
      <xdr:nvSpPr>
        <xdr:cNvPr id="543" name="円/楕円 542"/>
        <xdr:cNvSpPr/>
      </xdr:nvSpPr>
      <xdr:spPr>
        <a:xfrm>
          <a:off x="14541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83964</xdr:rowOff>
    </xdr:from>
    <xdr:ext cx="534377" cy="259045"/>
    <xdr:sp macro="" textlink="">
      <xdr:nvSpPr>
        <xdr:cNvPr id="544" name="テキスト ボックス 543"/>
        <xdr:cNvSpPr txBox="1"/>
      </xdr:nvSpPr>
      <xdr:spPr>
        <a:xfrm>
          <a:off x="14325111" y="60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5175</xdr:rowOff>
    </xdr:from>
    <xdr:to>
      <xdr:col>20</xdr:col>
      <xdr:colOff>9525</xdr:colOff>
      <xdr:row>36</xdr:row>
      <xdr:rowOff>106775</xdr:rowOff>
    </xdr:to>
    <xdr:sp macro="" textlink="">
      <xdr:nvSpPr>
        <xdr:cNvPr id="545" name="円/楕円 544"/>
        <xdr:cNvSpPr/>
      </xdr:nvSpPr>
      <xdr:spPr>
        <a:xfrm>
          <a:off x="13652500" y="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123302</xdr:rowOff>
    </xdr:from>
    <xdr:ext cx="534377" cy="259045"/>
    <xdr:sp macro="" textlink="">
      <xdr:nvSpPr>
        <xdr:cNvPr id="546" name="テキスト ボックス 545"/>
        <xdr:cNvSpPr txBox="1"/>
      </xdr:nvSpPr>
      <xdr:spPr>
        <a:xfrm>
          <a:off x="13436111" y="5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162909</xdr:rowOff>
    </xdr:from>
    <xdr:to>
      <xdr:col>18</xdr:col>
      <xdr:colOff>492125</xdr:colOff>
      <xdr:row>36</xdr:row>
      <xdr:rowOff>93059</xdr:rowOff>
    </xdr:to>
    <xdr:sp macro="" textlink="">
      <xdr:nvSpPr>
        <xdr:cNvPr id="547" name="円/楕円 546"/>
        <xdr:cNvSpPr/>
      </xdr:nvSpPr>
      <xdr:spPr>
        <a:xfrm>
          <a:off x="12763500" y="61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109586</xdr:rowOff>
    </xdr:from>
    <xdr:ext cx="534377" cy="259045"/>
    <xdr:sp macro="" textlink="">
      <xdr:nvSpPr>
        <xdr:cNvPr id="548" name="テキスト ボックス 547"/>
        <xdr:cNvSpPr txBox="1"/>
      </xdr:nvSpPr>
      <xdr:spPr>
        <a:xfrm>
          <a:off x="12547111" y="59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104359</xdr:rowOff>
    </xdr:from>
    <xdr:to>
      <xdr:col>23</xdr:col>
      <xdr:colOff>516889</xdr:colOff>
      <xdr:row>58</xdr:row>
      <xdr:rowOff>95992</xdr:rowOff>
    </xdr:to>
    <xdr:cxnSp macro="">
      <xdr:nvCxnSpPr>
        <xdr:cNvPr id="571" name="直線コネクタ 570"/>
        <xdr:cNvCxnSpPr/>
      </xdr:nvCxnSpPr>
      <xdr:spPr>
        <a:xfrm flipV="1">
          <a:off x="16317595" y="8848309"/>
          <a:ext cx="1269" cy="119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99819</xdr:rowOff>
    </xdr:from>
    <xdr:ext cx="534377" cy="259045"/>
    <xdr:sp macro="" textlink="">
      <xdr:nvSpPr>
        <xdr:cNvPr id="572" name="教育費最小値テキスト"/>
        <xdr:cNvSpPr txBox="1"/>
      </xdr:nvSpPr>
      <xdr:spPr>
        <a:xfrm>
          <a:off x="16370300" y="100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58</xdr:row>
      <xdr:rowOff>95992</xdr:rowOff>
    </xdr:from>
    <xdr:to>
      <xdr:col>23</xdr:col>
      <xdr:colOff>606425</xdr:colOff>
      <xdr:row>58</xdr:row>
      <xdr:rowOff>95992</xdr:rowOff>
    </xdr:to>
    <xdr:cxnSp macro="">
      <xdr:nvCxnSpPr>
        <xdr:cNvPr id="573" name="直線コネクタ 572"/>
        <xdr:cNvCxnSpPr/>
      </xdr:nvCxnSpPr>
      <xdr:spPr>
        <a:xfrm>
          <a:off x="16230600" y="1004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51036</xdr:rowOff>
    </xdr:from>
    <xdr:ext cx="534377" cy="259045"/>
    <xdr:sp macro="" textlink="">
      <xdr:nvSpPr>
        <xdr:cNvPr id="574" name="教育費最大値テキスト"/>
        <xdr:cNvSpPr txBox="1"/>
      </xdr:nvSpPr>
      <xdr:spPr>
        <a:xfrm>
          <a:off x="16370300" y="86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51</xdr:row>
      <xdr:rowOff>104359</xdr:rowOff>
    </xdr:from>
    <xdr:to>
      <xdr:col>23</xdr:col>
      <xdr:colOff>606425</xdr:colOff>
      <xdr:row>51</xdr:row>
      <xdr:rowOff>104359</xdr:rowOff>
    </xdr:to>
    <xdr:cxnSp macro="">
      <xdr:nvCxnSpPr>
        <xdr:cNvPr id="575" name="直線コネクタ 574"/>
        <xdr:cNvCxnSpPr/>
      </xdr:nvCxnSpPr>
      <xdr:spPr>
        <a:xfrm>
          <a:off x="16230600" y="884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164298</xdr:rowOff>
    </xdr:from>
    <xdr:to>
      <xdr:col>23</xdr:col>
      <xdr:colOff>517525</xdr:colOff>
      <xdr:row>58</xdr:row>
      <xdr:rowOff>95992</xdr:rowOff>
    </xdr:to>
    <xdr:cxnSp macro="">
      <xdr:nvCxnSpPr>
        <xdr:cNvPr id="576" name="直線コネクタ 575"/>
        <xdr:cNvCxnSpPr/>
      </xdr:nvCxnSpPr>
      <xdr:spPr>
        <a:xfrm>
          <a:off x="15481300" y="9936948"/>
          <a:ext cx="838200" cy="1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12564</xdr:rowOff>
    </xdr:from>
    <xdr:ext cx="534377" cy="259045"/>
    <xdr:sp macro="" textlink="">
      <xdr:nvSpPr>
        <xdr:cNvPr id="577" name="教育費平均値テキスト"/>
        <xdr:cNvSpPr txBox="1"/>
      </xdr:nvSpPr>
      <xdr:spPr>
        <a:xfrm>
          <a:off x="16370300" y="9270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161137</xdr:rowOff>
    </xdr:from>
    <xdr:to>
      <xdr:col>23</xdr:col>
      <xdr:colOff>568325</xdr:colOff>
      <xdr:row>55</xdr:row>
      <xdr:rowOff>91287</xdr:rowOff>
    </xdr:to>
    <xdr:sp macro="" textlink="">
      <xdr:nvSpPr>
        <xdr:cNvPr id="578" name="フローチャート : 判断 577"/>
        <xdr:cNvSpPr/>
      </xdr:nvSpPr>
      <xdr:spPr>
        <a:xfrm>
          <a:off x="16268700" y="941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164298</xdr:rowOff>
    </xdr:from>
    <xdr:to>
      <xdr:col>22</xdr:col>
      <xdr:colOff>365125</xdr:colOff>
      <xdr:row>59</xdr:row>
      <xdr:rowOff>56764</xdr:rowOff>
    </xdr:to>
    <xdr:cxnSp macro="">
      <xdr:nvCxnSpPr>
        <xdr:cNvPr id="579" name="直線コネクタ 578"/>
        <xdr:cNvCxnSpPr/>
      </xdr:nvCxnSpPr>
      <xdr:spPr>
        <a:xfrm flipV="1">
          <a:off x="14592300" y="9936948"/>
          <a:ext cx="889000" cy="23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0" name="フローチャート : 判断 579"/>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1" name="テキスト ボックス 580"/>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56764</xdr:rowOff>
    </xdr:from>
    <xdr:to>
      <xdr:col>21</xdr:col>
      <xdr:colOff>161925</xdr:colOff>
      <xdr:row>59</xdr:row>
      <xdr:rowOff>58272</xdr:rowOff>
    </xdr:to>
    <xdr:cxnSp macro="">
      <xdr:nvCxnSpPr>
        <xdr:cNvPr id="582" name="直線コネクタ 581"/>
        <xdr:cNvCxnSpPr/>
      </xdr:nvCxnSpPr>
      <xdr:spPr>
        <a:xfrm flipV="1">
          <a:off x="13703300" y="1017231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3" name="フローチャート : 判断 582"/>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4" name="テキスト ボックス 583"/>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126578</xdr:rowOff>
    </xdr:from>
    <xdr:to>
      <xdr:col>19</xdr:col>
      <xdr:colOff>644525</xdr:colOff>
      <xdr:row>59</xdr:row>
      <xdr:rowOff>58272</xdr:rowOff>
    </xdr:to>
    <xdr:cxnSp macro="">
      <xdr:nvCxnSpPr>
        <xdr:cNvPr id="585" name="直線コネクタ 584"/>
        <xdr:cNvCxnSpPr/>
      </xdr:nvCxnSpPr>
      <xdr:spPr>
        <a:xfrm>
          <a:off x="12814300" y="10070678"/>
          <a:ext cx="889000" cy="10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6" name="フローチャート : 判断 585"/>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87" name="テキスト ボックス 586"/>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8" name="フローチャート : 判断 587"/>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170588</xdr:rowOff>
    </xdr:from>
    <xdr:ext cx="534377" cy="259045"/>
    <xdr:sp macro="" textlink="">
      <xdr:nvSpPr>
        <xdr:cNvPr id="589" name="テキスト ボックス 588"/>
        <xdr:cNvSpPr txBox="1"/>
      </xdr:nvSpPr>
      <xdr:spPr>
        <a:xfrm>
          <a:off x="12547111" y="94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45192</xdr:rowOff>
    </xdr:from>
    <xdr:to>
      <xdr:col>23</xdr:col>
      <xdr:colOff>568325</xdr:colOff>
      <xdr:row>58</xdr:row>
      <xdr:rowOff>146792</xdr:rowOff>
    </xdr:to>
    <xdr:sp macro="" textlink="">
      <xdr:nvSpPr>
        <xdr:cNvPr id="595" name="円/楕円 594"/>
        <xdr:cNvSpPr/>
      </xdr:nvSpPr>
      <xdr:spPr>
        <a:xfrm>
          <a:off x="16268700" y="9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131569</xdr:rowOff>
    </xdr:from>
    <xdr:ext cx="534377" cy="259045"/>
    <xdr:sp macro="" textlink="">
      <xdr:nvSpPr>
        <xdr:cNvPr id="596" name="教育費該当値テキスト"/>
        <xdr:cNvSpPr txBox="1"/>
      </xdr:nvSpPr>
      <xdr:spPr>
        <a:xfrm>
          <a:off x="16370300" y="990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113498</xdr:rowOff>
    </xdr:from>
    <xdr:to>
      <xdr:col>22</xdr:col>
      <xdr:colOff>415925</xdr:colOff>
      <xdr:row>58</xdr:row>
      <xdr:rowOff>43648</xdr:rowOff>
    </xdr:to>
    <xdr:sp macro="" textlink="">
      <xdr:nvSpPr>
        <xdr:cNvPr id="597" name="円/楕円 596"/>
        <xdr:cNvSpPr/>
      </xdr:nvSpPr>
      <xdr:spPr>
        <a:xfrm>
          <a:off x="154305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34775</xdr:rowOff>
    </xdr:from>
    <xdr:ext cx="534377" cy="259045"/>
    <xdr:sp macro="" textlink="">
      <xdr:nvSpPr>
        <xdr:cNvPr id="598" name="テキスト ボックス 597"/>
        <xdr:cNvSpPr txBox="1"/>
      </xdr:nvSpPr>
      <xdr:spPr>
        <a:xfrm>
          <a:off x="15214111" y="99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33,212</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5964</xdr:rowOff>
    </xdr:from>
    <xdr:to>
      <xdr:col>21</xdr:col>
      <xdr:colOff>212725</xdr:colOff>
      <xdr:row>59</xdr:row>
      <xdr:rowOff>107564</xdr:rowOff>
    </xdr:to>
    <xdr:sp macro="" textlink="">
      <xdr:nvSpPr>
        <xdr:cNvPr id="599" name="円/楕円 598"/>
        <xdr:cNvSpPr/>
      </xdr:nvSpPr>
      <xdr:spPr>
        <a:xfrm>
          <a:off x="14541500" y="101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98691</xdr:rowOff>
    </xdr:from>
    <xdr:ext cx="534377" cy="259045"/>
    <xdr:sp macro="" textlink="">
      <xdr:nvSpPr>
        <xdr:cNvPr id="600" name="テキスト ボックス 599"/>
        <xdr:cNvSpPr txBox="1"/>
      </xdr:nvSpPr>
      <xdr:spPr>
        <a:xfrm>
          <a:off x="14325111" y="102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7472</xdr:rowOff>
    </xdr:from>
    <xdr:to>
      <xdr:col>20</xdr:col>
      <xdr:colOff>9525</xdr:colOff>
      <xdr:row>59</xdr:row>
      <xdr:rowOff>109072</xdr:rowOff>
    </xdr:to>
    <xdr:sp macro="" textlink="">
      <xdr:nvSpPr>
        <xdr:cNvPr id="601" name="円/楕円 600"/>
        <xdr:cNvSpPr/>
      </xdr:nvSpPr>
      <xdr:spPr>
        <a:xfrm>
          <a:off x="13652500" y="101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100199</xdr:rowOff>
    </xdr:from>
    <xdr:ext cx="534377" cy="259045"/>
    <xdr:sp macro="" textlink="">
      <xdr:nvSpPr>
        <xdr:cNvPr id="602" name="テキスト ボックス 601"/>
        <xdr:cNvSpPr txBox="1"/>
      </xdr:nvSpPr>
      <xdr:spPr>
        <a:xfrm>
          <a:off x="13436111" y="102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75778</xdr:rowOff>
    </xdr:from>
    <xdr:to>
      <xdr:col>18</xdr:col>
      <xdr:colOff>492125</xdr:colOff>
      <xdr:row>59</xdr:row>
      <xdr:rowOff>5928</xdr:rowOff>
    </xdr:to>
    <xdr:sp macro="" textlink="">
      <xdr:nvSpPr>
        <xdr:cNvPr id="603" name="円/楕円 602"/>
        <xdr:cNvSpPr/>
      </xdr:nvSpPr>
      <xdr:spPr>
        <a:xfrm>
          <a:off x="12763500" y="10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168505</xdr:rowOff>
    </xdr:from>
    <xdr:ext cx="534377" cy="259045"/>
    <xdr:sp macro="" textlink="">
      <xdr:nvSpPr>
        <xdr:cNvPr id="604" name="テキスト ボックス 603"/>
        <xdr:cNvSpPr txBox="1"/>
      </xdr:nvSpPr>
      <xdr:spPr>
        <a:xfrm>
          <a:off x="12547111" y="101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6" name="テキスト ボックス 625"/>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29319</xdr:rowOff>
    </xdr:from>
    <xdr:to>
      <xdr:col>23</xdr:col>
      <xdr:colOff>516889</xdr:colOff>
      <xdr:row>79</xdr:row>
      <xdr:rowOff>98879</xdr:rowOff>
    </xdr:to>
    <xdr:cxnSp macro="">
      <xdr:nvCxnSpPr>
        <xdr:cNvPr id="630" name="直線コネクタ 629"/>
        <xdr:cNvCxnSpPr/>
      </xdr:nvCxnSpPr>
      <xdr:spPr>
        <a:xfrm flipV="1">
          <a:off x="16317595" y="12202269"/>
          <a:ext cx="1269" cy="144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147446</xdr:rowOff>
    </xdr:from>
    <xdr:ext cx="469744" cy="259045"/>
    <xdr:sp macro="" textlink="">
      <xdr:nvSpPr>
        <xdr:cNvPr id="633" name="災害復旧費最大値テキスト"/>
        <xdr:cNvSpPr txBox="1"/>
      </xdr:nvSpPr>
      <xdr:spPr>
        <a:xfrm>
          <a:off x="16370300" y="119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71</xdr:row>
      <xdr:rowOff>29319</xdr:rowOff>
    </xdr:from>
    <xdr:to>
      <xdr:col>23</xdr:col>
      <xdr:colOff>606425</xdr:colOff>
      <xdr:row>71</xdr:row>
      <xdr:rowOff>29319</xdr:rowOff>
    </xdr:to>
    <xdr:cxnSp macro="">
      <xdr:nvCxnSpPr>
        <xdr:cNvPr id="634" name="直線コネクタ 633"/>
        <xdr:cNvCxnSpPr/>
      </xdr:nvCxnSpPr>
      <xdr:spPr>
        <a:xfrm>
          <a:off x="16230600" y="1220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126964</xdr:rowOff>
    </xdr:from>
    <xdr:to>
      <xdr:col>23</xdr:col>
      <xdr:colOff>517525</xdr:colOff>
      <xdr:row>76</xdr:row>
      <xdr:rowOff>143945</xdr:rowOff>
    </xdr:to>
    <xdr:cxnSp macro="">
      <xdr:nvCxnSpPr>
        <xdr:cNvPr id="635" name="直線コネクタ 634"/>
        <xdr:cNvCxnSpPr/>
      </xdr:nvCxnSpPr>
      <xdr:spPr>
        <a:xfrm flipV="1">
          <a:off x="15481300" y="12814264"/>
          <a:ext cx="838200" cy="3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115333</xdr:rowOff>
    </xdr:from>
    <xdr:ext cx="378565" cy="259045"/>
    <xdr:sp macro="" textlink="">
      <xdr:nvSpPr>
        <xdr:cNvPr id="636" name="災害復旧費平均値テキスト"/>
        <xdr:cNvSpPr txBox="1"/>
      </xdr:nvSpPr>
      <xdr:spPr>
        <a:xfrm>
          <a:off x="16370300" y="13316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136906</xdr:rowOff>
    </xdr:from>
    <xdr:to>
      <xdr:col>23</xdr:col>
      <xdr:colOff>568325</xdr:colOff>
      <xdr:row>78</xdr:row>
      <xdr:rowOff>67056</xdr:rowOff>
    </xdr:to>
    <xdr:sp macro="" textlink="">
      <xdr:nvSpPr>
        <xdr:cNvPr id="637" name="フローチャート : 判断 636"/>
        <xdr:cNvSpPr/>
      </xdr:nvSpPr>
      <xdr:spPr>
        <a:xfrm>
          <a:off x="16268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143945</xdr:rowOff>
    </xdr:from>
    <xdr:to>
      <xdr:col>22</xdr:col>
      <xdr:colOff>365125</xdr:colOff>
      <xdr:row>78</xdr:row>
      <xdr:rowOff>144924</xdr:rowOff>
    </xdr:to>
    <xdr:cxnSp macro="">
      <xdr:nvCxnSpPr>
        <xdr:cNvPr id="638" name="直線コネクタ 637"/>
        <xdr:cNvCxnSpPr/>
      </xdr:nvCxnSpPr>
      <xdr:spPr>
        <a:xfrm flipV="1">
          <a:off x="14592300" y="13174145"/>
          <a:ext cx="889000" cy="34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123843</xdr:rowOff>
    </xdr:from>
    <xdr:to>
      <xdr:col>22</xdr:col>
      <xdr:colOff>415925</xdr:colOff>
      <xdr:row>76</xdr:row>
      <xdr:rowOff>53994</xdr:rowOff>
    </xdr:to>
    <xdr:sp macro="" textlink="">
      <xdr:nvSpPr>
        <xdr:cNvPr id="639" name="フローチャート : 判断 638"/>
        <xdr:cNvSpPr/>
      </xdr:nvSpPr>
      <xdr:spPr>
        <a:xfrm>
          <a:off x="15430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70520</xdr:rowOff>
    </xdr:from>
    <xdr:ext cx="469744" cy="259045"/>
    <xdr:sp macro="" textlink="">
      <xdr:nvSpPr>
        <xdr:cNvPr id="640" name="テキスト ボックス 639"/>
        <xdr:cNvSpPr txBox="1"/>
      </xdr:nvSpPr>
      <xdr:spPr>
        <a:xfrm>
          <a:off x="15246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5479</xdr:rowOff>
    </xdr:from>
    <xdr:to>
      <xdr:col>21</xdr:col>
      <xdr:colOff>161925</xdr:colOff>
      <xdr:row>78</xdr:row>
      <xdr:rowOff>144924</xdr:rowOff>
    </xdr:to>
    <xdr:cxnSp macro="">
      <xdr:nvCxnSpPr>
        <xdr:cNvPr id="641" name="直線コネクタ 640"/>
        <xdr:cNvCxnSpPr/>
      </xdr:nvCxnSpPr>
      <xdr:spPr>
        <a:xfrm>
          <a:off x="13703300" y="13035679"/>
          <a:ext cx="889000" cy="4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35995</xdr:rowOff>
    </xdr:from>
    <xdr:to>
      <xdr:col>21</xdr:col>
      <xdr:colOff>212725</xdr:colOff>
      <xdr:row>73</xdr:row>
      <xdr:rowOff>137595</xdr:rowOff>
    </xdr:to>
    <xdr:sp macro="" textlink="">
      <xdr:nvSpPr>
        <xdr:cNvPr id="642" name="フローチャート : 判断 641"/>
        <xdr:cNvSpPr/>
      </xdr:nvSpPr>
      <xdr:spPr>
        <a:xfrm>
          <a:off x="14541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71</xdr:row>
      <xdr:rowOff>154122</xdr:rowOff>
    </xdr:from>
    <xdr:ext cx="469744" cy="259045"/>
    <xdr:sp macro="" textlink="">
      <xdr:nvSpPr>
        <xdr:cNvPr id="643" name="テキスト ボックス 642"/>
        <xdr:cNvSpPr txBox="1"/>
      </xdr:nvSpPr>
      <xdr:spPr>
        <a:xfrm>
          <a:off x="14357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5479</xdr:rowOff>
    </xdr:from>
    <xdr:to>
      <xdr:col>19</xdr:col>
      <xdr:colOff>644525</xdr:colOff>
      <xdr:row>76</xdr:row>
      <xdr:rowOff>61649</xdr:rowOff>
    </xdr:to>
    <xdr:cxnSp macro="">
      <xdr:nvCxnSpPr>
        <xdr:cNvPr id="644" name="直線コネクタ 643"/>
        <xdr:cNvCxnSpPr/>
      </xdr:nvCxnSpPr>
      <xdr:spPr>
        <a:xfrm flipV="1">
          <a:off x="12814300" y="1303567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43507</xdr:rowOff>
    </xdr:from>
    <xdr:to>
      <xdr:col>20</xdr:col>
      <xdr:colOff>9525</xdr:colOff>
      <xdr:row>73</xdr:row>
      <xdr:rowOff>145107</xdr:rowOff>
    </xdr:to>
    <xdr:sp macro="" textlink="">
      <xdr:nvSpPr>
        <xdr:cNvPr id="645" name="フローチャート : 判断 644"/>
        <xdr:cNvSpPr/>
      </xdr:nvSpPr>
      <xdr:spPr>
        <a:xfrm>
          <a:off x="13652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161634</xdr:rowOff>
    </xdr:from>
    <xdr:ext cx="469744" cy="259045"/>
    <xdr:sp macro="" textlink="">
      <xdr:nvSpPr>
        <xdr:cNvPr id="646" name="テキスト ボックス 645"/>
        <xdr:cNvSpPr txBox="1"/>
      </xdr:nvSpPr>
      <xdr:spPr>
        <a:xfrm>
          <a:off x="13468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145397</xdr:rowOff>
    </xdr:from>
    <xdr:to>
      <xdr:col>18</xdr:col>
      <xdr:colOff>492125</xdr:colOff>
      <xdr:row>74</xdr:row>
      <xdr:rowOff>75547</xdr:rowOff>
    </xdr:to>
    <xdr:sp macro="" textlink="">
      <xdr:nvSpPr>
        <xdr:cNvPr id="647" name="フローチャート : 判断 646"/>
        <xdr:cNvSpPr/>
      </xdr:nvSpPr>
      <xdr:spPr>
        <a:xfrm>
          <a:off x="12763500" y="1266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92074</xdr:rowOff>
    </xdr:from>
    <xdr:ext cx="469744" cy="259045"/>
    <xdr:sp macro="" textlink="">
      <xdr:nvSpPr>
        <xdr:cNvPr id="648" name="テキスト ボックス 647"/>
        <xdr:cNvSpPr txBox="1"/>
      </xdr:nvSpPr>
      <xdr:spPr>
        <a:xfrm>
          <a:off x="12579427" y="124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76164</xdr:rowOff>
    </xdr:from>
    <xdr:to>
      <xdr:col>23</xdr:col>
      <xdr:colOff>568325</xdr:colOff>
      <xdr:row>75</xdr:row>
      <xdr:rowOff>6314</xdr:rowOff>
    </xdr:to>
    <xdr:sp macro="" textlink="">
      <xdr:nvSpPr>
        <xdr:cNvPr id="654" name="円/楕円 653"/>
        <xdr:cNvSpPr/>
      </xdr:nvSpPr>
      <xdr:spPr>
        <a:xfrm>
          <a:off x="16268700" y="127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99041</xdr:rowOff>
    </xdr:from>
    <xdr:ext cx="469744" cy="259045"/>
    <xdr:sp macro="" textlink="">
      <xdr:nvSpPr>
        <xdr:cNvPr id="655" name="災害復旧費該当値テキスト"/>
        <xdr:cNvSpPr txBox="1"/>
      </xdr:nvSpPr>
      <xdr:spPr>
        <a:xfrm>
          <a:off x="16370300" y="1261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93145</xdr:rowOff>
    </xdr:from>
    <xdr:to>
      <xdr:col>22</xdr:col>
      <xdr:colOff>415925</xdr:colOff>
      <xdr:row>77</xdr:row>
      <xdr:rowOff>23295</xdr:rowOff>
    </xdr:to>
    <xdr:sp macro="" textlink="">
      <xdr:nvSpPr>
        <xdr:cNvPr id="656" name="円/楕円 655"/>
        <xdr:cNvSpPr/>
      </xdr:nvSpPr>
      <xdr:spPr>
        <a:xfrm>
          <a:off x="15430500" y="131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14422</xdr:rowOff>
    </xdr:from>
    <xdr:ext cx="469744" cy="259045"/>
    <xdr:sp macro="" textlink="">
      <xdr:nvSpPr>
        <xdr:cNvPr id="657" name="テキスト ボックス 656"/>
        <xdr:cNvSpPr txBox="1"/>
      </xdr:nvSpPr>
      <xdr:spPr>
        <a:xfrm>
          <a:off x="15246427" y="132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94124</xdr:rowOff>
    </xdr:from>
    <xdr:to>
      <xdr:col>21</xdr:col>
      <xdr:colOff>212725</xdr:colOff>
      <xdr:row>79</xdr:row>
      <xdr:rowOff>24274</xdr:rowOff>
    </xdr:to>
    <xdr:sp macro="" textlink="">
      <xdr:nvSpPr>
        <xdr:cNvPr id="658" name="円/楕円 657"/>
        <xdr:cNvSpPr/>
      </xdr:nvSpPr>
      <xdr:spPr>
        <a:xfrm>
          <a:off x="14541500" y="134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15401</xdr:rowOff>
    </xdr:from>
    <xdr:ext cx="378565" cy="259045"/>
    <xdr:sp macro="" textlink="">
      <xdr:nvSpPr>
        <xdr:cNvPr id="659" name="テキスト ボックス 658"/>
        <xdr:cNvSpPr txBox="1"/>
      </xdr:nvSpPr>
      <xdr:spPr>
        <a:xfrm>
          <a:off x="14403017" y="1355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126130</xdr:rowOff>
    </xdr:from>
    <xdr:to>
      <xdr:col>20</xdr:col>
      <xdr:colOff>9525</xdr:colOff>
      <xdr:row>76</xdr:row>
      <xdr:rowOff>56279</xdr:rowOff>
    </xdr:to>
    <xdr:sp macro="" textlink="">
      <xdr:nvSpPr>
        <xdr:cNvPr id="660" name="円/楕円 659"/>
        <xdr:cNvSpPr/>
      </xdr:nvSpPr>
      <xdr:spPr>
        <a:xfrm>
          <a:off x="13652500" y="12984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47406</xdr:rowOff>
    </xdr:from>
    <xdr:ext cx="469744" cy="259045"/>
    <xdr:sp macro="" textlink="">
      <xdr:nvSpPr>
        <xdr:cNvPr id="661" name="テキスト ボックス 660"/>
        <xdr:cNvSpPr txBox="1"/>
      </xdr:nvSpPr>
      <xdr:spPr>
        <a:xfrm>
          <a:off x="13468427" y="1307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10849</xdr:rowOff>
    </xdr:from>
    <xdr:to>
      <xdr:col>18</xdr:col>
      <xdr:colOff>492125</xdr:colOff>
      <xdr:row>76</xdr:row>
      <xdr:rowOff>112449</xdr:rowOff>
    </xdr:to>
    <xdr:sp macro="" textlink="">
      <xdr:nvSpPr>
        <xdr:cNvPr id="662" name="円/楕円 661"/>
        <xdr:cNvSpPr/>
      </xdr:nvSpPr>
      <xdr:spPr>
        <a:xfrm>
          <a:off x="12763500" y="130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103576</xdr:rowOff>
    </xdr:from>
    <xdr:ext cx="469744" cy="259045"/>
    <xdr:sp macro="" textlink="">
      <xdr:nvSpPr>
        <xdr:cNvPr id="663" name="テキスト ボックス 662"/>
        <xdr:cNvSpPr txBox="1"/>
      </xdr:nvSpPr>
      <xdr:spPr>
        <a:xfrm>
          <a:off x="12579427" y="1313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687" name="直線コネクタ 686"/>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688"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689" name="直線コネクタ 688"/>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690"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691" name="直線コネクタ 690"/>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119507</xdr:rowOff>
    </xdr:from>
    <xdr:to>
      <xdr:col>23</xdr:col>
      <xdr:colOff>517525</xdr:colOff>
      <xdr:row>95</xdr:row>
      <xdr:rowOff>141033</xdr:rowOff>
    </xdr:to>
    <xdr:cxnSp macro="">
      <xdr:nvCxnSpPr>
        <xdr:cNvPr id="692" name="直線コネクタ 691"/>
        <xdr:cNvCxnSpPr/>
      </xdr:nvCxnSpPr>
      <xdr:spPr>
        <a:xfrm>
          <a:off x="15481300" y="16407257"/>
          <a:ext cx="8382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15231</xdr:rowOff>
    </xdr:from>
    <xdr:ext cx="534377" cy="259045"/>
    <xdr:sp macro="" textlink="">
      <xdr:nvSpPr>
        <xdr:cNvPr id="693" name="公債費平均値テキスト"/>
        <xdr:cNvSpPr txBox="1"/>
      </xdr:nvSpPr>
      <xdr:spPr>
        <a:xfrm>
          <a:off x="16370300" y="161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694" name="フローチャート : 判断 693"/>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85579</xdr:rowOff>
    </xdr:from>
    <xdr:to>
      <xdr:col>22</xdr:col>
      <xdr:colOff>365125</xdr:colOff>
      <xdr:row>95</xdr:row>
      <xdr:rowOff>119507</xdr:rowOff>
    </xdr:to>
    <xdr:cxnSp macro="">
      <xdr:nvCxnSpPr>
        <xdr:cNvPr id="695" name="直線コネクタ 694"/>
        <xdr:cNvCxnSpPr/>
      </xdr:nvCxnSpPr>
      <xdr:spPr>
        <a:xfrm>
          <a:off x="14592300" y="16373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6" name="フローチャート : 判断 695"/>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7" name="テキスト ボックス 696"/>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26048</xdr:rowOff>
    </xdr:from>
    <xdr:to>
      <xdr:col>21</xdr:col>
      <xdr:colOff>161925</xdr:colOff>
      <xdr:row>95</xdr:row>
      <xdr:rowOff>85579</xdr:rowOff>
    </xdr:to>
    <xdr:cxnSp macro="">
      <xdr:nvCxnSpPr>
        <xdr:cNvPr id="698" name="直線コネクタ 697"/>
        <xdr:cNvCxnSpPr/>
      </xdr:nvCxnSpPr>
      <xdr:spPr>
        <a:xfrm>
          <a:off x="13703300" y="16313798"/>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9" name="フローチャート : 判断 698"/>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700" name="テキスト ボックス 699"/>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7950</xdr:rowOff>
    </xdr:from>
    <xdr:to>
      <xdr:col>19</xdr:col>
      <xdr:colOff>644525</xdr:colOff>
      <xdr:row>95</xdr:row>
      <xdr:rowOff>26048</xdr:rowOff>
    </xdr:to>
    <xdr:cxnSp macro="">
      <xdr:nvCxnSpPr>
        <xdr:cNvPr id="701" name="直線コネクタ 700"/>
        <xdr:cNvCxnSpPr/>
      </xdr:nvCxnSpPr>
      <xdr:spPr>
        <a:xfrm>
          <a:off x="12814300" y="1629570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2" name="フローチャート : 判断 701"/>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703" name="テキスト ボックス 702"/>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4" name="フローチャート : 判断 703"/>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5" name="テキスト ボックス 704"/>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90233</xdr:rowOff>
    </xdr:from>
    <xdr:to>
      <xdr:col>23</xdr:col>
      <xdr:colOff>568325</xdr:colOff>
      <xdr:row>96</xdr:row>
      <xdr:rowOff>20383</xdr:rowOff>
    </xdr:to>
    <xdr:sp macro="" textlink="">
      <xdr:nvSpPr>
        <xdr:cNvPr id="711" name="円/楕円 710"/>
        <xdr:cNvSpPr/>
      </xdr:nvSpPr>
      <xdr:spPr>
        <a:xfrm>
          <a:off x="16268700" y="163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68660</xdr:rowOff>
    </xdr:from>
    <xdr:ext cx="534377" cy="259045"/>
    <xdr:sp macro="" textlink="">
      <xdr:nvSpPr>
        <xdr:cNvPr id="712" name="公債費該当値テキスト"/>
        <xdr:cNvSpPr txBox="1"/>
      </xdr:nvSpPr>
      <xdr:spPr>
        <a:xfrm>
          <a:off x="16370300" y="163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68707</xdr:rowOff>
    </xdr:from>
    <xdr:to>
      <xdr:col>22</xdr:col>
      <xdr:colOff>415925</xdr:colOff>
      <xdr:row>95</xdr:row>
      <xdr:rowOff>170307</xdr:rowOff>
    </xdr:to>
    <xdr:sp macro="" textlink="">
      <xdr:nvSpPr>
        <xdr:cNvPr id="713" name="円/楕円 712"/>
        <xdr:cNvSpPr/>
      </xdr:nvSpPr>
      <xdr:spPr>
        <a:xfrm>
          <a:off x="15430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161434</xdr:rowOff>
    </xdr:from>
    <xdr:ext cx="534377" cy="259045"/>
    <xdr:sp macro="" textlink="">
      <xdr:nvSpPr>
        <xdr:cNvPr id="714" name="テキスト ボックス 713"/>
        <xdr:cNvSpPr txBox="1"/>
      </xdr:nvSpPr>
      <xdr:spPr>
        <a:xfrm>
          <a:off x="15214111" y="164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34779</xdr:rowOff>
    </xdr:from>
    <xdr:to>
      <xdr:col>21</xdr:col>
      <xdr:colOff>212725</xdr:colOff>
      <xdr:row>95</xdr:row>
      <xdr:rowOff>136379</xdr:rowOff>
    </xdr:to>
    <xdr:sp macro="" textlink="">
      <xdr:nvSpPr>
        <xdr:cNvPr id="715" name="円/楕円 714"/>
        <xdr:cNvSpPr/>
      </xdr:nvSpPr>
      <xdr:spPr>
        <a:xfrm>
          <a:off x="14541500" y="163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152906</xdr:rowOff>
    </xdr:from>
    <xdr:ext cx="534377" cy="259045"/>
    <xdr:sp macro="" textlink="">
      <xdr:nvSpPr>
        <xdr:cNvPr id="716" name="テキスト ボックス 715"/>
        <xdr:cNvSpPr txBox="1"/>
      </xdr:nvSpPr>
      <xdr:spPr>
        <a:xfrm>
          <a:off x="14325111" y="160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146698</xdr:rowOff>
    </xdr:from>
    <xdr:to>
      <xdr:col>20</xdr:col>
      <xdr:colOff>9525</xdr:colOff>
      <xdr:row>95</xdr:row>
      <xdr:rowOff>76848</xdr:rowOff>
    </xdr:to>
    <xdr:sp macro="" textlink="">
      <xdr:nvSpPr>
        <xdr:cNvPr id="717" name="円/楕円 716"/>
        <xdr:cNvSpPr/>
      </xdr:nvSpPr>
      <xdr:spPr>
        <a:xfrm>
          <a:off x="13652500" y="162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93375</xdr:rowOff>
    </xdr:from>
    <xdr:ext cx="534377" cy="259045"/>
    <xdr:sp macro="" textlink="">
      <xdr:nvSpPr>
        <xdr:cNvPr id="718" name="テキスト ボックス 717"/>
        <xdr:cNvSpPr txBox="1"/>
      </xdr:nvSpPr>
      <xdr:spPr>
        <a:xfrm>
          <a:off x="13436111" y="160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128600</xdr:rowOff>
    </xdr:from>
    <xdr:to>
      <xdr:col>18</xdr:col>
      <xdr:colOff>492125</xdr:colOff>
      <xdr:row>95</xdr:row>
      <xdr:rowOff>58750</xdr:rowOff>
    </xdr:to>
    <xdr:sp macro="" textlink="">
      <xdr:nvSpPr>
        <xdr:cNvPr id="719" name="円/楕円 718"/>
        <xdr:cNvSpPr/>
      </xdr:nvSpPr>
      <xdr:spPr>
        <a:xfrm>
          <a:off x="12763500" y="162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75277</xdr:rowOff>
    </xdr:from>
    <xdr:ext cx="534377" cy="259045"/>
    <xdr:sp macro="" textlink="">
      <xdr:nvSpPr>
        <xdr:cNvPr id="720" name="テキスト ボックス 719"/>
        <xdr:cNvSpPr txBox="1"/>
      </xdr:nvSpPr>
      <xdr:spPr>
        <a:xfrm>
          <a:off x="12547111" y="160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38</xdr:row>
      <xdr:rowOff>139700</xdr:rowOff>
    </xdr:to>
    <xdr:cxnSp macro="">
      <xdr:nvCxnSpPr>
        <xdr:cNvPr id="742" name="直線コネクタ 741"/>
        <xdr:cNvCxnSpPr/>
      </xdr:nvCxnSpPr>
      <xdr:spPr>
        <a:xfrm flipV="1">
          <a:off x="22159595" y="51917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45"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46" name="直線コネクタ 745"/>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2049</xdr:rowOff>
    </xdr:from>
    <xdr:ext cx="313932" cy="259045"/>
    <xdr:sp macro="" textlink="">
      <xdr:nvSpPr>
        <xdr:cNvPr id="748" name="諸支出金平均値テキスト"/>
        <xdr:cNvSpPr txBox="1"/>
      </xdr:nvSpPr>
      <xdr:spPr>
        <a:xfrm>
          <a:off x="22212300" y="63456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150622</xdr:rowOff>
    </xdr:from>
    <xdr:to>
      <xdr:col>32</xdr:col>
      <xdr:colOff>238125</xdr:colOff>
      <xdr:row>38</xdr:row>
      <xdr:rowOff>80772</xdr:rowOff>
    </xdr:to>
    <xdr:sp macro="" textlink="">
      <xdr:nvSpPr>
        <xdr:cNvPr id="749" name="フローチャート : 判断 748"/>
        <xdr:cNvSpPr/>
      </xdr:nvSpPr>
      <xdr:spPr>
        <a:xfrm>
          <a:off x="221107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31</xdr:row>
      <xdr:rowOff>104902</xdr:rowOff>
    </xdr:from>
    <xdr:to>
      <xdr:col>31</xdr:col>
      <xdr:colOff>85725</xdr:colOff>
      <xdr:row>32</xdr:row>
      <xdr:rowOff>35052</xdr:rowOff>
    </xdr:to>
    <xdr:sp macro="" textlink="">
      <xdr:nvSpPr>
        <xdr:cNvPr id="751" name="フローチャート : 判断 750"/>
        <xdr:cNvSpPr/>
      </xdr:nvSpPr>
      <xdr:spPr>
        <a:xfrm>
          <a:off x="21272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51579</xdr:rowOff>
    </xdr:from>
    <xdr:ext cx="378565" cy="259045"/>
    <xdr:sp macro="" textlink="">
      <xdr:nvSpPr>
        <xdr:cNvPr id="752" name="テキスト ボックス 751"/>
        <xdr:cNvSpPr txBox="1"/>
      </xdr:nvSpPr>
      <xdr:spPr>
        <a:xfrm>
          <a:off x="21134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59182</xdr:rowOff>
    </xdr:from>
    <xdr:to>
      <xdr:col>29</xdr:col>
      <xdr:colOff>568325</xdr:colOff>
      <xdr:row>33</xdr:row>
      <xdr:rowOff>160782</xdr:rowOff>
    </xdr:to>
    <xdr:sp macro="" textlink="">
      <xdr:nvSpPr>
        <xdr:cNvPr id="754" name="フローチャート : 判断 753"/>
        <xdr:cNvSpPr/>
      </xdr:nvSpPr>
      <xdr:spPr>
        <a:xfrm>
          <a:off x="20383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5859</xdr:rowOff>
    </xdr:from>
    <xdr:ext cx="378565" cy="259045"/>
    <xdr:sp macro="" textlink="">
      <xdr:nvSpPr>
        <xdr:cNvPr id="755" name="テキスト ボックス 754"/>
        <xdr:cNvSpPr txBox="1"/>
      </xdr:nvSpPr>
      <xdr:spPr>
        <a:xfrm>
          <a:off x="20245017" y="549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130048</xdr:rowOff>
    </xdr:from>
    <xdr:to>
      <xdr:col>28</xdr:col>
      <xdr:colOff>365125</xdr:colOff>
      <xdr:row>33</xdr:row>
      <xdr:rowOff>60198</xdr:rowOff>
    </xdr:to>
    <xdr:sp macro="" textlink="">
      <xdr:nvSpPr>
        <xdr:cNvPr id="757" name="フローチャート : 判断 756"/>
        <xdr:cNvSpPr/>
      </xdr:nvSpPr>
      <xdr:spPr>
        <a:xfrm>
          <a:off x="19494500" y="56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76725</xdr:rowOff>
    </xdr:from>
    <xdr:ext cx="378565" cy="259045"/>
    <xdr:sp macro="" textlink="">
      <xdr:nvSpPr>
        <xdr:cNvPr id="758" name="テキスト ボックス 757"/>
        <xdr:cNvSpPr txBox="1"/>
      </xdr:nvSpPr>
      <xdr:spPr>
        <a:xfrm>
          <a:off x="19356017" y="53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77470</xdr:rowOff>
    </xdr:from>
    <xdr:to>
      <xdr:col>27</xdr:col>
      <xdr:colOff>161925</xdr:colOff>
      <xdr:row>32</xdr:row>
      <xdr:rowOff>7620</xdr:rowOff>
    </xdr:to>
    <xdr:sp macro="" textlink="">
      <xdr:nvSpPr>
        <xdr:cNvPr id="759" name="フローチャート : 判断 758"/>
        <xdr:cNvSpPr/>
      </xdr:nvSpPr>
      <xdr:spPr>
        <a:xfrm>
          <a:off x="18605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30</xdr:row>
      <xdr:rowOff>24147</xdr:rowOff>
    </xdr:from>
    <xdr:ext cx="378565" cy="259045"/>
    <xdr:sp macro="" textlink="">
      <xdr:nvSpPr>
        <xdr:cNvPr id="760" name="テキスト ボックス 759"/>
        <xdr:cNvSpPr txBox="1"/>
      </xdr:nvSpPr>
      <xdr:spPr>
        <a:xfrm>
          <a:off x="18467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総務費が例年に比べ大きく上昇し、類似団体平均を超えているのは、施設の統廃合、集約化に関する財源として既存の目的別基金を再編し、公共施設マネジメント基金を造成したことによるもので本年度限定となるものである。（</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億円）</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同様に災害復旧費において本年度が例年及び類似団体平均より高い数値を示しているのは、過年度に発生した災害復旧事業の繰越によるものでこれも単年度に限定されるものである。（林道関連</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億円、道路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億円、河川</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単年度の事由に左右されない、本市の特徴として挙げられるのは民生費の高止まり、土木費、教育費の類似団体平均、県平均と比較して大きく水をあけられているところであると思われる。これまで公債費圧縮のため公共事業、市債借入を抑制してきたことによるものと思われる。ただ、今後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迫った合併特例事業債の発行期限に向け、様々に大型事業が計画されていることから、この乖離は縮小されるものと思われる。単年度事由によるもの以外については類似団体平均、県平均などを注視しつつ、財政運営を進め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年度は大規模事業の実施に伴い</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億円を取り崩し、大きく下落し、マイナスとなったが、平成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年度は事業の端境期にあたり積立のみであったこともあり</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億円を積立てプラスに転じている。</a:t>
          </a:r>
          <a:endParaRPr lang="ja-JP" altLang="ja-JP" sz="1400">
            <a:effectLst/>
          </a:endParaRPr>
        </a:p>
        <a:p>
          <a:r>
            <a:rPr kumimoji="1" lang="ja-JP" altLang="ja-JP" sz="1100">
              <a:solidFill>
                <a:schemeClr val="dk1"/>
              </a:solidFill>
              <a:effectLst/>
              <a:latin typeface="+mn-lt"/>
              <a:ea typeface="+mn-ea"/>
              <a:cs typeface="+mn-cs"/>
            </a:rPr>
            <a:t>　ただ、今後は合併特例事業債の発行期限が迫る中、大規模事業にかかる市債借入に伴う公債費の増大、及び、いわゆる合併による普通交付税の算定の特例の終了に伴う普通交付税の漸減に対応するため、一定の額の取り崩しが連続する事態を視野に収めておく必要がある。</a:t>
          </a:r>
          <a:endParaRPr lang="ja-JP" altLang="ja-JP" sz="1400">
            <a:effectLst/>
          </a:endParaRPr>
        </a:p>
        <a:p>
          <a:pPr algn="l"/>
          <a:r>
            <a:rPr kumimoji="1" lang="ja-JP" altLang="ja-JP" sz="1100">
              <a:solidFill>
                <a:schemeClr val="dk1"/>
              </a:solidFill>
              <a:effectLst/>
              <a:latin typeface="+mn-lt"/>
              <a:ea typeface="+mn-ea"/>
              <a:cs typeface="+mn-cs"/>
            </a:rPr>
            <a:t>　単年度収支が連続してマイナス状態となる局面は避けつつも、それを一時的なものに留めておくよう、柔軟な財政運営が必要と思われる。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年度は競輪事業会計において赤字となったが、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年度下半期から、包括業務委託を取り入れた事業運営を行っており、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年度に引き続き、</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年度も黒字となり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年連続で一般会計へ繰出すことができた（</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松阪市民病院事業会計においては、業務の効率化を徹底することで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年連続の黒字化を達成している。</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年度から公営企業会計会計制度の大規模な変更に伴い欠損金が大きく圧縮されたものの、依然として</a:t>
          </a:r>
          <a:r>
            <a:rPr kumimoji="1" lang="en-US" altLang="ja-JP" sz="1100">
              <a:solidFill>
                <a:schemeClr val="dk1"/>
              </a:solidFill>
              <a:effectLst/>
              <a:latin typeface="+mn-lt"/>
              <a:ea typeface="+mn-ea"/>
              <a:cs typeface="+mn-cs"/>
            </a:rPr>
            <a:t>42.9</a:t>
          </a:r>
          <a:r>
            <a:rPr kumimoji="1" lang="ja-JP" altLang="ja-JP" sz="1100">
              <a:solidFill>
                <a:schemeClr val="dk1"/>
              </a:solidFill>
              <a:effectLst/>
              <a:latin typeface="+mn-lt"/>
              <a:ea typeface="+mn-ea"/>
              <a:cs typeface="+mn-cs"/>
            </a:rPr>
            <a:t>億円程度の未処理欠損金が残っている状況である。</a:t>
          </a:r>
          <a:endParaRPr lang="ja-JP" altLang="ja-JP" sz="1400">
            <a:effectLst/>
          </a:endParaRPr>
        </a:p>
        <a:p>
          <a:r>
            <a:rPr kumimoji="1" lang="ja-JP" altLang="ja-JP" sz="1100">
              <a:solidFill>
                <a:schemeClr val="dk1"/>
              </a:solidFill>
              <a:effectLst/>
              <a:latin typeface="+mn-lt"/>
              <a:ea typeface="+mn-ea"/>
              <a:cs typeface="+mn-cs"/>
            </a:rPr>
            <a:t>　国民健康保険事業特別会計、介護保険事業特別会計、後期高齢者医療事業特別会計については、医療費等の増が年々進む中、収支の悪化が避けられないため、平成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年度には国民健康保険税、平成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年度には介護保険料、平成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年度には後期高齢者医療保険料を引き上げた。</a:t>
          </a:r>
          <a:endParaRPr lang="ja-JP" altLang="ja-JP" sz="1400">
            <a:effectLst/>
          </a:endParaRPr>
        </a:p>
        <a:p>
          <a:pPr algn="l"/>
          <a:r>
            <a:rPr kumimoji="1" lang="ja-JP" altLang="ja-JP" sz="1100">
              <a:solidFill>
                <a:schemeClr val="dk1"/>
              </a:solidFill>
              <a:effectLst/>
              <a:latin typeface="+mn-lt"/>
              <a:ea typeface="+mn-ea"/>
              <a:cs typeface="+mn-cs"/>
            </a:rPr>
            <a:t>　公共下水道事業会計については、実質収支は黒字であり、今後も下水道普及率を向上させるため事業を実施していく必要があることから、各種経費の見直しを徹底する。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64604461</v>
      </c>
      <c r="BO4" s="409"/>
      <c r="BP4" s="409"/>
      <c r="BQ4" s="409"/>
      <c r="BR4" s="409"/>
      <c r="BS4" s="409"/>
      <c r="BT4" s="409"/>
      <c r="BU4" s="410"/>
      <c r="BV4" s="408">
        <v>66724306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63248808</v>
      </c>
      <c r="BO5" s="414"/>
      <c r="BP5" s="414"/>
      <c r="BQ5" s="414"/>
      <c r="BR5" s="414"/>
      <c r="BS5" s="414"/>
      <c r="BT5" s="414"/>
      <c r="BU5" s="415"/>
      <c r="BV5" s="413">
        <v>65445641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91.8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1355653</v>
      </c>
      <c r="BO6" s="414"/>
      <c r="BP6" s="414"/>
      <c r="BQ6" s="414"/>
      <c r="BR6" s="414"/>
      <c r="BS6" s="414"/>
      <c r="BT6" s="414"/>
      <c r="BU6" s="415"/>
      <c r="BV6" s="413">
        <v>1278665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92.7</v>
      </c>
      <c r="CU6" s="560"/>
      <c r="CV6" s="560"/>
      <c r="CW6" s="560"/>
      <c r="CX6" s="560"/>
      <c r="CY6" s="560"/>
      <c r="CZ6" s="560"/>
      <c r="DA6" s="561"/>
      <c r="DB6" s="559">
        <v>94.3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162061</v>
      </c>
      <c r="BO7" s="414"/>
      <c r="BP7" s="414"/>
      <c r="BQ7" s="414"/>
      <c r="BR7" s="414"/>
      <c r="BS7" s="414"/>
      <c r="BT7" s="414"/>
      <c r="BU7" s="415"/>
      <c r="BV7" s="413">
        <v>292327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40043629</v>
      </c>
      <c r="CU7" s="414"/>
      <c r="CV7" s="414"/>
      <c r="CW7" s="414"/>
      <c r="CX7" s="414"/>
      <c r="CY7" s="414"/>
      <c r="CZ7" s="414"/>
      <c r="DA7" s="415"/>
      <c r="DB7" s="413">
        <v>40045241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1193592</v>
      </c>
      <c r="BO8" s="414"/>
      <c r="BP8" s="414"/>
      <c r="BQ8" s="414"/>
      <c r="BR8" s="414"/>
      <c r="BS8" s="414"/>
      <c r="BT8" s="414"/>
      <c r="BU8" s="415"/>
      <c r="BV8" s="413">
        <v>986338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163863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207254</v>
      </c>
      <c r="BO9" s="414"/>
      <c r="BP9" s="414"/>
      <c r="BQ9" s="414"/>
      <c r="BR9" s="414"/>
      <c r="BS9" s="414"/>
      <c r="BT9" s="414"/>
      <c r="BU9" s="415"/>
      <c r="BV9" s="413">
        <v>-137607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11.8</v>
      </c>
      <c r="CU9" s="384"/>
      <c r="CV9" s="384"/>
      <c r="CW9" s="384"/>
      <c r="CX9" s="384"/>
      <c r="CY9" s="384"/>
      <c r="CZ9" s="384"/>
      <c r="DA9" s="385"/>
      <c r="DB9" s="383">
        <v>12.3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168017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947017</v>
      </c>
      <c r="BO10" s="414"/>
      <c r="BP10" s="414"/>
      <c r="BQ10" s="414"/>
      <c r="BR10" s="414"/>
      <c r="BS10" s="414"/>
      <c r="BT10" s="414"/>
      <c r="BU10" s="415"/>
      <c r="BV10" s="413">
        <v>584235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v>19669</v>
      </c>
      <c r="BO11" s="414"/>
      <c r="BP11" s="414"/>
      <c r="BQ11" s="414"/>
      <c r="BR11" s="414"/>
      <c r="BS11" s="414"/>
      <c r="BT11" s="414"/>
      <c r="BU11" s="415"/>
      <c r="BV11" s="413">
        <v>1301</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167443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v>1655993</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163603</v>
      </c>
      <c r="S13" s="515"/>
      <c r="T13" s="515"/>
      <c r="U13" s="515"/>
      <c r="V13" s="516"/>
      <c r="W13" s="502" t="s">
        <v>118</v>
      </c>
      <c r="X13" s="426"/>
      <c r="Y13" s="426"/>
      <c r="Z13" s="426"/>
      <c r="AA13" s="426"/>
      <c r="AB13" s="427"/>
      <c r="AC13" s="389">
        <v>3244</v>
      </c>
      <c r="AD13" s="390"/>
      <c r="AE13" s="390"/>
      <c r="AF13" s="390"/>
      <c r="AG13" s="391"/>
      <c r="AH13" s="389">
        <v>4453</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1173940</v>
      </c>
      <c r="BO13" s="414"/>
      <c r="BP13" s="414"/>
      <c r="BQ13" s="414"/>
      <c r="BR13" s="414"/>
      <c r="BS13" s="414"/>
      <c r="BT13" s="414"/>
      <c r="BU13" s="415"/>
      <c r="BV13" s="413">
        <v>-1208064</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168682</v>
      </c>
      <c r="S14" s="515"/>
      <c r="T14" s="515"/>
      <c r="U14" s="515"/>
      <c r="V14" s="516"/>
      <c r="W14" s="517"/>
      <c r="X14" s="429"/>
      <c r="Y14" s="429"/>
      <c r="Z14" s="429"/>
      <c r="AA14" s="429"/>
      <c r="AB14" s="430"/>
      <c r="AC14" s="507">
        <v>4.2</v>
      </c>
      <c r="AD14" s="508"/>
      <c r="AE14" s="508"/>
      <c r="AF14" s="508"/>
      <c r="AG14" s="509"/>
      <c r="AH14" s="507">
        <v>5.3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109</v>
      </c>
      <c r="CU14" s="486"/>
      <c r="CV14" s="486"/>
      <c r="CW14" s="486"/>
      <c r="CX14" s="486"/>
      <c r="CY14" s="486"/>
      <c r="CZ14" s="486"/>
      <c r="DA14" s="487"/>
      <c r="DB14" s="518" t="s">
        <v>109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164717</v>
      </c>
      <c r="S15" s="515"/>
      <c r="T15" s="515"/>
      <c r="U15" s="515"/>
      <c r="V15" s="516"/>
      <c r="W15" s="502" t="s">
        <v>124</v>
      </c>
      <c r="X15" s="426"/>
      <c r="Y15" s="426"/>
      <c r="Z15" s="426"/>
      <c r="AA15" s="426"/>
      <c r="AB15" s="427"/>
      <c r="AC15" s="389">
        <v>24679</v>
      </c>
      <c r="AD15" s="390"/>
      <c r="AE15" s="390"/>
      <c r="AF15" s="390"/>
      <c r="AG15" s="391"/>
      <c r="AH15" s="389">
        <v>27251</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18756755</v>
      </c>
      <c r="BO15" s="409"/>
      <c r="BP15" s="409"/>
      <c r="BQ15" s="409"/>
      <c r="BR15" s="409"/>
      <c r="BS15" s="409"/>
      <c r="BT15" s="409"/>
      <c r="BU15" s="410"/>
      <c r="BV15" s="408">
        <v>18145914</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32</v>
      </c>
      <c r="AD16" s="508"/>
      <c r="AE16" s="508"/>
      <c r="AF16" s="508"/>
      <c r="AG16" s="509"/>
      <c r="AH16" s="507">
        <v>32.700000000000003</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29780891</v>
      </c>
      <c r="BO16" s="414"/>
      <c r="BP16" s="414"/>
      <c r="BQ16" s="414"/>
      <c r="BR16" s="414"/>
      <c r="BS16" s="414"/>
      <c r="BT16" s="414"/>
      <c r="BU16" s="415"/>
      <c r="BV16" s="413">
        <v>28698882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49110</v>
      </c>
      <c r="AD17" s="390"/>
      <c r="AE17" s="390"/>
      <c r="AF17" s="390"/>
      <c r="AG17" s="391"/>
      <c r="AH17" s="389">
        <v>50986</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23854870</v>
      </c>
      <c r="BO17" s="414"/>
      <c r="BP17" s="414"/>
      <c r="BQ17" s="414"/>
      <c r="BR17" s="414"/>
      <c r="BS17" s="414"/>
      <c r="BT17" s="414"/>
      <c r="BU17" s="415"/>
      <c r="BV17" s="413">
        <v>23378588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623.66</v>
      </c>
      <c r="M18" s="478"/>
      <c r="N18" s="478"/>
      <c r="O18" s="478"/>
      <c r="P18" s="478"/>
      <c r="Q18" s="478"/>
      <c r="R18" s="479"/>
      <c r="S18" s="479"/>
      <c r="T18" s="479"/>
      <c r="U18" s="479"/>
      <c r="V18" s="480"/>
      <c r="W18" s="494"/>
      <c r="X18" s="495"/>
      <c r="Y18" s="495"/>
      <c r="Z18" s="495"/>
      <c r="AA18" s="495"/>
      <c r="AB18" s="503"/>
      <c r="AC18" s="377">
        <v>63.8</v>
      </c>
      <c r="AD18" s="378"/>
      <c r="AE18" s="378"/>
      <c r="AF18" s="378"/>
      <c r="AG18" s="481"/>
      <c r="AH18" s="377">
        <v>61.2</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35222389</v>
      </c>
      <c r="BO18" s="414"/>
      <c r="BP18" s="414"/>
      <c r="BQ18" s="414"/>
      <c r="BR18" s="414"/>
      <c r="BS18" s="414"/>
      <c r="BT18" s="414"/>
      <c r="BU18" s="415"/>
      <c r="BV18" s="413">
        <v>34952119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263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43641759</v>
      </c>
      <c r="BO19" s="414"/>
      <c r="BP19" s="414"/>
      <c r="BQ19" s="414"/>
      <c r="BR19" s="414"/>
      <c r="BS19" s="414"/>
      <c r="BT19" s="414"/>
      <c r="BU19" s="415"/>
      <c r="BV19" s="413">
        <v>43907198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63948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47133477</v>
      </c>
      <c r="BO23" s="414"/>
      <c r="BP23" s="414"/>
      <c r="BQ23" s="414"/>
      <c r="BR23" s="414"/>
      <c r="BS23" s="414"/>
      <c r="BT23" s="414"/>
      <c r="BU23" s="415"/>
      <c r="BV23" s="413">
        <v>49120044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9930</v>
      </c>
      <c r="R24" s="390"/>
      <c r="S24" s="390"/>
      <c r="T24" s="390"/>
      <c r="U24" s="390"/>
      <c r="V24" s="391"/>
      <c r="W24" s="455"/>
      <c r="X24" s="446"/>
      <c r="Y24" s="447"/>
      <c r="Z24" s="386" t="s">
        <v>147</v>
      </c>
      <c r="AA24" s="387"/>
      <c r="AB24" s="387"/>
      <c r="AC24" s="387"/>
      <c r="AD24" s="387"/>
      <c r="AE24" s="387"/>
      <c r="AF24" s="387"/>
      <c r="AG24" s="388"/>
      <c r="AH24" s="389">
        <v>1135</v>
      </c>
      <c r="AI24" s="390"/>
      <c r="AJ24" s="390"/>
      <c r="AK24" s="390"/>
      <c r="AL24" s="391"/>
      <c r="AM24" s="389">
        <v>3521905</v>
      </c>
      <c r="AN24" s="390"/>
      <c r="AO24" s="390"/>
      <c r="AP24" s="390"/>
      <c r="AQ24" s="390"/>
      <c r="AR24" s="391"/>
      <c r="AS24" s="389">
        <v>3103</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27656736</v>
      </c>
      <c r="BO24" s="414"/>
      <c r="BP24" s="414"/>
      <c r="BQ24" s="414"/>
      <c r="BR24" s="414"/>
      <c r="BS24" s="414"/>
      <c r="BT24" s="414"/>
      <c r="BU24" s="415"/>
      <c r="BV24" s="413">
        <v>29087169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2</v>
      </c>
      <c r="M25" s="390"/>
      <c r="N25" s="390"/>
      <c r="O25" s="390"/>
      <c r="P25" s="391"/>
      <c r="Q25" s="389">
        <v>7700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15887226</v>
      </c>
      <c r="BO25" s="409"/>
      <c r="BP25" s="409"/>
      <c r="BQ25" s="409"/>
      <c r="BR25" s="409"/>
      <c r="BS25" s="409"/>
      <c r="BT25" s="409"/>
      <c r="BU25" s="410"/>
      <c r="BV25" s="408">
        <v>16424764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6670</v>
      </c>
      <c r="R26" s="390"/>
      <c r="S26" s="390"/>
      <c r="T26" s="390"/>
      <c r="U26" s="390"/>
      <c r="V26" s="391"/>
      <c r="W26" s="455"/>
      <c r="X26" s="446"/>
      <c r="Y26" s="447"/>
      <c r="Z26" s="386" t="s">
        <v>154</v>
      </c>
      <c r="AA26" s="468"/>
      <c r="AB26" s="468"/>
      <c r="AC26" s="468"/>
      <c r="AD26" s="468"/>
      <c r="AE26" s="468"/>
      <c r="AF26" s="468"/>
      <c r="AG26" s="469"/>
      <c r="AH26" s="389">
        <v>197</v>
      </c>
      <c r="AI26" s="390"/>
      <c r="AJ26" s="390"/>
      <c r="AK26" s="390"/>
      <c r="AL26" s="391"/>
      <c r="AM26" s="389">
        <v>608533</v>
      </c>
      <c r="AN26" s="390"/>
      <c r="AO26" s="390"/>
      <c r="AP26" s="390"/>
      <c r="AQ26" s="390"/>
      <c r="AR26" s="391"/>
      <c r="AS26" s="389">
        <v>3089</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v>10000</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5580</v>
      </c>
      <c r="R27" s="390"/>
      <c r="S27" s="390"/>
      <c r="T27" s="390"/>
      <c r="U27" s="390"/>
      <c r="V27" s="391"/>
      <c r="W27" s="455"/>
      <c r="X27" s="446"/>
      <c r="Y27" s="447"/>
      <c r="Z27" s="386" t="s">
        <v>157</v>
      </c>
      <c r="AA27" s="387"/>
      <c r="AB27" s="387"/>
      <c r="AC27" s="387"/>
      <c r="AD27" s="387"/>
      <c r="AE27" s="387"/>
      <c r="AF27" s="387"/>
      <c r="AG27" s="388"/>
      <c r="AH27" s="389">
        <v>91</v>
      </c>
      <c r="AI27" s="390"/>
      <c r="AJ27" s="390"/>
      <c r="AK27" s="390"/>
      <c r="AL27" s="391"/>
      <c r="AM27" s="389">
        <v>294945</v>
      </c>
      <c r="AN27" s="390"/>
      <c r="AO27" s="390"/>
      <c r="AP27" s="390"/>
      <c r="AQ27" s="390"/>
      <c r="AR27" s="391"/>
      <c r="AS27" s="389">
        <v>3241</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1519960</v>
      </c>
      <c r="BO27" s="417"/>
      <c r="BP27" s="417"/>
      <c r="BQ27" s="417"/>
      <c r="BR27" s="417"/>
      <c r="BS27" s="417"/>
      <c r="BT27" s="417"/>
      <c r="BU27" s="418"/>
      <c r="BV27" s="416">
        <v>2200449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4980</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9441933</v>
      </c>
      <c r="BO28" s="409"/>
      <c r="BP28" s="409"/>
      <c r="BQ28" s="409"/>
      <c r="BR28" s="409"/>
      <c r="BS28" s="409"/>
      <c r="BT28" s="409"/>
      <c r="BU28" s="410"/>
      <c r="BV28" s="408">
        <v>8494916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26</v>
      </c>
      <c r="M29" s="390"/>
      <c r="N29" s="390"/>
      <c r="O29" s="390"/>
      <c r="P29" s="391"/>
      <c r="Q29" s="389">
        <v>4400</v>
      </c>
      <c r="R29" s="390"/>
      <c r="S29" s="390"/>
      <c r="T29" s="390"/>
      <c r="U29" s="390"/>
      <c r="V29" s="391"/>
      <c r="W29" s="456"/>
      <c r="X29" s="457"/>
      <c r="Y29" s="458"/>
      <c r="Z29" s="386" t="s">
        <v>164</v>
      </c>
      <c r="AA29" s="387"/>
      <c r="AB29" s="387"/>
      <c r="AC29" s="387"/>
      <c r="AD29" s="387"/>
      <c r="AE29" s="387"/>
      <c r="AF29" s="387"/>
      <c r="AG29" s="388"/>
      <c r="AH29" s="389">
        <v>1226</v>
      </c>
      <c r="AI29" s="390"/>
      <c r="AJ29" s="390"/>
      <c r="AK29" s="390"/>
      <c r="AL29" s="391"/>
      <c r="AM29" s="389">
        <v>3816850</v>
      </c>
      <c r="AN29" s="390"/>
      <c r="AO29" s="390"/>
      <c r="AP29" s="390"/>
      <c r="AQ29" s="390"/>
      <c r="AR29" s="391"/>
      <c r="AS29" s="389">
        <v>3113</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148002</v>
      </c>
      <c r="BO29" s="414"/>
      <c r="BP29" s="414"/>
      <c r="BQ29" s="414"/>
      <c r="BR29" s="414"/>
      <c r="BS29" s="414"/>
      <c r="BT29" s="414"/>
      <c r="BU29" s="415"/>
      <c r="BV29" s="413">
        <v>141991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4626472</v>
      </c>
      <c r="BO30" s="417"/>
      <c r="BP30" s="417"/>
      <c r="BQ30" s="417"/>
      <c r="BR30" s="417"/>
      <c r="BS30" s="417"/>
      <c r="BT30" s="417"/>
      <c r="BU30" s="418"/>
      <c r="BV30" s="416">
        <v>4674243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競輪事業特別会計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多気町松阪市学校組合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松阪市勤労者サービスセンター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公共下水道事業会計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IF('各会計、関係団体の財政状況及び健全化判断比率'!B36="","",'各会計、関係団体の財政状況及び健全化判断比率'!B36)</f>
        <v>戸別合併処理浄化槽整備事業特別会計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宮川福祉施設組合　一般会計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松阪スポーツ振興研修センター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ケーブルシステム事業特別会計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IF('各会計、関係団体の財政状況及び健全化判断比率'!B34="","",'各会計、関係団体の財政状況及び健全化判断比率'!B34)</f>
        <v>松阪市民病院事業会計</v>
      </c>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IF('各会計、関係団体の財政状況及び健全化判断比率'!B37="","",'各会計、関係団体の財政状況及び健全化判断比率'!B37)</f>
        <v>農業集落排水事業特別会計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宮川福祉施設組合　介護サービス事業特別会計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松阪街づくり公社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松阪地区広域衛生組合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松阪市土地開発公社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松阪地区広域消防組合</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飯高観光振興公社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松阪飯多農業共済事務組合</v>
      </c>
      <c r="BZ39" s="372"/>
      <c r="CA39" s="372"/>
      <c r="CB39" s="372"/>
      <c r="CC39" s="372"/>
      <c r="CD39" s="372"/>
      <c r="CE39" s="372"/>
      <c r="CF39" s="372"/>
      <c r="CG39" s="372"/>
      <c r="CH39" s="372"/>
      <c r="CI39" s="372"/>
      <c r="CJ39" s="372"/>
      <c r="CK39" s="372"/>
      <c r="CL39" s="372"/>
      <c r="CM39" s="372"/>
      <c r="CN39" s="165"/>
      <c r="CO39" s="373">
        <f t="shared" si="3"/>
        <v>29</v>
      </c>
      <c r="CP39" s="373"/>
      <c r="CQ39" s="372" t="str">
        <f>IF('各会計、関係団体の財政状況及び健全化判断比率'!BS12="","",'各会計、関係団体の財政状況及び健全化判断比率'!BS12)</f>
        <v>飯高駅</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三重県市町総合事務組合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三重県市町総合事務組合　デジタル地図特別会計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三重県市町総合事務組合　公平委員会特別会計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三重県市町総合事務組合　消防救急無線特別会計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529</v>
      </c>
      <c r="D34" s="1181"/>
      <c r="E34" s="1182"/>
      <c r="F34" s="32">
        <v>4.72</v>
      </c>
      <c r="G34" s="33">
        <v>5.54</v>
      </c>
      <c r="H34" s="33">
        <v>5.97</v>
      </c>
      <c r="I34" s="33">
        <v>6.62</v>
      </c>
      <c r="J34" s="34">
        <v>6.96</v>
      </c>
      <c r="K34" s="22"/>
      <c r="L34" s="22"/>
      <c r="M34" s="22"/>
      <c r="N34" s="22"/>
      <c r="O34" s="22"/>
      <c r="P34" s="22"/>
    </row>
    <row r="35" spans="1:16" ht="39" customHeight="1" x14ac:dyDescent="0.15">
      <c r="A35" s="22"/>
      <c r="B35" s="35"/>
      <c r="C35" s="1175" t="s">
        <v>530</v>
      </c>
      <c r="D35" s="1176"/>
      <c r="E35" s="1177"/>
      <c r="F35" s="36">
        <v>2.31</v>
      </c>
      <c r="G35" s="37">
        <v>3.53</v>
      </c>
      <c r="H35" s="37">
        <v>4.6100000000000003</v>
      </c>
      <c r="I35" s="37">
        <v>5.46</v>
      </c>
      <c r="J35" s="38">
        <v>5.78</v>
      </c>
      <c r="K35" s="22"/>
      <c r="L35" s="22"/>
      <c r="M35" s="22"/>
      <c r="N35" s="22"/>
      <c r="O35" s="22"/>
      <c r="P35" s="22"/>
    </row>
    <row r="36" spans="1:16" ht="39" customHeight="1" x14ac:dyDescent="0.15">
      <c r="A36" s="22"/>
      <c r="B36" s="35"/>
      <c r="C36" s="1175" t="s">
        <v>531</v>
      </c>
      <c r="D36" s="1176"/>
      <c r="E36" s="1177"/>
      <c r="F36" s="36">
        <v>2.59</v>
      </c>
      <c r="G36" s="37">
        <v>3.07</v>
      </c>
      <c r="H36" s="37">
        <v>2.77</v>
      </c>
      <c r="I36" s="37">
        <v>2.4500000000000002</v>
      </c>
      <c r="J36" s="38">
        <v>2.97</v>
      </c>
      <c r="K36" s="22"/>
      <c r="L36" s="22"/>
      <c r="M36" s="22"/>
      <c r="N36" s="22"/>
      <c r="O36" s="22"/>
      <c r="P36" s="22"/>
    </row>
    <row r="37" spans="1:16" ht="39" customHeight="1" x14ac:dyDescent="0.15">
      <c r="A37" s="22"/>
      <c r="B37" s="35"/>
      <c r="C37" s="1175" t="s">
        <v>532</v>
      </c>
      <c r="D37" s="1176"/>
      <c r="E37" s="1177"/>
      <c r="F37" s="36">
        <v>1.43</v>
      </c>
      <c r="G37" s="37">
        <v>1.68</v>
      </c>
      <c r="H37" s="37">
        <v>1.68</v>
      </c>
      <c r="I37" s="37">
        <v>2</v>
      </c>
      <c r="J37" s="38">
        <v>2.25</v>
      </c>
      <c r="K37" s="22"/>
      <c r="L37" s="22"/>
      <c r="M37" s="22"/>
      <c r="N37" s="22"/>
      <c r="O37" s="22"/>
      <c r="P37" s="22"/>
    </row>
    <row r="38" spans="1:16" ht="39" customHeight="1" x14ac:dyDescent="0.15">
      <c r="A38" s="22"/>
      <c r="B38" s="35"/>
      <c r="C38" s="1175" t="s">
        <v>533</v>
      </c>
      <c r="D38" s="1176"/>
      <c r="E38" s="1177"/>
      <c r="F38" s="36">
        <v>1.81</v>
      </c>
      <c r="G38" s="37">
        <v>2.2599999999999998</v>
      </c>
      <c r="H38" s="37">
        <v>1.7</v>
      </c>
      <c r="I38" s="37">
        <v>0.99</v>
      </c>
      <c r="J38" s="38">
        <v>1.2</v>
      </c>
      <c r="K38" s="22"/>
      <c r="L38" s="22"/>
      <c r="M38" s="22"/>
      <c r="N38" s="22"/>
      <c r="O38" s="22"/>
      <c r="P38" s="22"/>
    </row>
    <row r="39" spans="1:16" ht="39" customHeight="1" x14ac:dyDescent="0.15">
      <c r="A39" s="22"/>
      <c r="B39" s="35"/>
      <c r="C39" s="1175" t="s">
        <v>534</v>
      </c>
      <c r="D39" s="1176"/>
      <c r="E39" s="1177"/>
      <c r="F39" s="36">
        <v>0.72</v>
      </c>
      <c r="G39" s="37">
        <v>0.33</v>
      </c>
      <c r="H39" s="37">
        <v>0.57999999999999996</v>
      </c>
      <c r="I39" s="37">
        <v>0.44</v>
      </c>
      <c r="J39" s="38">
        <v>0.43</v>
      </c>
      <c r="K39" s="22"/>
      <c r="L39" s="22"/>
      <c r="M39" s="22"/>
      <c r="N39" s="22"/>
      <c r="O39" s="22"/>
      <c r="P39" s="22"/>
    </row>
    <row r="40" spans="1:16" ht="39" customHeight="1" x14ac:dyDescent="0.15">
      <c r="A40" s="22"/>
      <c r="B40" s="35"/>
      <c r="C40" s="1175" t="s">
        <v>535</v>
      </c>
      <c r="D40" s="1176"/>
      <c r="E40" s="1177"/>
      <c r="F40" s="36">
        <v>0.3</v>
      </c>
      <c r="G40" s="37">
        <v>0.19</v>
      </c>
      <c r="H40" s="37" t="s">
        <v>536</v>
      </c>
      <c r="I40" s="37">
        <v>0.5</v>
      </c>
      <c r="J40" s="38">
        <v>0.23</v>
      </c>
      <c r="K40" s="22"/>
      <c r="L40" s="22"/>
      <c r="M40" s="22"/>
      <c r="N40" s="22"/>
      <c r="O40" s="22"/>
      <c r="P40" s="22"/>
    </row>
    <row r="41" spans="1:16" ht="39" customHeight="1" x14ac:dyDescent="0.15">
      <c r="A41" s="22"/>
      <c r="B41" s="35"/>
      <c r="C41" s="1175" t="s">
        <v>537</v>
      </c>
      <c r="D41" s="1176"/>
      <c r="E41" s="1177"/>
      <c r="F41" s="36">
        <v>0.03</v>
      </c>
      <c r="G41" s="37">
        <v>0.05</v>
      </c>
      <c r="H41" s="37">
        <v>0.08</v>
      </c>
      <c r="I41" s="37">
        <v>0.08</v>
      </c>
      <c r="J41" s="38">
        <v>0.11</v>
      </c>
      <c r="K41" s="22"/>
      <c r="L41" s="22"/>
      <c r="M41" s="22"/>
      <c r="N41" s="22"/>
      <c r="O41" s="22"/>
      <c r="P41" s="22"/>
    </row>
    <row r="42" spans="1:16" ht="39" customHeight="1" x14ac:dyDescent="0.15">
      <c r="A42" s="22"/>
      <c r="B42" s="39"/>
      <c r="C42" s="1175" t="s">
        <v>538</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539</v>
      </c>
      <c r="D43" s="1179"/>
      <c r="E43" s="1180"/>
      <c r="F43" s="41">
        <v>0.03</v>
      </c>
      <c r="G43" s="42">
        <v>0.02</v>
      </c>
      <c r="H43" s="42">
        <v>0.02</v>
      </c>
      <c r="I43" s="42">
        <v>0.04</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6296</v>
      </c>
      <c r="L45" s="60">
        <v>6099</v>
      </c>
      <c r="M45" s="60">
        <v>5734</v>
      </c>
      <c r="N45" s="60">
        <v>5407</v>
      </c>
      <c r="O45" s="61">
        <v>5159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2897</v>
      </c>
      <c r="L48" s="64">
        <v>2661</v>
      </c>
      <c r="M48" s="64">
        <v>2728</v>
      </c>
      <c r="N48" s="64">
        <v>2812</v>
      </c>
      <c r="O48" s="65">
        <v>2907</v>
      </c>
      <c r="P48" s="48"/>
      <c r="Q48" s="48"/>
      <c r="R48" s="48"/>
      <c r="S48" s="48"/>
      <c r="T48" s="48"/>
      <c r="U48" s="48"/>
    </row>
    <row r="49" spans="1:21" ht="30.75" customHeight="1" x14ac:dyDescent="0.15">
      <c r="A49" s="48"/>
      <c r="B49" s="1193"/>
      <c r="C49" s="1194"/>
      <c r="D49" s="62"/>
      <c r="E49" s="1185" t="s">
        <v>15</v>
      </c>
      <c r="F49" s="1185"/>
      <c r="G49" s="1185"/>
      <c r="H49" s="1185"/>
      <c r="I49" s="1185"/>
      <c r="J49" s="1186"/>
      <c r="K49" s="63">
        <v>364</v>
      </c>
      <c r="L49" s="64">
        <v>306</v>
      </c>
      <c r="M49" s="64">
        <v>226</v>
      </c>
      <c r="N49" s="64">
        <v>305</v>
      </c>
      <c r="O49" s="65">
        <v>88</v>
      </c>
      <c r="P49" s="48"/>
      <c r="Q49" s="48"/>
      <c r="R49" s="48"/>
      <c r="S49" s="48"/>
      <c r="T49" s="48"/>
      <c r="U49" s="48"/>
    </row>
    <row r="50" spans="1:21" ht="30.75" customHeight="1" x14ac:dyDescent="0.15">
      <c r="A50" s="48"/>
      <c r="B50" s="1193"/>
      <c r="C50" s="1194"/>
      <c r="D50" s="62"/>
      <c r="E50" s="1185" t="s">
        <v>16</v>
      </c>
      <c r="F50" s="1185"/>
      <c r="G50" s="1185"/>
      <c r="H50" s="1185"/>
      <c r="I50" s="1185"/>
      <c r="J50" s="1186"/>
      <c r="K50" s="63">
        <v>9</v>
      </c>
      <c r="L50" s="64">
        <v>9</v>
      </c>
      <c r="M50" s="64">
        <v>9</v>
      </c>
      <c r="N50" s="64">
        <v>9</v>
      </c>
      <c r="O50" s="65">
        <v>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6815</v>
      </c>
      <c r="L52" s="64">
        <v>6895</v>
      </c>
      <c r="M52" s="64">
        <v>7058</v>
      </c>
      <c r="N52" s="64">
        <v>7184</v>
      </c>
      <c r="O52" s="65">
        <v>7049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2751</v>
      </c>
      <c r="L53" s="69">
        <v>2180</v>
      </c>
      <c r="M53" s="69">
        <v>1639</v>
      </c>
      <c r="N53" s="69">
        <v>1349</v>
      </c>
      <c r="O53" s="70">
        <v>1113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211" t="s">
        <v>23</v>
      </c>
      <c r="C41" s="1212"/>
      <c r="D41" s="81"/>
      <c r="E41" s="1213" t="s">
        <v>24</v>
      </c>
      <c r="F41" s="1213"/>
      <c r="G41" s="1213"/>
      <c r="H41" s="1214"/>
      <c r="I41" s="82">
        <v>52978</v>
      </c>
      <c r="J41" s="83">
        <v>50234</v>
      </c>
      <c r="K41" s="83">
        <v>47835</v>
      </c>
      <c r="L41" s="83">
        <v>49120</v>
      </c>
      <c r="M41" s="84">
        <v>47133</v>
      </c>
    </row>
    <row r="42" spans="2:13" ht="27.75" customHeight="1" x14ac:dyDescent="0.15">
      <c r="B42" s="1201"/>
      <c r="C42" s="1202"/>
      <c r="D42" s="85"/>
      <c r="E42" s="1205" t="s">
        <v>25</v>
      </c>
      <c r="F42" s="1205"/>
      <c r="G42" s="1205"/>
      <c r="H42" s="1206"/>
      <c r="I42" s="86">
        <v>43</v>
      </c>
      <c r="J42" s="87">
        <v>34</v>
      </c>
      <c r="K42" s="87">
        <v>25</v>
      </c>
      <c r="L42" s="87">
        <v>16</v>
      </c>
      <c r="M42" s="88">
        <v>8</v>
      </c>
    </row>
    <row r="43" spans="2:13" ht="27.75" customHeight="1" x14ac:dyDescent="0.15">
      <c r="B43" s="1201"/>
      <c r="C43" s="1202"/>
      <c r="D43" s="85"/>
      <c r="E43" s="1205" t="s">
        <v>26</v>
      </c>
      <c r="F43" s="1205"/>
      <c r="G43" s="1205"/>
      <c r="H43" s="1206"/>
      <c r="I43" s="86">
        <v>43882</v>
      </c>
      <c r="J43" s="87">
        <v>41895</v>
      </c>
      <c r="K43" s="87">
        <v>39810</v>
      </c>
      <c r="L43" s="87">
        <v>38320</v>
      </c>
      <c r="M43" s="88">
        <v>38274</v>
      </c>
    </row>
    <row r="44" spans="2:13" ht="27.75" customHeight="1" x14ac:dyDescent="0.15">
      <c r="B44" s="1201"/>
      <c r="C44" s="1202"/>
      <c r="D44" s="85"/>
      <c r="E44" s="1205" t="s">
        <v>27</v>
      </c>
      <c r="F44" s="1205"/>
      <c r="G44" s="1205"/>
      <c r="H44" s="1206"/>
      <c r="I44" s="86">
        <v>1018</v>
      </c>
      <c r="J44" s="87">
        <v>757</v>
      </c>
      <c r="K44" s="87">
        <v>696</v>
      </c>
      <c r="L44" s="87">
        <v>614</v>
      </c>
      <c r="M44" s="88">
        <v>713</v>
      </c>
    </row>
    <row r="45" spans="2:13" ht="27.75" customHeight="1" x14ac:dyDescent="0.15">
      <c r="B45" s="1201"/>
      <c r="C45" s="1202"/>
      <c r="D45" s="85"/>
      <c r="E45" s="1205" t="s">
        <v>28</v>
      </c>
      <c r="F45" s="1205"/>
      <c r="G45" s="1205"/>
      <c r="H45" s="1206"/>
      <c r="I45" s="86">
        <v>15014</v>
      </c>
      <c r="J45" s="87">
        <v>14708</v>
      </c>
      <c r="K45" s="87">
        <v>13718</v>
      </c>
      <c r="L45" s="87">
        <v>12010</v>
      </c>
      <c r="M45" s="88">
        <v>11794</v>
      </c>
    </row>
    <row r="46" spans="2:13" ht="27.75" customHeight="1" x14ac:dyDescent="0.15">
      <c r="B46" s="1201"/>
      <c r="C46" s="1202"/>
      <c r="D46" s="85"/>
      <c r="E46" s="1205" t="s">
        <v>29</v>
      </c>
      <c r="F46" s="1205"/>
      <c r="G46" s="1205"/>
      <c r="H46" s="1206"/>
      <c r="I46" s="86">
        <v>1812</v>
      </c>
      <c r="J46" s="87">
        <v>215</v>
      </c>
      <c r="K46" s="87" t="s">
        <v>484</v>
      </c>
      <c r="L46" s="87" t="s">
        <v>484</v>
      </c>
      <c r="M46" s="88" t="s">
        <v>484</v>
      </c>
    </row>
    <row r="47" spans="2:13" ht="27.75" customHeight="1" x14ac:dyDescent="0.15">
      <c r="B47" s="1201"/>
      <c r="C47" s="1202"/>
      <c r="D47" s="85"/>
      <c r="E47" s="1205" t="s">
        <v>30</v>
      </c>
      <c r="F47" s="1205"/>
      <c r="G47" s="1205"/>
      <c r="H47" s="1206"/>
      <c r="I47" s="86" t="s">
        <v>484</v>
      </c>
      <c r="J47" s="87" t="s">
        <v>484</v>
      </c>
      <c r="K47" s="87" t="s">
        <v>484</v>
      </c>
      <c r="L47" s="87" t="s">
        <v>484</v>
      </c>
      <c r="M47" s="88" t="s">
        <v>484</v>
      </c>
    </row>
    <row r="48" spans="2:13" ht="27.75" customHeight="1" x14ac:dyDescent="0.15">
      <c r="B48" s="1203"/>
      <c r="C48" s="1204"/>
      <c r="D48" s="85"/>
      <c r="E48" s="1205" t="s">
        <v>31</v>
      </c>
      <c r="F48" s="1205"/>
      <c r="G48" s="1205"/>
      <c r="H48" s="1206"/>
      <c r="I48" s="86" t="s">
        <v>484</v>
      </c>
      <c r="J48" s="87" t="s">
        <v>484</v>
      </c>
      <c r="K48" s="87" t="s">
        <v>484</v>
      </c>
      <c r="L48" s="87" t="s">
        <v>484</v>
      </c>
      <c r="M48" s="88" t="s">
        <v>484</v>
      </c>
    </row>
    <row r="49" spans="2:13" ht="27.75" customHeight="1" x14ac:dyDescent="0.15">
      <c r="B49" s="1199" t="s">
        <v>32</v>
      </c>
      <c r="C49" s="1200"/>
      <c r="D49" s="89"/>
      <c r="E49" s="1205" t="s">
        <v>33</v>
      </c>
      <c r="F49" s="1205"/>
      <c r="G49" s="1205"/>
      <c r="H49" s="1206"/>
      <c r="I49" s="86">
        <v>15024</v>
      </c>
      <c r="J49" s="87">
        <v>15203</v>
      </c>
      <c r="K49" s="87">
        <v>15561</v>
      </c>
      <c r="L49" s="87">
        <v>14827</v>
      </c>
      <c r="M49" s="88">
        <v>15387</v>
      </c>
    </row>
    <row r="50" spans="2:13" ht="27.75" customHeight="1" x14ac:dyDescent="0.15">
      <c r="B50" s="1201"/>
      <c r="C50" s="1202"/>
      <c r="D50" s="85"/>
      <c r="E50" s="1205" t="s">
        <v>34</v>
      </c>
      <c r="F50" s="1205"/>
      <c r="G50" s="1205"/>
      <c r="H50" s="1206"/>
      <c r="I50" s="86">
        <v>15607</v>
      </c>
      <c r="J50" s="87">
        <v>15488</v>
      </c>
      <c r="K50" s="87">
        <v>15034</v>
      </c>
      <c r="L50" s="87">
        <v>14339</v>
      </c>
      <c r="M50" s="88">
        <v>13896</v>
      </c>
    </row>
    <row r="51" spans="2:13" ht="27.75" customHeight="1" x14ac:dyDescent="0.15">
      <c r="B51" s="1203"/>
      <c r="C51" s="1204"/>
      <c r="D51" s="85"/>
      <c r="E51" s="1205" t="s">
        <v>35</v>
      </c>
      <c r="F51" s="1205"/>
      <c r="G51" s="1205"/>
      <c r="H51" s="1206"/>
      <c r="I51" s="86">
        <v>69882</v>
      </c>
      <c r="J51" s="87">
        <v>70780</v>
      </c>
      <c r="K51" s="87">
        <v>70822</v>
      </c>
      <c r="L51" s="87">
        <v>73362</v>
      </c>
      <c r="M51" s="88">
        <v>73003</v>
      </c>
    </row>
    <row r="52" spans="2:13" ht="27.75" customHeight="1" thickBot="1" x14ac:dyDescent="0.2">
      <c r="B52" s="1207" t="s">
        <v>36</v>
      </c>
      <c r="C52" s="1208"/>
      <c r="D52" s="90"/>
      <c r="E52" s="1209" t="s">
        <v>37</v>
      </c>
      <c r="F52" s="1209"/>
      <c r="G52" s="1209"/>
      <c r="H52" s="1210"/>
      <c r="I52" s="91">
        <v>14234</v>
      </c>
      <c r="J52" s="92">
        <v>6371</v>
      </c>
      <c r="K52" s="92">
        <v>667</v>
      </c>
      <c r="L52" s="92">
        <v>-2447</v>
      </c>
      <c r="M52" s="93">
        <v>-4364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576</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577</v>
      </c>
    </row>
    <row r="50" spans="1:17" x14ac:dyDescent="0.15">
      <c r="B50" s="248"/>
      <c r="C50" s="244"/>
      <c r="D50" s="244"/>
      <c r="E50" s="244"/>
      <c r="F50" s="244"/>
      <c r="G50" s="1238"/>
      <c r="H50" s="1239"/>
      <c r="I50" s="1239"/>
      <c r="J50" s="1240"/>
      <c r="K50" s="354" t="s">
        <v>523</v>
      </c>
      <c r="L50" s="354" t="s">
        <v>524</v>
      </c>
      <c r="M50" s="354" t="s">
        <v>525</v>
      </c>
      <c r="N50" s="354" t="s">
        <v>526</v>
      </c>
      <c r="O50" s="354" t="s">
        <v>527</v>
      </c>
    </row>
    <row r="51" spans="1:17" x14ac:dyDescent="0.15">
      <c r="B51" s="248"/>
      <c r="C51" s="244"/>
      <c r="D51" s="244"/>
      <c r="E51" s="244"/>
      <c r="F51" s="244"/>
      <c r="G51" s="1241" t="s">
        <v>578</v>
      </c>
      <c r="H51" s="1242"/>
      <c r="I51" s="1247" t="s">
        <v>579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580</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581</v>
      </c>
      <c r="H55" s="1222"/>
      <c r="I55" s="1227" t="s">
        <v>579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580</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582</v>
      </c>
      <c r="C63" s="244"/>
      <c r="D63" s="244"/>
      <c r="E63" s="244"/>
      <c r="F63" s="244"/>
      <c r="G63" s="244"/>
      <c r="H63" s="244"/>
      <c r="I63" s="244"/>
      <c r="J63" s="244"/>
      <c r="K63" s="244"/>
      <c r="L63" s="244"/>
      <c r="M63" s="244"/>
      <c r="N63" s="244"/>
      <c r="O63" s="244"/>
    </row>
    <row r="64" spans="1:17" x14ac:dyDescent="0.15">
      <c r="B64" s="248"/>
      <c r="C64" s="244"/>
      <c r="D64" s="244"/>
      <c r="E64" s="244"/>
      <c r="F64" s="244"/>
      <c r="G64" s="351" t="s">
        <v>576</v>
      </c>
      <c r="I64" s="352"/>
      <c r="J64" s="352"/>
      <c r="K64" s="352"/>
      <c r="L64" s="244"/>
      <c r="M64" s="244"/>
      <c r="N64" s="244"/>
      <c r="O64" s="244"/>
    </row>
    <row r="65" spans="2:30" x14ac:dyDescent="0.15">
      <c r="B65" s="248"/>
      <c r="C65" s="244"/>
      <c r="D65" s="244"/>
      <c r="E65" s="244"/>
      <c r="F65" s="244"/>
      <c r="G65" s="1229" t="s">
        <v>583</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584</v>
      </c>
      <c r="I71" s="368"/>
      <c r="J71" s="364"/>
      <c r="K71" s="364"/>
      <c r="L71" s="365"/>
      <c r="M71" s="364"/>
      <c r="N71" s="365"/>
      <c r="O71" s="366"/>
    </row>
    <row r="72" spans="2:30" x14ac:dyDescent="0.15">
      <c r="B72" s="248"/>
      <c r="C72" s="244"/>
      <c r="D72" s="244"/>
      <c r="E72" s="244"/>
      <c r="F72" s="244"/>
      <c r="G72" s="1238"/>
      <c r="H72" s="1239"/>
      <c r="I72" s="1239"/>
      <c r="J72" s="1240"/>
      <c r="K72" s="354" t="s">
        <v>523</v>
      </c>
      <c r="L72" s="354" t="s">
        <v>524</v>
      </c>
      <c r="M72" s="354" t="s">
        <v>525</v>
      </c>
      <c r="N72" s="354" t="s">
        <v>526</v>
      </c>
      <c r="O72" s="354" t="s">
        <v>527</v>
      </c>
    </row>
    <row r="73" spans="2:30" x14ac:dyDescent="0.15">
      <c r="B73" s="248"/>
      <c r="C73" s="244"/>
      <c r="D73" s="244"/>
      <c r="E73" s="244"/>
      <c r="F73" s="244"/>
      <c r="G73" s="1241" t="s">
        <v>578</v>
      </c>
      <c r="H73" s="1242"/>
      <c r="I73" s="1247" t="s">
        <v>579</v>
      </c>
      <c r="J73" s="1247"/>
      <c r="K73" s="1228">
        <v>41.7</v>
      </c>
      <c r="L73" s="1228">
        <v>18.7</v>
      </c>
      <c r="M73" s="1215">
        <v>1.9</v>
      </c>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585</v>
      </c>
      <c r="J75" s="1227"/>
      <c r="K75" s="1219">
        <v>8.4</v>
      </c>
      <c r="L75" s="1219">
        <v>7.5</v>
      </c>
      <c r="M75" s="1219">
        <v>6.3</v>
      </c>
      <c r="N75" s="1219">
        <v>5</v>
      </c>
      <c r="O75" s="1219">
        <v>4</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581</v>
      </c>
      <c r="H77" s="1222"/>
      <c r="I77" s="1227" t="s">
        <v>579</v>
      </c>
      <c r="J77" s="1227"/>
      <c r="K77" s="1228">
        <v>53.1</v>
      </c>
      <c r="L77" s="1228">
        <v>42</v>
      </c>
      <c r="M77" s="1215">
        <v>32.6</v>
      </c>
      <c r="N77" s="1215">
        <v>30.5</v>
      </c>
      <c r="O77" s="1215">
        <v>13.7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585</v>
      </c>
      <c r="J79" s="1217"/>
      <c r="K79" s="1218">
        <v>7.6</v>
      </c>
      <c r="L79" s="1218">
        <v>6.8</v>
      </c>
      <c r="M79" s="1218">
        <v>5.9</v>
      </c>
      <c r="N79" s="1218">
        <v>5.2</v>
      </c>
      <c r="O79" s="1218">
        <v>5.8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28184</v>
      </c>
      <c r="E3" s="116"/>
      <c r="F3" s="117">
        <v>38606</v>
      </c>
      <c r="G3" s="118"/>
      <c r="H3" s="119"/>
    </row>
    <row r="4" spans="1:8" x14ac:dyDescent="0.15">
      <c r="A4" s="120"/>
      <c r="B4" s="121"/>
      <c r="C4" s="122"/>
      <c r="D4" s="123">
        <v>10317</v>
      </c>
      <c r="E4" s="124"/>
      <c r="F4" s="125">
        <v>22435</v>
      </c>
      <c r="G4" s="126"/>
      <c r="H4" s="127"/>
    </row>
    <row r="5" spans="1:8" x14ac:dyDescent="0.15">
      <c r="A5" s="108" t="s">
        <v>517</v>
      </c>
      <c r="B5" s="113"/>
      <c r="C5" s="114"/>
      <c r="D5" s="115">
        <v>18042</v>
      </c>
      <c r="E5" s="116"/>
      <c r="F5" s="117">
        <v>39425</v>
      </c>
      <c r="G5" s="118"/>
      <c r="H5" s="119"/>
    </row>
    <row r="6" spans="1:8" x14ac:dyDescent="0.15">
      <c r="A6" s="120"/>
      <c r="B6" s="121"/>
      <c r="C6" s="122"/>
      <c r="D6" s="123">
        <v>8710</v>
      </c>
      <c r="E6" s="124"/>
      <c r="F6" s="125">
        <v>22414</v>
      </c>
      <c r="G6" s="126"/>
      <c r="H6" s="127"/>
    </row>
    <row r="7" spans="1:8" x14ac:dyDescent="0.15">
      <c r="A7" s="108" t="s">
        <v>518</v>
      </c>
      <c r="B7" s="113"/>
      <c r="C7" s="114"/>
      <c r="D7" s="115">
        <v>26662</v>
      </c>
      <c r="E7" s="116"/>
      <c r="F7" s="117">
        <v>43141</v>
      </c>
      <c r="G7" s="118"/>
      <c r="H7" s="119"/>
    </row>
    <row r="8" spans="1:8" x14ac:dyDescent="0.15">
      <c r="A8" s="120"/>
      <c r="B8" s="121"/>
      <c r="C8" s="122"/>
      <c r="D8" s="123">
        <v>10409</v>
      </c>
      <c r="E8" s="124"/>
      <c r="F8" s="125">
        <v>21887</v>
      </c>
      <c r="G8" s="126"/>
      <c r="H8" s="127"/>
    </row>
    <row r="9" spans="1:8" x14ac:dyDescent="0.15">
      <c r="A9" s="108" t="s">
        <v>519</v>
      </c>
      <c r="B9" s="113"/>
      <c r="C9" s="114"/>
      <c r="D9" s="115">
        <v>58556</v>
      </c>
      <c r="E9" s="116"/>
      <c r="F9" s="117">
        <v>45117</v>
      </c>
      <c r="G9" s="118"/>
      <c r="H9" s="119"/>
    </row>
    <row r="10" spans="1:8" x14ac:dyDescent="0.15">
      <c r="A10" s="120"/>
      <c r="B10" s="121"/>
      <c r="C10" s="122"/>
      <c r="D10" s="123">
        <v>22833</v>
      </c>
      <c r="E10" s="124"/>
      <c r="F10" s="125">
        <v>25589</v>
      </c>
      <c r="G10" s="126"/>
      <c r="H10" s="127"/>
    </row>
    <row r="11" spans="1:8" x14ac:dyDescent="0.15">
      <c r="A11" s="108" t="s">
        <v>520</v>
      </c>
      <c r="B11" s="113"/>
      <c r="C11" s="114"/>
      <c r="D11" s="115">
        <v>26088</v>
      </c>
      <c r="E11" s="116"/>
      <c r="F11" s="117">
        <v>52496</v>
      </c>
      <c r="G11" s="118"/>
      <c r="H11" s="119"/>
    </row>
    <row r="12" spans="1:8" x14ac:dyDescent="0.15">
      <c r="A12" s="120"/>
      <c r="B12" s="121"/>
      <c r="C12" s="128"/>
      <c r="D12" s="123">
        <v>14855</v>
      </c>
      <c r="E12" s="124"/>
      <c r="F12" s="125">
        <v>29467</v>
      </c>
      <c r="G12" s="126"/>
      <c r="H12" s="127"/>
    </row>
    <row r="13" spans="1:8" x14ac:dyDescent="0.15">
      <c r="A13" s="108"/>
      <c r="B13" s="113"/>
      <c r="C13" s="129"/>
      <c r="D13" s="130">
        <v>31506</v>
      </c>
      <c r="E13" s="131"/>
      <c r="F13" s="132">
        <v>43757</v>
      </c>
      <c r="G13" s="133"/>
      <c r="H13" s="119"/>
    </row>
    <row r="14" spans="1:8" x14ac:dyDescent="0.15">
      <c r="A14" s="120"/>
      <c r="B14" s="121"/>
      <c r="C14" s="122"/>
      <c r="D14" s="123">
        <v>13425</v>
      </c>
      <c r="E14" s="124"/>
      <c r="F14" s="125">
        <v>24358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2.61</v>
      </c>
      <c r="C19" s="134">
        <f>ROUND(VALUE(SUBSTITUTE(実質収支比率等に係る経年分析!G$48,"▲","-")),2)</f>
        <v>3.09</v>
      </c>
      <c r="D19" s="134">
        <f>ROUND(VALUE(SUBSTITUTE(実質収支比率等に係る経年分析!H$48,"▲","-")),2)</f>
        <v>2.78</v>
      </c>
      <c r="E19" s="134">
        <f>ROUND(VALUE(SUBSTITUTE(実質収支比率等に係る経年分析!I$48,"▲","-")),2)</f>
        <v>2.46</v>
      </c>
      <c r="F19" s="134">
        <f>ROUND(VALUE(SUBSTITUTE(実質収支比率等に係る経年分析!J$48,"▲","-")),2)</f>
        <v>2.98</v>
      </c>
    </row>
    <row r="20" spans="1:11" x14ac:dyDescent="0.15">
      <c r="A20" s="134" t="s">
        <v>42</v>
      </c>
      <c r="B20" s="134">
        <f>ROUND(VALUE(SUBSTITUTE(実質収支比率等に係る経年分析!F$47,"▲","-")),2)</f>
        <v>20.92</v>
      </c>
      <c r="C20" s="134">
        <f>ROUND(VALUE(SUBSTITUTE(実質収支比率等に係る経年分析!G$47,"▲","-")),2)</f>
        <v>21.96</v>
      </c>
      <c r="D20" s="134">
        <f>ROUND(VALUE(SUBSTITUTE(実質収支比率等に係る経年分析!H$47,"▲","-")),2)</f>
        <v>23.68</v>
      </c>
      <c r="E20" s="134">
        <f>ROUND(VALUE(SUBSTITUTE(実質収支比率等に係る経年分析!I$47,"▲","-")),2)</f>
        <v>21.21</v>
      </c>
      <c r="F20" s="134">
        <f>ROUND(VALUE(SUBSTITUTE(実質収支比率等に係る経年分析!J$47,"▲","-")),2)</f>
        <v>23.58</v>
      </c>
    </row>
    <row r="21" spans="1:11" x14ac:dyDescent="0.15">
      <c r="A21" s="134" t="s">
        <v>43</v>
      </c>
      <c r="B21" s="134">
        <f>IF(ISNUMBER(VALUE(SUBSTITUTE(実質収支比率等に係る経年分析!F$49,"▲","-"))),ROUND(VALUE(SUBSTITUTE(実質収支比率等に係る経年分析!F$49,"▲","-")),2),NA())</f>
        <v>2.88</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1.75</v>
      </c>
      <c r="E21" s="134">
        <f>IF(ISNUMBER(VALUE(SUBSTITUTE(実質収支比率等に係る経年分析!I$49,"▲","-"))),ROUND(VALUE(SUBSTITUTE(実質収支比率等に係る経年分析!I$49,"▲","-")),2),NA())</f>
        <v>-3.02</v>
      </c>
      <c r="F21" s="134">
        <f>IF(ISNUMBER(VALUE(SUBSTITUTE(実質収支比率等に係る経年分析!J$49,"▲","-"))),ROUND(VALUE(SUBSTITUTE(実質収支比率等に係る経年分析!J$49,"▲","-")),2),NA())</f>
        <v>2.93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f>IF(ROUND(VALUE(SUBSTITUTE(連結実質赤字比率に係る赤字・黒字の構成分析!H$40,"▲", "-")), 2) &lt; 0, ABS(ROUND(VALUE(SUBSTITUTE(連結実質赤字比率に係る赤字・黒字の構成分析!H$40,"▲", "-")), 2)), NA())</f>
        <v>0.03</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0.57999999999999996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2.2599999999999998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2.4500000000000002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2.97</v>
      </c>
    </row>
    <row r="35" spans="1:16" x14ac:dyDescent="0.15">
      <c r="A35" s="135" t="str">
        <f>IF(連結実質赤字比率に係る赤字・黒字の構成分析!C$35="",NA(),連結実質赤字比率に係る赤字・黒字の構成分析!C$35)</f>
        <v>松阪市民病院事業会計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6815</v>
      </c>
      <c r="E42" s="136"/>
      <c r="F42" s="136"/>
      <c r="G42" s="136">
        <f>'実質公債費比率（分子）の構造'!L$52</f>
        <v>6895</v>
      </c>
      <c r="H42" s="136"/>
      <c r="I42" s="136"/>
      <c r="J42" s="136">
        <f>'実質公債費比率（分子）の構造'!M$52</f>
        <v>7058</v>
      </c>
      <c r="K42" s="136"/>
      <c r="L42" s="136"/>
      <c r="M42" s="136">
        <f>'実質公債費比率（分子）の構造'!N$52</f>
        <v>7184</v>
      </c>
      <c r="N42" s="136"/>
      <c r="O42" s="136"/>
      <c r="P42" s="136">
        <f>'実質公債費比率（分子）の構造'!O$52</f>
        <v>7049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8</v>
      </c>
      <c r="O44" s="136"/>
      <c r="P44" s="136"/>
    </row>
    <row r="45" spans="1:16" x14ac:dyDescent="0.15">
      <c r="A45" s="136" t="s">
        <v>53</v>
      </c>
      <c r="B45" s="136">
        <f>'実質公債費比率（分子）の構造'!K$49</f>
        <v>364</v>
      </c>
      <c r="C45" s="136"/>
      <c r="D45" s="136"/>
      <c r="E45" s="136">
        <f>'実質公債費比率（分子）の構造'!L$49</f>
        <v>306</v>
      </c>
      <c r="F45" s="136"/>
      <c r="G45" s="136"/>
      <c r="H45" s="136">
        <f>'実質公債費比率（分子）の構造'!M$49</f>
        <v>226</v>
      </c>
      <c r="I45" s="136"/>
      <c r="J45" s="136"/>
      <c r="K45" s="136">
        <f>'実質公債費比率（分子）の構造'!N$49</f>
        <v>305</v>
      </c>
      <c r="L45" s="136"/>
      <c r="M45" s="136"/>
      <c r="N45" s="136">
        <f>'実質公債費比率（分子）の構造'!O$49</f>
        <v>88</v>
      </c>
      <c r="O45" s="136"/>
      <c r="P45" s="136"/>
    </row>
    <row r="46" spans="1:16" x14ac:dyDescent="0.15">
      <c r="A46" s="136" t="s">
        <v>54</v>
      </c>
      <c r="B46" s="136">
        <f>'実質公債費比率（分子）の構造'!K$48</f>
        <v>2897</v>
      </c>
      <c r="C46" s="136"/>
      <c r="D46" s="136"/>
      <c r="E46" s="136">
        <f>'実質公債費比率（分子）の構造'!L$48</f>
        <v>2661</v>
      </c>
      <c r="F46" s="136"/>
      <c r="G46" s="136"/>
      <c r="H46" s="136">
        <f>'実質公債費比率（分子）の構造'!M$48</f>
        <v>2728</v>
      </c>
      <c r="I46" s="136"/>
      <c r="J46" s="136"/>
      <c r="K46" s="136">
        <f>'実質公債費比率（分子）の構造'!N$48</f>
        <v>2812</v>
      </c>
      <c r="L46" s="136"/>
      <c r="M46" s="136"/>
      <c r="N46" s="136">
        <f>'実質公債費比率（分子）の構造'!O$48</f>
        <v>2907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6296</v>
      </c>
      <c r="C49" s="136"/>
      <c r="D49" s="136"/>
      <c r="E49" s="136">
        <f>'実質公債費比率（分子）の構造'!L$45</f>
        <v>6099</v>
      </c>
      <c r="F49" s="136"/>
      <c r="G49" s="136"/>
      <c r="H49" s="136">
        <f>'実質公債費比率（分子）の構造'!M$45</f>
        <v>5734</v>
      </c>
      <c r="I49" s="136"/>
      <c r="J49" s="136"/>
      <c r="K49" s="136">
        <f>'実質公債費比率（分子）の構造'!N$45</f>
        <v>5407</v>
      </c>
      <c r="L49" s="136"/>
      <c r="M49" s="136"/>
      <c r="N49" s="136">
        <f>'実質公債費比率（分子）の構造'!O$45</f>
        <v>5159</v>
      </c>
      <c r="O49" s="136"/>
      <c r="P49" s="136"/>
    </row>
    <row r="50" spans="1:16" x14ac:dyDescent="0.15">
      <c r="A50" s="136" t="s">
        <v>58</v>
      </c>
      <c r="B50" s="136" t="e">
        <f>NA()</f>
        <v>#N/A</v>
      </c>
      <c r="C50" s="136">
        <f>IF(ISNUMBER('実質公債費比率（分子）の構造'!K$53),'実質公債費比率（分子）の構造'!K$53,NA())</f>
        <v>2751</v>
      </c>
      <c r="D50" s="136" t="e">
        <f>NA()</f>
        <v>#N/A</v>
      </c>
      <c r="E50" s="136" t="e">
        <f>NA()</f>
        <v>#N/A</v>
      </c>
      <c r="F50" s="136">
        <f>IF(ISNUMBER('実質公債費比率（分子）の構造'!L$53),'実質公債費比率（分子）の構造'!L$53,NA())</f>
        <v>2180</v>
      </c>
      <c r="G50" s="136" t="e">
        <f>NA()</f>
        <v>#N/A</v>
      </c>
      <c r="H50" s="136" t="e">
        <f>NA()</f>
        <v>#N/A</v>
      </c>
      <c r="I50" s="136">
        <f>IF(ISNUMBER('実質公債費比率（分子）の構造'!M$53),'実質公債費比率（分子）の構造'!M$53,NA())</f>
        <v>1639</v>
      </c>
      <c r="J50" s="136" t="e">
        <f>NA()</f>
        <v>#N/A</v>
      </c>
      <c r="K50" s="136" t="e">
        <f>NA()</f>
        <v>#N/A</v>
      </c>
      <c r="L50" s="136">
        <f>IF(ISNUMBER('実質公債費比率（分子）の構造'!N$53),'実質公債費比率（分子）の構造'!N$53,NA())</f>
        <v>1349</v>
      </c>
      <c r="M50" s="136" t="e">
        <f>NA()</f>
        <v>#N/A</v>
      </c>
      <c r="N50" s="136" t="e">
        <f>NA()</f>
        <v>#N/A</v>
      </c>
      <c r="O50" s="136">
        <f>IF(ISNUMBER('実質公債費比率（分子）の構造'!O$53),'実質公債費比率（分子）の構造'!O$53,NA())</f>
        <v>1113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69882</v>
      </c>
      <c r="E56" s="135"/>
      <c r="F56" s="135"/>
      <c r="G56" s="135">
        <f>'将来負担比率（分子）の構造'!J$51</f>
        <v>70780</v>
      </c>
      <c r="H56" s="135"/>
      <c r="I56" s="135"/>
      <c r="J56" s="135">
        <f>'将来負担比率（分子）の構造'!K$51</f>
        <v>70822</v>
      </c>
      <c r="K56" s="135"/>
      <c r="L56" s="135"/>
      <c r="M56" s="135">
        <f>'将来負担比率（分子）の構造'!L$51</f>
        <v>73362</v>
      </c>
      <c r="N56" s="135"/>
      <c r="O56" s="135"/>
      <c r="P56" s="135">
        <f>'将来負担比率（分子）の構造'!M$51</f>
        <v>73003</v>
      </c>
    </row>
    <row r="57" spans="1:16" x14ac:dyDescent="0.15">
      <c r="A57" s="135" t="s">
        <v>34</v>
      </c>
      <c r="B57" s="135"/>
      <c r="C57" s="135"/>
      <c r="D57" s="135">
        <f>'将来負担比率（分子）の構造'!I$50</f>
        <v>15607</v>
      </c>
      <c r="E57" s="135"/>
      <c r="F57" s="135"/>
      <c r="G57" s="135">
        <f>'将来負担比率（分子）の構造'!J$50</f>
        <v>15488</v>
      </c>
      <c r="H57" s="135"/>
      <c r="I57" s="135"/>
      <c r="J57" s="135">
        <f>'将来負担比率（分子）の構造'!K$50</f>
        <v>15034</v>
      </c>
      <c r="K57" s="135"/>
      <c r="L57" s="135"/>
      <c r="M57" s="135">
        <f>'将来負担比率（分子）の構造'!L$50</f>
        <v>14339</v>
      </c>
      <c r="N57" s="135"/>
      <c r="O57" s="135"/>
      <c r="P57" s="135">
        <f>'将来負担比率（分子）の構造'!M$50</f>
        <v>13896</v>
      </c>
    </row>
    <row r="58" spans="1:16" x14ac:dyDescent="0.15">
      <c r="A58" s="135" t="s">
        <v>33</v>
      </c>
      <c r="B58" s="135"/>
      <c r="C58" s="135"/>
      <c r="D58" s="135">
        <f>'将来負担比率（分子）の構造'!I$49</f>
        <v>15024</v>
      </c>
      <c r="E58" s="135"/>
      <c r="F58" s="135"/>
      <c r="G58" s="135">
        <f>'将来負担比率（分子）の構造'!J$49</f>
        <v>15203</v>
      </c>
      <c r="H58" s="135"/>
      <c r="I58" s="135"/>
      <c r="J58" s="135">
        <f>'将来負担比率（分子）の構造'!K$49</f>
        <v>15561</v>
      </c>
      <c r="K58" s="135"/>
      <c r="L58" s="135"/>
      <c r="M58" s="135">
        <f>'将来負担比率（分子）の構造'!L$49</f>
        <v>14827</v>
      </c>
      <c r="N58" s="135"/>
      <c r="O58" s="135"/>
      <c r="P58" s="135">
        <f>'将来負担比率（分子）の構造'!M$49</f>
        <v>15387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1812</v>
      </c>
      <c r="C61" s="135"/>
      <c r="D61" s="135"/>
      <c r="E61" s="135">
        <f>'将来負担比率（分子）の構造'!J$46</f>
        <v>215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15014</v>
      </c>
      <c r="C62" s="135"/>
      <c r="D62" s="135"/>
      <c r="E62" s="135">
        <f>'将来負担比率（分子）の構造'!J$45</f>
        <v>14708</v>
      </c>
      <c r="F62" s="135"/>
      <c r="G62" s="135"/>
      <c r="H62" s="135">
        <f>'将来負担比率（分子）の構造'!K$45</f>
        <v>13718</v>
      </c>
      <c r="I62" s="135"/>
      <c r="J62" s="135"/>
      <c r="K62" s="135">
        <f>'将来負担比率（分子）の構造'!L$45</f>
        <v>12010</v>
      </c>
      <c r="L62" s="135"/>
      <c r="M62" s="135"/>
      <c r="N62" s="135">
        <f>'将来負担比率（分子）の構造'!M$45</f>
        <v>11794</v>
      </c>
      <c r="O62" s="135"/>
      <c r="P62" s="135"/>
    </row>
    <row r="63" spans="1:16" x14ac:dyDescent="0.15">
      <c r="A63" s="135" t="s">
        <v>27</v>
      </c>
      <c r="B63" s="135">
        <f>'将来負担比率（分子）の構造'!I$44</f>
        <v>1018</v>
      </c>
      <c r="C63" s="135"/>
      <c r="D63" s="135"/>
      <c r="E63" s="135">
        <f>'将来負担比率（分子）の構造'!J$44</f>
        <v>757</v>
      </c>
      <c r="F63" s="135"/>
      <c r="G63" s="135"/>
      <c r="H63" s="135">
        <f>'将来負担比率（分子）の構造'!K$44</f>
        <v>696</v>
      </c>
      <c r="I63" s="135"/>
      <c r="J63" s="135"/>
      <c r="K63" s="135">
        <f>'将来負担比率（分子）の構造'!L$44</f>
        <v>614</v>
      </c>
      <c r="L63" s="135"/>
      <c r="M63" s="135"/>
      <c r="N63" s="135">
        <f>'将来負担比率（分子）の構造'!M$44</f>
        <v>713</v>
      </c>
      <c r="O63" s="135"/>
      <c r="P63" s="135"/>
    </row>
    <row r="64" spans="1:16" x14ac:dyDescent="0.15">
      <c r="A64" s="135" t="s">
        <v>26</v>
      </c>
      <c r="B64" s="135">
        <f>'将来負担比率（分子）の構造'!I$43</f>
        <v>43882</v>
      </c>
      <c r="C64" s="135"/>
      <c r="D64" s="135"/>
      <c r="E64" s="135">
        <f>'将来負担比率（分子）の構造'!J$43</f>
        <v>41895</v>
      </c>
      <c r="F64" s="135"/>
      <c r="G64" s="135"/>
      <c r="H64" s="135">
        <f>'将来負担比率（分子）の構造'!K$43</f>
        <v>39810</v>
      </c>
      <c r="I64" s="135"/>
      <c r="J64" s="135"/>
      <c r="K64" s="135">
        <f>'将来負担比率（分子）の構造'!L$43</f>
        <v>38320</v>
      </c>
      <c r="L64" s="135"/>
      <c r="M64" s="135"/>
      <c r="N64" s="135">
        <f>'将来負担比率（分子）の構造'!M$43</f>
        <v>38274</v>
      </c>
      <c r="O64" s="135"/>
      <c r="P64" s="135"/>
    </row>
    <row r="65" spans="1:16" x14ac:dyDescent="0.15">
      <c r="A65" s="135" t="s">
        <v>25</v>
      </c>
      <c r="B65" s="135">
        <f>'将来負担比率（分子）の構造'!I$42</f>
        <v>43</v>
      </c>
      <c r="C65" s="135"/>
      <c r="D65" s="135"/>
      <c r="E65" s="135">
        <f>'将来負担比率（分子）の構造'!J$42</f>
        <v>34</v>
      </c>
      <c r="F65" s="135"/>
      <c r="G65" s="135"/>
      <c r="H65" s="135">
        <f>'将来負担比率（分子）の構造'!K$42</f>
        <v>25</v>
      </c>
      <c r="I65" s="135"/>
      <c r="J65" s="135"/>
      <c r="K65" s="135">
        <f>'将来負担比率（分子）の構造'!L$42</f>
        <v>16</v>
      </c>
      <c r="L65" s="135"/>
      <c r="M65" s="135"/>
      <c r="N65" s="135">
        <f>'将来負担比率（分子）の構造'!M$42</f>
        <v>8</v>
      </c>
      <c r="O65" s="135"/>
      <c r="P65" s="135"/>
    </row>
    <row r="66" spans="1:16" x14ac:dyDescent="0.15">
      <c r="A66" s="135" t="s">
        <v>24</v>
      </c>
      <c r="B66" s="135">
        <f>'将来負担比率（分子）の構造'!I$41</f>
        <v>52978</v>
      </c>
      <c r="C66" s="135"/>
      <c r="D66" s="135"/>
      <c r="E66" s="135">
        <f>'将来負担比率（分子）の構造'!J$41</f>
        <v>50234</v>
      </c>
      <c r="F66" s="135"/>
      <c r="G66" s="135"/>
      <c r="H66" s="135">
        <f>'将来負担比率（分子）の構造'!K$41</f>
        <v>47835</v>
      </c>
      <c r="I66" s="135"/>
      <c r="J66" s="135"/>
      <c r="K66" s="135">
        <f>'将来負担比率（分子）の構造'!L$41</f>
        <v>49120</v>
      </c>
      <c r="L66" s="135"/>
      <c r="M66" s="135"/>
      <c r="N66" s="135">
        <f>'将来負担比率（分子）の構造'!M$41</f>
        <v>47133</v>
      </c>
      <c r="O66" s="135"/>
      <c r="P66" s="135"/>
    </row>
    <row r="67" spans="1:16" x14ac:dyDescent="0.15">
      <c r="A67" s="135" t="s">
        <v>62</v>
      </c>
      <c r="B67" s="135" t="e">
        <f>NA()</f>
        <v>#N/A</v>
      </c>
      <c r="C67" s="135">
        <f>IF(ISNUMBER('将来負担比率（分子）の構造'!I$52), IF('将来負担比率（分子）の構造'!I$52 &lt; 0, 0, '将来負担比率（分子）の構造'!I$52), NA())</f>
        <v>14234</v>
      </c>
      <c r="D67" s="135" t="e">
        <f>NA()</f>
        <v>#N/A</v>
      </c>
      <c r="E67" s="135" t="e">
        <f>NA()</f>
        <v>#N/A</v>
      </c>
      <c r="F67" s="135">
        <f>IF(ISNUMBER('将来負担比率（分子）の構造'!J$52), IF('将来負担比率（分子）の構造'!J$52 &lt; 0, 0, '将来負担比率（分子）の構造'!J$52), NA())</f>
        <v>6371</v>
      </c>
      <c r="G67" s="135" t="e">
        <f>NA()</f>
        <v>#N/A</v>
      </c>
      <c r="H67" s="135" t="e">
        <f>NA()</f>
        <v>#N/A</v>
      </c>
      <c r="I67" s="135">
        <f>IF(ISNUMBER('将来負担比率（分子）の構造'!K$52), IF('将来負担比率（分子）の構造'!K$52 &lt; 0, 0, '将来負担比率（分子）の構造'!K$52), NA())</f>
        <v>667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21436013</v>
      </c>
      <c r="S5" s="669"/>
      <c r="T5" s="669"/>
      <c r="U5" s="669"/>
      <c r="V5" s="669"/>
      <c r="W5" s="669"/>
      <c r="X5" s="669"/>
      <c r="Y5" s="716"/>
      <c r="Z5" s="729">
        <v>33.200000000000003</v>
      </c>
      <c r="AA5" s="729"/>
      <c r="AB5" s="729"/>
      <c r="AC5" s="729"/>
      <c r="AD5" s="730">
        <v>20239616</v>
      </c>
      <c r="AE5" s="730"/>
      <c r="AF5" s="730"/>
      <c r="AG5" s="730"/>
      <c r="AH5" s="730"/>
      <c r="AI5" s="730"/>
      <c r="AJ5" s="730"/>
      <c r="AK5" s="730"/>
      <c r="AL5" s="717">
        <v>53.3</v>
      </c>
      <c r="AM5" s="686"/>
      <c r="AN5" s="686"/>
      <c r="AO5" s="718"/>
      <c r="AP5" s="705" t="s">
        <v>203</v>
      </c>
      <c r="AQ5" s="706"/>
      <c r="AR5" s="706"/>
      <c r="AS5" s="706"/>
      <c r="AT5" s="706"/>
      <c r="AU5" s="706"/>
      <c r="AV5" s="706"/>
      <c r="AW5" s="706"/>
      <c r="AX5" s="706"/>
      <c r="AY5" s="706"/>
      <c r="AZ5" s="706"/>
      <c r="BA5" s="706"/>
      <c r="BB5" s="706"/>
      <c r="BC5" s="706"/>
      <c r="BD5" s="706"/>
      <c r="BE5" s="706"/>
      <c r="BF5" s="707"/>
      <c r="BG5" s="618">
        <v>20239616</v>
      </c>
      <c r="BH5" s="619"/>
      <c r="BI5" s="619"/>
      <c r="BJ5" s="619"/>
      <c r="BK5" s="619"/>
      <c r="BL5" s="619"/>
      <c r="BM5" s="619"/>
      <c r="BN5" s="620"/>
      <c r="BO5" s="671">
        <v>94.4</v>
      </c>
      <c r="BP5" s="671"/>
      <c r="BQ5" s="671"/>
      <c r="BR5" s="671"/>
      <c r="BS5" s="672" t="s">
        <v>204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196</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600667</v>
      </c>
      <c r="S6" s="619"/>
      <c r="T6" s="619"/>
      <c r="U6" s="619"/>
      <c r="V6" s="619"/>
      <c r="W6" s="619"/>
      <c r="X6" s="619"/>
      <c r="Y6" s="620"/>
      <c r="Z6" s="671">
        <v>0.9</v>
      </c>
      <c r="AA6" s="671"/>
      <c r="AB6" s="671"/>
      <c r="AC6" s="671"/>
      <c r="AD6" s="672">
        <v>600667</v>
      </c>
      <c r="AE6" s="672"/>
      <c r="AF6" s="672"/>
      <c r="AG6" s="672"/>
      <c r="AH6" s="672"/>
      <c r="AI6" s="672"/>
      <c r="AJ6" s="672"/>
      <c r="AK6" s="672"/>
      <c r="AL6" s="641">
        <v>1.6</v>
      </c>
      <c r="AM6" s="673"/>
      <c r="AN6" s="673"/>
      <c r="AO6" s="674"/>
      <c r="AP6" s="615" t="s">
        <v>209</v>
      </c>
      <c r="AQ6" s="616"/>
      <c r="AR6" s="616"/>
      <c r="AS6" s="616"/>
      <c r="AT6" s="616"/>
      <c r="AU6" s="616"/>
      <c r="AV6" s="616"/>
      <c r="AW6" s="616"/>
      <c r="AX6" s="616"/>
      <c r="AY6" s="616"/>
      <c r="AZ6" s="616"/>
      <c r="BA6" s="616"/>
      <c r="BB6" s="616"/>
      <c r="BC6" s="616"/>
      <c r="BD6" s="616"/>
      <c r="BE6" s="616"/>
      <c r="BF6" s="617"/>
      <c r="BG6" s="618">
        <v>20239616</v>
      </c>
      <c r="BH6" s="619"/>
      <c r="BI6" s="619"/>
      <c r="BJ6" s="619"/>
      <c r="BK6" s="619"/>
      <c r="BL6" s="619"/>
      <c r="BM6" s="619"/>
      <c r="BN6" s="620"/>
      <c r="BO6" s="671">
        <v>94.4</v>
      </c>
      <c r="BP6" s="671"/>
      <c r="BQ6" s="671"/>
      <c r="BR6" s="671"/>
      <c r="BS6" s="672" t="s">
        <v>204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377250</v>
      </c>
      <c r="CS6" s="619"/>
      <c r="CT6" s="619"/>
      <c r="CU6" s="619"/>
      <c r="CV6" s="619"/>
      <c r="CW6" s="619"/>
      <c r="CX6" s="619"/>
      <c r="CY6" s="620"/>
      <c r="CZ6" s="671">
        <v>0.6</v>
      </c>
      <c r="DA6" s="671"/>
      <c r="DB6" s="671"/>
      <c r="DC6" s="671"/>
      <c r="DD6" s="624">
        <v>2180</v>
      </c>
      <c r="DE6" s="619"/>
      <c r="DF6" s="619"/>
      <c r="DG6" s="619"/>
      <c r="DH6" s="619"/>
      <c r="DI6" s="619"/>
      <c r="DJ6" s="619"/>
      <c r="DK6" s="619"/>
      <c r="DL6" s="619"/>
      <c r="DM6" s="619"/>
      <c r="DN6" s="619"/>
      <c r="DO6" s="619"/>
      <c r="DP6" s="620"/>
      <c r="DQ6" s="624">
        <v>377245</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42944</v>
      </c>
      <c r="S7" s="619"/>
      <c r="T7" s="619"/>
      <c r="U7" s="619"/>
      <c r="V7" s="619"/>
      <c r="W7" s="619"/>
      <c r="X7" s="619"/>
      <c r="Y7" s="620"/>
      <c r="Z7" s="671">
        <v>0.1</v>
      </c>
      <c r="AA7" s="671"/>
      <c r="AB7" s="671"/>
      <c r="AC7" s="671"/>
      <c r="AD7" s="672">
        <v>42944</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9424436</v>
      </c>
      <c r="BH7" s="619"/>
      <c r="BI7" s="619"/>
      <c r="BJ7" s="619"/>
      <c r="BK7" s="619"/>
      <c r="BL7" s="619"/>
      <c r="BM7" s="619"/>
      <c r="BN7" s="620"/>
      <c r="BO7" s="671">
        <v>44</v>
      </c>
      <c r="BP7" s="671"/>
      <c r="BQ7" s="671"/>
      <c r="BR7" s="671"/>
      <c r="BS7" s="672" t="s">
        <v>204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9351231</v>
      </c>
      <c r="CS7" s="619"/>
      <c r="CT7" s="619"/>
      <c r="CU7" s="619"/>
      <c r="CV7" s="619"/>
      <c r="CW7" s="619"/>
      <c r="CX7" s="619"/>
      <c r="CY7" s="620"/>
      <c r="CZ7" s="671">
        <v>14.8</v>
      </c>
      <c r="DA7" s="671"/>
      <c r="DB7" s="671"/>
      <c r="DC7" s="671"/>
      <c r="DD7" s="624">
        <v>181809</v>
      </c>
      <c r="DE7" s="619"/>
      <c r="DF7" s="619"/>
      <c r="DG7" s="619"/>
      <c r="DH7" s="619"/>
      <c r="DI7" s="619"/>
      <c r="DJ7" s="619"/>
      <c r="DK7" s="619"/>
      <c r="DL7" s="619"/>
      <c r="DM7" s="619"/>
      <c r="DN7" s="619"/>
      <c r="DO7" s="619"/>
      <c r="DP7" s="620"/>
      <c r="DQ7" s="624">
        <v>5808231</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145974</v>
      </c>
      <c r="S8" s="619"/>
      <c r="T8" s="619"/>
      <c r="U8" s="619"/>
      <c r="V8" s="619"/>
      <c r="W8" s="619"/>
      <c r="X8" s="619"/>
      <c r="Y8" s="620"/>
      <c r="Z8" s="671">
        <v>0.2</v>
      </c>
      <c r="AA8" s="671"/>
      <c r="AB8" s="671"/>
      <c r="AC8" s="671"/>
      <c r="AD8" s="672">
        <v>145974</v>
      </c>
      <c r="AE8" s="672"/>
      <c r="AF8" s="672"/>
      <c r="AG8" s="672"/>
      <c r="AH8" s="672"/>
      <c r="AI8" s="672"/>
      <c r="AJ8" s="672"/>
      <c r="AK8" s="672"/>
      <c r="AL8" s="641">
        <v>0.4</v>
      </c>
      <c r="AM8" s="673"/>
      <c r="AN8" s="673"/>
      <c r="AO8" s="674"/>
      <c r="AP8" s="615" t="s">
        <v>215</v>
      </c>
      <c r="AQ8" s="616"/>
      <c r="AR8" s="616"/>
      <c r="AS8" s="616"/>
      <c r="AT8" s="616"/>
      <c r="AU8" s="616"/>
      <c r="AV8" s="616"/>
      <c r="AW8" s="616"/>
      <c r="AX8" s="616"/>
      <c r="AY8" s="616"/>
      <c r="AZ8" s="616"/>
      <c r="BA8" s="616"/>
      <c r="BB8" s="616"/>
      <c r="BC8" s="616"/>
      <c r="BD8" s="616"/>
      <c r="BE8" s="616"/>
      <c r="BF8" s="617"/>
      <c r="BG8" s="618">
        <v>269187</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26269938</v>
      </c>
      <c r="CS8" s="619"/>
      <c r="CT8" s="619"/>
      <c r="CU8" s="619"/>
      <c r="CV8" s="619"/>
      <c r="CW8" s="619"/>
      <c r="CX8" s="619"/>
      <c r="CY8" s="620"/>
      <c r="CZ8" s="671">
        <v>41.5</v>
      </c>
      <c r="DA8" s="671"/>
      <c r="DB8" s="671"/>
      <c r="DC8" s="671"/>
      <c r="DD8" s="624">
        <v>1078038</v>
      </c>
      <c r="DE8" s="619"/>
      <c r="DF8" s="619"/>
      <c r="DG8" s="619"/>
      <c r="DH8" s="619"/>
      <c r="DI8" s="619"/>
      <c r="DJ8" s="619"/>
      <c r="DK8" s="619"/>
      <c r="DL8" s="619"/>
      <c r="DM8" s="619"/>
      <c r="DN8" s="619"/>
      <c r="DO8" s="619"/>
      <c r="DP8" s="620"/>
      <c r="DQ8" s="624">
        <v>12748134</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132553</v>
      </c>
      <c r="S9" s="619"/>
      <c r="T9" s="619"/>
      <c r="U9" s="619"/>
      <c r="V9" s="619"/>
      <c r="W9" s="619"/>
      <c r="X9" s="619"/>
      <c r="Y9" s="620"/>
      <c r="Z9" s="671">
        <v>0.2</v>
      </c>
      <c r="AA9" s="671"/>
      <c r="AB9" s="671"/>
      <c r="AC9" s="671"/>
      <c r="AD9" s="672">
        <v>132553</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7734632</v>
      </c>
      <c r="BH9" s="619"/>
      <c r="BI9" s="619"/>
      <c r="BJ9" s="619"/>
      <c r="BK9" s="619"/>
      <c r="BL9" s="619"/>
      <c r="BM9" s="619"/>
      <c r="BN9" s="620"/>
      <c r="BO9" s="671">
        <v>36.1</v>
      </c>
      <c r="BP9" s="671"/>
      <c r="BQ9" s="671"/>
      <c r="BR9" s="671"/>
      <c r="BS9" s="624" t="s">
        <v>109</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5228264</v>
      </c>
      <c r="CS9" s="619"/>
      <c r="CT9" s="619"/>
      <c r="CU9" s="619"/>
      <c r="CV9" s="619"/>
      <c r="CW9" s="619"/>
      <c r="CX9" s="619"/>
      <c r="CY9" s="620"/>
      <c r="CZ9" s="671">
        <v>8.3000000000000007</v>
      </c>
      <c r="DA9" s="671"/>
      <c r="DB9" s="671"/>
      <c r="DC9" s="671"/>
      <c r="DD9" s="624">
        <v>497029</v>
      </c>
      <c r="DE9" s="619"/>
      <c r="DF9" s="619"/>
      <c r="DG9" s="619"/>
      <c r="DH9" s="619"/>
      <c r="DI9" s="619"/>
      <c r="DJ9" s="619"/>
      <c r="DK9" s="619"/>
      <c r="DL9" s="619"/>
      <c r="DM9" s="619"/>
      <c r="DN9" s="619"/>
      <c r="DO9" s="619"/>
      <c r="DP9" s="620"/>
      <c r="DQ9" s="624">
        <v>4356400</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3061612</v>
      </c>
      <c r="S10" s="619"/>
      <c r="T10" s="619"/>
      <c r="U10" s="619"/>
      <c r="V10" s="619"/>
      <c r="W10" s="619"/>
      <c r="X10" s="619"/>
      <c r="Y10" s="620"/>
      <c r="Z10" s="671">
        <v>4.7</v>
      </c>
      <c r="AA10" s="671"/>
      <c r="AB10" s="671"/>
      <c r="AC10" s="671"/>
      <c r="AD10" s="672">
        <v>3061612</v>
      </c>
      <c r="AE10" s="672"/>
      <c r="AF10" s="672"/>
      <c r="AG10" s="672"/>
      <c r="AH10" s="672"/>
      <c r="AI10" s="672"/>
      <c r="AJ10" s="672"/>
      <c r="AK10" s="672"/>
      <c r="AL10" s="641">
        <v>8.1</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407884</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125818</v>
      </c>
      <c r="CS10" s="619"/>
      <c r="CT10" s="619"/>
      <c r="CU10" s="619"/>
      <c r="CV10" s="619"/>
      <c r="CW10" s="619"/>
      <c r="CX10" s="619"/>
      <c r="CY10" s="620"/>
      <c r="CZ10" s="671">
        <v>0.2</v>
      </c>
      <c r="DA10" s="671"/>
      <c r="DB10" s="671"/>
      <c r="DC10" s="671"/>
      <c r="DD10" s="624">
        <v>2091</v>
      </c>
      <c r="DE10" s="619"/>
      <c r="DF10" s="619"/>
      <c r="DG10" s="619"/>
      <c r="DH10" s="619"/>
      <c r="DI10" s="619"/>
      <c r="DJ10" s="619"/>
      <c r="DK10" s="619"/>
      <c r="DL10" s="619"/>
      <c r="DM10" s="619"/>
      <c r="DN10" s="619"/>
      <c r="DO10" s="619"/>
      <c r="DP10" s="620"/>
      <c r="DQ10" s="624">
        <v>111399</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v>62866</v>
      </c>
      <c r="S11" s="619"/>
      <c r="T11" s="619"/>
      <c r="U11" s="619"/>
      <c r="V11" s="619"/>
      <c r="W11" s="619"/>
      <c r="X11" s="619"/>
      <c r="Y11" s="620"/>
      <c r="Z11" s="671">
        <v>0.1</v>
      </c>
      <c r="AA11" s="671"/>
      <c r="AB11" s="671"/>
      <c r="AC11" s="671"/>
      <c r="AD11" s="672">
        <v>62866</v>
      </c>
      <c r="AE11" s="672"/>
      <c r="AF11" s="672"/>
      <c r="AG11" s="672"/>
      <c r="AH11" s="672"/>
      <c r="AI11" s="672"/>
      <c r="AJ11" s="672"/>
      <c r="AK11" s="672"/>
      <c r="AL11" s="641">
        <v>0.2</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1012733</v>
      </c>
      <c r="BH11" s="619"/>
      <c r="BI11" s="619"/>
      <c r="BJ11" s="619"/>
      <c r="BK11" s="619"/>
      <c r="BL11" s="619"/>
      <c r="BM11" s="619"/>
      <c r="BN11" s="620"/>
      <c r="BO11" s="671">
        <v>4.7</v>
      </c>
      <c r="BP11" s="671"/>
      <c r="BQ11" s="671"/>
      <c r="BR11" s="671"/>
      <c r="BS11" s="624" t="s">
        <v>109</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1630851</v>
      </c>
      <c r="CS11" s="619"/>
      <c r="CT11" s="619"/>
      <c r="CU11" s="619"/>
      <c r="CV11" s="619"/>
      <c r="CW11" s="619"/>
      <c r="CX11" s="619"/>
      <c r="CY11" s="620"/>
      <c r="CZ11" s="671">
        <v>2.6</v>
      </c>
      <c r="DA11" s="671"/>
      <c r="DB11" s="671"/>
      <c r="DC11" s="671"/>
      <c r="DD11" s="624">
        <v>237636</v>
      </c>
      <c r="DE11" s="619"/>
      <c r="DF11" s="619"/>
      <c r="DG11" s="619"/>
      <c r="DH11" s="619"/>
      <c r="DI11" s="619"/>
      <c r="DJ11" s="619"/>
      <c r="DK11" s="619"/>
      <c r="DL11" s="619"/>
      <c r="DM11" s="619"/>
      <c r="DN11" s="619"/>
      <c r="DO11" s="619"/>
      <c r="DP11" s="620"/>
      <c r="DQ11" s="624">
        <v>1090270</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9199044</v>
      </c>
      <c r="BH12" s="619"/>
      <c r="BI12" s="619"/>
      <c r="BJ12" s="619"/>
      <c r="BK12" s="619"/>
      <c r="BL12" s="619"/>
      <c r="BM12" s="619"/>
      <c r="BN12" s="620"/>
      <c r="BO12" s="671">
        <v>42.9</v>
      </c>
      <c r="BP12" s="671"/>
      <c r="BQ12" s="671"/>
      <c r="BR12" s="671"/>
      <c r="BS12" s="624" t="s">
        <v>109</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1070380</v>
      </c>
      <c r="CS12" s="619"/>
      <c r="CT12" s="619"/>
      <c r="CU12" s="619"/>
      <c r="CV12" s="619"/>
      <c r="CW12" s="619"/>
      <c r="CX12" s="619"/>
      <c r="CY12" s="620"/>
      <c r="CZ12" s="671">
        <v>1.7</v>
      </c>
      <c r="DA12" s="671"/>
      <c r="DB12" s="671"/>
      <c r="DC12" s="671"/>
      <c r="DD12" s="624">
        <v>130726</v>
      </c>
      <c r="DE12" s="619"/>
      <c r="DF12" s="619"/>
      <c r="DG12" s="619"/>
      <c r="DH12" s="619"/>
      <c r="DI12" s="619"/>
      <c r="DJ12" s="619"/>
      <c r="DK12" s="619"/>
      <c r="DL12" s="619"/>
      <c r="DM12" s="619"/>
      <c r="DN12" s="619"/>
      <c r="DO12" s="619"/>
      <c r="DP12" s="620"/>
      <c r="DQ12" s="624">
        <v>995102</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144154</v>
      </c>
      <c r="S13" s="619"/>
      <c r="T13" s="619"/>
      <c r="U13" s="619"/>
      <c r="V13" s="619"/>
      <c r="W13" s="619"/>
      <c r="X13" s="619"/>
      <c r="Y13" s="620"/>
      <c r="Z13" s="671">
        <v>0.2</v>
      </c>
      <c r="AA13" s="671"/>
      <c r="AB13" s="671"/>
      <c r="AC13" s="671"/>
      <c r="AD13" s="672">
        <v>144154</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9034119</v>
      </c>
      <c r="BH13" s="619"/>
      <c r="BI13" s="619"/>
      <c r="BJ13" s="619"/>
      <c r="BK13" s="619"/>
      <c r="BL13" s="619"/>
      <c r="BM13" s="619"/>
      <c r="BN13" s="620"/>
      <c r="BO13" s="671">
        <v>42.1</v>
      </c>
      <c r="BP13" s="671"/>
      <c r="BQ13" s="671"/>
      <c r="BR13" s="671"/>
      <c r="BS13" s="624" t="s">
        <v>109</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5939053</v>
      </c>
      <c r="CS13" s="619"/>
      <c r="CT13" s="619"/>
      <c r="CU13" s="619"/>
      <c r="CV13" s="619"/>
      <c r="CW13" s="619"/>
      <c r="CX13" s="619"/>
      <c r="CY13" s="620"/>
      <c r="CZ13" s="671">
        <v>9.4</v>
      </c>
      <c r="DA13" s="671"/>
      <c r="DB13" s="671"/>
      <c r="DC13" s="671"/>
      <c r="DD13" s="624">
        <v>1399848</v>
      </c>
      <c r="DE13" s="619"/>
      <c r="DF13" s="619"/>
      <c r="DG13" s="619"/>
      <c r="DH13" s="619"/>
      <c r="DI13" s="619"/>
      <c r="DJ13" s="619"/>
      <c r="DK13" s="619"/>
      <c r="DL13" s="619"/>
      <c r="DM13" s="619"/>
      <c r="DN13" s="619"/>
      <c r="DO13" s="619"/>
      <c r="DP13" s="620"/>
      <c r="DQ13" s="624">
        <v>4603543</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411009</v>
      </c>
      <c r="BH14" s="619"/>
      <c r="BI14" s="619"/>
      <c r="BJ14" s="619"/>
      <c r="BK14" s="619"/>
      <c r="BL14" s="619"/>
      <c r="BM14" s="619"/>
      <c r="BN14" s="620"/>
      <c r="BO14" s="671">
        <v>1.9</v>
      </c>
      <c r="BP14" s="671"/>
      <c r="BQ14" s="671"/>
      <c r="BR14" s="671"/>
      <c r="BS14" s="624" t="s">
        <v>109</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2468623</v>
      </c>
      <c r="CS14" s="619"/>
      <c r="CT14" s="619"/>
      <c r="CU14" s="619"/>
      <c r="CV14" s="619"/>
      <c r="CW14" s="619"/>
      <c r="CX14" s="619"/>
      <c r="CY14" s="620"/>
      <c r="CZ14" s="671">
        <v>3.9</v>
      </c>
      <c r="DA14" s="671"/>
      <c r="DB14" s="671"/>
      <c r="DC14" s="671"/>
      <c r="DD14" s="624">
        <v>108245</v>
      </c>
      <c r="DE14" s="619"/>
      <c r="DF14" s="619"/>
      <c r="DG14" s="619"/>
      <c r="DH14" s="619"/>
      <c r="DI14" s="619"/>
      <c r="DJ14" s="619"/>
      <c r="DK14" s="619"/>
      <c r="DL14" s="619"/>
      <c r="DM14" s="619"/>
      <c r="DN14" s="619"/>
      <c r="DO14" s="619"/>
      <c r="DP14" s="620"/>
      <c r="DQ14" s="624">
        <v>2336559</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101010</v>
      </c>
      <c r="S15" s="619"/>
      <c r="T15" s="619"/>
      <c r="U15" s="619"/>
      <c r="V15" s="619"/>
      <c r="W15" s="619"/>
      <c r="X15" s="619"/>
      <c r="Y15" s="620"/>
      <c r="Z15" s="671">
        <v>0.2</v>
      </c>
      <c r="AA15" s="671"/>
      <c r="AB15" s="671"/>
      <c r="AC15" s="671"/>
      <c r="AD15" s="672">
        <v>101010</v>
      </c>
      <c r="AE15" s="672"/>
      <c r="AF15" s="672"/>
      <c r="AG15" s="672"/>
      <c r="AH15" s="672"/>
      <c r="AI15" s="672"/>
      <c r="AJ15" s="672"/>
      <c r="AK15" s="672"/>
      <c r="AL15" s="641">
        <v>0.3</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1205127</v>
      </c>
      <c r="BH15" s="619"/>
      <c r="BI15" s="619"/>
      <c r="BJ15" s="619"/>
      <c r="BK15" s="619"/>
      <c r="BL15" s="619"/>
      <c r="BM15" s="619"/>
      <c r="BN15" s="620"/>
      <c r="BO15" s="671">
        <v>5.6</v>
      </c>
      <c r="BP15" s="671"/>
      <c r="BQ15" s="671"/>
      <c r="BR15" s="671"/>
      <c r="BS15" s="624" t="s">
        <v>109</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5183309</v>
      </c>
      <c r="CS15" s="619"/>
      <c r="CT15" s="619"/>
      <c r="CU15" s="619"/>
      <c r="CV15" s="619"/>
      <c r="CW15" s="619"/>
      <c r="CX15" s="619"/>
      <c r="CY15" s="620"/>
      <c r="CZ15" s="671">
        <v>8.1999999999999993</v>
      </c>
      <c r="DA15" s="671"/>
      <c r="DB15" s="671"/>
      <c r="DC15" s="671"/>
      <c r="DD15" s="624">
        <v>730710</v>
      </c>
      <c r="DE15" s="619"/>
      <c r="DF15" s="619"/>
      <c r="DG15" s="619"/>
      <c r="DH15" s="619"/>
      <c r="DI15" s="619"/>
      <c r="DJ15" s="619"/>
      <c r="DK15" s="619"/>
      <c r="DL15" s="619"/>
      <c r="DM15" s="619"/>
      <c r="DN15" s="619"/>
      <c r="DO15" s="619"/>
      <c r="DP15" s="620"/>
      <c r="DQ15" s="624">
        <v>4582126</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14461812</v>
      </c>
      <c r="S16" s="619"/>
      <c r="T16" s="619"/>
      <c r="U16" s="619"/>
      <c r="V16" s="619"/>
      <c r="W16" s="619"/>
      <c r="X16" s="619"/>
      <c r="Y16" s="620"/>
      <c r="Z16" s="671">
        <v>22.4</v>
      </c>
      <c r="AA16" s="671"/>
      <c r="AB16" s="671"/>
      <c r="AC16" s="671"/>
      <c r="AD16" s="672">
        <v>13249531</v>
      </c>
      <c r="AE16" s="672"/>
      <c r="AF16" s="672"/>
      <c r="AG16" s="672"/>
      <c r="AH16" s="672"/>
      <c r="AI16" s="672"/>
      <c r="AJ16" s="672"/>
      <c r="AK16" s="672"/>
      <c r="AL16" s="641">
        <v>34.9</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425129</v>
      </c>
      <c r="CS16" s="619"/>
      <c r="CT16" s="619"/>
      <c r="CU16" s="619"/>
      <c r="CV16" s="619"/>
      <c r="CW16" s="619"/>
      <c r="CX16" s="619"/>
      <c r="CY16" s="620"/>
      <c r="CZ16" s="671">
        <v>0.7</v>
      </c>
      <c r="DA16" s="671"/>
      <c r="DB16" s="671"/>
      <c r="DC16" s="671"/>
      <c r="DD16" s="624" t="s">
        <v>109</v>
      </c>
      <c r="DE16" s="619"/>
      <c r="DF16" s="619"/>
      <c r="DG16" s="619"/>
      <c r="DH16" s="619"/>
      <c r="DI16" s="619"/>
      <c r="DJ16" s="619"/>
      <c r="DK16" s="619"/>
      <c r="DL16" s="619"/>
      <c r="DM16" s="619"/>
      <c r="DN16" s="619"/>
      <c r="DO16" s="619"/>
      <c r="DP16" s="620"/>
      <c r="DQ16" s="624">
        <v>109535</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13249531</v>
      </c>
      <c r="S17" s="619"/>
      <c r="T17" s="619"/>
      <c r="U17" s="619"/>
      <c r="V17" s="619"/>
      <c r="W17" s="619"/>
      <c r="X17" s="619"/>
      <c r="Y17" s="620"/>
      <c r="Z17" s="671">
        <v>20.5</v>
      </c>
      <c r="AA17" s="671"/>
      <c r="AB17" s="671"/>
      <c r="AC17" s="671"/>
      <c r="AD17" s="672">
        <v>13249531</v>
      </c>
      <c r="AE17" s="672"/>
      <c r="AF17" s="672"/>
      <c r="AG17" s="672"/>
      <c r="AH17" s="672"/>
      <c r="AI17" s="672"/>
      <c r="AJ17" s="672"/>
      <c r="AK17" s="672"/>
      <c r="AL17" s="641">
        <v>34.9</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5178962</v>
      </c>
      <c r="CS17" s="619"/>
      <c r="CT17" s="619"/>
      <c r="CU17" s="619"/>
      <c r="CV17" s="619"/>
      <c r="CW17" s="619"/>
      <c r="CX17" s="619"/>
      <c r="CY17" s="620"/>
      <c r="CZ17" s="671">
        <v>8.1999999999999993</v>
      </c>
      <c r="DA17" s="671"/>
      <c r="DB17" s="671"/>
      <c r="DC17" s="671"/>
      <c r="DD17" s="624" t="s">
        <v>109</v>
      </c>
      <c r="DE17" s="619"/>
      <c r="DF17" s="619"/>
      <c r="DG17" s="619"/>
      <c r="DH17" s="619"/>
      <c r="DI17" s="619"/>
      <c r="DJ17" s="619"/>
      <c r="DK17" s="619"/>
      <c r="DL17" s="619"/>
      <c r="DM17" s="619"/>
      <c r="DN17" s="619"/>
      <c r="DO17" s="619"/>
      <c r="DP17" s="620"/>
      <c r="DQ17" s="624">
        <v>5167562</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1212273</v>
      </c>
      <c r="S18" s="619"/>
      <c r="T18" s="619"/>
      <c r="U18" s="619"/>
      <c r="V18" s="619"/>
      <c r="W18" s="619"/>
      <c r="X18" s="619"/>
      <c r="Y18" s="620"/>
      <c r="Z18" s="671">
        <v>1.9</v>
      </c>
      <c r="AA18" s="671"/>
      <c r="AB18" s="671"/>
      <c r="AC18" s="671"/>
      <c r="AD18" s="672" t="s">
        <v>109</v>
      </c>
      <c r="AE18" s="672"/>
      <c r="AF18" s="672"/>
      <c r="AG18" s="672"/>
      <c r="AH18" s="672"/>
      <c r="AI18" s="672"/>
      <c r="AJ18" s="672"/>
      <c r="AK18" s="672"/>
      <c r="AL18" s="641" t="s">
        <v>109</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8</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1196397</v>
      </c>
      <c r="BH19" s="619"/>
      <c r="BI19" s="619"/>
      <c r="BJ19" s="619"/>
      <c r="BK19" s="619"/>
      <c r="BL19" s="619"/>
      <c r="BM19" s="619"/>
      <c r="BN19" s="620"/>
      <c r="BO19" s="671">
        <v>5.6</v>
      </c>
      <c r="BP19" s="671"/>
      <c r="BQ19" s="671"/>
      <c r="BR19" s="671"/>
      <c r="BS19" s="624" t="s">
        <v>109</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40189605</v>
      </c>
      <c r="S20" s="619"/>
      <c r="T20" s="619"/>
      <c r="U20" s="619"/>
      <c r="V20" s="619"/>
      <c r="W20" s="619"/>
      <c r="X20" s="619"/>
      <c r="Y20" s="620"/>
      <c r="Z20" s="671">
        <v>62.2</v>
      </c>
      <c r="AA20" s="671"/>
      <c r="AB20" s="671"/>
      <c r="AC20" s="671"/>
      <c r="AD20" s="672">
        <v>37780927</v>
      </c>
      <c r="AE20" s="672"/>
      <c r="AF20" s="672"/>
      <c r="AG20" s="672"/>
      <c r="AH20" s="672"/>
      <c r="AI20" s="672"/>
      <c r="AJ20" s="672"/>
      <c r="AK20" s="672"/>
      <c r="AL20" s="641">
        <v>99.5</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1196397</v>
      </c>
      <c r="BH20" s="619"/>
      <c r="BI20" s="619"/>
      <c r="BJ20" s="619"/>
      <c r="BK20" s="619"/>
      <c r="BL20" s="619"/>
      <c r="BM20" s="619"/>
      <c r="BN20" s="620"/>
      <c r="BO20" s="671">
        <v>5.6</v>
      </c>
      <c r="BP20" s="671"/>
      <c r="BQ20" s="671"/>
      <c r="BR20" s="671"/>
      <c r="BS20" s="624" t="s">
        <v>109</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63248808</v>
      </c>
      <c r="CS20" s="619"/>
      <c r="CT20" s="619"/>
      <c r="CU20" s="619"/>
      <c r="CV20" s="619"/>
      <c r="CW20" s="619"/>
      <c r="CX20" s="619"/>
      <c r="CY20" s="620"/>
      <c r="CZ20" s="671">
        <v>100</v>
      </c>
      <c r="DA20" s="671"/>
      <c r="DB20" s="671"/>
      <c r="DC20" s="671"/>
      <c r="DD20" s="624">
        <v>4368312</v>
      </c>
      <c r="DE20" s="619"/>
      <c r="DF20" s="619"/>
      <c r="DG20" s="619"/>
      <c r="DH20" s="619"/>
      <c r="DI20" s="619"/>
      <c r="DJ20" s="619"/>
      <c r="DK20" s="619"/>
      <c r="DL20" s="619"/>
      <c r="DM20" s="619"/>
      <c r="DN20" s="619"/>
      <c r="DO20" s="619"/>
      <c r="DP20" s="620"/>
      <c r="DQ20" s="624">
        <v>42286106</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31300</v>
      </c>
      <c r="S21" s="619"/>
      <c r="T21" s="619"/>
      <c r="U21" s="619"/>
      <c r="V21" s="619"/>
      <c r="W21" s="619"/>
      <c r="X21" s="619"/>
      <c r="Y21" s="620"/>
      <c r="Z21" s="671">
        <v>0</v>
      </c>
      <c r="AA21" s="671"/>
      <c r="AB21" s="671"/>
      <c r="AC21" s="671"/>
      <c r="AD21" s="672">
        <v>31300</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588609</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1002272</v>
      </c>
      <c r="S23" s="619"/>
      <c r="T23" s="619"/>
      <c r="U23" s="619"/>
      <c r="V23" s="619"/>
      <c r="W23" s="619"/>
      <c r="X23" s="619"/>
      <c r="Y23" s="620"/>
      <c r="Z23" s="671">
        <v>1.6</v>
      </c>
      <c r="AA23" s="671"/>
      <c r="AB23" s="671"/>
      <c r="AC23" s="671"/>
      <c r="AD23" s="672">
        <v>122558</v>
      </c>
      <c r="AE23" s="672"/>
      <c r="AF23" s="672"/>
      <c r="AG23" s="672"/>
      <c r="AH23" s="672"/>
      <c r="AI23" s="672"/>
      <c r="AJ23" s="672"/>
      <c r="AK23" s="672"/>
      <c r="AL23" s="641">
        <v>0.3</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1196397</v>
      </c>
      <c r="BH23" s="619"/>
      <c r="BI23" s="619"/>
      <c r="BJ23" s="619"/>
      <c r="BK23" s="619"/>
      <c r="BL23" s="619"/>
      <c r="BM23" s="619"/>
      <c r="BN23" s="620"/>
      <c r="BO23" s="671">
        <v>5.6</v>
      </c>
      <c r="BP23" s="671"/>
      <c r="BQ23" s="671"/>
      <c r="BR23" s="671"/>
      <c r="BS23" s="624" t="s">
        <v>109</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317005</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30611892</v>
      </c>
      <c r="CS24" s="669"/>
      <c r="CT24" s="669"/>
      <c r="CU24" s="669"/>
      <c r="CV24" s="669"/>
      <c r="CW24" s="669"/>
      <c r="CX24" s="669"/>
      <c r="CY24" s="716"/>
      <c r="CZ24" s="720">
        <v>48.4</v>
      </c>
      <c r="DA24" s="721"/>
      <c r="DB24" s="721"/>
      <c r="DC24" s="722"/>
      <c r="DD24" s="715">
        <v>19372504</v>
      </c>
      <c r="DE24" s="669"/>
      <c r="DF24" s="669"/>
      <c r="DG24" s="669"/>
      <c r="DH24" s="669"/>
      <c r="DI24" s="669"/>
      <c r="DJ24" s="669"/>
      <c r="DK24" s="716"/>
      <c r="DL24" s="715">
        <v>18952692</v>
      </c>
      <c r="DM24" s="669"/>
      <c r="DN24" s="669"/>
      <c r="DO24" s="669"/>
      <c r="DP24" s="669"/>
      <c r="DQ24" s="669"/>
      <c r="DR24" s="669"/>
      <c r="DS24" s="669"/>
      <c r="DT24" s="669"/>
      <c r="DU24" s="669"/>
      <c r="DV24" s="716"/>
      <c r="DW24" s="717">
        <v>48.2</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9399243</v>
      </c>
      <c r="S25" s="619"/>
      <c r="T25" s="619"/>
      <c r="U25" s="619"/>
      <c r="V25" s="619"/>
      <c r="W25" s="619"/>
      <c r="X25" s="619"/>
      <c r="Y25" s="620"/>
      <c r="Z25" s="671">
        <v>14.5</v>
      </c>
      <c r="AA25" s="671"/>
      <c r="AB25" s="671"/>
      <c r="AC25" s="671"/>
      <c r="AD25" s="672" t="s">
        <v>109</v>
      </c>
      <c r="AE25" s="672"/>
      <c r="AF25" s="672"/>
      <c r="AG25" s="672"/>
      <c r="AH25" s="672"/>
      <c r="AI25" s="672"/>
      <c r="AJ25" s="672"/>
      <c r="AK25" s="672"/>
      <c r="AL25" s="641" t="s">
        <v>109</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10213889</v>
      </c>
      <c r="CS25" s="637"/>
      <c r="CT25" s="637"/>
      <c r="CU25" s="637"/>
      <c r="CV25" s="637"/>
      <c r="CW25" s="637"/>
      <c r="CX25" s="637"/>
      <c r="CY25" s="638"/>
      <c r="CZ25" s="621">
        <v>16.100000000000001</v>
      </c>
      <c r="DA25" s="639"/>
      <c r="DB25" s="639"/>
      <c r="DC25" s="640"/>
      <c r="DD25" s="624">
        <v>9376319</v>
      </c>
      <c r="DE25" s="637"/>
      <c r="DF25" s="637"/>
      <c r="DG25" s="637"/>
      <c r="DH25" s="637"/>
      <c r="DI25" s="637"/>
      <c r="DJ25" s="637"/>
      <c r="DK25" s="638"/>
      <c r="DL25" s="624">
        <v>9104386</v>
      </c>
      <c r="DM25" s="637"/>
      <c r="DN25" s="637"/>
      <c r="DO25" s="637"/>
      <c r="DP25" s="637"/>
      <c r="DQ25" s="637"/>
      <c r="DR25" s="637"/>
      <c r="DS25" s="637"/>
      <c r="DT25" s="637"/>
      <c r="DU25" s="637"/>
      <c r="DV25" s="638"/>
      <c r="DW25" s="641">
        <v>23.2</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v>302</v>
      </c>
      <c r="S26" s="619"/>
      <c r="T26" s="619"/>
      <c r="U26" s="619"/>
      <c r="V26" s="619"/>
      <c r="W26" s="619"/>
      <c r="X26" s="619"/>
      <c r="Y26" s="620"/>
      <c r="Z26" s="671">
        <v>0</v>
      </c>
      <c r="AA26" s="671"/>
      <c r="AB26" s="671"/>
      <c r="AC26" s="671"/>
      <c r="AD26" s="672">
        <v>302</v>
      </c>
      <c r="AE26" s="672"/>
      <c r="AF26" s="672"/>
      <c r="AG26" s="672"/>
      <c r="AH26" s="672"/>
      <c r="AI26" s="672"/>
      <c r="AJ26" s="672"/>
      <c r="AK26" s="672"/>
      <c r="AL26" s="641">
        <v>0</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7092885</v>
      </c>
      <c r="CS26" s="619"/>
      <c r="CT26" s="619"/>
      <c r="CU26" s="619"/>
      <c r="CV26" s="619"/>
      <c r="CW26" s="619"/>
      <c r="CX26" s="619"/>
      <c r="CY26" s="620"/>
      <c r="CZ26" s="621">
        <v>11.2</v>
      </c>
      <c r="DA26" s="639"/>
      <c r="DB26" s="639"/>
      <c r="DC26" s="640"/>
      <c r="DD26" s="624">
        <v>6383807</v>
      </c>
      <c r="DE26" s="619"/>
      <c r="DF26" s="619"/>
      <c r="DG26" s="619"/>
      <c r="DH26" s="619"/>
      <c r="DI26" s="619"/>
      <c r="DJ26" s="619"/>
      <c r="DK26" s="620"/>
      <c r="DL26" s="624" t="s">
        <v>204</v>
      </c>
      <c r="DM26" s="619"/>
      <c r="DN26" s="619"/>
      <c r="DO26" s="619"/>
      <c r="DP26" s="619"/>
      <c r="DQ26" s="619"/>
      <c r="DR26" s="619"/>
      <c r="DS26" s="619"/>
      <c r="DT26" s="619"/>
      <c r="DU26" s="619"/>
      <c r="DV26" s="620"/>
      <c r="DW26" s="641" t="s">
        <v>204</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4549749</v>
      </c>
      <c r="S27" s="619"/>
      <c r="T27" s="619"/>
      <c r="U27" s="619"/>
      <c r="V27" s="619"/>
      <c r="W27" s="619"/>
      <c r="X27" s="619"/>
      <c r="Y27" s="620"/>
      <c r="Z27" s="671">
        <v>7</v>
      </c>
      <c r="AA27" s="671"/>
      <c r="AB27" s="671"/>
      <c r="AC27" s="671"/>
      <c r="AD27" s="672" t="s">
        <v>109</v>
      </c>
      <c r="AE27" s="672"/>
      <c r="AF27" s="672"/>
      <c r="AG27" s="672"/>
      <c r="AH27" s="672"/>
      <c r="AI27" s="672"/>
      <c r="AJ27" s="672"/>
      <c r="AK27" s="672"/>
      <c r="AL27" s="641" t="s">
        <v>109</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21436013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15219041</v>
      </c>
      <c r="CS27" s="637"/>
      <c r="CT27" s="637"/>
      <c r="CU27" s="637"/>
      <c r="CV27" s="637"/>
      <c r="CW27" s="637"/>
      <c r="CX27" s="637"/>
      <c r="CY27" s="638"/>
      <c r="CZ27" s="621">
        <v>24.1</v>
      </c>
      <c r="DA27" s="639"/>
      <c r="DB27" s="639"/>
      <c r="DC27" s="640"/>
      <c r="DD27" s="624">
        <v>4828623</v>
      </c>
      <c r="DE27" s="637"/>
      <c r="DF27" s="637"/>
      <c r="DG27" s="637"/>
      <c r="DH27" s="637"/>
      <c r="DI27" s="637"/>
      <c r="DJ27" s="637"/>
      <c r="DK27" s="638"/>
      <c r="DL27" s="624">
        <v>4700414</v>
      </c>
      <c r="DM27" s="637"/>
      <c r="DN27" s="637"/>
      <c r="DO27" s="637"/>
      <c r="DP27" s="637"/>
      <c r="DQ27" s="637"/>
      <c r="DR27" s="637"/>
      <c r="DS27" s="637"/>
      <c r="DT27" s="637"/>
      <c r="DU27" s="637"/>
      <c r="DV27" s="638"/>
      <c r="DW27" s="641">
        <v>12</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149638</v>
      </c>
      <c r="S28" s="619"/>
      <c r="T28" s="619"/>
      <c r="U28" s="619"/>
      <c r="V28" s="619"/>
      <c r="W28" s="619"/>
      <c r="X28" s="619"/>
      <c r="Y28" s="620"/>
      <c r="Z28" s="671">
        <v>0.2</v>
      </c>
      <c r="AA28" s="671"/>
      <c r="AB28" s="671"/>
      <c r="AC28" s="671"/>
      <c r="AD28" s="672">
        <v>24730</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5178962</v>
      </c>
      <c r="CS28" s="619"/>
      <c r="CT28" s="619"/>
      <c r="CU28" s="619"/>
      <c r="CV28" s="619"/>
      <c r="CW28" s="619"/>
      <c r="CX28" s="619"/>
      <c r="CY28" s="620"/>
      <c r="CZ28" s="621">
        <v>8.1999999999999993</v>
      </c>
      <c r="DA28" s="639"/>
      <c r="DB28" s="639"/>
      <c r="DC28" s="640"/>
      <c r="DD28" s="624">
        <v>5167562</v>
      </c>
      <c r="DE28" s="619"/>
      <c r="DF28" s="619"/>
      <c r="DG28" s="619"/>
      <c r="DH28" s="619"/>
      <c r="DI28" s="619"/>
      <c r="DJ28" s="619"/>
      <c r="DK28" s="620"/>
      <c r="DL28" s="624">
        <v>5147892</v>
      </c>
      <c r="DM28" s="619"/>
      <c r="DN28" s="619"/>
      <c r="DO28" s="619"/>
      <c r="DP28" s="619"/>
      <c r="DQ28" s="619"/>
      <c r="DR28" s="619"/>
      <c r="DS28" s="619"/>
      <c r="DT28" s="619"/>
      <c r="DU28" s="619"/>
      <c r="DV28" s="620"/>
      <c r="DW28" s="641">
        <v>13.1</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135831</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5178938</v>
      </c>
      <c r="CS29" s="637"/>
      <c r="CT29" s="637"/>
      <c r="CU29" s="637"/>
      <c r="CV29" s="637"/>
      <c r="CW29" s="637"/>
      <c r="CX29" s="637"/>
      <c r="CY29" s="638"/>
      <c r="CZ29" s="621">
        <v>8.1999999999999993</v>
      </c>
      <c r="DA29" s="639"/>
      <c r="DB29" s="639"/>
      <c r="DC29" s="640"/>
      <c r="DD29" s="624">
        <v>5167538</v>
      </c>
      <c r="DE29" s="637"/>
      <c r="DF29" s="637"/>
      <c r="DG29" s="637"/>
      <c r="DH29" s="637"/>
      <c r="DI29" s="637"/>
      <c r="DJ29" s="637"/>
      <c r="DK29" s="638"/>
      <c r="DL29" s="624">
        <v>5147868</v>
      </c>
      <c r="DM29" s="637"/>
      <c r="DN29" s="637"/>
      <c r="DO29" s="637"/>
      <c r="DP29" s="637"/>
      <c r="DQ29" s="637"/>
      <c r="DR29" s="637"/>
      <c r="DS29" s="637"/>
      <c r="DT29" s="637"/>
      <c r="DU29" s="637"/>
      <c r="DV29" s="638"/>
      <c r="DW29" s="641">
        <v>13.1</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3626193</v>
      </c>
      <c r="S30" s="619"/>
      <c r="T30" s="619"/>
      <c r="U30" s="619"/>
      <c r="V30" s="619"/>
      <c r="W30" s="619"/>
      <c r="X30" s="619"/>
      <c r="Y30" s="620"/>
      <c r="Z30" s="671">
        <v>5.6</v>
      </c>
      <c r="AA30" s="671"/>
      <c r="AB30" s="671"/>
      <c r="AC30" s="671"/>
      <c r="AD30" s="672" t="s">
        <v>109</v>
      </c>
      <c r="AE30" s="672"/>
      <c r="AF30" s="672"/>
      <c r="AG30" s="672"/>
      <c r="AH30" s="672"/>
      <c r="AI30" s="672"/>
      <c r="AJ30" s="672"/>
      <c r="AK30" s="672"/>
      <c r="AL30" s="641" t="s">
        <v>109</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98.2</v>
      </c>
      <c r="BH30" s="685"/>
      <c r="BI30" s="685"/>
      <c r="BJ30" s="685"/>
      <c r="BK30" s="685"/>
      <c r="BL30" s="685"/>
      <c r="BM30" s="686">
        <v>90.7</v>
      </c>
      <c r="BN30" s="685"/>
      <c r="BO30" s="685"/>
      <c r="BP30" s="685"/>
      <c r="BQ30" s="687"/>
      <c r="BR30" s="684">
        <v>98.1</v>
      </c>
      <c r="BS30" s="685"/>
      <c r="BT30" s="685"/>
      <c r="BU30" s="685"/>
      <c r="BV30" s="685"/>
      <c r="BW30" s="685"/>
      <c r="BX30" s="686">
        <v>90</v>
      </c>
      <c r="BY30" s="685"/>
      <c r="BZ30" s="685"/>
      <c r="CA30" s="685"/>
      <c r="CB30" s="687"/>
      <c r="CD30" s="690"/>
      <c r="CE30" s="691"/>
      <c r="CF30" s="655" t="s">
        <v>287</v>
      </c>
      <c r="CG30" s="652"/>
      <c r="CH30" s="652"/>
      <c r="CI30" s="652"/>
      <c r="CJ30" s="652"/>
      <c r="CK30" s="652"/>
      <c r="CL30" s="652"/>
      <c r="CM30" s="652"/>
      <c r="CN30" s="652"/>
      <c r="CO30" s="652"/>
      <c r="CP30" s="652"/>
      <c r="CQ30" s="653"/>
      <c r="CR30" s="618">
        <v>4653767</v>
      </c>
      <c r="CS30" s="619"/>
      <c r="CT30" s="619"/>
      <c r="CU30" s="619"/>
      <c r="CV30" s="619"/>
      <c r="CW30" s="619"/>
      <c r="CX30" s="619"/>
      <c r="CY30" s="620"/>
      <c r="CZ30" s="621">
        <v>7.4</v>
      </c>
      <c r="DA30" s="639"/>
      <c r="DB30" s="639"/>
      <c r="DC30" s="640"/>
      <c r="DD30" s="624">
        <v>4643222</v>
      </c>
      <c r="DE30" s="619"/>
      <c r="DF30" s="619"/>
      <c r="DG30" s="619"/>
      <c r="DH30" s="619"/>
      <c r="DI30" s="619"/>
      <c r="DJ30" s="619"/>
      <c r="DK30" s="620"/>
      <c r="DL30" s="624">
        <v>4623552</v>
      </c>
      <c r="DM30" s="619"/>
      <c r="DN30" s="619"/>
      <c r="DO30" s="619"/>
      <c r="DP30" s="619"/>
      <c r="DQ30" s="619"/>
      <c r="DR30" s="619"/>
      <c r="DS30" s="619"/>
      <c r="DT30" s="619"/>
      <c r="DU30" s="619"/>
      <c r="DV30" s="620"/>
      <c r="DW30" s="641">
        <v>11.8</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1278665</v>
      </c>
      <c r="S31" s="619"/>
      <c r="T31" s="619"/>
      <c r="U31" s="619"/>
      <c r="V31" s="619"/>
      <c r="W31" s="619"/>
      <c r="X31" s="619"/>
      <c r="Y31" s="620"/>
      <c r="Z31" s="671">
        <v>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98.5</v>
      </c>
      <c r="BH31" s="637"/>
      <c r="BI31" s="637"/>
      <c r="BJ31" s="637"/>
      <c r="BK31" s="637"/>
      <c r="BL31" s="637"/>
      <c r="BM31" s="673">
        <v>91.6</v>
      </c>
      <c r="BN31" s="683"/>
      <c r="BO31" s="683"/>
      <c r="BP31" s="683"/>
      <c r="BQ31" s="647"/>
      <c r="BR31" s="682">
        <v>98.4</v>
      </c>
      <c r="BS31" s="637"/>
      <c r="BT31" s="637"/>
      <c r="BU31" s="637"/>
      <c r="BV31" s="637"/>
      <c r="BW31" s="637"/>
      <c r="BX31" s="673">
        <v>90.5</v>
      </c>
      <c r="BY31" s="683"/>
      <c r="BZ31" s="683"/>
      <c r="CA31" s="683"/>
      <c r="CB31" s="647"/>
      <c r="CD31" s="690"/>
      <c r="CE31" s="691"/>
      <c r="CF31" s="655" t="s">
        <v>291</v>
      </c>
      <c r="CG31" s="652"/>
      <c r="CH31" s="652"/>
      <c r="CI31" s="652"/>
      <c r="CJ31" s="652"/>
      <c r="CK31" s="652"/>
      <c r="CL31" s="652"/>
      <c r="CM31" s="652"/>
      <c r="CN31" s="652"/>
      <c r="CO31" s="652"/>
      <c r="CP31" s="652"/>
      <c r="CQ31" s="653"/>
      <c r="CR31" s="618">
        <v>525171</v>
      </c>
      <c r="CS31" s="637"/>
      <c r="CT31" s="637"/>
      <c r="CU31" s="637"/>
      <c r="CV31" s="637"/>
      <c r="CW31" s="637"/>
      <c r="CX31" s="637"/>
      <c r="CY31" s="638"/>
      <c r="CZ31" s="621">
        <v>0.8</v>
      </c>
      <c r="DA31" s="639"/>
      <c r="DB31" s="639"/>
      <c r="DC31" s="640"/>
      <c r="DD31" s="624">
        <v>524316</v>
      </c>
      <c r="DE31" s="637"/>
      <c r="DF31" s="637"/>
      <c r="DG31" s="637"/>
      <c r="DH31" s="637"/>
      <c r="DI31" s="637"/>
      <c r="DJ31" s="637"/>
      <c r="DK31" s="638"/>
      <c r="DL31" s="624">
        <v>524316</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668849</v>
      </c>
      <c r="S32" s="619"/>
      <c r="T32" s="619"/>
      <c r="U32" s="619"/>
      <c r="V32" s="619"/>
      <c r="W32" s="619"/>
      <c r="X32" s="619"/>
      <c r="Y32" s="620"/>
      <c r="Z32" s="671">
        <v>1</v>
      </c>
      <c r="AA32" s="671"/>
      <c r="AB32" s="671"/>
      <c r="AC32" s="671"/>
      <c r="AD32" s="672">
        <v>17464</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97.7</v>
      </c>
      <c r="BH32" s="603"/>
      <c r="BI32" s="603"/>
      <c r="BJ32" s="603"/>
      <c r="BK32" s="603"/>
      <c r="BL32" s="603"/>
      <c r="BM32" s="666">
        <v>88.9</v>
      </c>
      <c r="BN32" s="603"/>
      <c r="BO32" s="603"/>
      <c r="BP32" s="603"/>
      <c r="BQ32" s="660"/>
      <c r="BR32" s="681">
        <v>97.6</v>
      </c>
      <c r="BS32" s="603"/>
      <c r="BT32" s="603"/>
      <c r="BU32" s="603"/>
      <c r="BV32" s="603"/>
      <c r="BW32" s="603"/>
      <c r="BX32" s="666">
        <v>88.5</v>
      </c>
      <c r="BY32" s="603"/>
      <c r="BZ32" s="603"/>
      <c r="CA32" s="603"/>
      <c r="CB32" s="660"/>
      <c r="CD32" s="692"/>
      <c r="CE32" s="693"/>
      <c r="CF32" s="655" t="s">
        <v>294</v>
      </c>
      <c r="CG32" s="652"/>
      <c r="CH32" s="652"/>
      <c r="CI32" s="652"/>
      <c r="CJ32" s="652"/>
      <c r="CK32" s="652"/>
      <c r="CL32" s="652"/>
      <c r="CM32" s="652"/>
      <c r="CN32" s="652"/>
      <c r="CO32" s="652"/>
      <c r="CP32" s="652"/>
      <c r="CQ32" s="653"/>
      <c r="CR32" s="618">
        <v>24</v>
      </c>
      <c r="CS32" s="619"/>
      <c r="CT32" s="619"/>
      <c r="CU32" s="619"/>
      <c r="CV32" s="619"/>
      <c r="CW32" s="619"/>
      <c r="CX32" s="619"/>
      <c r="CY32" s="620"/>
      <c r="CZ32" s="621">
        <v>0</v>
      </c>
      <c r="DA32" s="639"/>
      <c r="DB32" s="639"/>
      <c r="DC32" s="640"/>
      <c r="DD32" s="624">
        <v>24</v>
      </c>
      <c r="DE32" s="619"/>
      <c r="DF32" s="619"/>
      <c r="DG32" s="619"/>
      <c r="DH32" s="619"/>
      <c r="DI32" s="619"/>
      <c r="DJ32" s="619"/>
      <c r="DK32" s="620"/>
      <c r="DL32" s="624">
        <v>24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2667200</v>
      </c>
      <c r="S33" s="619"/>
      <c r="T33" s="619"/>
      <c r="U33" s="619"/>
      <c r="V33" s="619"/>
      <c r="W33" s="619"/>
      <c r="X33" s="619"/>
      <c r="Y33" s="620"/>
      <c r="Z33" s="671">
        <v>4.0999999999999996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27843475</v>
      </c>
      <c r="CS33" s="637"/>
      <c r="CT33" s="637"/>
      <c r="CU33" s="637"/>
      <c r="CV33" s="637"/>
      <c r="CW33" s="637"/>
      <c r="CX33" s="637"/>
      <c r="CY33" s="638"/>
      <c r="CZ33" s="621">
        <v>44</v>
      </c>
      <c r="DA33" s="639"/>
      <c r="DB33" s="639"/>
      <c r="DC33" s="640"/>
      <c r="DD33" s="624">
        <v>21570053</v>
      </c>
      <c r="DE33" s="637"/>
      <c r="DF33" s="637"/>
      <c r="DG33" s="637"/>
      <c r="DH33" s="637"/>
      <c r="DI33" s="637"/>
      <c r="DJ33" s="637"/>
      <c r="DK33" s="638"/>
      <c r="DL33" s="624">
        <v>16269697</v>
      </c>
      <c r="DM33" s="637"/>
      <c r="DN33" s="637"/>
      <c r="DO33" s="637"/>
      <c r="DP33" s="637"/>
      <c r="DQ33" s="637"/>
      <c r="DR33" s="637"/>
      <c r="DS33" s="637"/>
      <c r="DT33" s="637"/>
      <c r="DU33" s="637"/>
      <c r="DV33" s="638"/>
      <c r="DW33" s="641">
        <v>41.4</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7787100</v>
      </c>
      <c r="CS34" s="619"/>
      <c r="CT34" s="619"/>
      <c r="CU34" s="619"/>
      <c r="CV34" s="619"/>
      <c r="CW34" s="619"/>
      <c r="CX34" s="619"/>
      <c r="CY34" s="620"/>
      <c r="CZ34" s="621">
        <v>12.3</v>
      </c>
      <c r="DA34" s="639"/>
      <c r="DB34" s="639"/>
      <c r="DC34" s="640"/>
      <c r="DD34" s="624">
        <v>6464444</v>
      </c>
      <c r="DE34" s="619"/>
      <c r="DF34" s="619"/>
      <c r="DG34" s="619"/>
      <c r="DH34" s="619"/>
      <c r="DI34" s="619"/>
      <c r="DJ34" s="619"/>
      <c r="DK34" s="620"/>
      <c r="DL34" s="624">
        <v>5541370</v>
      </c>
      <c r="DM34" s="619"/>
      <c r="DN34" s="619"/>
      <c r="DO34" s="619"/>
      <c r="DP34" s="619"/>
      <c r="DQ34" s="619"/>
      <c r="DR34" s="619"/>
      <c r="DS34" s="619"/>
      <c r="DT34" s="619"/>
      <c r="DU34" s="619"/>
      <c r="DV34" s="620"/>
      <c r="DW34" s="641">
        <v>14.1</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1320000</v>
      </c>
      <c r="S35" s="619"/>
      <c r="T35" s="619"/>
      <c r="U35" s="619"/>
      <c r="V35" s="619"/>
      <c r="W35" s="619"/>
      <c r="X35" s="619"/>
      <c r="Y35" s="620"/>
      <c r="Z35" s="671">
        <v>2</v>
      </c>
      <c r="AA35" s="671"/>
      <c r="AB35" s="671"/>
      <c r="AC35" s="671"/>
      <c r="AD35" s="672" t="s">
        <v>109</v>
      </c>
      <c r="AE35" s="672"/>
      <c r="AF35" s="672"/>
      <c r="AG35" s="672"/>
      <c r="AH35" s="672"/>
      <c r="AI35" s="672"/>
      <c r="AJ35" s="672"/>
      <c r="AK35" s="672"/>
      <c r="AL35" s="641" t="s">
        <v>109</v>
      </c>
      <c r="AM35" s="673"/>
      <c r="AN35" s="673"/>
      <c r="AO35" s="674"/>
      <c r="AP35" s="186"/>
      <c r="AQ35" s="675" t="s">
        <v>302</v>
      </c>
      <c r="AR35" s="676"/>
      <c r="AS35" s="676"/>
      <c r="AT35" s="676"/>
      <c r="AU35" s="676"/>
      <c r="AV35" s="676"/>
      <c r="AW35" s="676"/>
      <c r="AX35" s="676"/>
      <c r="AY35" s="677"/>
      <c r="AZ35" s="668">
        <v>10609736</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480993</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794819</v>
      </c>
      <c r="CS35" s="637"/>
      <c r="CT35" s="637"/>
      <c r="CU35" s="637"/>
      <c r="CV35" s="637"/>
      <c r="CW35" s="637"/>
      <c r="CX35" s="637"/>
      <c r="CY35" s="638"/>
      <c r="CZ35" s="621">
        <v>1.3</v>
      </c>
      <c r="DA35" s="639"/>
      <c r="DB35" s="639"/>
      <c r="DC35" s="640"/>
      <c r="DD35" s="624">
        <v>624574</v>
      </c>
      <c r="DE35" s="637"/>
      <c r="DF35" s="637"/>
      <c r="DG35" s="637"/>
      <c r="DH35" s="637"/>
      <c r="DI35" s="637"/>
      <c r="DJ35" s="637"/>
      <c r="DK35" s="638"/>
      <c r="DL35" s="624">
        <v>577113</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64604461</v>
      </c>
      <c r="S36" s="659"/>
      <c r="T36" s="659"/>
      <c r="U36" s="659"/>
      <c r="V36" s="659"/>
      <c r="W36" s="659"/>
      <c r="X36" s="659"/>
      <c r="Y36" s="662"/>
      <c r="Z36" s="663">
        <v>100</v>
      </c>
      <c r="AA36" s="663"/>
      <c r="AB36" s="663"/>
      <c r="AC36" s="663"/>
      <c r="AD36" s="664">
        <v>37977281</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2854041</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178556</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8740282</v>
      </c>
      <c r="CS36" s="619"/>
      <c r="CT36" s="619"/>
      <c r="CU36" s="619"/>
      <c r="CV36" s="619"/>
      <c r="CW36" s="619"/>
      <c r="CX36" s="619"/>
      <c r="CY36" s="620"/>
      <c r="CZ36" s="621">
        <v>13.8</v>
      </c>
      <c r="DA36" s="639"/>
      <c r="DB36" s="639"/>
      <c r="DC36" s="640"/>
      <c r="DD36" s="624">
        <v>8008667</v>
      </c>
      <c r="DE36" s="619"/>
      <c r="DF36" s="619"/>
      <c r="DG36" s="619"/>
      <c r="DH36" s="619"/>
      <c r="DI36" s="619"/>
      <c r="DJ36" s="619"/>
      <c r="DK36" s="620"/>
      <c r="DL36" s="624">
        <v>5257303</v>
      </c>
      <c r="DM36" s="619"/>
      <c r="DN36" s="619"/>
      <c r="DO36" s="619"/>
      <c r="DP36" s="619"/>
      <c r="DQ36" s="619"/>
      <c r="DR36" s="619"/>
      <c r="DS36" s="619"/>
      <c r="DT36" s="619"/>
      <c r="DU36" s="619"/>
      <c r="DV36" s="620"/>
      <c r="DW36" s="641">
        <v>13.4</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945483</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24908</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2364341</v>
      </c>
      <c r="CS37" s="637"/>
      <c r="CT37" s="637"/>
      <c r="CU37" s="637"/>
      <c r="CV37" s="637"/>
      <c r="CW37" s="637"/>
      <c r="CX37" s="637"/>
      <c r="CY37" s="638"/>
      <c r="CZ37" s="621">
        <v>3.7</v>
      </c>
      <c r="DA37" s="639"/>
      <c r="DB37" s="639"/>
      <c r="DC37" s="640"/>
      <c r="DD37" s="624">
        <v>2351715</v>
      </c>
      <c r="DE37" s="637"/>
      <c r="DF37" s="637"/>
      <c r="DG37" s="637"/>
      <c r="DH37" s="637"/>
      <c r="DI37" s="637"/>
      <c r="DJ37" s="637"/>
      <c r="DK37" s="638"/>
      <c r="DL37" s="624">
        <v>2351715</v>
      </c>
      <c r="DM37" s="637"/>
      <c r="DN37" s="637"/>
      <c r="DO37" s="637"/>
      <c r="DP37" s="637"/>
      <c r="DQ37" s="637"/>
      <c r="DR37" s="637"/>
      <c r="DS37" s="637"/>
      <c r="DT37" s="637"/>
      <c r="DU37" s="637"/>
      <c r="DV37" s="638"/>
      <c r="DW37" s="641">
        <v>6</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160088</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41035</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6786760</v>
      </c>
      <c r="CS38" s="619"/>
      <c r="CT38" s="619"/>
      <c r="CU38" s="619"/>
      <c r="CV38" s="619"/>
      <c r="CW38" s="619"/>
      <c r="CX38" s="619"/>
      <c r="CY38" s="620"/>
      <c r="CZ38" s="621">
        <v>10.7</v>
      </c>
      <c r="DA38" s="639"/>
      <c r="DB38" s="639"/>
      <c r="DC38" s="640"/>
      <c r="DD38" s="624">
        <v>5490288</v>
      </c>
      <c r="DE38" s="619"/>
      <c r="DF38" s="619"/>
      <c r="DG38" s="619"/>
      <c r="DH38" s="619"/>
      <c r="DI38" s="619"/>
      <c r="DJ38" s="619"/>
      <c r="DK38" s="620"/>
      <c r="DL38" s="624">
        <v>4853926</v>
      </c>
      <c r="DM38" s="619"/>
      <c r="DN38" s="619"/>
      <c r="DO38" s="619"/>
      <c r="DP38" s="619"/>
      <c r="DQ38" s="619"/>
      <c r="DR38" s="619"/>
      <c r="DS38" s="619"/>
      <c r="DT38" s="619"/>
      <c r="DU38" s="619"/>
      <c r="DV38" s="620"/>
      <c r="DW38" s="641">
        <v>12.4</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v>77315</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101</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3686529</v>
      </c>
      <c r="CS39" s="637"/>
      <c r="CT39" s="637"/>
      <c r="CU39" s="637"/>
      <c r="CV39" s="637"/>
      <c r="CW39" s="637"/>
      <c r="CX39" s="637"/>
      <c r="CY39" s="638"/>
      <c r="CZ39" s="621">
        <v>5.8</v>
      </c>
      <c r="DA39" s="639"/>
      <c r="DB39" s="639"/>
      <c r="DC39" s="640"/>
      <c r="DD39" s="624">
        <v>942095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1966387</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98</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47985</v>
      </c>
      <c r="CS40" s="619"/>
      <c r="CT40" s="619"/>
      <c r="CU40" s="619"/>
      <c r="CV40" s="619"/>
      <c r="CW40" s="619"/>
      <c r="CX40" s="619"/>
      <c r="CY40" s="620"/>
      <c r="CZ40" s="621">
        <v>0.1</v>
      </c>
      <c r="DA40" s="639"/>
      <c r="DB40" s="639"/>
      <c r="DC40" s="640"/>
      <c r="DD40" s="624">
        <v>39985</v>
      </c>
      <c r="DE40" s="619"/>
      <c r="DF40" s="619"/>
      <c r="DG40" s="619"/>
      <c r="DH40" s="619"/>
      <c r="DI40" s="619"/>
      <c r="DJ40" s="619"/>
      <c r="DK40" s="620"/>
      <c r="DL40" s="624">
        <v>39985</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4606422</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311</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204</v>
      </c>
      <c r="CS41" s="637"/>
      <c r="CT41" s="637"/>
      <c r="CU41" s="637"/>
      <c r="CV41" s="637"/>
      <c r="CW41" s="637"/>
      <c r="CX41" s="637"/>
      <c r="CY41" s="638"/>
      <c r="CZ41" s="621" t="s">
        <v>204</v>
      </c>
      <c r="DA41" s="639"/>
      <c r="DB41" s="639"/>
      <c r="DC41" s="640"/>
      <c r="DD41" s="624" t="s">
        <v>204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4793441</v>
      </c>
      <c r="CS42" s="619"/>
      <c r="CT42" s="619"/>
      <c r="CU42" s="619"/>
      <c r="CV42" s="619"/>
      <c r="CW42" s="619"/>
      <c r="CX42" s="619"/>
      <c r="CY42" s="620"/>
      <c r="CZ42" s="621">
        <v>7.6</v>
      </c>
      <c r="DA42" s="622"/>
      <c r="DB42" s="622"/>
      <c r="DC42" s="623"/>
      <c r="DD42" s="624">
        <v>1343549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62158</v>
      </c>
      <c r="CS43" s="637"/>
      <c r="CT43" s="637"/>
      <c r="CU43" s="637"/>
      <c r="CV43" s="637"/>
      <c r="CW43" s="637"/>
      <c r="CX43" s="637"/>
      <c r="CY43" s="638"/>
      <c r="CZ43" s="621">
        <v>0.1</v>
      </c>
      <c r="DA43" s="639"/>
      <c r="DB43" s="639"/>
      <c r="DC43" s="640"/>
      <c r="DD43" s="624">
        <v>62158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4368312</v>
      </c>
      <c r="CS44" s="619"/>
      <c r="CT44" s="619"/>
      <c r="CU44" s="619"/>
      <c r="CV44" s="619"/>
      <c r="CW44" s="619"/>
      <c r="CX44" s="619"/>
      <c r="CY44" s="620"/>
      <c r="CZ44" s="621">
        <v>6.9</v>
      </c>
      <c r="DA44" s="622"/>
      <c r="DB44" s="622"/>
      <c r="DC44" s="623"/>
      <c r="DD44" s="624">
        <v>1234014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1673919</v>
      </c>
      <c r="CS45" s="637"/>
      <c r="CT45" s="637"/>
      <c r="CU45" s="637"/>
      <c r="CV45" s="637"/>
      <c r="CW45" s="637"/>
      <c r="CX45" s="637"/>
      <c r="CY45" s="638"/>
      <c r="CZ45" s="621">
        <v>2.6</v>
      </c>
      <c r="DA45" s="639"/>
      <c r="DB45" s="639"/>
      <c r="DC45" s="640"/>
      <c r="DD45" s="624">
        <v>101412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2487347</v>
      </c>
      <c r="CS46" s="619"/>
      <c r="CT46" s="619"/>
      <c r="CU46" s="619"/>
      <c r="CV46" s="619"/>
      <c r="CW46" s="619"/>
      <c r="CX46" s="619"/>
      <c r="CY46" s="620"/>
      <c r="CZ46" s="621">
        <v>3.9</v>
      </c>
      <c r="DA46" s="622"/>
      <c r="DB46" s="622"/>
      <c r="DC46" s="623"/>
      <c r="DD46" s="624">
        <v>1094616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425129</v>
      </c>
      <c r="CS47" s="637"/>
      <c r="CT47" s="637"/>
      <c r="CU47" s="637"/>
      <c r="CV47" s="637"/>
      <c r="CW47" s="637"/>
      <c r="CX47" s="637"/>
      <c r="CY47" s="638"/>
      <c r="CZ47" s="621">
        <v>0.7</v>
      </c>
      <c r="DA47" s="639"/>
      <c r="DB47" s="639"/>
      <c r="DC47" s="640"/>
      <c r="DD47" s="624">
        <v>109535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63248808</v>
      </c>
      <c r="CS49" s="603"/>
      <c r="CT49" s="603"/>
      <c r="CU49" s="603"/>
      <c r="CV49" s="603"/>
      <c r="CW49" s="603"/>
      <c r="CX49" s="603"/>
      <c r="CY49" s="604"/>
      <c r="CZ49" s="605">
        <v>100</v>
      </c>
      <c r="DA49" s="606"/>
      <c r="DB49" s="606"/>
      <c r="DC49" s="607"/>
      <c r="DD49" s="608">
        <v>42286106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358</v>
      </c>
      <c r="C7" s="1077"/>
      <c r="D7" s="1077"/>
      <c r="E7" s="1077"/>
      <c r="F7" s="1077"/>
      <c r="G7" s="1077"/>
      <c r="H7" s="1077"/>
      <c r="I7" s="1077"/>
      <c r="J7" s="1077"/>
      <c r="K7" s="1077"/>
      <c r="L7" s="1077"/>
      <c r="M7" s="1077"/>
      <c r="N7" s="1077"/>
      <c r="O7" s="1077"/>
      <c r="P7" s="1078"/>
      <c r="Q7" s="1130">
        <v>64563</v>
      </c>
      <c r="R7" s="1131"/>
      <c r="S7" s="1131"/>
      <c r="T7" s="1131"/>
      <c r="U7" s="1131"/>
      <c r="V7" s="1131">
        <v>63208</v>
      </c>
      <c r="W7" s="1131"/>
      <c r="X7" s="1131"/>
      <c r="Y7" s="1131"/>
      <c r="Z7" s="1131"/>
      <c r="AA7" s="1131">
        <v>1355</v>
      </c>
      <c r="AB7" s="1131"/>
      <c r="AC7" s="1131"/>
      <c r="AD7" s="1131"/>
      <c r="AE7" s="1132"/>
      <c r="AF7" s="1133">
        <v>1193</v>
      </c>
      <c r="AG7" s="1134"/>
      <c r="AH7" s="1134"/>
      <c r="AI7" s="1134"/>
      <c r="AJ7" s="1135"/>
      <c r="AK7" s="1117" t="s">
        <v>559</v>
      </c>
      <c r="AL7" s="1118"/>
      <c r="AM7" s="1118"/>
      <c r="AN7" s="1118"/>
      <c r="AO7" s="1118"/>
      <c r="AP7" s="1118">
        <v>47090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552</v>
      </c>
      <c r="BT7" s="1122"/>
      <c r="BU7" s="1122"/>
      <c r="BV7" s="1122"/>
      <c r="BW7" s="1122"/>
      <c r="BX7" s="1122"/>
      <c r="BY7" s="1122"/>
      <c r="BZ7" s="1122"/>
      <c r="CA7" s="1122"/>
      <c r="CB7" s="1122"/>
      <c r="CC7" s="1122"/>
      <c r="CD7" s="1122"/>
      <c r="CE7" s="1122"/>
      <c r="CF7" s="1122"/>
      <c r="CG7" s="1123"/>
      <c r="CH7" s="1114">
        <v>-3</v>
      </c>
      <c r="CI7" s="1115"/>
      <c r="CJ7" s="1115"/>
      <c r="CK7" s="1115"/>
      <c r="CL7" s="1116"/>
      <c r="CM7" s="1114">
        <v>407</v>
      </c>
      <c r="CN7" s="1115"/>
      <c r="CO7" s="1115"/>
      <c r="CP7" s="1115"/>
      <c r="CQ7" s="1116"/>
      <c r="CR7" s="1114">
        <v>280</v>
      </c>
      <c r="CS7" s="1115"/>
      <c r="CT7" s="1115"/>
      <c r="CU7" s="1115"/>
      <c r="CV7" s="1116"/>
      <c r="CW7" s="1114">
        <v>28</v>
      </c>
      <c r="CX7" s="1115"/>
      <c r="CY7" s="1115"/>
      <c r="CZ7" s="1115"/>
      <c r="DA7" s="1116"/>
      <c r="DB7" s="1114" t="s">
        <v>565</v>
      </c>
      <c r="DC7" s="1115"/>
      <c r="DD7" s="1115"/>
      <c r="DE7" s="1115"/>
      <c r="DF7" s="1116"/>
      <c r="DG7" s="1114" t="s">
        <v>559</v>
      </c>
      <c r="DH7" s="1115"/>
      <c r="DI7" s="1115"/>
      <c r="DJ7" s="1115"/>
      <c r="DK7" s="1116"/>
      <c r="DL7" s="1114" t="s">
        <v>565</v>
      </c>
      <c r="DM7" s="1115"/>
      <c r="DN7" s="1115"/>
      <c r="DO7" s="1115"/>
      <c r="DP7" s="1116"/>
      <c r="DQ7" s="1114" t="s">
        <v>570</v>
      </c>
      <c r="DR7" s="1115"/>
      <c r="DS7" s="1115"/>
      <c r="DT7" s="1115"/>
      <c r="DU7" s="1116"/>
      <c r="DV7" s="1141"/>
      <c r="DW7" s="1142"/>
      <c r="DX7" s="1142"/>
      <c r="DY7" s="1142"/>
      <c r="DZ7" s="1143"/>
      <c r="EA7" s="205"/>
    </row>
    <row r="8" spans="1:131" s="206" customFormat="1" ht="26.25" customHeight="1" x14ac:dyDescent="0.15">
      <c r="A8" s="212">
        <v>2</v>
      </c>
      <c r="B8" s="1063" t="s">
        <v>359</v>
      </c>
      <c r="C8" s="1064"/>
      <c r="D8" s="1064"/>
      <c r="E8" s="1064"/>
      <c r="F8" s="1064"/>
      <c r="G8" s="1064"/>
      <c r="H8" s="1064"/>
      <c r="I8" s="1064"/>
      <c r="J8" s="1064"/>
      <c r="K8" s="1064"/>
      <c r="L8" s="1064"/>
      <c r="M8" s="1064"/>
      <c r="N8" s="1064"/>
      <c r="O8" s="1064"/>
      <c r="P8" s="1065"/>
      <c r="Q8" s="1069">
        <v>22</v>
      </c>
      <c r="R8" s="1070"/>
      <c r="S8" s="1070"/>
      <c r="T8" s="1070"/>
      <c r="U8" s="1070"/>
      <c r="V8" s="1070">
        <v>21</v>
      </c>
      <c r="W8" s="1070"/>
      <c r="X8" s="1070"/>
      <c r="Y8" s="1070"/>
      <c r="Z8" s="1070"/>
      <c r="AA8" s="1070">
        <v>0</v>
      </c>
      <c r="AB8" s="1070"/>
      <c r="AC8" s="1070"/>
      <c r="AD8" s="1070"/>
      <c r="AE8" s="1071"/>
      <c r="AF8" s="1045">
        <v>0</v>
      </c>
      <c r="AG8" s="1046"/>
      <c r="AH8" s="1046"/>
      <c r="AI8" s="1046"/>
      <c r="AJ8" s="1047"/>
      <c r="AK8" s="1112" t="s">
        <v>559</v>
      </c>
      <c r="AL8" s="1113"/>
      <c r="AM8" s="1113"/>
      <c r="AN8" s="1113"/>
      <c r="AO8" s="1113"/>
      <c r="AP8" s="1113">
        <v>35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553</v>
      </c>
      <c r="BT8" s="1041"/>
      <c r="BU8" s="1041"/>
      <c r="BV8" s="1041"/>
      <c r="BW8" s="1041"/>
      <c r="BX8" s="1041"/>
      <c r="BY8" s="1041"/>
      <c r="BZ8" s="1041"/>
      <c r="CA8" s="1041"/>
      <c r="CB8" s="1041"/>
      <c r="CC8" s="1041"/>
      <c r="CD8" s="1041"/>
      <c r="CE8" s="1041"/>
      <c r="CF8" s="1041"/>
      <c r="CG8" s="1042"/>
      <c r="CH8" s="1015">
        <v>-60</v>
      </c>
      <c r="CI8" s="1016"/>
      <c r="CJ8" s="1016"/>
      <c r="CK8" s="1016"/>
      <c r="CL8" s="1017"/>
      <c r="CM8" s="1015">
        <v>1009</v>
      </c>
      <c r="CN8" s="1016"/>
      <c r="CO8" s="1016"/>
      <c r="CP8" s="1016"/>
      <c r="CQ8" s="1017"/>
      <c r="CR8" s="1015">
        <v>30</v>
      </c>
      <c r="CS8" s="1016"/>
      <c r="CT8" s="1016"/>
      <c r="CU8" s="1016"/>
      <c r="CV8" s="1017"/>
      <c r="CW8" s="1015">
        <v>17</v>
      </c>
      <c r="CX8" s="1016"/>
      <c r="CY8" s="1016"/>
      <c r="CZ8" s="1016"/>
      <c r="DA8" s="1017"/>
      <c r="DB8" s="1015" t="s">
        <v>559</v>
      </c>
      <c r="DC8" s="1016"/>
      <c r="DD8" s="1016"/>
      <c r="DE8" s="1016"/>
      <c r="DF8" s="1017"/>
      <c r="DG8" s="1015" t="s">
        <v>559</v>
      </c>
      <c r="DH8" s="1016"/>
      <c r="DI8" s="1016"/>
      <c r="DJ8" s="1016"/>
      <c r="DK8" s="1017"/>
      <c r="DL8" s="1015" t="s">
        <v>568</v>
      </c>
      <c r="DM8" s="1016"/>
      <c r="DN8" s="1016"/>
      <c r="DO8" s="1016"/>
      <c r="DP8" s="1017"/>
      <c r="DQ8" s="1015" t="s">
        <v>559</v>
      </c>
      <c r="DR8" s="1016"/>
      <c r="DS8" s="1016"/>
      <c r="DT8" s="1016"/>
      <c r="DU8" s="1017"/>
      <c r="DV8" s="1018"/>
      <c r="DW8" s="1019"/>
      <c r="DX8" s="1019"/>
      <c r="DY8" s="1019"/>
      <c r="DZ8" s="1020"/>
      <c r="EA8" s="205"/>
    </row>
    <row r="9" spans="1:131" s="206" customFormat="1" ht="26.25" customHeight="1" x14ac:dyDescent="0.15">
      <c r="A9" s="212">
        <v>3</v>
      </c>
      <c r="B9" s="1063" t="s">
        <v>360</v>
      </c>
      <c r="C9" s="1064"/>
      <c r="D9" s="1064"/>
      <c r="E9" s="1064"/>
      <c r="F9" s="1064"/>
      <c r="G9" s="1064"/>
      <c r="H9" s="1064"/>
      <c r="I9" s="1064"/>
      <c r="J9" s="1064"/>
      <c r="K9" s="1064"/>
      <c r="L9" s="1064"/>
      <c r="M9" s="1064"/>
      <c r="N9" s="1064"/>
      <c r="O9" s="1064"/>
      <c r="P9" s="1065"/>
      <c r="Q9" s="1069">
        <v>93</v>
      </c>
      <c r="R9" s="1070"/>
      <c r="S9" s="1070"/>
      <c r="T9" s="1070"/>
      <c r="U9" s="1070"/>
      <c r="V9" s="1070">
        <v>93</v>
      </c>
      <c r="W9" s="1070"/>
      <c r="X9" s="1070"/>
      <c r="Y9" s="1070"/>
      <c r="Z9" s="1070"/>
      <c r="AA9" s="1070">
        <v>0</v>
      </c>
      <c r="AB9" s="1070"/>
      <c r="AC9" s="1070"/>
      <c r="AD9" s="1070"/>
      <c r="AE9" s="1071"/>
      <c r="AF9" s="1045">
        <v>0</v>
      </c>
      <c r="AG9" s="1046"/>
      <c r="AH9" s="1046"/>
      <c r="AI9" s="1046"/>
      <c r="AJ9" s="1047"/>
      <c r="AK9" s="1112">
        <v>68</v>
      </c>
      <c r="AL9" s="1113"/>
      <c r="AM9" s="1113"/>
      <c r="AN9" s="1113"/>
      <c r="AO9" s="1113"/>
      <c r="AP9" s="1113">
        <v>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554</v>
      </c>
      <c r="BT9" s="1041"/>
      <c r="BU9" s="1041"/>
      <c r="BV9" s="1041"/>
      <c r="BW9" s="1041"/>
      <c r="BX9" s="1041"/>
      <c r="BY9" s="1041"/>
      <c r="BZ9" s="1041"/>
      <c r="CA9" s="1041"/>
      <c r="CB9" s="1041"/>
      <c r="CC9" s="1041"/>
      <c r="CD9" s="1041"/>
      <c r="CE9" s="1041"/>
      <c r="CF9" s="1041"/>
      <c r="CG9" s="1042"/>
      <c r="CH9" s="1015">
        <v>8</v>
      </c>
      <c r="CI9" s="1016"/>
      <c r="CJ9" s="1016"/>
      <c r="CK9" s="1016"/>
      <c r="CL9" s="1017"/>
      <c r="CM9" s="1015">
        <v>-372</v>
      </c>
      <c r="CN9" s="1016"/>
      <c r="CO9" s="1016"/>
      <c r="CP9" s="1016"/>
      <c r="CQ9" s="1017"/>
      <c r="CR9" s="1015">
        <v>24</v>
      </c>
      <c r="CS9" s="1016"/>
      <c r="CT9" s="1016"/>
      <c r="CU9" s="1016"/>
      <c r="CV9" s="1017"/>
      <c r="CW9" s="1015">
        <v>5</v>
      </c>
      <c r="CX9" s="1016"/>
      <c r="CY9" s="1016"/>
      <c r="CZ9" s="1016"/>
      <c r="DA9" s="1017"/>
      <c r="DB9" s="1015" t="s">
        <v>566</v>
      </c>
      <c r="DC9" s="1016"/>
      <c r="DD9" s="1016"/>
      <c r="DE9" s="1016"/>
      <c r="DF9" s="1017"/>
      <c r="DG9" s="1015" t="s">
        <v>567</v>
      </c>
      <c r="DH9" s="1016"/>
      <c r="DI9" s="1016"/>
      <c r="DJ9" s="1016"/>
      <c r="DK9" s="1017"/>
      <c r="DL9" s="1015" t="s">
        <v>559</v>
      </c>
      <c r="DM9" s="1016"/>
      <c r="DN9" s="1016"/>
      <c r="DO9" s="1016"/>
      <c r="DP9" s="1017"/>
      <c r="DQ9" s="1015" t="s">
        <v>559</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558</v>
      </c>
      <c r="BS10" s="1040" t="s">
        <v>555</v>
      </c>
      <c r="BT10" s="1041"/>
      <c r="BU10" s="1041"/>
      <c r="BV10" s="1041"/>
      <c r="BW10" s="1041"/>
      <c r="BX10" s="1041"/>
      <c r="BY10" s="1041"/>
      <c r="BZ10" s="1041"/>
      <c r="CA10" s="1041"/>
      <c r="CB10" s="1041"/>
      <c r="CC10" s="1041"/>
      <c r="CD10" s="1041"/>
      <c r="CE10" s="1041"/>
      <c r="CF10" s="1041"/>
      <c r="CG10" s="1042"/>
      <c r="CH10" s="1015">
        <v>4</v>
      </c>
      <c r="CI10" s="1016"/>
      <c r="CJ10" s="1016"/>
      <c r="CK10" s="1016"/>
      <c r="CL10" s="1017"/>
      <c r="CM10" s="1015">
        <v>149</v>
      </c>
      <c r="CN10" s="1016"/>
      <c r="CO10" s="1016"/>
      <c r="CP10" s="1016"/>
      <c r="CQ10" s="1017"/>
      <c r="CR10" s="1015">
        <v>5</v>
      </c>
      <c r="CS10" s="1016"/>
      <c r="CT10" s="1016"/>
      <c r="CU10" s="1016"/>
      <c r="CV10" s="1017"/>
      <c r="CW10" s="1015" t="s">
        <v>559</v>
      </c>
      <c r="CX10" s="1016"/>
      <c r="CY10" s="1016"/>
      <c r="CZ10" s="1016"/>
      <c r="DA10" s="1017"/>
      <c r="DB10" s="1015">
        <v>1147</v>
      </c>
      <c r="DC10" s="1016"/>
      <c r="DD10" s="1016"/>
      <c r="DE10" s="1016"/>
      <c r="DF10" s="1017"/>
      <c r="DG10" s="1015" t="s">
        <v>559</v>
      </c>
      <c r="DH10" s="1016"/>
      <c r="DI10" s="1016"/>
      <c r="DJ10" s="1016"/>
      <c r="DK10" s="1017"/>
      <c r="DL10" s="1015" t="s">
        <v>559</v>
      </c>
      <c r="DM10" s="1016"/>
      <c r="DN10" s="1016"/>
      <c r="DO10" s="1016"/>
      <c r="DP10" s="1017"/>
      <c r="DQ10" s="1015" t="s">
        <v>560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556</v>
      </c>
      <c r="BT11" s="1041"/>
      <c r="BU11" s="1041"/>
      <c r="BV11" s="1041"/>
      <c r="BW11" s="1041"/>
      <c r="BX11" s="1041"/>
      <c r="BY11" s="1041"/>
      <c r="BZ11" s="1041"/>
      <c r="CA11" s="1041"/>
      <c r="CB11" s="1041"/>
      <c r="CC11" s="1041"/>
      <c r="CD11" s="1041"/>
      <c r="CE11" s="1041"/>
      <c r="CF11" s="1041"/>
      <c r="CG11" s="1042"/>
      <c r="CH11" s="1015">
        <v>-10</v>
      </c>
      <c r="CI11" s="1016"/>
      <c r="CJ11" s="1016"/>
      <c r="CK11" s="1016"/>
      <c r="CL11" s="1017"/>
      <c r="CM11" s="1015">
        <v>-153</v>
      </c>
      <c r="CN11" s="1016"/>
      <c r="CO11" s="1016"/>
      <c r="CP11" s="1016"/>
      <c r="CQ11" s="1017"/>
      <c r="CR11" s="1015">
        <v>3</v>
      </c>
      <c r="CS11" s="1016"/>
      <c r="CT11" s="1016"/>
      <c r="CU11" s="1016"/>
      <c r="CV11" s="1017"/>
      <c r="CW11" s="1015" t="s">
        <v>559</v>
      </c>
      <c r="CX11" s="1016"/>
      <c r="CY11" s="1016"/>
      <c r="CZ11" s="1016"/>
      <c r="DA11" s="1017"/>
      <c r="DB11" s="1015" t="s">
        <v>559</v>
      </c>
      <c r="DC11" s="1016"/>
      <c r="DD11" s="1016"/>
      <c r="DE11" s="1016"/>
      <c r="DF11" s="1017"/>
      <c r="DG11" s="1015" t="s">
        <v>565</v>
      </c>
      <c r="DH11" s="1016"/>
      <c r="DI11" s="1016"/>
      <c r="DJ11" s="1016"/>
      <c r="DK11" s="1017"/>
      <c r="DL11" s="1015" t="s">
        <v>569</v>
      </c>
      <c r="DM11" s="1016"/>
      <c r="DN11" s="1016"/>
      <c r="DO11" s="1016"/>
      <c r="DP11" s="1017"/>
      <c r="DQ11" s="1015" t="s">
        <v>559</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557</v>
      </c>
      <c r="BT12" s="1041"/>
      <c r="BU12" s="1041"/>
      <c r="BV12" s="1041"/>
      <c r="BW12" s="1041"/>
      <c r="BX12" s="1041"/>
      <c r="BY12" s="1041"/>
      <c r="BZ12" s="1041"/>
      <c r="CA12" s="1041"/>
      <c r="CB12" s="1041"/>
      <c r="CC12" s="1041"/>
      <c r="CD12" s="1041"/>
      <c r="CE12" s="1041"/>
      <c r="CF12" s="1041"/>
      <c r="CG12" s="1042"/>
      <c r="CH12" s="1015">
        <v>29</v>
      </c>
      <c r="CI12" s="1016"/>
      <c r="CJ12" s="1016"/>
      <c r="CK12" s="1016"/>
      <c r="CL12" s="1017"/>
      <c r="CM12" s="1015">
        <v>51</v>
      </c>
      <c r="CN12" s="1016"/>
      <c r="CO12" s="1016"/>
      <c r="CP12" s="1016"/>
      <c r="CQ12" s="1017"/>
      <c r="CR12" s="1015">
        <v>15</v>
      </c>
      <c r="CS12" s="1016"/>
      <c r="CT12" s="1016"/>
      <c r="CU12" s="1016"/>
      <c r="CV12" s="1017"/>
      <c r="CW12" s="1015" t="s">
        <v>559</v>
      </c>
      <c r="CX12" s="1016"/>
      <c r="CY12" s="1016"/>
      <c r="CZ12" s="1016"/>
      <c r="DA12" s="1017"/>
      <c r="DB12" s="1015" t="s">
        <v>559</v>
      </c>
      <c r="DC12" s="1016"/>
      <c r="DD12" s="1016"/>
      <c r="DE12" s="1016"/>
      <c r="DF12" s="1017"/>
      <c r="DG12" s="1015" t="s">
        <v>559</v>
      </c>
      <c r="DH12" s="1016"/>
      <c r="DI12" s="1016"/>
      <c r="DJ12" s="1016"/>
      <c r="DK12" s="1017"/>
      <c r="DL12" s="1015" t="s">
        <v>559</v>
      </c>
      <c r="DM12" s="1016"/>
      <c r="DN12" s="1016"/>
      <c r="DO12" s="1016"/>
      <c r="DP12" s="1017"/>
      <c r="DQ12" s="1015" t="s">
        <v>559</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64604</v>
      </c>
      <c r="R23" s="1095"/>
      <c r="S23" s="1095"/>
      <c r="T23" s="1095"/>
      <c r="U23" s="1095"/>
      <c r="V23" s="1095">
        <v>63249</v>
      </c>
      <c r="W23" s="1095"/>
      <c r="X23" s="1095"/>
      <c r="Y23" s="1095"/>
      <c r="Z23" s="1095"/>
      <c r="AA23" s="1095">
        <v>1356</v>
      </c>
      <c r="AB23" s="1095"/>
      <c r="AC23" s="1095"/>
      <c r="AD23" s="1095"/>
      <c r="AE23" s="1096"/>
      <c r="AF23" s="1097">
        <v>1194</v>
      </c>
      <c r="AG23" s="1095"/>
      <c r="AH23" s="1095"/>
      <c r="AI23" s="1095"/>
      <c r="AJ23" s="1098"/>
      <c r="AK23" s="1099"/>
      <c r="AL23" s="1100"/>
      <c r="AM23" s="1100"/>
      <c r="AN23" s="1100"/>
      <c r="AO23" s="1100"/>
      <c r="AP23" s="1095">
        <v>47133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9700</v>
      </c>
      <c r="R28" s="1080"/>
      <c r="S28" s="1080"/>
      <c r="T28" s="1080"/>
      <c r="U28" s="1080"/>
      <c r="V28" s="1080">
        <v>9606</v>
      </c>
      <c r="W28" s="1080"/>
      <c r="X28" s="1080"/>
      <c r="Y28" s="1080"/>
      <c r="Z28" s="1080"/>
      <c r="AA28" s="1080">
        <v>94</v>
      </c>
      <c r="AB28" s="1080"/>
      <c r="AC28" s="1080"/>
      <c r="AD28" s="1080"/>
      <c r="AE28" s="1081"/>
      <c r="AF28" s="1082">
        <v>94</v>
      </c>
      <c r="AG28" s="1080"/>
      <c r="AH28" s="1080"/>
      <c r="AI28" s="1080"/>
      <c r="AJ28" s="1083"/>
      <c r="AK28" s="1084" t="s">
        <v>565</v>
      </c>
      <c r="AL28" s="1072"/>
      <c r="AM28" s="1072"/>
      <c r="AN28" s="1072"/>
      <c r="AO28" s="1072"/>
      <c r="AP28" s="1072" t="s">
        <v>559</v>
      </c>
      <c r="AQ28" s="1072"/>
      <c r="AR28" s="1072"/>
      <c r="AS28" s="1072"/>
      <c r="AT28" s="1072"/>
      <c r="AU28" s="1072" t="s">
        <v>559</v>
      </c>
      <c r="AV28" s="1072"/>
      <c r="AW28" s="1072"/>
      <c r="AX28" s="1072"/>
      <c r="AY28" s="1072"/>
      <c r="AZ28" s="1073" t="s">
        <v>559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21372</v>
      </c>
      <c r="R29" s="1070"/>
      <c r="S29" s="1070"/>
      <c r="T29" s="1070"/>
      <c r="U29" s="1070"/>
      <c r="V29" s="1070">
        <v>20891</v>
      </c>
      <c r="W29" s="1070"/>
      <c r="X29" s="1070"/>
      <c r="Y29" s="1070"/>
      <c r="Z29" s="1070"/>
      <c r="AA29" s="1070">
        <v>481</v>
      </c>
      <c r="AB29" s="1070"/>
      <c r="AC29" s="1070"/>
      <c r="AD29" s="1070"/>
      <c r="AE29" s="1071"/>
      <c r="AF29" s="1045">
        <v>481</v>
      </c>
      <c r="AG29" s="1046"/>
      <c r="AH29" s="1046"/>
      <c r="AI29" s="1046"/>
      <c r="AJ29" s="1047"/>
      <c r="AK29" s="1006">
        <v>1966</v>
      </c>
      <c r="AL29" s="997"/>
      <c r="AM29" s="997"/>
      <c r="AN29" s="997"/>
      <c r="AO29" s="997"/>
      <c r="AP29" s="997" t="s">
        <v>559</v>
      </c>
      <c r="AQ29" s="997"/>
      <c r="AR29" s="997"/>
      <c r="AS29" s="997"/>
      <c r="AT29" s="997"/>
      <c r="AU29" s="997" t="s">
        <v>563</v>
      </c>
      <c r="AV29" s="997"/>
      <c r="AW29" s="997"/>
      <c r="AX29" s="997"/>
      <c r="AY29" s="997"/>
      <c r="AZ29" s="1068" t="s">
        <v>559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16511</v>
      </c>
      <c r="R30" s="1070"/>
      <c r="S30" s="1070"/>
      <c r="T30" s="1070"/>
      <c r="U30" s="1070"/>
      <c r="V30" s="1070">
        <v>16338</v>
      </c>
      <c r="W30" s="1070"/>
      <c r="X30" s="1070"/>
      <c r="Y30" s="1070"/>
      <c r="Z30" s="1070"/>
      <c r="AA30" s="1070">
        <v>173</v>
      </c>
      <c r="AB30" s="1070"/>
      <c r="AC30" s="1070"/>
      <c r="AD30" s="1070"/>
      <c r="AE30" s="1071"/>
      <c r="AF30" s="1045">
        <v>173</v>
      </c>
      <c r="AG30" s="1046"/>
      <c r="AH30" s="1046"/>
      <c r="AI30" s="1046"/>
      <c r="AJ30" s="1047"/>
      <c r="AK30" s="1006">
        <v>2353</v>
      </c>
      <c r="AL30" s="997"/>
      <c r="AM30" s="997"/>
      <c r="AN30" s="997"/>
      <c r="AO30" s="997"/>
      <c r="AP30" s="997" t="s">
        <v>559</v>
      </c>
      <c r="AQ30" s="997"/>
      <c r="AR30" s="997"/>
      <c r="AS30" s="997"/>
      <c r="AT30" s="997"/>
      <c r="AU30" s="997" t="s">
        <v>559</v>
      </c>
      <c r="AV30" s="997"/>
      <c r="AW30" s="997"/>
      <c r="AX30" s="997"/>
      <c r="AY30" s="997"/>
      <c r="AZ30" s="1068" t="s">
        <v>559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377</v>
      </c>
      <c r="C31" s="1064"/>
      <c r="D31" s="1064"/>
      <c r="E31" s="1064"/>
      <c r="F31" s="1064"/>
      <c r="G31" s="1064"/>
      <c r="H31" s="1064"/>
      <c r="I31" s="1064"/>
      <c r="J31" s="1064"/>
      <c r="K31" s="1064"/>
      <c r="L31" s="1064"/>
      <c r="M31" s="1064"/>
      <c r="N31" s="1064"/>
      <c r="O31" s="1064"/>
      <c r="P31" s="1065"/>
      <c r="Q31" s="1069">
        <v>3384</v>
      </c>
      <c r="R31" s="1070"/>
      <c r="S31" s="1070"/>
      <c r="T31" s="1070"/>
      <c r="U31" s="1070"/>
      <c r="V31" s="1070">
        <v>3338</v>
      </c>
      <c r="W31" s="1070"/>
      <c r="X31" s="1070"/>
      <c r="Y31" s="1070"/>
      <c r="Z31" s="1070"/>
      <c r="AA31" s="1070">
        <v>46</v>
      </c>
      <c r="AB31" s="1070"/>
      <c r="AC31" s="1070"/>
      <c r="AD31" s="1070"/>
      <c r="AE31" s="1071"/>
      <c r="AF31" s="1045">
        <v>46</v>
      </c>
      <c r="AG31" s="1046"/>
      <c r="AH31" s="1046"/>
      <c r="AI31" s="1046"/>
      <c r="AJ31" s="1047"/>
      <c r="AK31" s="1006">
        <v>2178</v>
      </c>
      <c r="AL31" s="997"/>
      <c r="AM31" s="997"/>
      <c r="AN31" s="997"/>
      <c r="AO31" s="997"/>
      <c r="AP31" s="997" t="s">
        <v>559</v>
      </c>
      <c r="AQ31" s="997"/>
      <c r="AR31" s="997"/>
      <c r="AS31" s="997"/>
      <c r="AT31" s="997"/>
      <c r="AU31" s="997" t="s">
        <v>559</v>
      </c>
      <c r="AV31" s="997"/>
      <c r="AW31" s="997"/>
      <c r="AX31" s="997"/>
      <c r="AY31" s="997"/>
      <c r="AZ31" s="1068" t="s">
        <v>559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3812</v>
      </c>
      <c r="R32" s="1070"/>
      <c r="S32" s="1070"/>
      <c r="T32" s="1070"/>
      <c r="U32" s="1070"/>
      <c r="V32" s="1070">
        <v>3293</v>
      </c>
      <c r="W32" s="1070"/>
      <c r="X32" s="1070"/>
      <c r="Y32" s="1070"/>
      <c r="Z32" s="1070"/>
      <c r="AA32" s="1070">
        <v>519</v>
      </c>
      <c r="AB32" s="1070"/>
      <c r="AC32" s="1070"/>
      <c r="AD32" s="1070"/>
      <c r="AE32" s="1071"/>
      <c r="AF32" s="1045">
        <v>2787</v>
      </c>
      <c r="AG32" s="1046"/>
      <c r="AH32" s="1046"/>
      <c r="AI32" s="1046"/>
      <c r="AJ32" s="1047"/>
      <c r="AK32" s="1006">
        <v>77</v>
      </c>
      <c r="AL32" s="997"/>
      <c r="AM32" s="997"/>
      <c r="AN32" s="997"/>
      <c r="AO32" s="997"/>
      <c r="AP32" s="997">
        <v>11768</v>
      </c>
      <c r="AQ32" s="997"/>
      <c r="AR32" s="997"/>
      <c r="AS32" s="997"/>
      <c r="AT32" s="997"/>
      <c r="AU32" s="997">
        <v>224</v>
      </c>
      <c r="AV32" s="997"/>
      <c r="AW32" s="997"/>
      <c r="AX32" s="997"/>
      <c r="AY32" s="997"/>
      <c r="AZ32" s="1068" t="s">
        <v>559</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3896</v>
      </c>
      <c r="R33" s="1070"/>
      <c r="S33" s="1070"/>
      <c r="T33" s="1070"/>
      <c r="U33" s="1070"/>
      <c r="V33" s="1070">
        <v>3970</v>
      </c>
      <c r="W33" s="1070"/>
      <c r="X33" s="1070"/>
      <c r="Y33" s="1070"/>
      <c r="Z33" s="1070"/>
      <c r="AA33" s="1070">
        <v>-74</v>
      </c>
      <c r="AB33" s="1070"/>
      <c r="AC33" s="1070"/>
      <c r="AD33" s="1070"/>
      <c r="AE33" s="1071"/>
      <c r="AF33" s="1045">
        <v>902</v>
      </c>
      <c r="AG33" s="1046"/>
      <c r="AH33" s="1046"/>
      <c r="AI33" s="1046"/>
      <c r="AJ33" s="1047"/>
      <c r="AK33" s="1006">
        <v>2729</v>
      </c>
      <c r="AL33" s="997"/>
      <c r="AM33" s="997"/>
      <c r="AN33" s="997"/>
      <c r="AO33" s="997"/>
      <c r="AP33" s="997">
        <v>43892</v>
      </c>
      <c r="AQ33" s="997"/>
      <c r="AR33" s="997"/>
      <c r="AS33" s="997"/>
      <c r="AT33" s="997"/>
      <c r="AU33" s="997">
        <v>33138</v>
      </c>
      <c r="AV33" s="997"/>
      <c r="AW33" s="997"/>
      <c r="AX33" s="997"/>
      <c r="AY33" s="997"/>
      <c r="AZ33" s="1068" t="s">
        <v>559</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9564</v>
      </c>
      <c r="R34" s="1070"/>
      <c r="S34" s="1070"/>
      <c r="T34" s="1070"/>
      <c r="U34" s="1070"/>
      <c r="V34" s="1070">
        <v>9478</v>
      </c>
      <c r="W34" s="1070"/>
      <c r="X34" s="1070"/>
      <c r="Y34" s="1070"/>
      <c r="Z34" s="1070"/>
      <c r="AA34" s="1070">
        <v>86</v>
      </c>
      <c r="AB34" s="1070"/>
      <c r="AC34" s="1070"/>
      <c r="AD34" s="1070"/>
      <c r="AE34" s="1071"/>
      <c r="AF34" s="1045">
        <v>2315</v>
      </c>
      <c r="AG34" s="1046"/>
      <c r="AH34" s="1046"/>
      <c r="AI34" s="1046"/>
      <c r="AJ34" s="1047"/>
      <c r="AK34" s="1006">
        <v>945</v>
      </c>
      <c r="AL34" s="997"/>
      <c r="AM34" s="997"/>
      <c r="AN34" s="997"/>
      <c r="AO34" s="997"/>
      <c r="AP34" s="997">
        <v>5623</v>
      </c>
      <c r="AQ34" s="997"/>
      <c r="AR34" s="997"/>
      <c r="AS34" s="997"/>
      <c r="AT34" s="997"/>
      <c r="AU34" s="997">
        <v>2356</v>
      </c>
      <c r="AV34" s="997"/>
      <c r="AW34" s="997"/>
      <c r="AX34" s="997"/>
      <c r="AY34" s="997"/>
      <c r="AZ34" s="1068" t="s">
        <v>559</v>
      </c>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382</v>
      </c>
      <c r="C35" s="1064"/>
      <c r="D35" s="1064"/>
      <c r="E35" s="1064"/>
      <c r="F35" s="1064"/>
      <c r="G35" s="1064"/>
      <c r="H35" s="1064"/>
      <c r="I35" s="1064"/>
      <c r="J35" s="1064"/>
      <c r="K35" s="1064"/>
      <c r="L35" s="1064"/>
      <c r="M35" s="1064"/>
      <c r="N35" s="1064"/>
      <c r="O35" s="1064"/>
      <c r="P35" s="1065"/>
      <c r="Q35" s="1069">
        <v>505</v>
      </c>
      <c r="R35" s="1070"/>
      <c r="S35" s="1070"/>
      <c r="T35" s="1070"/>
      <c r="U35" s="1070"/>
      <c r="V35" s="1070">
        <v>501</v>
      </c>
      <c r="W35" s="1070"/>
      <c r="X35" s="1070"/>
      <c r="Y35" s="1070"/>
      <c r="Z35" s="1070"/>
      <c r="AA35" s="1070">
        <v>4</v>
      </c>
      <c r="AB35" s="1070"/>
      <c r="AC35" s="1070"/>
      <c r="AD35" s="1070"/>
      <c r="AE35" s="1071"/>
      <c r="AF35" s="1045">
        <v>4</v>
      </c>
      <c r="AG35" s="1046"/>
      <c r="AH35" s="1046"/>
      <c r="AI35" s="1046"/>
      <c r="AJ35" s="1047"/>
      <c r="AK35" s="1006">
        <v>160</v>
      </c>
      <c r="AL35" s="997"/>
      <c r="AM35" s="997"/>
      <c r="AN35" s="997"/>
      <c r="AO35" s="997"/>
      <c r="AP35" s="997">
        <v>1597</v>
      </c>
      <c r="AQ35" s="997"/>
      <c r="AR35" s="997"/>
      <c r="AS35" s="997"/>
      <c r="AT35" s="997"/>
      <c r="AU35" s="997">
        <v>1581</v>
      </c>
      <c r="AV35" s="997"/>
      <c r="AW35" s="997"/>
      <c r="AX35" s="997"/>
      <c r="AY35" s="997"/>
      <c r="AZ35" s="1068" t="s">
        <v>562</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384</v>
      </c>
      <c r="C36" s="1064"/>
      <c r="D36" s="1064"/>
      <c r="E36" s="1064"/>
      <c r="F36" s="1064"/>
      <c r="G36" s="1064"/>
      <c r="H36" s="1064"/>
      <c r="I36" s="1064"/>
      <c r="J36" s="1064"/>
      <c r="K36" s="1064"/>
      <c r="L36" s="1064"/>
      <c r="M36" s="1064"/>
      <c r="N36" s="1064"/>
      <c r="O36" s="1064"/>
      <c r="P36" s="1065"/>
      <c r="Q36" s="1069">
        <v>250</v>
      </c>
      <c r="R36" s="1070"/>
      <c r="S36" s="1070"/>
      <c r="T36" s="1070"/>
      <c r="U36" s="1070"/>
      <c r="V36" s="1070">
        <v>248</v>
      </c>
      <c r="W36" s="1070"/>
      <c r="X36" s="1070"/>
      <c r="Y36" s="1070"/>
      <c r="Z36" s="1070"/>
      <c r="AA36" s="1070">
        <v>2</v>
      </c>
      <c r="AB36" s="1070"/>
      <c r="AC36" s="1070"/>
      <c r="AD36" s="1070"/>
      <c r="AE36" s="1071"/>
      <c r="AF36" s="1045">
        <v>2</v>
      </c>
      <c r="AG36" s="1046"/>
      <c r="AH36" s="1046"/>
      <c r="AI36" s="1046"/>
      <c r="AJ36" s="1047"/>
      <c r="AK36" s="1006">
        <v>75</v>
      </c>
      <c r="AL36" s="997"/>
      <c r="AM36" s="997"/>
      <c r="AN36" s="997"/>
      <c r="AO36" s="997"/>
      <c r="AP36" s="997">
        <v>684</v>
      </c>
      <c r="AQ36" s="997"/>
      <c r="AR36" s="997"/>
      <c r="AS36" s="997"/>
      <c r="AT36" s="997"/>
      <c r="AU36" s="997">
        <v>684</v>
      </c>
      <c r="AV36" s="997"/>
      <c r="AW36" s="997"/>
      <c r="AX36" s="997"/>
      <c r="AY36" s="997"/>
      <c r="AZ36" s="1068" t="s">
        <v>559</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385</v>
      </c>
      <c r="C37" s="1064"/>
      <c r="D37" s="1064"/>
      <c r="E37" s="1064"/>
      <c r="F37" s="1064"/>
      <c r="G37" s="1064"/>
      <c r="H37" s="1064"/>
      <c r="I37" s="1064"/>
      <c r="J37" s="1064"/>
      <c r="K37" s="1064"/>
      <c r="L37" s="1064"/>
      <c r="M37" s="1064"/>
      <c r="N37" s="1064"/>
      <c r="O37" s="1064"/>
      <c r="P37" s="1065"/>
      <c r="Q37" s="1069">
        <v>68</v>
      </c>
      <c r="R37" s="1070"/>
      <c r="S37" s="1070"/>
      <c r="T37" s="1070"/>
      <c r="U37" s="1070"/>
      <c r="V37" s="1070">
        <v>68</v>
      </c>
      <c r="W37" s="1070"/>
      <c r="X37" s="1070"/>
      <c r="Y37" s="1070"/>
      <c r="Z37" s="1070"/>
      <c r="AA37" s="1070">
        <v>0</v>
      </c>
      <c r="AB37" s="1070"/>
      <c r="AC37" s="1070"/>
      <c r="AD37" s="1070"/>
      <c r="AE37" s="1071"/>
      <c r="AF37" s="1045">
        <v>0</v>
      </c>
      <c r="AG37" s="1046"/>
      <c r="AH37" s="1046"/>
      <c r="AI37" s="1046"/>
      <c r="AJ37" s="1047"/>
      <c r="AK37" s="1006">
        <v>50</v>
      </c>
      <c r="AL37" s="997"/>
      <c r="AM37" s="997"/>
      <c r="AN37" s="997"/>
      <c r="AO37" s="997"/>
      <c r="AP37" s="997">
        <v>293</v>
      </c>
      <c r="AQ37" s="997"/>
      <c r="AR37" s="997"/>
      <c r="AS37" s="997"/>
      <c r="AT37" s="997"/>
      <c r="AU37" s="997">
        <v>292</v>
      </c>
      <c r="AV37" s="997"/>
      <c r="AW37" s="997"/>
      <c r="AX37" s="997"/>
      <c r="AY37" s="997"/>
      <c r="AZ37" s="1068" t="s">
        <v>565</v>
      </c>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6804</v>
      </c>
      <c r="AG63" s="985"/>
      <c r="AH63" s="985"/>
      <c r="AI63" s="985"/>
      <c r="AJ63" s="1056"/>
      <c r="AK63" s="1057"/>
      <c r="AL63" s="989"/>
      <c r="AM63" s="989"/>
      <c r="AN63" s="989"/>
      <c r="AO63" s="989"/>
      <c r="AP63" s="985">
        <v>63857</v>
      </c>
      <c r="AQ63" s="985"/>
      <c r="AR63" s="985"/>
      <c r="AS63" s="985"/>
      <c r="AT63" s="985"/>
      <c r="AU63" s="985">
        <v>38275</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390</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83</v>
      </c>
      <c r="R68" s="1008"/>
      <c r="S68" s="1008"/>
      <c r="T68" s="1008"/>
      <c r="U68" s="1008"/>
      <c r="V68" s="1008">
        <v>80</v>
      </c>
      <c r="W68" s="1008"/>
      <c r="X68" s="1008"/>
      <c r="Y68" s="1008"/>
      <c r="Z68" s="1008"/>
      <c r="AA68" s="1008">
        <v>4</v>
      </c>
      <c r="AB68" s="1008"/>
      <c r="AC68" s="1008"/>
      <c r="AD68" s="1008"/>
      <c r="AE68" s="1008"/>
      <c r="AF68" s="1008">
        <v>4</v>
      </c>
      <c r="AG68" s="1008"/>
      <c r="AH68" s="1008"/>
      <c r="AI68" s="1008"/>
      <c r="AJ68" s="1008"/>
      <c r="AK68" s="1008" t="s">
        <v>559</v>
      </c>
      <c r="AL68" s="1008"/>
      <c r="AM68" s="1008"/>
      <c r="AN68" s="1008"/>
      <c r="AO68" s="1008"/>
      <c r="AP68" s="1008">
        <v>11</v>
      </c>
      <c r="AQ68" s="1008"/>
      <c r="AR68" s="1008"/>
      <c r="AS68" s="1008"/>
      <c r="AT68" s="1008"/>
      <c r="AU68" s="1008">
        <v>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113</v>
      </c>
      <c r="R69" s="997"/>
      <c r="S69" s="997"/>
      <c r="T69" s="997"/>
      <c r="U69" s="997"/>
      <c r="V69" s="997">
        <v>110</v>
      </c>
      <c r="W69" s="997"/>
      <c r="X69" s="997"/>
      <c r="Y69" s="997"/>
      <c r="Z69" s="997"/>
      <c r="AA69" s="997">
        <v>2</v>
      </c>
      <c r="AB69" s="997"/>
      <c r="AC69" s="997"/>
      <c r="AD69" s="997"/>
      <c r="AE69" s="997"/>
      <c r="AF69" s="997">
        <v>2</v>
      </c>
      <c r="AG69" s="997"/>
      <c r="AH69" s="997"/>
      <c r="AI69" s="997"/>
      <c r="AJ69" s="997"/>
      <c r="AK69" s="997">
        <v>9</v>
      </c>
      <c r="AL69" s="997"/>
      <c r="AM69" s="997"/>
      <c r="AN69" s="997"/>
      <c r="AO69" s="997"/>
      <c r="AP69" s="997" t="s">
        <v>560</v>
      </c>
      <c r="AQ69" s="997"/>
      <c r="AR69" s="997"/>
      <c r="AS69" s="997"/>
      <c r="AT69" s="997"/>
      <c r="AU69" s="997" t="s">
        <v>559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400</v>
      </c>
      <c r="R70" s="997"/>
      <c r="S70" s="997"/>
      <c r="T70" s="997"/>
      <c r="U70" s="997"/>
      <c r="V70" s="997">
        <v>352</v>
      </c>
      <c r="W70" s="997"/>
      <c r="X70" s="997"/>
      <c r="Y70" s="997"/>
      <c r="Z70" s="997"/>
      <c r="AA70" s="997">
        <v>48</v>
      </c>
      <c r="AB70" s="997"/>
      <c r="AC70" s="997"/>
      <c r="AD70" s="997"/>
      <c r="AE70" s="997"/>
      <c r="AF70" s="997">
        <v>48</v>
      </c>
      <c r="AG70" s="997"/>
      <c r="AH70" s="997"/>
      <c r="AI70" s="997"/>
      <c r="AJ70" s="997"/>
      <c r="AK70" s="997">
        <v>19</v>
      </c>
      <c r="AL70" s="997"/>
      <c r="AM70" s="997"/>
      <c r="AN70" s="997"/>
      <c r="AO70" s="997"/>
      <c r="AP70" s="997" t="s">
        <v>559</v>
      </c>
      <c r="AQ70" s="997"/>
      <c r="AR70" s="997"/>
      <c r="AS70" s="997"/>
      <c r="AT70" s="997"/>
      <c r="AU70" s="997" t="s">
        <v>559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375</v>
      </c>
      <c r="R71" s="997"/>
      <c r="S71" s="997"/>
      <c r="T71" s="997"/>
      <c r="U71" s="997"/>
      <c r="V71" s="997">
        <v>358</v>
      </c>
      <c r="W71" s="997"/>
      <c r="X71" s="997"/>
      <c r="Y71" s="997"/>
      <c r="Z71" s="997"/>
      <c r="AA71" s="997">
        <v>16</v>
      </c>
      <c r="AB71" s="997"/>
      <c r="AC71" s="997"/>
      <c r="AD71" s="997"/>
      <c r="AE71" s="997"/>
      <c r="AF71" s="997">
        <v>16</v>
      </c>
      <c r="AG71" s="997"/>
      <c r="AH71" s="997"/>
      <c r="AI71" s="997"/>
      <c r="AJ71" s="997"/>
      <c r="AK71" s="997" t="s">
        <v>559</v>
      </c>
      <c r="AL71" s="997"/>
      <c r="AM71" s="997"/>
      <c r="AN71" s="997"/>
      <c r="AO71" s="997"/>
      <c r="AP71" s="997" t="s">
        <v>561</v>
      </c>
      <c r="AQ71" s="997"/>
      <c r="AR71" s="997"/>
      <c r="AS71" s="997"/>
      <c r="AT71" s="997"/>
      <c r="AU71" s="997" t="s">
        <v>559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2885</v>
      </c>
      <c r="R72" s="997"/>
      <c r="S72" s="997"/>
      <c r="T72" s="997"/>
      <c r="U72" s="997"/>
      <c r="V72" s="997">
        <v>2864</v>
      </c>
      <c r="W72" s="997"/>
      <c r="X72" s="997"/>
      <c r="Y72" s="997"/>
      <c r="Z72" s="997"/>
      <c r="AA72" s="997">
        <v>22</v>
      </c>
      <c r="AB72" s="997"/>
      <c r="AC72" s="997"/>
      <c r="AD72" s="997"/>
      <c r="AE72" s="997"/>
      <c r="AF72" s="997">
        <v>22</v>
      </c>
      <c r="AG72" s="997"/>
      <c r="AH72" s="997"/>
      <c r="AI72" s="997"/>
      <c r="AJ72" s="997"/>
      <c r="AK72" s="997" t="s">
        <v>559</v>
      </c>
      <c r="AL72" s="997"/>
      <c r="AM72" s="997"/>
      <c r="AN72" s="997"/>
      <c r="AO72" s="997"/>
      <c r="AP72" s="997">
        <v>535</v>
      </c>
      <c r="AQ72" s="997"/>
      <c r="AR72" s="997"/>
      <c r="AS72" s="997"/>
      <c r="AT72" s="997"/>
      <c r="AU72" s="997">
        <v>450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529</v>
      </c>
      <c r="R73" s="997"/>
      <c r="S73" s="997"/>
      <c r="T73" s="997"/>
      <c r="U73" s="997"/>
      <c r="V73" s="997">
        <v>517</v>
      </c>
      <c r="W73" s="997"/>
      <c r="X73" s="997"/>
      <c r="Y73" s="997"/>
      <c r="Z73" s="997"/>
      <c r="AA73" s="997">
        <v>13</v>
      </c>
      <c r="AB73" s="997"/>
      <c r="AC73" s="997"/>
      <c r="AD73" s="997"/>
      <c r="AE73" s="997"/>
      <c r="AF73" s="997">
        <v>320</v>
      </c>
      <c r="AG73" s="997"/>
      <c r="AH73" s="997"/>
      <c r="AI73" s="997"/>
      <c r="AJ73" s="997"/>
      <c r="AK73" s="997" t="s">
        <v>559</v>
      </c>
      <c r="AL73" s="997"/>
      <c r="AM73" s="997"/>
      <c r="AN73" s="997"/>
      <c r="AO73" s="997"/>
      <c r="AP73" s="997" t="s">
        <v>559</v>
      </c>
      <c r="AQ73" s="997"/>
      <c r="AR73" s="997"/>
      <c r="AS73" s="997"/>
      <c r="AT73" s="997"/>
      <c r="AU73" s="997" t="s">
        <v>559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400</v>
      </c>
      <c r="R74" s="997"/>
      <c r="S74" s="997"/>
      <c r="T74" s="997"/>
      <c r="U74" s="997"/>
      <c r="V74" s="997">
        <v>386</v>
      </c>
      <c r="W74" s="997"/>
      <c r="X74" s="997"/>
      <c r="Y74" s="997"/>
      <c r="Z74" s="997"/>
      <c r="AA74" s="997">
        <v>13</v>
      </c>
      <c r="AB74" s="997"/>
      <c r="AC74" s="997"/>
      <c r="AD74" s="997"/>
      <c r="AE74" s="997"/>
      <c r="AF74" s="997">
        <v>13</v>
      </c>
      <c r="AG74" s="997"/>
      <c r="AH74" s="997"/>
      <c r="AI74" s="997"/>
      <c r="AJ74" s="997"/>
      <c r="AK74" s="997">
        <v>84</v>
      </c>
      <c r="AL74" s="997"/>
      <c r="AM74" s="997"/>
      <c r="AN74" s="997"/>
      <c r="AO74" s="997"/>
      <c r="AP74" s="997" t="s">
        <v>559</v>
      </c>
      <c r="AQ74" s="997"/>
      <c r="AR74" s="997"/>
      <c r="AS74" s="997"/>
      <c r="AT74" s="997"/>
      <c r="AU74" s="997" t="s">
        <v>559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571</v>
      </c>
      <c r="C75" s="1001"/>
      <c r="D75" s="1001"/>
      <c r="E75" s="1001"/>
      <c r="F75" s="1001"/>
      <c r="G75" s="1001"/>
      <c r="H75" s="1001"/>
      <c r="I75" s="1001"/>
      <c r="J75" s="1001"/>
      <c r="K75" s="1001"/>
      <c r="L75" s="1001"/>
      <c r="M75" s="1001"/>
      <c r="N75" s="1001"/>
      <c r="O75" s="1001"/>
      <c r="P75" s="1002"/>
      <c r="Q75" s="1004">
        <v>49</v>
      </c>
      <c r="R75" s="1005"/>
      <c r="S75" s="1005"/>
      <c r="T75" s="1005"/>
      <c r="U75" s="1006"/>
      <c r="V75" s="1007">
        <v>48</v>
      </c>
      <c r="W75" s="1005"/>
      <c r="X75" s="1005"/>
      <c r="Y75" s="1005"/>
      <c r="Z75" s="1006"/>
      <c r="AA75" s="1007">
        <v>1</v>
      </c>
      <c r="AB75" s="1005"/>
      <c r="AC75" s="1005"/>
      <c r="AD75" s="1005"/>
      <c r="AE75" s="1006"/>
      <c r="AF75" s="1007">
        <v>1</v>
      </c>
      <c r="AG75" s="1005"/>
      <c r="AH75" s="1005"/>
      <c r="AI75" s="1005"/>
      <c r="AJ75" s="1006"/>
      <c r="AK75" s="1007" t="s">
        <v>559</v>
      </c>
      <c r="AL75" s="1005"/>
      <c r="AM75" s="1005"/>
      <c r="AN75" s="1005"/>
      <c r="AO75" s="1006"/>
      <c r="AP75" s="1007" t="s">
        <v>559</v>
      </c>
      <c r="AQ75" s="1005"/>
      <c r="AR75" s="1005"/>
      <c r="AS75" s="1005"/>
      <c r="AT75" s="1006"/>
      <c r="AU75" s="1007" t="s">
        <v>559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564</v>
      </c>
      <c r="C76" s="1001"/>
      <c r="D76" s="1001"/>
      <c r="E76" s="1001"/>
      <c r="F76" s="1001"/>
      <c r="G76" s="1001"/>
      <c r="H76" s="1001"/>
      <c r="I76" s="1001"/>
      <c r="J76" s="1001"/>
      <c r="K76" s="1001"/>
      <c r="L76" s="1001"/>
      <c r="M76" s="1001"/>
      <c r="N76" s="1001"/>
      <c r="O76" s="1001"/>
      <c r="P76" s="1002"/>
      <c r="Q76" s="1004">
        <v>4</v>
      </c>
      <c r="R76" s="1005"/>
      <c r="S76" s="1005"/>
      <c r="T76" s="1005"/>
      <c r="U76" s="1006"/>
      <c r="V76" s="1007">
        <v>2</v>
      </c>
      <c r="W76" s="1005"/>
      <c r="X76" s="1005"/>
      <c r="Y76" s="1005"/>
      <c r="Z76" s="1006"/>
      <c r="AA76" s="1007">
        <v>2</v>
      </c>
      <c r="AB76" s="1005"/>
      <c r="AC76" s="1005"/>
      <c r="AD76" s="1005"/>
      <c r="AE76" s="1006"/>
      <c r="AF76" s="1007">
        <v>2</v>
      </c>
      <c r="AG76" s="1005"/>
      <c r="AH76" s="1005"/>
      <c r="AI76" s="1005"/>
      <c r="AJ76" s="1006"/>
      <c r="AK76" s="1007">
        <v>0</v>
      </c>
      <c r="AL76" s="1005"/>
      <c r="AM76" s="1005"/>
      <c r="AN76" s="1005"/>
      <c r="AO76" s="1006"/>
      <c r="AP76" s="1007" t="s">
        <v>559</v>
      </c>
      <c r="AQ76" s="1005"/>
      <c r="AR76" s="1005"/>
      <c r="AS76" s="1005"/>
      <c r="AT76" s="1006"/>
      <c r="AU76" s="1007" t="s">
        <v>559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547</v>
      </c>
      <c r="C77" s="1001"/>
      <c r="D77" s="1001"/>
      <c r="E77" s="1001"/>
      <c r="F77" s="1001"/>
      <c r="G77" s="1001"/>
      <c r="H77" s="1001"/>
      <c r="I77" s="1001"/>
      <c r="J77" s="1001"/>
      <c r="K77" s="1001"/>
      <c r="L77" s="1001"/>
      <c r="M77" s="1001"/>
      <c r="N77" s="1001"/>
      <c r="O77" s="1001"/>
      <c r="P77" s="1002"/>
      <c r="Q77" s="1004">
        <v>124</v>
      </c>
      <c r="R77" s="1005"/>
      <c r="S77" s="1005"/>
      <c r="T77" s="1005"/>
      <c r="U77" s="1006"/>
      <c r="V77" s="1007">
        <v>117</v>
      </c>
      <c r="W77" s="1005"/>
      <c r="X77" s="1005"/>
      <c r="Y77" s="1005"/>
      <c r="Z77" s="1006"/>
      <c r="AA77" s="1007">
        <v>8</v>
      </c>
      <c r="AB77" s="1005"/>
      <c r="AC77" s="1005"/>
      <c r="AD77" s="1005"/>
      <c r="AE77" s="1006"/>
      <c r="AF77" s="1007">
        <v>8</v>
      </c>
      <c r="AG77" s="1005"/>
      <c r="AH77" s="1005"/>
      <c r="AI77" s="1005"/>
      <c r="AJ77" s="1006"/>
      <c r="AK77" s="1007" t="s">
        <v>559</v>
      </c>
      <c r="AL77" s="1005"/>
      <c r="AM77" s="1005"/>
      <c r="AN77" s="1005"/>
      <c r="AO77" s="1006"/>
      <c r="AP77" s="1007">
        <v>1794</v>
      </c>
      <c r="AQ77" s="1005"/>
      <c r="AR77" s="1005"/>
      <c r="AS77" s="1005"/>
      <c r="AT77" s="1006"/>
      <c r="AU77" s="1007">
        <v>261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548</v>
      </c>
      <c r="C78" s="1001"/>
      <c r="D78" s="1001"/>
      <c r="E78" s="1001"/>
      <c r="F78" s="1001"/>
      <c r="G78" s="1001"/>
      <c r="H78" s="1001"/>
      <c r="I78" s="1001"/>
      <c r="J78" s="1001"/>
      <c r="K78" s="1001"/>
      <c r="L78" s="1001"/>
      <c r="M78" s="1001"/>
      <c r="N78" s="1001"/>
      <c r="O78" s="1001"/>
      <c r="P78" s="1002"/>
      <c r="Q78" s="1003">
        <v>634</v>
      </c>
      <c r="R78" s="997"/>
      <c r="S78" s="997"/>
      <c r="T78" s="997"/>
      <c r="U78" s="997"/>
      <c r="V78" s="997">
        <v>617</v>
      </c>
      <c r="W78" s="997"/>
      <c r="X78" s="997"/>
      <c r="Y78" s="997"/>
      <c r="Z78" s="997"/>
      <c r="AA78" s="997">
        <v>17</v>
      </c>
      <c r="AB78" s="997"/>
      <c r="AC78" s="997"/>
      <c r="AD78" s="997"/>
      <c r="AE78" s="997"/>
      <c r="AF78" s="997">
        <v>17</v>
      </c>
      <c r="AG78" s="997"/>
      <c r="AH78" s="997"/>
      <c r="AI78" s="997"/>
      <c r="AJ78" s="997"/>
      <c r="AK78" s="997">
        <v>47</v>
      </c>
      <c r="AL78" s="997"/>
      <c r="AM78" s="997"/>
      <c r="AN78" s="997"/>
      <c r="AO78" s="997"/>
      <c r="AP78" s="997">
        <v>164</v>
      </c>
      <c r="AQ78" s="997"/>
      <c r="AR78" s="997"/>
      <c r="AS78" s="997"/>
      <c r="AT78" s="997"/>
      <c r="AU78" s="997">
        <v>47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549</v>
      </c>
      <c r="C79" s="1001"/>
      <c r="D79" s="1001"/>
      <c r="E79" s="1001"/>
      <c r="F79" s="1001"/>
      <c r="G79" s="1001"/>
      <c r="H79" s="1001"/>
      <c r="I79" s="1001"/>
      <c r="J79" s="1001"/>
      <c r="K79" s="1001"/>
      <c r="L79" s="1001"/>
      <c r="M79" s="1001"/>
      <c r="N79" s="1001"/>
      <c r="O79" s="1001"/>
      <c r="P79" s="1002"/>
      <c r="Q79" s="1003">
        <v>237</v>
      </c>
      <c r="R79" s="997"/>
      <c r="S79" s="997"/>
      <c r="T79" s="997"/>
      <c r="U79" s="997"/>
      <c r="V79" s="997">
        <v>151</v>
      </c>
      <c r="W79" s="997"/>
      <c r="X79" s="997"/>
      <c r="Y79" s="997"/>
      <c r="Z79" s="997"/>
      <c r="AA79" s="997">
        <v>87</v>
      </c>
      <c r="AB79" s="997"/>
      <c r="AC79" s="997"/>
      <c r="AD79" s="997"/>
      <c r="AE79" s="997"/>
      <c r="AF79" s="997">
        <v>87</v>
      </c>
      <c r="AG79" s="997"/>
      <c r="AH79" s="997"/>
      <c r="AI79" s="997"/>
      <c r="AJ79" s="997"/>
      <c r="AK79" s="997" t="s">
        <v>559</v>
      </c>
      <c r="AL79" s="997"/>
      <c r="AM79" s="997"/>
      <c r="AN79" s="997"/>
      <c r="AO79" s="997"/>
      <c r="AP79" s="997" t="s">
        <v>562</v>
      </c>
      <c r="AQ79" s="997"/>
      <c r="AR79" s="997"/>
      <c r="AS79" s="997"/>
      <c r="AT79" s="997"/>
      <c r="AU79" s="997" t="s">
        <v>563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550</v>
      </c>
      <c r="C80" s="1001"/>
      <c r="D80" s="1001"/>
      <c r="E80" s="1001"/>
      <c r="F80" s="1001"/>
      <c r="G80" s="1001"/>
      <c r="H80" s="1001"/>
      <c r="I80" s="1001"/>
      <c r="J80" s="1001"/>
      <c r="K80" s="1001"/>
      <c r="L80" s="1001"/>
      <c r="M80" s="1001"/>
      <c r="N80" s="1001"/>
      <c r="O80" s="1001"/>
      <c r="P80" s="1002"/>
      <c r="Q80" s="1003">
        <v>179</v>
      </c>
      <c r="R80" s="997"/>
      <c r="S80" s="997"/>
      <c r="T80" s="997"/>
      <c r="U80" s="997"/>
      <c r="V80" s="997">
        <v>176</v>
      </c>
      <c r="W80" s="997"/>
      <c r="X80" s="997"/>
      <c r="Y80" s="997"/>
      <c r="Z80" s="997"/>
      <c r="AA80" s="997">
        <v>3</v>
      </c>
      <c r="AB80" s="997"/>
      <c r="AC80" s="997"/>
      <c r="AD80" s="997"/>
      <c r="AE80" s="997"/>
      <c r="AF80" s="997">
        <v>3</v>
      </c>
      <c r="AG80" s="997"/>
      <c r="AH80" s="997"/>
      <c r="AI80" s="997"/>
      <c r="AJ80" s="997"/>
      <c r="AK80" s="997" t="s">
        <v>559</v>
      </c>
      <c r="AL80" s="997"/>
      <c r="AM80" s="997"/>
      <c r="AN80" s="997"/>
      <c r="AO80" s="997"/>
      <c r="AP80" s="997" t="s">
        <v>559</v>
      </c>
      <c r="AQ80" s="997"/>
      <c r="AR80" s="997"/>
      <c r="AS80" s="997"/>
      <c r="AT80" s="997"/>
      <c r="AU80" s="997" t="s">
        <v>559</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551</v>
      </c>
      <c r="C81" s="1001"/>
      <c r="D81" s="1001"/>
      <c r="E81" s="1001"/>
      <c r="F81" s="1001"/>
      <c r="G81" s="1001"/>
      <c r="H81" s="1001"/>
      <c r="I81" s="1001"/>
      <c r="J81" s="1001"/>
      <c r="K81" s="1001"/>
      <c r="L81" s="1001"/>
      <c r="M81" s="1001"/>
      <c r="N81" s="1001"/>
      <c r="O81" s="1001"/>
      <c r="P81" s="1002"/>
      <c r="Q81" s="1003">
        <v>206788</v>
      </c>
      <c r="R81" s="997"/>
      <c r="S81" s="997"/>
      <c r="T81" s="997"/>
      <c r="U81" s="997"/>
      <c r="V81" s="997">
        <v>199254</v>
      </c>
      <c r="W81" s="997"/>
      <c r="X81" s="997"/>
      <c r="Y81" s="997"/>
      <c r="Z81" s="997"/>
      <c r="AA81" s="997">
        <v>7534</v>
      </c>
      <c r="AB81" s="997"/>
      <c r="AC81" s="997"/>
      <c r="AD81" s="997"/>
      <c r="AE81" s="997"/>
      <c r="AF81" s="997">
        <v>7534</v>
      </c>
      <c r="AG81" s="997"/>
      <c r="AH81" s="997"/>
      <c r="AI81" s="997"/>
      <c r="AJ81" s="997"/>
      <c r="AK81" s="997">
        <v>168</v>
      </c>
      <c r="AL81" s="997"/>
      <c r="AM81" s="997"/>
      <c r="AN81" s="997"/>
      <c r="AO81" s="997"/>
      <c r="AP81" s="997" t="s">
        <v>559</v>
      </c>
      <c r="AQ81" s="997"/>
      <c r="AR81" s="997"/>
      <c r="AS81" s="997"/>
      <c r="AT81" s="997"/>
      <c r="AU81" s="997" t="s">
        <v>559</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8077</v>
      </c>
      <c r="AG88" s="985"/>
      <c r="AH88" s="985"/>
      <c r="AI88" s="985"/>
      <c r="AJ88" s="985"/>
      <c r="AK88" s="989"/>
      <c r="AL88" s="989"/>
      <c r="AM88" s="989"/>
      <c r="AN88" s="989"/>
      <c r="AO88" s="989"/>
      <c r="AP88" s="985">
        <v>2504</v>
      </c>
      <c r="AQ88" s="985"/>
      <c r="AR88" s="985"/>
      <c r="AS88" s="985"/>
      <c r="AT88" s="985"/>
      <c r="AU88" s="985">
        <v>760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357</v>
      </c>
      <c r="CS102" s="977"/>
      <c r="CT102" s="977"/>
      <c r="CU102" s="977"/>
      <c r="CV102" s="978"/>
      <c r="CW102" s="976">
        <v>50</v>
      </c>
      <c r="CX102" s="977"/>
      <c r="CY102" s="977"/>
      <c r="CZ102" s="977"/>
      <c r="DA102" s="978"/>
      <c r="DB102" s="976">
        <v>1147</v>
      </c>
      <c r="DC102" s="977"/>
      <c r="DD102" s="977"/>
      <c r="DE102" s="977"/>
      <c r="DF102" s="978"/>
      <c r="DG102" s="976" t="s">
        <v>572</v>
      </c>
      <c r="DH102" s="977"/>
      <c r="DI102" s="977"/>
      <c r="DJ102" s="977"/>
      <c r="DK102" s="978"/>
      <c r="DL102" s="976" t="s">
        <v>573</v>
      </c>
      <c r="DM102" s="977"/>
      <c r="DN102" s="977"/>
      <c r="DO102" s="977"/>
      <c r="DP102" s="978"/>
      <c r="DQ102" s="976" t="s">
        <v>573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281</v>
      </c>
      <c r="AG109" s="918"/>
      <c r="AH109" s="918"/>
      <c r="AI109" s="918"/>
      <c r="AJ109" s="919"/>
      <c r="AK109" s="920" t="s">
        <v>280</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281</v>
      </c>
      <c r="BW109" s="918"/>
      <c r="BX109" s="918"/>
      <c r="BY109" s="918"/>
      <c r="BZ109" s="919"/>
      <c r="CA109" s="920" t="s">
        <v>280</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281</v>
      </c>
      <c r="DM109" s="918"/>
      <c r="DN109" s="918"/>
      <c r="DO109" s="918"/>
      <c r="DP109" s="919"/>
      <c r="DQ109" s="920" t="s">
        <v>280</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5734126</v>
      </c>
      <c r="AB110" s="903"/>
      <c r="AC110" s="903"/>
      <c r="AD110" s="903"/>
      <c r="AE110" s="904"/>
      <c r="AF110" s="905">
        <v>5406529</v>
      </c>
      <c r="AG110" s="903"/>
      <c r="AH110" s="903"/>
      <c r="AI110" s="903"/>
      <c r="AJ110" s="904"/>
      <c r="AK110" s="905">
        <v>5159269</v>
      </c>
      <c r="AL110" s="903"/>
      <c r="AM110" s="903"/>
      <c r="AN110" s="903"/>
      <c r="AO110" s="904"/>
      <c r="AP110" s="906">
        <v>15.2</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47834606</v>
      </c>
      <c r="BR110" s="830"/>
      <c r="BS110" s="830"/>
      <c r="BT110" s="830"/>
      <c r="BU110" s="830"/>
      <c r="BV110" s="830">
        <v>49120044</v>
      </c>
      <c r="BW110" s="830"/>
      <c r="BX110" s="830"/>
      <c r="BY110" s="830"/>
      <c r="BZ110" s="830"/>
      <c r="CA110" s="830">
        <v>47133477</v>
      </c>
      <c r="CB110" s="830"/>
      <c r="CC110" s="830"/>
      <c r="CD110" s="830"/>
      <c r="CE110" s="830"/>
      <c r="CF110" s="891">
        <v>138.5</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24928</v>
      </c>
      <c r="BR111" s="801"/>
      <c r="BS111" s="801"/>
      <c r="BT111" s="801"/>
      <c r="BU111" s="801"/>
      <c r="BV111" s="801">
        <v>16376</v>
      </c>
      <c r="BW111" s="801"/>
      <c r="BX111" s="801"/>
      <c r="BY111" s="801"/>
      <c r="BZ111" s="801"/>
      <c r="CA111" s="801">
        <v>8067</v>
      </c>
      <c r="CB111" s="801"/>
      <c r="CC111" s="801"/>
      <c r="CD111" s="801"/>
      <c r="CE111" s="801"/>
      <c r="CF111" s="878">
        <v>0</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39810136</v>
      </c>
      <c r="BR112" s="801"/>
      <c r="BS112" s="801"/>
      <c r="BT112" s="801"/>
      <c r="BU112" s="801"/>
      <c r="BV112" s="801">
        <v>38319869</v>
      </c>
      <c r="BW112" s="801"/>
      <c r="BX112" s="801"/>
      <c r="BY112" s="801"/>
      <c r="BZ112" s="801"/>
      <c r="CA112" s="801">
        <v>38274211</v>
      </c>
      <c r="CB112" s="801"/>
      <c r="CC112" s="801"/>
      <c r="CD112" s="801"/>
      <c r="CE112" s="801"/>
      <c r="CF112" s="878">
        <v>112.5</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2728256</v>
      </c>
      <c r="AB113" s="939"/>
      <c r="AC113" s="939"/>
      <c r="AD113" s="939"/>
      <c r="AE113" s="940"/>
      <c r="AF113" s="941">
        <v>2812484</v>
      </c>
      <c r="AG113" s="939"/>
      <c r="AH113" s="939"/>
      <c r="AI113" s="939"/>
      <c r="AJ113" s="940"/>
      <c r="AK113" s="941">
        <v>2906977</v>
      </c>
      <c r="AL113" s="939"/>
      <c r="AM113" s="939"/>
      <c r="AN113" s="939"/>
      <c r="AO113" s="940"/>
      <c r="AP113" s="942">
        <v>8.5</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695724</v>
      </c>
      <c r="BR113" s="801"/>
      <c r="BS113" s="801"/>
      <c r="BT113" s="801"/>
      <c r="BU113" s="801"/>
      <c r="BV113" s="801">
        <v>613761</v>
      </c>
      <c r="BW113" s="801"/>
      <c r="BX113" s="801"/>
      <c r="BY113" s="801"/>
      <c r="BZ113" s="801"/>
      <c r="CA113" s="801">
        <v>712521</v>
      </c>
      <c r="CB113" s="801"/>
      <c r="CC113" s="801"/>
      <c r="CD113" s="801"/>
      <c r="CE113" s="801"/>
      <c r="CF113" s="878">
        <v>2.1</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225606</v>
      </c>
      <c r="AB114" s="814"/>
      <c r="AC114" s="814"/>
      <c r="AD114" s="814"/>
      <c r="AE114" s="815"/>
      <c r="AF114" s="816">
        <v>304938</v>
      </c>
      <c r="AG114" s="814"/>
      <c r="AH114" s="814"/>
      <c r="AI114" s="814"/>
      <c r="AJ114" s="815"/>
      <c r="AK114" s="816">
        <v>87701</v>
      </c>
      <c r="AL114" s="814"/>
      <c r="AM114" s="814"/>
      <c r="AN114" s="814"/>
      <c r="AO114" s="815"/>
      <c r="AP114" s="784">
        <v>0.3</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13718225</v>
      </c>
      <c r="BR114" s="801"/>
      <c r="BS114" s="801"/>
      <c r="BT114" s="801"/>
      <c r="BU114" s="801"/>
      <c r="BV114" s="801">
        <v>12010457</v>
      </c>
      <c r="BW114" s="801"/>
      <c r="BX114" s="801"/>
      <c r="BY114" s="801"/>
      <c r="BZ114" s="801"/>
      <c r="CA114" s="801">
        <v>11794120</v>
      </c>
      <c r="CB114" s="801"/>
      <c r="CC114" s="801"/>
      <c r="CD114" s="801"/>
      <c r="CE114" s="801"/>
      <c r="CF114" s="878">
        <v>34.700000000000003</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8794</v>
      </c>
      <c r="AB115" s="939"/>
      <c r="AC115" s="939"/>
      <c r="AD115" s="939"/>
      <c r="AE115" s="940"/>
      <c r="AF115" s="941">
        <v>8552</v>
      </c>
      <c r="AG115" s="939"/>
      <c r="AH115" s="939"/>
      <c r="AI115" s="939"/>
      <c r="AJ115" s="940"/>
      <c r="AK115" s="941">
        <v>8309</v>
      </c>
      <c r="AL115" s="939"/>
      <c r="AM115" s="939"/>
      <c r="AN115" s="939"/>
      <c r="AO115" s="940"/>
      <c r="AP115" s="942">
        <v>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24928</v>
      </c>
      <c r="DH116" s="814"/>
      <c r="DI116" s="814"/>
      <c r="DJ116" s="814"/>
      <c r="DK116" s="815"/>
      <c r="DL116" s="816">
        <v>16376</v>
      </c>
      <c r="DM116" s="814"/>
      <c r="DN116" s="814"/>
      <c r="DO116" s="814"/>
      <c r="DP116" s="815"/>
      <c r="DQ116" s="816">
        <v>8067</v>
      </c>
      <c r="DR116" s="814"/>
      <c r="DS116" s="814"/>
      <c r="DT116" s="814"/>
      <c r="DU116" s="815"/>
      <c r="DV116" s="784">
        <v>0</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8696782</v>
      </c>
      <c r="AB117" s="925"/>
      <c r="AC117" s="925"/>
      <c r="AD117" s="925"/>
      <c r="AE117" s="926"/>
      <c r="AF117" s="928">
        <v>8532503</v>
      </c>
      <c r="AG117" s="925"/>
      <c r="AH117" s="925"/>
      <c r="AI117" s="925"/>
      <c r="AJ117" s="926"/>
      <c r="AK117" s="928">
        <v>8162256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281</v>
      </c>
      <c r="AG118" s="918"/>
      <c r="AH118" s="918"/>
      <c r="AI118" s="918"/>
      <c r="AJ118" s="919"/>
      <c r="AK118" s="920" t="s">
        <v>280</v>
      </c>
      <c r="AL118" s="918"/>
      <c r="AM118" s="918"/>
      <c r="AN118" s="918"/>
      <c r="AO118" s="919"/>
      <c r="AP118" s="921" t="s">
        <v>401</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430</v>
      </c>
      <c r="BP118" s="868"/>
      <c r="BQ118" s="887">
        <v>102083619</v>
      </c>
      <c r="BR118" s="888"/>
      <c r="BS118" s="888"/>
      <c r="BT118" s="888"/>
      <c r="BU118" s="888"/>
      <c r="BV118" s="888">
        <v>100080507</v>
      </c>
      <c r="BW118" s="888"/>
      <c r="BX118" s="888"/>
      <c r="BY118" s="888"/>
      <c r="BZ118" s="888"/>
      <c r="CA118" s="888">
        <v>97922396</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15560987</v>
      </c>
      <c r="BR119" s="830"/>
      <c r="BS119" s="830"/>
      <c r="BT119" s="830"/>
      <c r="BU119" s="830"/>
      <c r="BV119" s="830">
        <v>14826631</v>
      </c>
      <c r="BW119" s="830"/>
      <c r="BX119" s="830"/>
      <c r="BY119" s="830"/>
      <c r="BZ119" s="830"/>
      <c r="CA119" s="830">
        <v>15387380</v>
      </c>
      <c r="CB119" s="830"/>
      <c r="CC119" s="830"/>
      <c r="CD119" s="830"/>
      <c r="CE119" s="830"/>
      <c r="CF119" s="891">
        <v>45.2</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15033554</v>
      </c>
      <c r="BR120" s="801"/>
      <c r="BS120" s="801"/>
      <c r="BT120" s="801"/>
      <c r="BU120" s="801"/>
      <c r="BV120" s="801">
        <v>14338555</v>
      </c>
      <c r="BW120" s="801"/>
      <c r="BX120" s="801"/>
      <c r="BY120" s="801"/>
      <c r="BZ120" s="801"/>
      <c r="CA120" s="801">
        <v>13895563</v>
      </c>
      <c r="CB120" s="801"/>
      <c r="CC120" s="801"/>
      <c r="CD120" s="801"/>
      <c r="CE120" s="801"/>
      <c r="CF120" s="878">
        <v>40.799999999999997</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34087068</v>
      </c>
      <c r="DH120" s="830"/>
      <c r="DI120" s="830"/>
      <c r="DJ120" s="830"/>
      <c r="DK120" s="830"/>
      <c r="DL120" s="830">
        <v>33059202</v>
      </c>
      <c r="DM120" s="830"/>
      <c r="DN120" s="830"/>
      <c r="DO120" s="830"/>
      <c r="DP120" s="830"/>
      <c r="DQ120" s="830">
        <v>33138173</v>
      </c>
      <c r="DR120" s="830"/>
      <c r="DS120" s="830"/>
      <c r="DT120" s="830"/>
      <c r="DU120" s="830"/>
      <c r="DV120" s="831">
        <v>97.4</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70822366</v>
      </c>
      <c r="BR121" s="888"/>
      <c r="BS121" s="888"/>
      <c r="BT121" s="888"/>
      <c r="BU121" s="888"/>
      <c r="BV121" s="888">
        <v>73362145</v>
      </c>
      <c r="BW121" s="888"/>
      <c r="BX121" s="888"/>
      <c r="BY121" s="888"/>
      <c r="BZ121" s="888"/>
      <c r="CA121" s="888">
        <v>73003175</v>
      </c>
      <c r="CB121" s="888"/>
      <c r="CC121" s="888"/>
      <c r="CD121" s="888"/>
      <c r="CE121" s="888"/>
      <c r="CF121" s="889">
        <v>214.5</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3272075</v>
      </c>
      <c r="DH121" s="801"/>
      <c r="DI121" s="801"/>
      <c r="DJ121" s="801"/>
      <c r="DK121" s="801"/>
      <c r="DL121" s="801">
        <v>2657412</v>
      </c>
      <c r="DM121" s="801"/>
      <c r="DN121" s="801"/>
      <c r="DO121" s="801"/>
      <c r="DP121" s="801"/>
      <c r="DQ121" s="801">
        <v>2356033</v>
      </c>
      <c r="DR121" s="801"/>
      <c r="DS121" s="801"/>
      <c r="DT121" s="801"/>
      <c r="DU121" s="801"/>
      <c r="DV121" s="853">
        <v>6.9</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441</v>
      </c>
      <c r="BP122" s="868"/>
      <c r="BQ122" s="869">
        <v>101416907</v>
      </c>
      <c r="BR122" s="870"/>
      <c r="BS122" s="870"/>
      <c r="BT122" s="870"/>
      <c r="BU122" s="870"/>
      <c r="BV122" s="870">
        <v>102527331</v>
      </c>
      <c r="BW122" s="870"/>
      <c r="BX122" s="870"/>
      <c r="BY122" s="870"/>
      <c r="BZ122" s="870"/>
      <c r="CA122" s="870">
        <v>102286118</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1307225</v>
      </c>
      <c r="DH122" s="801"/>
      <c r="DI122" s="801"/>
      <c r="DJ122" s="801"/>
      <c r="DK122" s="801"/>
      <c r="DL122" s="801">
        <v>1431218</v>
      </c>
      <c r="DM122" s="801"/>
      <c r="DN122" s="801"/>
      <c r="DO122" s="801"/>
      <c r="DP122" s="801"/>
      <c r="DQ122" s="801">
        <v>1580989</v>
      </c>
      <c r="DR122" s="801"/>
      <c r="DS122" s="801"/>
      <c r="DT122" s="801"/>
      <c r="DU122" s="801"/>
      <c r="DV122" s="853">
        <v>4.5999999999999996</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8794</v>
      </c>
      <c r="AB123" s="814"/>
      <c r="AC123" s="814"/>
      <c r="AD123" s="814"/>
      <c r="AE123" s="815"/>
      <c r="AF123" s="816">
        <v>8552</v>
      </c>
      <c r="AG123" s="814"/>
      <c r="AH123" s="814"/>
      <c r="AI123" s="814"/>
      <c r="AJ123" s="815"/>
      <c r="AK123" s="816">
        <v>8309</v>
      </c>
      <c r="AL123" s="814"/>
      <c r="AM123" s="814"/>
      <c r="AN123" s="814"/>
      <c r="AO123" s="815"/>
      <c r="AP123" s="784">
        <v>0</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729087</v>
      </c>
      <c r="DH123" s="814"/>
      <c r="DI123" s="814"/>
      <c r="DJ123" s="814"/>
      <c r="DK123" s="815"/>
      <c r="DL123" s="816">
        <v>707287</v>
      </c>
      <c r="DM123" s="814"/>
      <c r="DN123" s="814"/>
      <c r="DO123" s="814"/>
      <c r="DP123" s="815"/>
      <c r="DQ123" s="816">
        <v>683717</v>
      </c>
      <c r="DR123" s="814"/>
      <c r="DS123" s="814"/>
      <c r="DT123" s="814"/>
      <c r="DU123" s="815"/>
      <c r="DV123" s="784">
        <v>2</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414681</v>
      </c>
      <c r="DH124" s="747"/>
      <c r="DI124" s="747"/>
      <c r="DJ124" s="747"/>
      <c r="DK124" s="748"/>
      <c r="DL124" s="749">
        <v>464750</v>
      </c>
      <c r="DM124" s="747"/>
      <c r="DN124" s="747"/>
      <c r="DO124" s="747"/>
      <c r="DP124" s="748"/>
      <c r="DQ124" s="749">
        <v>515299</v>
      </c>
      <c r="DR124" s="747"/>
      <c r="DS124" s="747"/>
      <c r="DT124" s="747"/>
      <c r="DU124" s="748"/>
      <c r="DV124" s="837">
        <v>1.5</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11.46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1097843</v>
      </c>
      <c r="AB128" s="754"/>
      <c r="AC128" s="754"/>
      <c r="AD128" s="754"/>
      <c r="AE128" s="755"/>
      <c r="AF128" s="756">
        <v>1071324</v>
      </c>
      <c r="AG128" s="754"/>
      <c r="AH128" s="754"/>
      <c r="AI128" s="754"/>
      <c r="AJ128" s="755"/>
      <c r="AK128" s="756">
        <v>1040624</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16.46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40405275</v>
      </c>
      <c r="AB129" s="814"/>
      <c r="AC129" s="814"/>
      <c r="AD129" s="814"/>
      <c r="AE129" s="815"/>
      <c r="AF129" s="816">
        <v>40045241</v>
      </c>
      <c r="AG129" s="814"/>
      <c r="AH129" s="814"/>
      <c r="AI129" s="814"/>
      <c r="AJ129" s="815"/>
      <c r="AK129" s="816">
        <v>40043629</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5961129</v>
      </c>
      <c r="AB130" s="814"/>
      <c r="AC130" s="814"/>
      <c r="AD130" s="814"/>
      <c r="AE130" s="815"/>
      <c r="AF130" s="816">
        <v>6108384</v>
      </c>
      <c r="AG130" s="814"/>
      <c r="AH130" s="814"/>
      <c r="AI130" s="814"/>
      <c r="AJ130" s="815"/>
      <c r="AK130" s="816">
        <v>6008577</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34444146</v>
      </c>
      <c r="AB131" s="747"/>
      <c r="AC131" s="747"/>
      <c r="AD131" s="747"/>
      <c r="AE131" s="748"/>
      <c r="AF131" s="749">
        <v>33936857</v>
      </c>
      <c r="AG131" s="747"/>
      <c r="AH131" s="747"/>
      <c r="AI131" s="747"/>
      <c r="AJ131" s="748"/>
      <c r="AK131" s="749">
        <v>34035052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4.7549734580000003</v>
      </c>
      <c r="AB132" s="770"/>
      <c r="AC132" s="770"/>
      <c r="AD132" s="770"/>
      <c r="AE132" s="771"/>
      <c r="AF132" s="772">
        <v>3.9862118049999999</v>
      </c>
      <c r="AG132" s="770"/>
      <c r="AH132" s="770"/>
      <c r="AI132" s="770"/>
      <c r="AJ132" s="771"/>
      <c r="AK132" s="772">
        <v>3.270319669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6.3</v>
      </c>
      <c r="AB133" s="779"/>
      <c r="AC133" s="779"/>
      <c r="AD133" s="779"/>
      <c r="AE133" s="780"/>
      <c r="AF133" s="778">
        <v>5</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10213889</v>
      </c>
      <c r="L9" s="264">
        <v>60999</v>
      </c>
      <c r="M9" s="265">
        <v>58488</v>
      </c>
      <c r="N9" s="266">
        <v>4.3</v>
      </c>
    </row>
    <row r="10" spans="1:16" x14ac:dyDescent="0.15">
      <c r="A10" s="248"/>
      <c r="B10" s="244"/>
      <c r="C10" s="244"/>
      <c r="D10" s="244"/>
      <c r="E10" s="244"/>
      <c r="F10" s="244"/>
      <c r="G10" s="1163" t="s">
        <v>480</v>
      </c>
      <c r="H10" s="1164"/>
      <c r="I10" s="1164"/>
      <c r="J10" s="1165"/>
      <c r="K10" s="267">
        <v>1084822</v>
      </c>
      <c r="L10" s="268">
        <v>6479</v>
      </c>
      <c r="M10" s="269">
        <v>4220</v>
      </c>
      <c r="N10" s="270">
        <v>53.5</v>
      </c>
    </row>
    <row r="11" spans="1:16" ht="13.5" customHeight="1" x14ac:dyDescent="0.15">
      <c r="A11" s="248"/>
      <c r="B11" s="244"/>
      <c r="C11" s="244"/>
      <c r="D11" s="244"/>
      <c r="E11" s="244"/>
      <c r="F11" s="244"/>
      <c r="G11" s="1163" t="s">
        <v>481</v>
      </c>
      <c r="H11" s="1164"/>
      <c r="I11" s="1164"/>
      <c r="J11" s="1165"/>
      <c r="K11" s="267">
        <v>1754994</v>
      </c>
      <c r="L11" s="268">
        <v>10481</v>
      </c>
      <c r="M11" s="269">
        <v>3174</v>
      </c>
      <c r="N11" s="270">
        <v>230.2</v>
      </c>
    </row>
    <row r="12" spans="1:16" ht="13.5" customHeight="1" x14ac:dyDescent="0.15">
      <c r="A12" s="248"/>
      <c r="B12" s="244"/>
      <c r="C12" s="244"/>
      <c r="D12" s="244"/>
      <c r="E12" s="244"/>
      <c r="F12" s="244"/>
      <c r="G12" s="1163" t="s">
        <v>482</v>
      </c>
      <c r="H12" s="1164"/>
      <c r="I12" s="1164"/>
      <c r="J12" s="1165"/>
      <c r="K12" s="267">
        <v>413400</v>
      </c>
      <c r="L12" s="268">
        <v>2469</v>
      </c>
      <c r="M12" s="269">
        <v>596</v>
      </c>
      <c r="N12" s="270">
        <v>314.3</v>
      </c>
    </row>
    <row r="13" spans="1:16" ht="13.5" customHeight="1" x14ac:dyDescent="0.15">
      <c r="A13" s="248"/>
      <c r="B13" s="244"/>
      <c r="C13" s="244"/>
      <c r="D13" s="244"/>
      <c r="E13" s="244"/>
      <c r="F13" s="244"/>
      <c r="G13" s="1163" t="s">
        <v>483</v>
      </c>
      <c r="H13" s="1164"/>
      <c r="I13" s="1164"/>
      <c r="J13" s="1165"/>
      <c r="K13" s="267" t="s">
        <v>484</v>
      </c>
      <c r="L13" s="268" t="s">
        <v>484</v>
      </c>
      <c r="M13" s="269" t="s">
        <v>484</v>
      </c>
      <c r="N13" s="270" t="s">
        <v>484</v>
      </c>
    </row>
    <row r="14" spans="1:16" ht="13.5" customHeight="1" x14ac:dyDescent="0.15">
      <c r="A14" s="248"/>
      <c r="B14" s="244"/>
      <c r="C14" s="244"/>
      <c r="D14" s="244"/>
      <c r="E14" s="244"/>
      <c r="F14" s="244"/>
      <c r="G14" s="1163" t="s">
        <v>485</v>
      </c>
      <c r="H14" s="1164"/>
      <c r="I14" s="1164"/>
      <c r="J14" s="1165"/>
      <c r="K14" s="267">
        <v>455839</v>
      </c>
      <c r="L14" s="268">
        <v>2722</v>
      </c>
      <c r="M14" s="269">
        <v>2056</v>
      </c>
      <c r="N14" s="270">
        <v>32.4</v>
      </c>
    </row>
    <row r="15" spans="1:16" ht="13.5" customHeight="1" x14ac:dyDescent="0.15">
      <c r="A15" s="248"/>
      <c r="B15" s="244"/>
      <c r="C15" s="244"/>
      <c r="D15" s="244"/>
      <c r="E15" s="244"/>
      <c r="F15" s="244"/>
      <c r="G15" s="1163" t="s">
        <v>486</v>
      </c>
      <c r="H15" s="1164"/>
      <c r="I15" s="1164"/>
      <c r="J15" s="1165"/>
      <c r="K15" s="267">
        <v>62158</v>
      </c>
      <c r="L15" s="268">
        <v>371</v>
      </c>
      <c r="M15" s="269">
        <v>1810</v>
      </c>
      <c r="N15" s="270">
        <v>-79.5</v>
      </c>
    </row>
    <row r="16" spans="1:16" x14ac:dyDescent="0.15">
      <c r="A16" s="248"/>
      <c r="B16" s="244"/>
      <c r="C16" s="244"/>
      <c r="D16" s="244"/>
      <c r="E16" s="244"/>
      <c r="F16" s="244"/>
      <c r="G16" s="1166" t="s">
        <v>487</v>
      </c>
      <c r="H16" s="1167"/>
      <c r="I16" s="1167"/>
      <c r="J16" s="1168"/>
      <c r="K16" s="268">
        <v>-950842</v>
      </c>
      <c r="L16" s="268">
        <v>-5679</v>
      </c>
      <c r="M16" s="269">
        <v>-6230</v>
      </c>
      <c r="N16" s="270">
        <v>-8.8000000000000007</v>
      </c>
    </row>
    <row r="17" spans="1:16" x14ac:dyDescent="0.15">
      <c r="A17" s="248"/>
      <c r="B17" s="244"/>
      <c r="C17" s="244"/>
      <c r="D17" s="244"/>
      <c r="E17" s="244"/>
      <c r="F17" s="244"/>
      <c r="G17" s="1166" t="s">
        <v>164</v>
      </c>
      <c r="H17" s="1167"/>
      <c r="I17" s="1167"/>
      <c r="J17" s="1168"/>
      <c r="K17" s="268">
        <v>13034260</v>
      </c>
      <c r="L17" s="268">
        <v>77843</v>
      </c>
      <c r="M17" s="269">
        <v>64113</v>
      </c>
      <c r="N17" s="270">
        <v>21.4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7.32</v>
      </c>
      <c r="L21" s="281">
        <v>6.48</v>
      </c>
      <c r="M21" s="282">
        <v>0.84</v>
      </c>
      <c r="N21" s="249"/>
      <c r="O21" s="283"/>
      <c r="P21" s="279"/>
    </row>
    <row r="22" spans="1:16" s="284" customFormat="1" x14ac:dyDescent="0.15">
      <c r="A22" s="279"/>
      <c r="B22" s="249"/>
      <c r="C22" s="249"/>
      <c r="D22" s="249"/>
      <c r="E22" s="249"/>
      <c r="F22" s="249"/>
      <c r="G22" s="1160" t="s">
        <v>493</v>
      </c>
      <c r="H22" s="1161"/>
      <c r="I22" s="1161"/>
      <c r="J22" s="1162"/>
      <c r="K22" s="285">
        <v>99</v>
      </c>
      <c r="L22" s="286">
        <v>99.3</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5159269</v>
      </c>
      <c r="L32" s="294">
        <v>30812</v>
      </c>
      <c r="M32" s="295">
        <v>36111</v>
      </c>
      <c r="N32" s="296">
        <v>-14.7</v>
      </c>
    </row>
    <row r="33" spans="1:16" ht="13.5" customHeight="1" x14ac:dyDescent="0.15">
      <c r="A33" s="248"/>
      <c r="B33" s="244"/>
      <c r="C33" s="244"/>
      <c r="D33" s="244"/>
      <c r="E33" s="244"/>
      <c r="F33" s="244"/>
      <c r="G33" s="1151" t="s">
        <v>498</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499</v>
      </c>
      <c r="H34" s="1152"/>
      <c r="I34" s="1152"/>
      <c r="J34" s="1153"/>
      <c r="K34" s="294" t="s">
        <v>484</v>
      </c>
      <c r="L34" s="294" t="s">
        <v>484</v>
      </c>
      <c r="M34" s="295">
        <v>30</v>
      </c>
      <c r="N34" s="296" t="s">
        <v>484</v>
      </c>
    </row>
    <row r="35" spans="1:16" ht="27" customHeight="1" x14ac:dyDescent="0.15">
      <c r="A35" s="248"/>
      <c r="B35" s="244"/>
      <c r="C35" s="244"/>
      <c r="D35" s="244"/>
      <c r="E35" s="244"/>
      <c r="F35" s="244"/>
      <c r="G35" s="1151" t="s">
        <v>500</v>
      </c>
      <c r="H35" s="1152"/>
      <c r="I35" s="1152"/>
      <c r="J35" s="1153"/>
      <c r="K35" s="294">
        <v>2906977</v>
      </c>
      <c r="L35" s="294">
        <v>17361</v>
      </c>
      <c r="M35" s="295">
        <v>12609</v>
      </c>
      <c r="N35" s="296">
        <v>37.700000000000003</v>
      </c>
    </row>
    <row r="36" spans="1:16" ht="27" customHeight="1" x14ac:dyDescent="0.15">
      <c r="A36" s="248"/>
      <c r="B36" s="244"/>
      <c r="C36" s="244"/>
      <c r="D36" s="244"/>
      <c r="E36" s="244"/>
      <c r="F36" s="244"/>
      <c r="G36" s="1151" t="s">
        <v>501</v>
      </c>
      <c r="H36" s="1152"/>
      <c r="I36" s="1152"/>
      <c r="J36" s="1153"/>
      <c r="K36" s="294">
        <v>87701</v>
      </c>
      <c r="L36" s="294">
        <v>524</v>
      </c>
      <c r="M36" s="295">
        <v>815</v>
      </c>
      <c r="N36" s="296">
        <v>-35.700000000000003</v>
      </c>
    </row>
    <row r="37" spans="1:16" ht="13.5" customHeight="1" x14ac:dyDescent="0.15">
      <c r="A37" s="248"/>
      <c r="B37" s="244"/>
      <c r="C37" s="244"/>
      <c r="D37" s="244"/>
      <c r="E37" s="244"/>
      <c r="F37" s="244"/>
      <c r="G37" s="1151" t="s">
        <v>502</v>
      </c>
      <c r="H37" s="1152"/>
      <c r="I37" s="1152"/>
      <c r="J37" s="1153"/>
      <c r="K37" s="294">
        <v>8309</v>
      </c>
      <c r="L37" s="294">
        <v>50</v>
      </c>
      <c r="M37" s="295">
        <v>1104</v>
      </c>
      <c r="N37" s="296">
        <v>-95.5</v>
      </c>
    </row>
    <row r="38" spans="1:16" ht="27" customHeight="1" x14ac:dyDescent="0.15">
      <c r="A38" s="248"/>
      <c r="B38" s="244"/>
      <c r="C38" s="244"/>
      <c r="D38" s="244"/>
      <c r="E38" s="244"/>
      <c r="F38" s="244"/>
      <c r="G38" s="1154" t="s">
        <v>503</v>
      </c>
      <c r="H38" s="1155"/>
      <c r="I38" s="1155"/>
      <c r="J38" s="1156"/>
      <c r="K38" s="297" t="s">
        <v>484</v>
      </c>
      <c r="L38" s="297" t="s">
        <v>484</v>
      </c>
      <c r="M38" s="298">
        <v>2</v>
      </c>
      <c r="N38" s="299" t="s">
        <v>484</v>
      </c>
      <c r="O38" s="293"/>
    </row>
    <row r="39" spans="1:16" x14ac:dyDescent="0.15">
      <c r="A39" s="248"/>
      <c r="B39" s="244"/>
      <c r="C39" s="244"/>
      <c r="D39" s="244"/>
      <c r="E39" s="244"/>
      <c r="F39" s="244"/>
      <c r="G39" s="1154" t="s">
        <v>504</v>
      </c>
      <c r="H39" s="1155"/>
      <c r="I39" s="1155"/>
      <c r="J39" s="1156"/>
      <c r="K39" s="300">
        <v>-1040624</v>
      </c>
      <c r="L39" s="300">
        <v>-6215</v>
      </c>
      <c r="M39" s="301">
        <v>-7124</v>
      </c>
      <c r="N39" s="302">
        <v>-12.8</v>
      </c>
      <c r="O39" s="293"/>
    </row>
    <row r="40" spans="1:16" ht="27" customHeight="1" x14ac:dyDescent="0.15">
      <c r="A40" s="248"/>
      <c r="B40" s="244"/>
      <c r="C40" s="244"/>
      <c r="D40" s="244"/>
      <c r="E40" s="244"/>
      <c r="F40" s="244"/>
      <c r="G40" s="1151" t="s">
        <v>505</v>
      </c>
      <c r="H40" s="1152"/>
      <c r="I40" s="1152"/>
      <c r="J40" s="1153"/>
      <c r="K40" s="300">
        <v>-6008577</v>
      </c>
      <c r="L40" s="300">
        <v>-35884</v>
      </c>
      <c r="M40" s="301">
        <v>-32568</v>
      </c>
      <c r="N40" s="302">
        <v>10.199999999999999</v>
      </c>
      <c r="O40" s="293"/>
    </row>
    <row r="41" spans="1:16" x14ac:dyDescent="0.15">
      <c r="A41" s="248"/>
      <c r="B41" s="244"/>
      <c r="C41" s="244"/>
      <c r="D41" s="244"/>
      <c r="E41" s="244"/>
      <c r="F41" s="244"/>
      <c r="G41" s="1157" t="s">
        <v>275</v>
      </c>
      <c r="H41" s="1158"/>
      <c r="I41" s="1158"/>
      <c r="J41" s="1159"/>
      <c r="K41" s="294">
        <v>1113055</v>
      </c>
      <c r="L41" s="300">
        <v>6647</v>
      </c>
      <c r="M41" s="301">
        <v>10979</v>
      </c>
      <c r="N41" s="302">
        <v>-39.5</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4684671</v>
      </c>
      <c r="J51" s="320">
        <v>28184</v>
      </c>
      <c r="K51" s="321">
        <v>21.3</v>
      </c>
      <c r="L51" s="322">
        <v>38606</v>
      </c>
      <c r="M51" s="323">
        <v>-24</v>
      </c>
      <c r="N51" s="324">
        <v>45.3</v>
      </c>
    </row>
    <row r="52" spans="1:14" x14ac:dyDescent="0.15">
      <c r="A52" s="248"/>
      <c r="B52" s="244"/>
      <c r="C52" s="244"/>
      <c r="D52" s="244"/>
      <c r="E52" s="244"/>
      <c r="F52" s="244"/>
      <c r="G52" s="325"/>
      <c r="H52" s="326" t="s">
        <v>516</v>
      </c>
      <c r="I52" s="327">
        <v>1714832</v>
      </c>
      <c r="J52" s="328">
        <v>10317</v>
      </c>
      <c r="K52" s="329">
        <v>-5.0999999999999996</v>
      </c>
      <c r="L52" s="330">
        <v>22435</v>
      </c>
      <c r="M52" s="331">
        <v>-26.4</v>
      </c>
      <c r="N52" s="332">
        <v>21.3</v>
      </c>
    </row>
    <row r="53" spans="1:14" x14ac:dyDescent="0.15">
      <c r="A53" s="248"/>
      <c r="B53" s="244"/>
      <c r="C53" s="244"/>
      <c r="D53" s="244"/>
      <c r="E53" s="244"/>
      <c r="F53" s="244"/>
      <c r="G53" s="310" t="s">
        <v>517</v>
      </c>
      <c r="H53" s="311"/>
      <c r="I53" s="319">
        <v>3061358</v>
      </c>
      <c r="J53" s="320">
        <v>18042</v>
      </c>
      <c r="K53" s="321">
        <v>-36</v>
      </c>
      <c r="L53" s="322">
        <v>39425</v>
      </c>
      <c r="M53" s="323">
        <v>2.1</v>
      </c>
      <c r="N53" s="324">
        <v>-38.1</v>
      </c>
    </row>
    <row r="54" spans="1:14" x14ac:dyDescent="0.15">
      <c r="A54" s="248"/>
      <c r="B54" s="244"/>
      <c r="C54" s="244"/>
      <c r="D54" s="244"/>
      <c r="E54" s="244"/>
      <c r="F54" s="244"/>
      <c r="G54" s="325"/>
      <c r="H54" s="326" t="s">
        <v>516</v>
      </c>
      <c r="I54" s="327">
        <v>1477974</v>
      </c>
      <c r="J54" s="328">
        <v>8710</v>
      </c>
      <c r="K54" s="329">
        <v>-15.6</v>
      </c>
      <c r="L54" s="330">
        <v>22414</v>
      </c>
      <c r="M54" s="331">
        <v>-0.1</v>
      </c>
      <c r="N54" s="332">
        <v>-15.5</v>
      </c>
    </row>
    <row r="55" spans="1:14" x14ac:dyDescent="0.15">
      <c r="A55" s="248"/>
      <c r="B55" s="244"/>
      <c r="C55" s="244"/>
      <c r="D55" s="244"/>
      <c r="E55" s="244"/>
      <c r="F55" s="244"/>
      <c r="G55" s="310" t="s">
        <v>518</v>
      </c>
      <c r="H55" s="311"/>
      <c r="I55" s="319">
        <v>4517671</v>
      </c>
      <c r="J55" s="320">
        <v>26662</v>
      </c>
      <c r="K55" s="321">
        <v>47.8</v>
      </c>
      <c r="L55" s="322">
        <v>43141</v>
      </c>
      <c r="M55" s="323">
        <v>9.4</v>
      </c>
      <c r="N55" s="324">
        <v>38.4</v>
      </c>
    </row>
    <row r="56" spans="1:14" x14ac:dyDescent="0.15">
      <c r="A56" s="248"/>
      <c r="B56" s="244"/>
      <c r="C56" s="244"/>
      <c r="D56" s="244"/>
      <c r="E56" s="244"/>
      <c r="F56" s="244"/>
      <c r="G56" s="325"/>
      <c r="H56" s="326" t="s">
        <v>516</v>
      </c>
      <c r="I56" s="327">
        <v>1763792</v>
      </c>
      <c r="J56" s="328">
        <v>10409</v>
      </c>
      <c r="K56" s="329">
        <v>19.5</v>
      </c>
      <c r="L56" s="330">
        <v>21887</v>
      </c>
      <c r="M56" s="331">
        <v>-2.4</v>
      </c>
      <c r="N56" s="332">
        <v>21.9</v>
      </c>
    </row>
    <row r="57" spans="1:14" x14ac:dyDescent="0.15">
      <c r="A57" s="248"/>
      <c r="B57" s="244"/>
      <c r="C57" s="244"/>
      <c r="D57" s="244"/>
      <c r="E57" s="244"/>
      <c r="F57" s="244"/>
      <c r="G57" s="310" t="s">
        <v>519</v>
      </c>
      <c r="H57" s="311"/>
      <c r="I57" s="319">
        <v>9877371</v>
      </c>
      <c r="J57" s="320">
        <v>58556</v>
      </c>
      <c r="K57" s="321">
        <v>119.6</v>
      </c>
      <c r="L57" s="322">
        <v>45117</v>
      </c>
      <c r="M57" s="323">
        <v>4.5999999999999996</v>
      </c>
      <c r="N57" s="324">
        <v>115</v>
      </c>
    </row>
    <row r="58" spans="1:14" x14ac:dyDescent="0.15">
      <c r="A58" s="248"/>
      <c r="B58" s="244"/>
      <c r="C58" s="244"/>
      <c r="D58" s="244"/>
      <c r="E58" s="244"/>
      <c r="F58" s="244"/>
      <c r="G58" s="325"/>
      <c r="H58" s="326" t="s">
        <v>516</v>
      </c>
      <c r="I58" s="327">
        <v>3851573</v>
      </c>
      <c r="J58" s="328">
        <v>22833</v>
      </c>
      <c r="K58" s="329">
        <v>119.4</v>
      </c>
      <c r="L58" s="330">
        <v>25589</v>
      </c>
      <c r="M58" s="331">
        <v>16.899999999999999</v>
      </c>
      <c r="N58" s="332">
        <v>102.5</v>
      </c>
    </row>
    <row r="59" spans="1:14" x14ac:dyDescent="0.15">
      <c r="A59" s="248"/>
      <c r="B59" s="244"/>
      <c r="C59" s="244"/>
      <c r="D59" s="244"/>
      <c r="E59" s="244"/>
      <c r="F59" s="244"/>
      <c r="G59" s="310" t="s">
        <v>520</v>
      </c>
      <c r="H59" s="311"/>
      <c r="I59" s="319">
        <v>4368312</v>
      </c>
      <c r="J59" s="320">
        <v>26088</v>
      </c>
      <c r="K59" s="321">
        <v>-55.4</v>
      </c>
      <c r="L59" s="322">
        <v>52496</v>
      </c>
      <c r="M59" s="323">
        <v>16.399999999999999</v>
      </c>
      <c r="N59" s="324">
        <v>-71.8</v>
      </c>
    </row>
    <row r="60" spans="1:14" x14ac:dyDescent="0.15">
      <c r="A60" s="248"/>
      <c r="B60" s="244"/>
      <c r="C60" s="244"/>
      <c r="D60" s="244"/>
      <c r="E60" s="244"/>
      <c r="F60" s="244"/>
      <c r="G60" s="325"/>
      <c r="H60" s="326" t="s">
        <v>516</v>
      </c>
      <c r="I60" s="333">
        <v>2487347</v>
      </c>
      <c r="J60" s="328">
        <v>14855</v>
      </c>
      <c r="K60" s="329">
        <v>-34.9</v>
      </c>
      <c r="L60" s="330">
        <v>29467</v>
      </c>
      <c r="M60" s="331">
        <v>15.2</v>
      </c>
      <c r="N60" s="332">
        <v>-50.1</v>
      </c>
    </row>
    <row r="61" spans="1:14" x14ac:dyDescent="0.15">
      <c r="A61" s="248"/>
      <c r="B61" s="244"/>
      <c r="C61" s="244"/>
      <c r="D61" s="244"/>
      <c r="E61" s="244"/>
      <c r="F61" s="244"/>
      <c r="G61" s="310" t="s">
        <v>521</v>
      </c>
      <c r="H61" s="334"/>
      <c r="I61" s="335">
        <v>5301877</v>
      </c>
      <c r="J61" s="336">
        <v>31506</v>
      </c>
      <c r="K61" s="337">
        <v>19.5</v>
      </c>
      <c r="L61" s="338">
        <v>43757</v>
      </c>
      <c r="M61" s="339">
        <v>1.7</v>
      </c>
      <c r="N61" s="324">
        <v>17.8</v>
      </c>
    </row>
    <row r="62" spans="1:14" x14ac:dyDescent="0.15">
      <c r="A62" s="248"/>
      <c r="B62" s="244"/>
      <c r="C62" s="244"/>
      <c r="D62" s="244"/>
      <c r="E62" s="244"/>
      <c r="F62" s="244"/>
      <c r="G62" s="325"/>
      <c r="H62" s="326" t="s">
        <v>516</v>
      </c>
      <c r="I62" s="327">
        <v>2259104</v>
      </c>
      <c r="J62" s="328">
        <v>13425</v>
      </c>
      <c r="K62" s="329">
        <v>16.7</v>
      </c>
      <c r="L62" s="330">
        <v>24358</v>
      </c>
      <c r="M62" s="331">
        <v>0.6</v>
      </c>
      <c r="N62" s="332">
        <v>16.100000000000001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20.92</v>
      </c>
      <c r="G47" s="12">
        <v>21.96</v>
      </c>
      <c r="H47" s="12">
        <v>23.68</v>
      </c>
      <c r="I47" s="12">
        <v>21.21</v>
      </c>
      <c r="J47" s="13">
        <v>23.58</v>
      </c>
    </row>
    <row r="48" spans="2:10" ht="57.75" customHeight="1" x14ac:dyDescent="0.15">
      <c r="B48" s="14"/>
      <c r="C48" s="1171" t="s">
        <v>4</v>
      </c>
      <c r="D48" s="1171"/>
      <c r="E48" s="1172"/>
      <c r="F48" s="15">
        <v>2.61</v>
      </c>
      <c r="G48" s="16">
        <v>3.09</v>
      </c>
      <c r="H48" s="16">
        <v>2.78</v>
      </c>
      <c r="I48" s="16">
        <v>2.46</v>
      </c>
      <c r="J48" s="17">
        <v>2.98</v>
      </c>
    </row>
    <row r="49" spans="2:10" ht="57.75" customHeight="1" thickBot="1" x14ac:dyDescent="0.2">
      <c r="B49" s="18"/>
      <c r="C49" s="1173" t="s">
        <v>5</v>
      </c>
      <c r="D49" s="1173"/>
      <c r="E49" s="1174"/>
      <c r="F49" s="19">
        <v>2.88</v>
      </c>
      <c r="G49" s="20">
        <v>2</v>
      </c>
      <c r="H49" s="20">
        <v>1.75</v>
      </c>
      <c r="I49" s="20" t="s">
        <v>528</v>
      </c>
      <c r="J49" s="21">
        <v>2.93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2017-02-28T06:46:45Z</cp:lastPrinted>
  <dcterms:created xsi:type="dcterms:W3CDTF">2017-02-15T19:59:45Z</dcterms:created>
  <dcterms:modified xsi:type="dcterms:W3CDTF">2017-05-24T07:25:46Z</dcterms:modified>
</cp:coreProperties>
</file>