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C37" i="9"/>
  <c r="BE36" i="9"/>
  <c r="AM36" i="9"/>
  <c r="BE35" i="9"/>
  <c r="CO34" i="9"/>
  <c r="CO35" i="9" s="1"/>
  <c r="CO36" i="9" s="1"/>
  <c r="CO37" i="9" s="1"/>
  <c r="BW34" i="9"/>
  <c r="BW35" i="9" s="1"/>
  <c r="BW36" i="9" s="1"/>
  <c r="BW37" i="9" s="1"/>
  <c r="BW38" i="9" s="1"/>
  <c r="BW39" i="9" s="1"/>
  <c r="BW40" i="9" s="1"/>
  <c r="BW41" i="9" s="1"/>
  <c r="BW42" i="9" s="1"/>
  <c r="BW43" i="9" s="1"/>
  <c r="C34" i="9"/>
  <c r="C35" i="9" s="1"/>
  <c r="C36"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s="1"/>
</calcChain>
</file>

<file path=xl/sharedStrings.xml><?xml version="1.0" encoding="utf-8"?>
<sst xmlns="http://schemas.openxmlformats.org/spreadsheetml/2006/main" count="1032" uniqueCount="567">
  <si>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</si>
  <si>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</si>
  <si>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</si>
  <si>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</si>
  <si>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</si>
  <si>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</si>
  <si>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</si>
  <si>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</si>
  <si>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</si>
  <si>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</si>
  <si>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</si>
  <si>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</si>
  <si>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</si>
  <si>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</si>
  <si>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</si>
  <si>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</si>
  <si>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</si>
  <si>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</si>
  <si>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</si>
  <si>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</si>
  <si>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</si>
  <si>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</si>
  <si>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</si>
  <si>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</si>
  <si>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</si>
  <si>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</si>
  <si>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</si>
  <si>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</si>
  <si>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</si>
  <si>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</si>
  <si>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</si>
  <si>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</si>
  <si>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</si>
  <si>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</si>
  <si>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</si>
  <si>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</si>
  <si>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</si>
  <si>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</si>
  <si>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</si>
  <si>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</si>
  <si>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</si>
  <si>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</si>
  <si>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</si>
  <si>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</si>
  <si>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</si>
  <si>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</si>
  <si>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</si>
  <si>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</si>
  <si>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</si>
  <si>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</si>
  <si>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</si>
  <si>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</si>
  <si>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</si>
  <si>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</si>
  <si>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</si>
  <si>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</si>
  <si>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</si>
  <si>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</si>
  <si>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</si>
  <si>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</si>
  <si>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</si>
  <si>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</si>
  <si>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</si>
  <si>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</si>
  <si>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</si>
  <si>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</si>
  <si>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</si>
  <si>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</si>
  <si>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</si>
  <si>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</si>
  <si>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</si>
  <si>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</si>
  <si>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</si>
  <si>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</si>
  <si>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</si>
  <si>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</si>
  <si>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</si>
  <si>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</si>
  <si>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</si>
  <si>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</si>
  <si>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</si>
  <si>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桑名市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</si>
  <si>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</si>
  <si>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</si>
  <si>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</si>
  <si>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</si>
  <si>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</si>
  <si>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</si>
  <si>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</si>
  <si>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</si>
  <si>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</si>
  <si>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</si>
  <si>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</si>
  <si>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</si>
  <si>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</si>
  <si>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</si>
  <si>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</si>
  <si>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</si>
  <si>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</si>
  <si>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</si>
  <si>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</si>
  <si>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</si>
  <si>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</si>
  <si>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</si>
  <si>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</si>
  <si>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</si>
  <si>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</si>
  <si>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</si>
  <si>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</si>
  <si>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</si>
  <si>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</si>
  <si>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</si>
  <si>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</si>
  <si>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</si>
  <si>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</si>
  <si>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</si>
  <si>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</si>
  <si>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</si>
  <si>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</si>
  <si>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</si>
  <si>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</si>
  <si>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</si>
  <si>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</si>
  <si>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</si>
  <si>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</si>
  <si>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</si>
  <si>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</si>
  <si>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</si>
  <si>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</si>
  <si>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</si>
  <si>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</si>
  <si>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</si>
  <si>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</si>
  <si>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</si>
  <si>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</si>
  <si>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</si>
  <si>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</si>
  <si>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</si>
  <si>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</si>
  <si>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</si>
  <si>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</si>
  <si>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</si>
  <si>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</si>
  <si>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</si>
  <si>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</si>
  <si>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</si>
  <si>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</si>
  <si>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</si>
  <si>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</si>
  <si>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</si>
  <si>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</si>
  <si>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</si>
  <si>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</si>
  <si>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</si>
  <si>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</si>
  <si>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</si>
  <si>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</si>
  <si>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</si>
  <si>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</si>
  <si>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</si>
  <si>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</si>
  <si>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</si>
  <si>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</si>
  <si>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</si>
  <si>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</si>
  <si>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</si>
  <si>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</si>
  <si>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</si>
  <si>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</si>
  <si>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</si>
  <si>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</si>
  <si>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</si>
  <si>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</si>
  <si>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</si>
  <si>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</si>
  <si>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</si>
  <si>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</si>
  <si>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</si>
  <si>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</si>
  <si>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</si>
  <si>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</si>
  <si>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</si>
  <si>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</si>
  <si>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</si>
  <si>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</si>
  <si>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</si>
  <si>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</si>
  <si>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</si>
  <si>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</si>
  <si>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</si>
  <si>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</si>
  <si>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</si>
  <si>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三重県桑名市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</si>
  <si>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</si>
  <si>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</si>
  <si>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</si>
  <si>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</si>
  <si>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</si>
  <si>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</si>
  <si>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</si>
  <si>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</si>
  <si>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</si>
  <si>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</si>
  <si>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</si>
  <si>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</si>
  <si>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</si>
  <si>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</si>
  <si>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</si>
  <si>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</si>
  <si>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</si>
  <si>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</si>
  <si>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</si>
  <si>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</si>
  <si>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</si>
  <si>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</si>
  <si>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</si>
  <si>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</si>
  <si>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</si>
  <si>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</si>
  <si>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</si>
  <si>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</si>
  <si>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</si>
  <si>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</si>
  <si>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</si>
  <si>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</si>
  <si>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</si>
  <si>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</si>
  <si>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</si>
  <si>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</si>
  <si>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</si>
  <si>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</si>
  <si>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</si>
  <si>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</si>
  <si>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</si>
  <si>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</si>
  <si>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</si>
  <si>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</si>
  <si>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</si>
  <si>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</si>
  <si>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</si>
  <si>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</si>
  <si>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</si>
  <si>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</si>
  <si>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</si>
  <si>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</si>
  <si>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</si>
  <si>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</si>
  <si>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</si>
  <si>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</si>
  <si>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</si>
  <si>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</si>
  <si>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</si>
  <si>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</si>
  <si>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</si>
  <si>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</si>
  <si>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</si>
  <si>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</si>
  <si>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</si>
  <si>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</si>
  <si>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</si>
  <si>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</si>
  <si>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</si>
  <si>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</si>
  <si>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</si>
  <si>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</si>
  <si>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</si>
  <si>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</si>
  <si>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</si>
  <si>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</si>
  <si>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</si>
  <si>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</si>
  <si>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</si>
  <si>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</si>
  <si>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</si>
  <si>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</si>
  <si>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</si>
  <si>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</si>
  <si>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</si>
  <si>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</si>
  <si>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</si>
  <si>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</si>
  <si>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</si>
  <si>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</si>
  <si>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</si>
  <si>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</si>
  <si>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</si>
  <si>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</si>
  <si>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</si>
  <si>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</si>
  <si>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</si>
  <si>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</si>
  <si>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</si>
  <si>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</si>
  <si>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</si>
  <si>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</si>
  <si>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</si>
  <si>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</si>
  <si>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</si>
  <si>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</si>
  <si>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</si>
  <si>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</si>
  <si>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</si>
  <si>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</si>
  <si>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</si>
  <si>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</si>
  <si>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</si>
  <si>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</si>
  <si>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</si>
  <si>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</si>
  <si>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</si>
  <si>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</si>
  <si>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駐車場整備</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</si>
  <si>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</si>
  <si>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</si>
  <si>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</si>
  <si>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</si>
  <si>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</si>
  <si>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</si>
  <si>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</si>
  <si>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</si>
  <si>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</si>
  <si>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</si>
  <si>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</si>
  <si>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</si>
  <si>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</si>
  <si>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</si>
  <si>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</si>
  <si>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</si>
  <si>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</si>
  <si>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</si>
  <si>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</si>
  <si>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</si>
  <si>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</si>
  <si>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</si>
  <si>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</si>
  <si>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</si>
  <si>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</si>
  <si>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</si>
  <si>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</si>
  <si>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</si>
  <si>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三重県桑名市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</si>
  <si>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</si>
  <si>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</si>
  <si>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</si>
  <si>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</si>
  <si>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</si>
  <si>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</si>
  <si>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</si>
  <si>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</si>
  <si>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</si>
  <si>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</si>
  <si>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</si>
  <si>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</si>
  <si>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</si>
  <si>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</si>
  <si>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</si>
  <si>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</si>
  <si>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</si>
  <si>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</si>
  <si>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</si>
  <si>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</si>
  <si>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</si>
  <si>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地方独立行政法人桑名市総合医療センター施設整備等貸付事業特別会計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</si>
  <si>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</si>
  <si>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</si>
  <si>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</si>
  <si>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</si>
  <si>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</si>
  <si>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</si>
  <si>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</si>
  <si>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</si>
  <si>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</si>
  <si>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</si>
  <si>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</si>
  <si>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</si>
  <si>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</si>
  <si>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</si>
  <si>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市営駐車場事業特別会計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</si>
  <si>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</si>
  <si>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</si>
  <si>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</si>
  <si>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</si>
  <si>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</si>
  <si>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</si>
  <si>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</si>
  <si>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</si>
  <si>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</si>
  <si>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</si>
  <si>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</si>
  <si>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</si>
  <si>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</si>
  <si>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</si>
  <si>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</si>
  <si>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</si>
  <si>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</si>
  <si>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</si>
  <si>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</si>
  <si>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</si>
  <si>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</si>
  <si>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</si>
  <si>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</si>
  <si>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</si>
  <si>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</si>
  <si>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</si>
  <si>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</si>
  <si>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</si>
  <si>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</si>
  <si>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</si>
  <si>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</si>
  <si>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</si>
  <si>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</si>
  <si>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</si>
  <si>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</si>
  <si>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</si>
  <si>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</si>
  <si>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</si>
  <si>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</si>
  <si>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</si>
  <si>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</si>
  <si>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</si>
  <si>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</si>
  <si>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</si>
  <si>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</si>
  <si>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</si>
  <si>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</si>
  <si>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</si>
  <si>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</si>
  <si>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</si>
  <si>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</si>
  <si>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</si>
  <si>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</si>
  <si>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</si>
  <si>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</si>
  <si>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</si>
  <si>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</si>
  <si>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</si>
  <si>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</si>
  <si>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</si>
  <si>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</si>
  <si>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</si>
  <si>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</si>
  <si>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</si>
  <si>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</si>
  <si>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</si>
  <si>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</si>
  <si>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</si>
  <si>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</si>
  <si>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</si>
  <si>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</si>
  <si>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</si>
  <si>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</si>
  <si>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</si>
  <si>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</si>
  <si>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</si>
  <si>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</si>
  <si>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</si>
  <si>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</si>
  <si>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</si>
  <si>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</si>
  <si>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</si>
  <si>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</si>
  <si>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</si>
  <si>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</si>
  <si>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</si>
  <si>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</si>
  <si>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</si>
  <si>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</si>
  <si>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</si>
  <si>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</si>
  <si>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</si>
  <si>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</si>
  <si>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</si>
  <si>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</si>
  <si>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</si>
  <si>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</si>
  <si>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</si>
  <si>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</si>
  <si>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</si>
  <si>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</si>
  <si>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</si>
  <si>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</si>
  <si>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</si>
  <si>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</si>
  <si>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</si>
  <si>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</si>
  <si>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</si>
  <si>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</si>
  <si>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</si>
  <si>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</si>
  <si>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</si>
  <si>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</si>
  <si>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</si>
  <si>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</si>
  <si>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</si>
  <si>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</si>
  <si>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</si>
  <si>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</si>
  <si>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</si>
  <si>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</si>
  <si>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</si>
  <si>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</si>
  <si>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</si>
  <si>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</si>
  <si>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</si>
  <si>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</si>
  <si>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</si>
  <si>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</si>
  <si>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</si>
  <si>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</si>
  <si>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</si>
  <si>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</si>
  <si>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</si>
  <si>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</si>
  <si>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</si>
  <si>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</si>
  <si>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</si>
  <si>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</si>
  <si>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</si>
  <si>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</si>
  <si>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1.94</t>
  </si>
  <si>
    <t>▲ 0.17</t>
  </si>
  <si>
    <t>▲ 1.35</t>
  </si>
  <si>
    <t>水道事業会計</t>
  </si>
  <si>
    <t>一般会計</t>
  </si>
  <si>
    <t>下水道事業会計</t>
  </si>
  <si>
    <t>国民健康保険事業特別会計</t>
  </si>
  <si>
    <t>介護保険事業特別会計</t>
  </si>
  <si>
    <t>後期高齢者医療事業特別会計</t>
  </si>
  <si>
    <t>住宅新築資金等貸付事業特別会計</t>
  </si>
  <si>
    <t>地方独立行政法人桑名市総合医療センター施設整備等貸付事業特別会計</t>
  </si>
  <si>
    <t>その他会計（赤字）</t>
  </si>
  <si>
    <t>その他会計（黒字）</t>
  </si>
  <si>
    <t>-</t>
    <phoneticPr fontId="2"/>
  </si>
  <si>
    <t>桑名広域清掃事業組合</t>
    <rPh sb="0" eb="2">
      <t>クワナ</t>
    </rPh>
    <rPh sb="2" eb="4">
      <t>コウイキ</t>
    </rPh>
    <rPh sb="4" eb="6">
      <t>セイソウ</t>
    </rPh>
    <rPh sb="6" eb="8">
      <t>ジギョウ</t>
    </rPh>
    <rPh sb="8" eb="10">
      <t>クミアイ</t>
    </rPh>
    <phoneticPr fontId="2"/>
  </si>
  <si>
    <t>　一般会計</t>
    <rPh sb="1" eb="3">
      <t>イッパン</t>
    </rPh>
    <rPh sb="3" eb="5">
      <t>カイケイ</t>
    </rPh>
    <phoneticPr fontId="2"/>
  </si>
  <si>
    <t>　ごみ処理施設整備事業特別会計</t>
    <rPh sb="3" eb="5">
      <t>ショリ</t>
    </rPh>
    <rPh sb="5" eb="7">
      <t>シセツ</t>
    </rPh>
    <rPh sb="7" eb="9">
      <t>セイビ</t>
    </rPh>
    <rPh sb="9" eb="11">
      <t>ジギョウ</t>
    </rPh>
    <rPh sb="11" eb="13">
      <t>トクベツ</t>
    </rPh>
    <rPh sb="13" eb="15">
      <t>カイケイ</t>
    </rPh>
    <phoneticPr fontId="2"/>
  </si>
  <si>
    <t>三重県市町総合事務組合</t>
    <rPh sb="0" eb="3">
      <t>ミエケン</t>
    </rPh>
    <rPh sb="3" eb="5">
      <t>シチョウ</t>
    </rPh>
    <rPh sb="5" eb="7">
      <t>ソウゴウ</t>
    </rPh>
    <rPh sb="7" eb="9">
      <t>ジム</t>
    </rPh>
    <rPh sb="9" eb="11">
      <t>クミアイ</t>
    </rPh>
    <phoneticPr fontId="2"/>
  </si>
  <si>
    <t>　退職手当特別会計</t>
    <rPh sb="1" eb="3">
      <t>タイショク</t>
    </rPh>
    <rPh sb="3" eb="5">
      <t>テアテ</t>
    </rPh>
    <rPh sb="5" eb="7">
      <t>トクベツ</t>
    </rPh>
    <rPh sb="7" eb="9">
      <t>カイケイ</t>
    </rPh>
    <phoneticPr fontId="2"/>
  </si>
  <si>
    <t>　デジタル地図特別会計</t>
    <rPh sb="5" eb="7">
      <t>チズ</t>
    </rPh>
    <rPh sb="7" eb="9">
      <t>トクベツ</t>
    </rPh>
    <rPh sb="9" eb="11">
      <t>カイケイ</t>
    </rPh>
    <phoneticPr fontId="2"/>
  </si>
  <si>
    <t>　共同研修特別会計</t>
    <rPh sb="1" eb="3">
      <t>キョウドウ</t>
    </rPh>
    <rPh sb="3" eb="5">
      <t>ケンシュウ</t>
    </rPh>
    <rPh sb="5" eb="7">
      <t>トクベツ</t>
    </rPh>
    <rPh sb="7" eb="9">
      <t>カイケイ</t>
    </rPh>
    <phoneticPr fontId="2"/>
  </si>
  <si>
    <t>　物品特別会計</t>
    <rPh sb="1" eb="3">
      <t>ブッピン</t>
    </rPh>
    <rPh sb="3" eb="5">
      <t>トクベツ</t>
    </rPh>
    <rPh sb="5" eb="7">
      <t>カイケイ</t>
    </rPh>
    <phoneticPr fontId="2"/>
  </si>
  <si>
    <t>　消防救急無線特別会計</t>
    <rPh sb="1" eb="3">
      <t>ショウボウ</t>
    </rPh>
    <rPh sb="3" eb="5">
      <t>キュウキュウ</t>
    </rPh>
    <rPh sb="5" eb="7">
      <t>ムセン</t>
    </rPh>
    <rPh sb="7" eb="9">
      <t>トクベツ</t>
    </rPh>
    <rPh sb="9" eb="11">
      <t>カイケイ</t>
    </rPh>
    <phoneticPr fontId="2"/>
  </si>
  <si>
    <t>　公平委員会特別会計</t>
    <rPh sb="1" eb="3">
      <t>コウヘイ</t>
    </rPh>
    <rPh sb="3" eb="6">
      <t>イインカイ</t>
    </rPh>
    <rPh sb="6" eb="8">
      <t>トクベツ</t>
    </rPh>
    <rPh sb="8" eb="10">
      <t>カイケイ</t>
    </rPh>
    <phoneticPr fontId="2"/>
  </si>
  <si>
    <t>三重地方税管理回収機構</t>
    <rPh sb="0" eb="2">
      <t>ミエ</t>
    </rPh>
    <rPh sb="2" eb="5">
      <t>チホウゼイ</t>
    </rPh>
    <rPh sb="5" eb="7">
      <t>カンリ</t>
    </rPh>
    <rPh sb="7" eb="9">
      <t>カイシュウ</t>
    </rPh>
    <rPh sb="9" eb="11">
      <t>キコウ</t>
    </rPh>
    <phoneticPr fontId="2"/>
  </si>
  <si>
    <t>　滞納整理拡充事業特別会計</t>
    <rPh sb="1" eb="3">
      <t>タイノウ</t>
    </rPh>
    <rPh sb="3" eb="5">
      <t>セイリ</t>
    </rPh>
    <rPh sb="5" eb="7">
      <t>カクジュウ</t>
    </rPh>
    <rPh sb="7" eb="9">
      <t>ジギョウ</t>
    </rPh>
    <rPh sb="9" eb="11">
      <t>トクベツ</t>
    </rPh>
    <rPh sb="11" eb="13">
      <t>カイケイ</t>
    </rPh>
    <phoneticPr fontId="2"/>
  </si>
  <si>
    <t>桑名・員弁広域連合</t>
    <rPh sb="0" eb="2">
      <t>クワナ</t>
    </rPh>
    <rPh sb="3" eb="5">
      <t>イナベ</t>
    </rPh>
    <rPh sb="5" eb="7">
      <t>コウイキ</t>
    </rPh>
    <rPh sb="7" eb="9">
      <t>レンゴウ</t>
    </rPh>
    <phoneticPr fontId="2"/>
  </si>
  <si>
    <t>三重県後期高齢者医療広域連合</t>
    <rPh sb="0" eb="3">
      <t>ミエケン</t>
    </rPh>
    <rPh sb="3" eb="5">
      <t>コウキ</t>
    </rPh>
    <rPh sb="5" eb="8">
      <t>コウレイシャ</t>
    </rPh>
    <rPh sb="8" eb="10">
      <t>イリョウ</t>
    </rPh>
    <rPh sb="10" eb="12">
      <t>コウイキ</t>
    </rPh>
    <rPh sb="12" eb="14">
      <t>レンゴウ</t>
    </rPh>
    <phoneticPr fontId="2"/>
  </si>
  <si>
    <t>　後期高齢者医療特別会計</t>
    <rPh sb="1" eb="3">
      <t>コウキ</t>
    </rPh>
    <rPh sb="3" eb="6">
      <t>コウレイシャ</t>
    </rPh>
    <rPh sb="6" eb="8">
      <t>イリョウ</t>
    </rPh>
    <rPh sb="8" eb="10">
      <t>トクベツ</t>
    </rPh>
    <rPh sb="10" eb="12">
      <t>カイケイ</t>
    </rPh>
    <phoneticPr fontId="2"/>
  </si>
  <si>
    <t>北勢公設地方卸売市場組合（想定企業会計）</t>
    <rPh sb="0" eb="2">
      <t>ホクセイ</t>
    </rPh>
    <rPh sb="2" eb="4">
      <t>コウセツ</t>
    </rPh>
    <rPh sb="4" eb="6">
      <t>チホウ</t>
    </rPh>
    <rPh sb="6" eb="8">
      <t>オロシウリ</t>
    </rPh>
    <rPh sb="8" eb="10">
      <t>シジョウ</t>
    </rPh>
    <rPh sb="10" eb="12">
      <t>クミアイ</t>
    </rPh>
    <rPh sb="13" eb="15">
      <t>ソウテイ</t>
    </rPh>
    <rPh sb="15" eb="17">
      <t>キギョウ</t>
    </rPh>
    <rPh sb="17" eb="19">
      <t>カイケイ</t>
    </rPh>
    <phoneticPr fontId="2"/>
  </si>
  <si>
    <t>（一財）桑名市文化・スポーツ振興公社</t>
    <rPh sb="1" eb="2">
      <t>イチ</t>
    </rPh>
    <rPh sb="2" eb="3">
      <t>ザイ</t>
    </rPh>
    <rPh sb="4" eb="7">
      <t>クワナシ</t>
    </rPh>
    <rPh sb="7" eb="9">
      <t>ブンカ</t>
    </rPh>
    <rPh sb="14" eb="16">
      <t>シンコウ</t>
    </rPh>
    <rPh sb="16" eb="18">
      <t>コウシャ</t>
    </rPh>
    <phoneticPr fontId="2"/>
  </si>
  <si>
    <t>（株）まちづくり桑名</t>
    <rPh sb="1" eb="2">
      <t>カブ</t>
    </rPh>
    <rPh sb="8" eb="10">
      <t>クワナ</t>
    </rPh>
    <phoneticPr fontId="2"/>
  </si>
  <si>
    <t>○</t>
    <phoneticPr fontId="2"/>
  </si>
  <si>
    <t>桑名市土地開発公社</t>
    <rPh sb="0" eb="3">
      <t>クワナシ</t>
    </rPh>
    <rPh sb="3" eb="5">
      <t>トチ</t>
    </rPh>
    <rPh sb="5" eb="7">
      <t>カイハツ</t>
    </rPh>
    <rPh sb="7" eb="9">
      <t>コウシャ</t>
    </rPh>
    <phoneticPr fontId="2"/>
  </si>
  <si>
    <t>（地独）桑名市総合医療センター</t>
    <rPh sb="1" eb="2">
      <t>チ</t>
    </rPh>
    <rPh sb="2" eb="3">
      <t>ドク</t>
    </rPh>
    <rPh sb="4" eb="7">
      <t>クワナシ</t>
    </rPh>
    <rPh sb="7" eb="9">
      <t>ソウゴウ</t>
    </rPh>
    <rPh sb="9" eb="11">
      <t>イリョウ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</si>
  <si>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</si>
  <si>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</si>
  <si>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</si>
  <si>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</si>
  <si>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</si>
  <si>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</si>
  <si>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</si>
  <si>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</si>
  <si>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</si>
  <si>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</si>
  <si>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</si>
  <si>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</si>
  <si>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・将来負担比率は、年々、低下傾向にあるが、類似団体と比較して高い水準にある。実質公債費比率についても、同様に、類似団体と比較して高い水準にある。これは、平成16年12月の市町合併
以降に実施した各種施設整備事業の財源として発行した地方債の影響によるものであると考えられる。地方債の発行にあたっては、交付税算入率が高い有利な起債を活用しているが、今後、大型事業の実施が予定されているため、公債費負担の増加に留意していく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</si>
</sst>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46440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23411</c:v>
                </c:pt>
                <c:pt idx="1">
                  <c:v>23139</c:v>
                </c:pt>
                <c:pt idx="2">
                  <c:v>27522</c:v>
                </c:pt>
                <c:pt idx="3">
                  <c:v>27968</c:v>
                </c:pt>
                <c:pt idx="4">
                  <c:v>37577</c:v>
                </c:pt>
              </c:numCache>
            </c:numRef>
          </c:val>
          <c:smooth val="0"/>
        </c:ser>
        <c:dLbls>
          <c:showLegendKey val="0"/>
          <c:showVal val="0"/>
          <c:showCatName val="0"/>
          <c:showSerName val="0"/>
          <c:showPercent val="0"/>
          <c:showBubbleSize val="0"/>
        </c:dLbls>
        <c:marker val="1"/>
        <c:smooth val="0"/>
        <c:axId val="123930496"/>
        <c:axId val="123951360"/>
      </c:lineChart>
      <c:catAx>
        <c:axId val="123930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951360"/>
        <c:crosses val="autoZero"/>
        <c:auto val="1"/>
        <c:lblAlgn val="ctr"/>
        <c:lblOffset val="100"/>
        <c:tickLblSkip val="1"/>
        <c:tickMarkSkip val="1"/>
        <c:noMultiLvlLbl val="0"/>
      </c:catAx>
      <c:valAx>
        <c:axId val="12395136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930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4.16</c:v>
                </c:pt>
                <c:pt idx="1">
                  <c:v>4.5999999999999996</c:v>
                </c:pt>
                <c:pt idx="2">
                  <c:v>3.65</c:v>
                </c:pt>
                <c:pt idx="3">
                  <c:v>3.47</c:v>
                </c:pt>
                <c:pt idx="4">
                  <c:v>5.16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11.65</c:v>
                </c:pt>
                <c:pt idx="1">
                  <c:v>10.96</c:v>
                </c:pt>
                <c:pt idx="2">
                  <c:v>12.42</c:v>
                </c:pt>
                <c:pt idx="3">
                  <c:v>11.25</c:v>
                </c:pt>
                <c:pt idx="4">
                  <c:v>12.94</c:v>
                </c:pt>
              </c:numCache>
            </c:numRef>
          </c:val>
        </c:ser>
        <c:dLbls>
          <c:showLegendKey val="0"/>
          <c:showVal val="0"/>
          <c:showCatName val="0"/>
          <c:showSerName val="0"/>
          <c:showPercent val="0"/>
          <c:showBubbleSize val="0"/>
        </c:dLbls>
        <c:gapWidth val="250"/>
        <c:overlap val="100"/>
        <c:axId val="88811392"/>
        <c:axId val="88813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-1.94</c:v>
                </c:pt>
                <c:pt idx="1">
                  <c:v>-0.17</c:v>
                </c:pt>
                <c:pt idx="2">
                  <c:v>0.75</c:v>
                </c:pt>
                <c:pt idx="3">
                  <c:v>-1.35</c:v>
                </c:pt>
                <c:pt idx="4">
                  <c:v>3.46</c:v>
                </c:pt>
              </c:numCache>
            </c:numRef>
          </c:val>
          <c:smooth val="0"/>
        </c:ser>
        <c:dLbls>
          <c:showLegendKey val="0"/>
          <c:showVal val="0"/>
          <c:showCatName val="0"/>
          <c:showSerName val="0"/>
          <c:showPercent val="0"/>
          <c:showBubbleSize val="0"/>
        </c:dLbls>
        <c:marker val="1"/>
        <c:smooth val="0"/>
        <c:axId val="88811392"/>
        <c:axId val="88813568"/>
      </c:lineChart>
      <c:catAx>
        <c:axId val="8881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8813568"/>
        <c:crosses val="autoZero"/>
        <c:auto val="1"/>
        <c:lblAlgn val="ctr"/>
        <c:lblOffset val="100"/>
        <c:tickLblSkip val="1"/>
        <c:tickMarkSkip val="1"/>
        <c:noMultiLvlLbl val="0"/>
      </c:catAx>
      <c:valAx>
        <c:axId val="88813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81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地方独立行政法人桑名市総合医療センター施設整備等貸付事業特別会計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0.09</c:v>
                </c:pt>
                <c:pt idx="2">
                  <c:v>#N/A</c:v>
                </c:pt>
                <c:pt idx="3">
                  <c:v>0.11</c:v>
                </c:pt>
                <c:pt idx="4">
                  <c:v>#N/A</c:v>
                </c:pt>
                <c:pt idx="5">
                  <c:v>0.1</c:v>
                </c:pt>
                <c:pt idx="6">
                  <c:v>#N/A</c:v>
                </c:pt>
                <c:pt idx="7">
                  <c:v>0.01</c:v>
                </c:pt>
                <c:pt idx="8">
                  <c:v>#N/A</c:v>
                </c:pt>
                <c:pt idx="9">
                  <c:v>0.01</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0.19</c:v>
                </c:pt>
                <c:pt idx="2">
                  <c:v>#N/A</c:v>
                </c:pt>
                <c:pt idx="3">
                  <c:v>0.11</c:v>
                </c:pt>
                <c:pt idx="4">
                  <c:v>#N/A</c:v>
                </c:pt>
                <c:pt idx="5">
                  <c:v>0.39</c:v>
                </c:pt>
                <c:pt idx="6">
                  <c:v>#N/A</c:v>
                </c:pt>
                <c:pt idx="7">
                  <c:v>0.65</c:v>
                </c:pt>
                <c:pt idx="8">
                  <c:v>#N/A</c:v>
                </c:pt>
                <c:pt idx="9">
                  <c:v>0.56000000000000005</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2.23</c:v>
                </c:pt>
                <c:pt idx="2">
                  <c:v>#N/A</c:v>
                </c:pt>
                <c:pt idx="3">
                  <c:v>2.29</c:v>
                </c:pt>
                <c:pt idx="4">
                  <c:v>#N/A</c:v>
                </c:pt>
                <c:pt idx="5">
                  <c:v>1</c:v>
                </c:pt>
                <c:pt idx="6">
                  <c:v>#N/A</c:v>
                </c:pt>
                <c:pt idx="7">
                  <c:v>0.55000000000000004</c:v>
                </c:pt>
                <c:pt idx="8">
                  <c:v>#N/A</c:v>
                </c:pt>
                <c:pt idx="9">
                  <c:v>0.57999999999999996</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0.96</c:v>
                </c:pt>
                <c:pt idx="2">
                  <c:v>#N/A</c:v>
                </c:pt>
                <c:pt idx="3">
                  <c:v>0.95</c:v>
                </c:pt>
                <c:pt idx="4">
                  <c:v>#N/A</c:v>
                </c:pt>
                <c:pt idx="5">
                  <c:v>0.12</c:v>
                </c:pt>
                <c:pt idx="6">
                  <c:v>#N/A</c:v>
                </c:pt>
                <c:pt idx="7">
                  <c:v>1.65</c:v>
                </c:pt>
                <c:pt idx="8">
                  <c:v>#N/A</c:v>
                </c:pt>
                <c:pt idx="9">
                  <c:v>1.27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4.16</c:v>
                </c:pt>
                <c:pt idx="2">
                  <c:v>#N/A</c:v>
                </c:pt>
                <c:pt idx="3">
                  <c:v>4.59</c:v>
                </c:pt>
                <c:pt idx="4">
                  <c:v>#N/A</c:v>
                </c:pt>
                <c:pt idx="5">
                  <c:v>3.65</c:v>
                </c:pt>
                <c:pt idx="6">
                  <c:v>#N/A</c:v>
                </c:pt>
                <c:pt idx="7">
                  <c:v>3.47</c:v>
                </c:pt>
                <c:pt idx="8">
                  <c:v>#N/A</c:v>
                </c:pt>
                <c:pt idx="9">
                  <c:v>5.16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7.13</c:v>
                </c:pt>
                <c:pt idx="2">
                  <c:v>#N/A</c:v>
                </c:pt>
                <c:pt idx="3">
                  <c:v>6.51</c:v>
                </c:pt>
                <c:pt idx="4">
                  <c:v>#N/A</c:v>
                </c:pt>
                <c:pt idx="5">
                  <c:v>6.33</c:v>
                </c:pt>
                <c:pt idx="6">
                  <c:v>#N/A</c:v>
                </c:pt>
                <c:pt idx="7">
                  <c:v>6.46</c:v>
                </c:pt>
                <c:pt idx="8">
                  <c:v>#N/A</c:v>
                </c:pt>
                <c:pt idx="9">
                  <c:v>6.07</c:v>
                </c:pt>
              </c:numCache>
            </c:numRef>
          </c:val>
        </c:ser>
        <c:dLbls>
          <c:showLegendKey val="0"/>
          <c:showVal val="0"/>
          <c:showCatName val="0"/>
          <c:showSerName val="0"/>
          <c:showPercent val="0"/>
          <c:showBubbleSize val="0"/>
        </c:dLbls>
        <c:gapWidth val="150"/>
        <c:overlap val="100"/>
        <c:axId val="88935808"/>
        <c:axId val="88937600"/>
      </c:barChart>
      <c:catAx>
        <c:axId val="88935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937600"/>
        <c:crosses val="autoZero"/>
        <c:auto val="1"/>
        <c:lblAlgn val="ctr"/>
        <c:lblOffset val="100"/>
        <c:tickLblSkip val="1"/>
        <c:tickMarkSkip val="1"/>
        <c:noMultiLvlLbl val="0"/>
      </c:catAx>
      <c:valAx>
        <c:axId val="88937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935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5393</c:v>
                </c:pt>
                <c:pt idx="5">
                  <c:v>5461</c:v>
                </c:pt>
                <c:pt idx="8">
                  <c:v>5602</c:v>
                </c:pt>
                <c:pt idx="11">
                  <c:v>5743</c:v>
                </c:pt>
                <c:pt idx="14">
                  <c:v>5687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289</c:v>
                </c:pt>
                <c:pt idx="3">
                  <c:v>286</c:v>
                </c:pt>
                <c:pt idx="6">
                  <c:v>282</c:v>
                </c:pt>
                <c:pt idx="9">
                  <c:v>260</c:v>
                </c:pt>
                <c:pt idx="12">
                  <c:v>150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909</c:v>
                </c:pt>
                <c:pt idx="3">
                  <c:v>877</c:v>
                </c:pt>
                <c:pt idx="6">
                  <c:v>956</c:v>
                </c:pt>
                <c:pt idx="9">
                  <c:v>1002</c:v>
                </c:pt>
                <c:pt idx="12">
                  <c:v>975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1916</c:v>
                </c:pt>
                <c:pt idx="3">
                  <c:v>1904</c:v>
                </c:pt>
                <c:pt idx="6">
                  <c:v>1800</c:v>
                </c:pt>
                <c:pt idx="9">
                  <c:v>1730</c:v>
                </c:pt>
                <c:pt idx="12">
                  <c:v>1747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5043</c:v>
                </c:pt>
                <c:pt idx="3">
                  <c:v>5277</c:v>
                </c:pt>
                <c:pt idx="6">
                  <c:v>5416</c:v>
                </c:pt>
                <c:pt idx="9">
                  <c:v>5561</c:v>
                </c:pt>
                <c:pt idx="12">
                  <c:v>5731</c:v>
                </c:pt>
              </c:numCache>
            </c:numRef>
          </c:val>
        </c:ser>
        <c:dLbls>
          <c:showLegendKey val="0"/>
          <c:showVal val="0"/>
          <c:showCatName val="0"/>
          <c:showSerName val="0"/>
          <c:showPercent val="0"/>
          <c:showBubbleSize val="0"/>
        </c:dLbls>
        <c:gapWidth val="100"/>
        <c:overlap val="100"/>
        <c:axId val="89021440"/>
        <c:axId val="89023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2764</c:v>
                </c:pt>
                <c:pt idx="2">
                  <c:v>#N/A</c:v>
                </c:pt>
                <c:pt idx="3">
                  <c:v>#N/A</c:v>
                </c:pt>
                <c:pt idx="4">
                  <c:v>2883</c:v>
                </c:pt>
                <c:pt idx="5">
                  <c:v>#N/A</c:v>
                </c:pt>
                <c:pt idx="6">
                  <c:v>#N/A</c:v>
                </c:pt>
                <c:pt idx="7">
                  <c:v>2852</c:v>
                </c:pt>
                <c:pt idx="8">
                  <c:v>#N/A</c:v>
                </c:pt>
                <c:pt idx="9">
                  <c:v>#N/A</c:v>
                </c:pt>
                <c:pt idx="10">
                  <c:v>2811</c:v>
                </c:pt>
                <c:pt idx="11">
                  <c:v>#N/A</c:v>
                </c:pt>
                <c:pt idx="12">
                  <c:v>#N/A</c:v>
                </c:pt>
                <c:pt idx="13">
                  <c:v>2916</c:v>
                </c:pt>
                <c:pt idx="14">
                  <c:v>#N/A</c:v>
                </c:pt>
              </c:numCache>
            </c:numRef>
          </c:val>
          <c:smooth val="0"/>
        </c:ser>
        <c:dLbls>
          <c:showLegendKey val="0"/>
          <c:showVal val="0"/>
          <c:showCatName val="0"/>
          <c:showSerName val="0"/>
          <c:showPercent val="0"/>
          <c:showBubbleSize val="0"/>
        </c:dLbls>
        <c:marker val="1"/>
        <c:smooth val="0"/>
        <c:axId val="89021440"/>
        <c:axId val="89023616"/>
      </c:lineChart>
      <c:catAx>
        <c:axId val="89021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023616"/>
        <c:crosses val="autoZero"/>
        <c:auto val="1"/>
        <c:lblAlgn val="ctr"/>
        <c:lblOffset val="100"/>
        <c:tickLblSkip val="1"/>
        <c:tickMarkSkip val="1"/>
        <c:noMultiLvlLbl val="0"/>
      </c:catAx>
      <c:valAx>
        <c:axId val="89023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021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54575</c:v>
                </c:pt>
                <c:pt idx="5">
                  <c:v>55299</c:v>
                </c:pt>
                <c:pt idx="8">
                  <c:v>55464</c:v>
                </c:pt>
                <c:pt idx="11">
                  <c:v>56090</c:v>
                </c:pt>
                <c:pt idx="14">
                  <c:v>57338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11848</c:v>
                </c:pt>
                <c:pt idx="5">
                  <c:v>12517</c:v>
                </c:pt>
                <c:pt idx="8">
                  <c:v>11930</c:v>
                </c:pt>
                <c:pt idx="11">
                  <c:v>11680</c:v>
                </c:pt>
                <c:pt idx="14">
                  <c:v>11691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6644</c:v>
                </c:pt>
                <c:pt idx="5">
                  <c:v>6814</c:v>
                </c:pt>
                <c:pt idx="8">
                  <c:v>7494</c:v>
                </c:pt>
                <c:pt idx="11">
                  <c:v>7314</c:v>
                </c:pt>
                <c:pt idx="14">
                  <c:v>8499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6972</c:v>
                </c:pt>
                <c:pt idx="3">
                  <c:v>6888</c:v>
                </c:pt>
                <c:pt idx="6">
                  <c:v>6524</c:v>
                </c:pt>
                <c:pt idx="9">
                  <c:v>6835</c:v>
                </c:pt>
                <c:pt idx="12">
                  <c:v>4681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8533</c:v>
                </c:pt>
                <c:pt idx="3">
                  <c:v>8488</c:v>
                </c:pt>
                <c:pt idx="6">
                  <c:v>8093</c:v>
                </c:pt>
                <c:pt idx="9">
                  <c:v>7168</c:v>
                </c:pt>
                <c:pt idx="12">
                  <c:v>6919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6049</c:v>
                </c:pt>
                <c:pt idx="3">
                  <c:v>5099</c:v>
                </c:pt>
                <c:pt idx="6">
                  <c:v>4151</c:v>
                </c:pt>
                <c:pt idx="9">
                  <c:v>3208</c:v>
                </c:pt>
                <c:pt idx="12">
                  <c:v>2261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27855</c:v>
                </c:pt>
                <c:pt idx="3">
                  <c:v>26834</c:v>
                </c:pt>
                <c:pt idx="6">
                  <c:v>24660</c:v>
                </c:pt>
                <c:pt idx="9">
                  <c:v>23969</c:v>
                </c:pt>
                <c:pt idx="12">
                  <c:v>23226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3163</c:v>
                </c:pt>
                <c:pt idx="3">
                  <c:v>2894</c:v>
                </c:pt>
                <c:pt idx="6">
                  <c:v>2620</c:v>
                </c:pt>
                <c:pt idx="9">
                  <c:v>2365</c:v>
                </c:pt>
                <c:pt idx="12">
                  <c:v>2218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53010</c:v>
                </c:pt>
                <c:pt idx="3">
                  <c:v>53245</c:v>
                </c:pt>
                <c:pt idx="6">
                  <c:v>53513</c:v>
                </c:pt>
                <c:pt idx="9">
                  <c:v>53900</c:v>
                </c:pt>
                <c:pt idx="12">
                  <c:v>55278</c:v>
                </c:pt>
              </c:numCache>
            </c:numRef>
          </c:val>
        </c:ser>
        <c:dLbls>
          <c:showLegendKey val="0"/>
          <c:showVal val="0"/>
          <c:showCatName val="0"/>
          <c:showSerName val="0"/>
          <c:showPercent val="0"/>
          <c:showBubbleSize val="0"/>
        </c:dLbls>
        <c:gapWidth val="100"/>
        <c:overlap val="100"/>
        <c:axId val="89171456"/>
        <c:axId val="89173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32515</c:v>
                </c:pt>
                <c:pt idx="2">
                  <c:v>#N/A</c:v>
                </c:pt>
                <c:pt idx="3">
                  <c:v>#N/A</c:v>
                </c:pt>
                <c:pt idx="4">
                  <c:v>28819</c:v>
                </c:pt>
                <c:pt idx="5">
                  <c:v>#N/A</c:v>
                </c:pt>
                <c:pt idx="6">
                  <c:v>#N/A</c:v>
                </c:pt>
                <c:pt idx="7">
                  <c:v>24672</c:v>
                </c:pt>
                <c:pt idx="8">
                  <c:v>#N/A</c:v>
                </c:pt>
                <c:pt idx="9">
                  <c:v>#N/A</c:v>
                </c:pt>
                <c:pt idx="10">
                  <c:v>22362</c:v>
                </c:pt>
                <c:pt idx="11">
                  <c:v>#N/A</c:v>
                </c:pt>
                <c:pt idx="12">
                  <c:v>#N/A</c:v>
                </c:pt>
                <c:pt idx="13">
                  <c:v>17054</c:v>
                </c:pt>
                <c:pt idx="14">
                  <c:v>#N/A</c:v>
                </c:pt>
              </c:numCache>
            </c:numRef>
          </c:val>
          <c:smooth val="0"/>
        </c:ser>
        <c:dLbls>
          <c:showLegendKey val="0"/>
          <c:showVal val="0"/>
          <c:showCatName val="0"/>
          <c:showSerName val="0"/>
          <c:showPercent val="0"/>
          <c:showBubbleSize val="0"/>
        </c:dLbls>
        <c:marker val="1"/>
        <c:smooth val="0"/>
        <c:axId val="89171456"/>
        <c:axId val="89173376"/>
      </c:lineChart>
      <c:catAx>
        <c:axId val="8917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9173376"/>
        <c:crosses val="autoZero"/>
        <c:auto val="1"/>
        <c:lblAlgn val="ctr"/>
        <c:lblOffset val="100"/>
        <c:tickLblSkip val="1"/>
        <c:tickMarkSkip val="1"/>
        <c:noMultiLvlLbl val="0"/>
      </c:catAx>
      <c:valAx>
        <c:axId val="89173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171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{724021A3-781B-4B01-9102-808FF11EA53C}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{6AF34516-7EB4-4E7D-B851-93D4C5223553}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{860F6566-D2ED-4A6B-8158-74099E58ED57}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{6826220E-A090-4DEC-AF20-24437276F044}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{D3B9C8AD-D719-42D7-AA1C-8EB08FCCF8C9}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{12B7CC74-6E32-43E5-AE34-BAC95327E55A}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{928E9640-BC21-47D7-AADD-E1F2D55E6E0B}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{629485A5-BF87-450B-A600-548117C0FF19}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{279AC627-3135-4D0B-AAB3-E4C164F5F706}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{E8C32B8D-7AF5-47FB-9811-F3FC6AB58388}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89273472"/>
        <c:axId val="89275392"/>
      </c:scatterChart>
      <c:valAx>
        <c:axId val="892734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275392"/>
        <c:crosses val="autoZero"/>
        <c:crossBetween val="midCat"/>
      </c:valAx>
      <c:valAx>
        <c:axId val="892753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92734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{79AA6B6A-E643-408C-8F57-6FD43B324A7D}</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{C1494E6C-C57E-408C-8138-C708B444F68F}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{F9C8BE54-9EF4-4876-9218-ED55836440C2}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{56C361F3-C5B6-4D25-B985-3888F45CAF05}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{67769198-9A0A-4A75-B2B7-A4C05CE35D84}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11.1</c:v>
                </c:pt>
                <c:pt idx="1">
                  <c:v>11.3</c:v>
                </c:pt>
                <c:pt idx="2">
                  <c:v>11.3</c:v>
                </c:pt>
                <c:pt idx="3">
                  <c:v>11.3</c:v>
                </c:pt>
                <c:pt idx="4">
                  <c:v>11.3</c:v>
                </c:pt>
              </c:numCache>
            </c:numRef>
          </c:xVal>
          <c:yVal>
            <c:numRef>
              <c:f>公会計指標分析・財政指標組合せ分析表!$K$73:$O$73</c:f>
              <c:numCache>
                <c:formatCode>#,##0.0;"▲ "#,##0.0</c:formatCode>
                <c:ptCount val="5"/>
                <c:pt idx="0">
                  <c:v>130.5</c:v>
                </c:pt>
                <c:pt idx="1">
                  <c:v>115.5</c:v>
                </c:pt>
                <c:pt idx="2">
                  <c:v>97.6</c:v>
                </c:pt>
                <c:pt idx="3">
                  <c:v>89.2</c:v>
                </c:pt>
                <c:pt idx="4">
                  <c:v>67.2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{FE0C3952-CAFD-440A-90FB-4C2C3ED679DF}</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{4A40598E-C32A-4EAC-A87A-BFDBFE74B5D3}</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{65038A89-ED65-40BB-805B-D0BF4BA3D12A}</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{FE366679-E689-48CF-9997-5BFAFBC4ECBD}</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{10B2BF95-D479-421F-A9AD-B33003986520}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9.3000000000000007</c:v>
                </c:pt>
                <c:pt idx="1">
                  <c:v>8.5</c:v>
                </c:pt>
                <c:pt idx="2">
                  <c:v>7.9</c:v>
                </c:pt>
                <c:pt idx="3">
                  <c:v>7.1</c:v>
                </c:pt>
                <c:pt idx="4">
                  <c:v>6.2</c:v>
                </c:pt>
              </c:numCache>
            </c:numRef>
          </c:xVal>
          <c:yVal>
            <c:numRef>
              <c:f>公会計指標分析・財政指標組合せ分析表!$K$77:$O$77</c:f>
              <c:numCache>
                <c:formatCode>#,##0.0;"▲ "#,##0.0</c:formatCode>
                <c:ptCount val="5"/>
                <c:pt idx="0">
                  <c:v>55.5</c:v>
                </c:pt>
                <c:pt idx="1">
                  <c:v>46.1</c:v>
                </c:pt>
                <c:pt idx="2">
                  <c:v>37.6</c:v>
                </c:pt>
                <c:pt idx="3">
                  <c:v>33.799999999999997</c:v>
                </c:pt>
                <c:pt idx="4">
                  <c:v>15.8</c:v>
                </c:pt>
              </c:numCache>
            </c:numRef>
          </c:yVal>
          <c:smooth val="0"/>
        </c:ser>
        <c:dLbls>
          <c:showLegendKey val="0"/>
          <c:showVal val="0"/>
          <c:showCatName val="0"/>
          <c:showSerName val="0"/>
          <c:showPercent val="0"/>
          <c:showBubbleSize val="0"/>
        </c:dLbls>
        <c:axId val="89313664"/>
        <c:axId val="89315584"/>
      </c:scatterChart>
      <c:valAx>
        <c:axId val="89313664"/>
        <c:scaling>
          <c:orientation val="minMax"/>
          <c:max val="11.799999999999999"/>
          <c:min val="5.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315584"/>
        <c:crosses val="autoZero"/>
        <c:crossBetween val="midCat"/>
      </c:valAx>
      <c:valAx>
        <c:axId val="89315584"/>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93136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元利償還金については、合併特例事業債及び臨時財政対策債に係る償還金が増加している。</a:t>
          </a:r>
        </a:p>
        <a:p>
          <a:r>
            <a:rPr kumimoji="1" lang="ja-JP" altLang="en-US" sz="1200">
              <a:latin typeface="ＭＳ ゴシック" pitchFamily="49" charset="-128"/>
              <a:ea typeface="ＭＳ ゴシック" pitchFamily="49" charset="-128"/>
            </a:rPr>
            <a:t>　算入公債費等については、交付税算入率の高い合併特例事業債及び臨時財政対策債の償還額に応じて、推移している。</a:t>
          </a:r>
        </a:p>
        <a:p>
          <a:r>
            <a:rPr kumimoji="1" lang="ja-JP" altLang="en-US" sz="1200">
              <a:latin typeface="ＭＳ ゴシック" pitchFamily="49" charset="-128"/>
              <a:ea typeface="ＭＳ ゴシック" pitchFamily="49" charset="-128"/>
            </a:rPr>
            <a:t>　今後も、効率的かつ安定的な財政経営のため、計画的な地方債の発行に努める。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一般会計等に係る地方債の現在高については、合併特例事業債及び臨時財政対策債の発行の影響により増加している。</a:t>
          </a:r>
        </a:p>
        <a:p>
          <a:r>
            <a:rPr kumimoji="1" lang="ja-JP" altLang="en-US" sz="1200">
              <a:latin typeface="ＭＳ ゴシック" pitchFamily="49" charset="-128"/>
              <a:ea typeface="ＭＳ ゴシック" pitchFamily="49" charset="-128"/>
            </a:rPr>
            <a:t>　公営企業債等繰入見込額については、下水道事業の償還に対する負担が大きく減少している。</a:t>
          </a:r>
        </a:p>
        <a:p>
          <a:r>
            <a:rPr kumimoji="1" lang="ja-JP" altLang="en-US" sz="1200">
              <a:latin typeface="ＭＳ ゴシック" pitchFamily="49" charset="-128"/>
              <a:ea typeface="ＭＳ ゴシック" pitchFamily="49" charset="-128"/>
            </a:rPr>
            <a:t>　組合等負担見込額については、広域清掃事業組合の償還に対する負担が大きく減少している。</a:t>
          </a:r>
        </a:p>
        <a:p>
          <a:r>
            <a:rPr kumimoji="1" lang="ja-JP" altLang="en-US" sz="1200">
              <a:latin typeface="ＭＳ ゴシック" pitchFamily="49" charset="-128"/>
              <a:ea typeface="ＭＳ ゴシック" pitchFamily="49" charset="-128"/>
            </a:rPr>
            <a:t>　退職手当負担見込額については、対象職員数の減により負担が減少している。</a:t>
          </a:r>
        </a:p>
        <a:p>
          <a:r>
            <a:rPr kumimoji="1" lang="ja-JP" altLang="en-US" sz="1200">
              <a:latin typeface="ＭＳ ゴシック" pitchFamily="49" charset="-128"/>
              <a:ea typeface="ＭＳ ゴシック" pitchFamily="49" charset="-128"/>
            </a:rPr>
            <a:t>　基準財政需要額算入見込額については、交付税算入率の高い合併特例事業債及び臨時財政対策債の発行により増加している。</a:t>
          </a:r>
        </a:p>
        <a:p>
          <a:r>
            <a:rPr kumimoji="1" lang="ja-JP" altLang="en-US" sz="1200">
              <a:latin typeface="ＭＳ ゴシック" pitchFamily="49" charset="-128"/>
              <a:ea typeface="ＭＳ ゴシック" pitchFamily="49" charset="-128"/>
            </a:rPr>
            <a:t>　今後も、効率的かつ安定的な財政経営のため、計画的な地方債の発行に努める。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三重県桑名市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143,149
140,100
136.68
52,073,677
50,387,075
1,550,692
30,029,171
55,237,621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67.2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三重県桑名市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143,149
140,100
136.68
52,073,677
50,387,075
1,550,692
30,029,171
55,237,621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67.2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三重県桑名市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143,149
140,100
136.68
52,073,677
50,387,075
1,550,692
30,029,171
55,237,621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67.2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三重県桑名市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143,149
140,100
136.68
52,073,677
50,387,075
1,550,692
30,029,171
55,237,621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67.2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法人より個人市民税の割合が大きいため、景気の大幅な影響を受け難く安定的な税収が見込めることから、財政力指数は一定的な数値で推移している。</a:t>
          </a:r>
        </a:p>
        <a:p>
          <a:r>
            <a:rPr kumimoji="1" lang="ja-JP" altLang="en-US" sz="1300">
              <a:latin typeface="ＭＳ Ｐゴシック"/>
            </a:rPr>
            <a:t>　しかしながら、今後、土地開発公社解散のため発行する第三セクター等改革推進債の償還が始まるなど、歳出は増加する見通しにあることから、効率的かつ安定的な財政経営のため、継続した財政健全化の取組みを進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28122</xdr:rowOff>
    </xdr:to>
    <xdr:cxnSp macro="">
      <xdr:nvCxnSpPr>
        <xdr:cNvPr id="65" name="直線コネクタ 64"/>
        <xdr:cNvCxnSpPr/>
      </xdr:nvCxnSpPr>
      <xdr:spPr>
        <a:xfrm flipV="1">
          <a:off x="4953000" y="6278336"/>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24493</xdr:rowOff>
    </xdr:from>
    <xdr:to>
      <xdr:col>7</xdr:col>
      <xdr:colOff>152400</xdr:colOff>
      <xdr:row>41</xdr:row>
      <xdr:rowOff>24493</xdr:rowOff>
    </xdr:to>
    <xdr:cxnSp macro="">
      <xdr:nvCxnSpPr>
        <xdr:cNvPr id="70" name="直線コネクタ 69"/>
        <xdr:cNvCxnSpPr/>
      </xdr:nvCxnSpPr>
      <xdr:spPr>
        <a:xfrm>
          <a:off x="4114800" y="705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49184</xdr:rowOff>
    </xdr:from>
    <xdr:ext cx="762000" cy="259045"/>
    <xdr:sp macro="" textlink="">
      <xdr:nvSpPr>
        <xdr:cNvPr id="71"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72" name="フローチャート : 判断 71"/>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24493</xdr:rowOff>
    </xdr:from>
    <xdr:to>
      <xdr:col>6</xdr:col>
      <xdr:colOff>0</xdr:colOff>
      <xdr:row>41</xdr:row>
      <xdr:rowOff>24493</xdr:rowOff>
    </xdr:to>
    <xdr:cxnSp macro="">
      <xdr:nvCxnSpPr>
        <xdr:cNvPr id="73" name="直線コネクタ 72"/>
        <xdr:cNvCxnSpPr/>
      </xdr:nvCxnSpPr>
      <xdr:spPr>
        <a:xfrm>
          <a:off x="3225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5" name="テキスト ボックス 74"/>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24493</xdr:rowOff>
    </xdr:from>
    <xdr:to>
      <xdr:col>4</xdr:col>
      <xdr:colOff>482600</xdr:colOff>
      <xdr:row>41</xdr:row>
      <xdr:rowOff>24493</xdr:rowOff>
    </xdr:to>
    <xdr:cxnSp macro="">
      <xdr:nvCxnSpPr>
        <xdr:cNvPr id="76" name="直線コネクタ 75"/>
        <xdr:cNvCxnSpPr/>
      </xdr:nvCxnSpPr>
      <xdr:spPr>
        <a:xfrm>
          <a:off x="2336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8" name="テキスト ボックス 77"/>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41</xdr:row>
      <xdr:rowOff>24493</xdr:rowOff>
    </xdr:to>
    <xdr:cxnSp macro="">
      <xdr:nvCxnSpPr>
        <xdr:cNvPr id="79" name="直線コネクタ 78"/>
        <xdr:cNvCxnSpPr/>
      </xdr:nvCxnSpPr>
      <xdr:spPr>
        <a:xfrm>
          <a:off x="1447800" y="69850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81" name="テキスト ボックス 80"/>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2" name="フローチャート :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43742</xdr:rowOff>
    </xdr:from>
    <xdr:ext cx="762000" cy="259045"/>
    <xdr:sp macro="" textlink="">
      <xdr:nvSpPr>
        <xdr:cNvPr id="83" name="テキスト ボックス 82"/>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145143</xdr:rowOff>
    </xdr:from>
    <xdr:to>
      <xdr:col>7</xdr:col>
      <xdr:colOff>203200</xdr:colOff>
      <xdr:row>41</xdr:row>
      <xdr:rowOff>75293</xdr:rowOff>
    </xdr:to>
    <xdr:sp macro="" textlink="">
      <xdr:nvSpPr>
        <xdr:cNvPr id="89" name="円/楕円 88"/>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161670</xdr:rowOff>
    </xdr:from>
    <xdr:ext cx="762000" cy="259045"/>
    <xdr:sp macro="" textlink="">
      <xdr:nvSpPr>
        <xdr:cNvPr id="90" name="財政力該当値テキスト"/>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145143</xdr:rowOff>
    </xdr:from>
    <xdr:to>
      <xdr:col>6</xdr:col>
      <xdr:colOff>50800</xdr:colOff>
      <xdr:row>41</xdr:row>
      <xdr:rowOff>75293</xdr:rowOff>
    </xdr:to>
    <xdr:sp macro="" textlink="">
      <xdr:nvSpPr>
        <xdr:cNvPr id="91" name="円/楕円 90"/>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85470</xdr:rowOff>
    </xdr:from>
    <xdr:ext cx="736600" cy="259045"/>
    <xdr:sp macro="" textlink="">
      <xdr:nvSpPr>
        <xdr:cNvPr id="92" name="テキスト ボックス 91"/>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145143</xdr:rowOff>
    </xdr:from>
    <xdr:to>
      <xdr:col>4</xdr:col>
      <xdr:colOff>533400</xdr:colOff>
      <xdr:row>41</xdr:row>
      <xdr:rowOff>75293</xdr:rowOff>
    </xdr:to>
    <xdr:sp macro="" textlink="">
      <xdr:nvSpPr>
        <xdr:cNvPr id="93" name="円/楕円 92"/>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85470</xdr:rowOff>
    </xdr:from>
    <xdr:ext cx="762000" cy="259045"/>
    <xdr:sp macro="" textlink="">
      <xdr:nvSpPr>
        <xdr:cNvPr id="94" name="テキスト ボックス 93"/>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145143</xdr:rowOff>
    </xdr:from>
    <xdr:to>
      <xdr:col>3</xdr:col>
      <xdr:colOff>330200</xdr:colOff>
      <xdr:row>41</xdr:row>
      <xdr:rowOff>75293</xdr:rowOff>
    </xdr:to>
    <xdr:sp macro="" textlink="">
      <xdr:nvSpPr>
        <xdr:cNvPr id="95" name="円/楕円 94"/>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85470</xdr:rowOff>
    </xdr:from>
    <xdr:ext cx="762000" cy="259045"/>
    <xdr:sp macro="" textlink="">
      <xdr:nvSpPr>
        <xdr:cNvPr id="96" name="テキスト ボックス 95"/>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7" name="円/楕円 96"/>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98" name="テキスト ボックス 97"/>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2.6</a:t>
          </a:r>
          <a:r>
            <a:rPr kumimoji="1" lang="ja-JP" altLang="en-US" sz="1300">
              <a:latin typeface="ＭＳ Ｐゴシック"/>
            </a:rPr>
            <a:t>ポイント良化した要因は、市民税や地方消費税交付金等の経常一般財源が増加したことや、事業の見直しを行い、増加傾向にある経常経費の伸びを抑制したことによるものである。</a:t>
          </a:r>
        </a:p>
        <a:p>
          <a:r>
            <a:rPr kumimoji="1" lang="ja-JP" altLang="en-US" sz="1300">
              <a:latin typeface="ＭＳ Ｐゴシック"/>
            </a:rPr>
            <a:t>　類似団体平均より高い比率となっているのは、汚水処理や内水排除のため下水道整備を推進したことや、ごみ処理のＲＤＦ化にかかるコストの増大、病院事業に対する運営費負担額が大きいことが主な要因である。</a:t>
          </a:r>
        </a:p>
        <a:p>
          <a:r>
            <a:rPr kumimoji="1" lang="ja-JP" altLang="en-US" sz="1300">
              <a:latin typeface="ＭＳ Ｐゴシック"/>
            </a:rPr>
            <a:t>　今後も扶助費や公債費の増加が見込まれるため、行財政改革への取り組みを継続し、経常経費の削減に努める。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64008</xdr:rowOff>
    </xdr:from>
    <xdr:to>
      <xdr:col>7</xdr:col>
      <xdr:colOff>152400</xdr:colOff>
      <xdr:row>67</xdr:row>
      <xdr:rowOff>65532</xdr:rowOff>
    </xdr:to>
    <xdr:cxnSp macro="">
      <xdr:nvCxnSpPr>
        <xdr:cNvPr id="126" name="直線コネクタ 125"/>
        <xdr:cNvCxnSpPr/>
      </xdr:nvCxnSpPr>
      <xdr:spPr>
        <a:xfrm flipV="1">
          <a:off x="4953000" y="10351008"/>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7</xdr:col>
      <xdr:colOff>63500</xdr:colOff>
      <xdr:row>67</xdr:row>
      <xdr:rowOff>65532</xdr:rowOff>
    </xdr:from>
    <xdr:to>
      <xdr:col>7</xdr:col>
      <xdr:colOff>241300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150385</xdr:rowOff>
    </xdr:from>
    <xdr:ext cx="762000" cy="259045"/>
    <xdr:sp macro="" textlink="">
      <xdr:nvSpPr>
        <xdr:cNvPr id="129" name="財政構造の弾力性最大値テキスト"/>
        <xdr:cNvSpPr txBox="1"/>
      </xdr:nvSpPr>
      <xdr:spPr>
        <a:xfrm>
          <a:off x="5041900" y="1009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60</xdr:row>
      <xdr:rowOff>64008</xdr:rowOff>
    </xdr:from>
    <xdr:to>
      <xdr:col>7</xdr:col>
      <xdr:colOff>241300</xdr:colOff>
      <xdr:row>60</xdr:row>
      <xdr:rowOff>64008</xdr:rowOff>
    </xdr:to>
    <xdr:cxnSp macro="">
      <xdr:nvCxnSpPr>
        <xdr:cNvPr id="130" name="直線コネクタ 129"/>
        <xdr:cNvCxnSpPr/>
      </xdr:nvCxnSpPr>
      <xdr:spPr>
        <a:xfrm>
          <a:off x="4864100" y="1035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63246</xdr:rowOff>
    </xdr:from>
    <xdr:to>
      <xdr:col>7</xdr:col>
      <xdr:colOff>152400</xdr:colOff>
      <xdr:row>67</xdr:row>
      <xdr:rowOff>17272</xdr:rowOff>
    </xdr:to>
    <xdr:cxnSp macro="">
      <xdr:nvCxnSpPr>
        <xdr:cNvPr id="131" name="直線コネクタ 130"/>
        <xdr:cNvCxnSpPr/>
      </xdr:nvCxnSpPr>
      <xdr:spPr>
        <a:xfrm flipV="1">
          <a:off x="4114800" y="11378946"/>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99331</xdr:rowOff>
    </xdr:from>
    <xdr:ext cx="762000" cy="259045"/>
    <xdr:sp macro="" textlink="">
      <xdr:nvSpPr>
        <xdr:cNvPr id="132"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82804</xdr:rowOff>
    </xdr:from>
    <xdr:to>
      <xdr:col>7</xdr:col>
      <xdr:colOff>203200</xdr:colOff>
      <xdr:row>64</xdr:row>
      <xdr:rowOff>12954</xdr:rowOff>
    </xdr:to>
    <xdr:sp macro="" textlink="">
      <xdr:nvSpPr>
        <xdr:cNvPr id="133" name="フローチャート :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97028</xdr:rowOff>
    </xdr:from>
    <xdr:to>
      <xdr:col>6</xdr:col>
      <xdr:colOff>0</xdr:colOff>
      <xdr:row>67</xdr:row>
      <xdr:rowOff>17272</xdr:rowOff>
    </xdr:to>
    <xdr:cxnSp macro="">
      <xdr:nvCxnSpPr>
        <xdr:cNvPr id="134" name="直線コネクタ 133"/>
        <xdr:cNvCxnSpPr/>
      </xdr:nvCxnSpPr>
      <xdr:spPr>
        <a:xfrm>
          <a:off x="3225800" y="1141272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51308</xdr:rowOff>
    </xdr:from>
    <xdr:to>
      <xdr:col>6</xdr:col>
      <xdr:colOff>50800</xdr:colOff>
      <xdr:row>64</xdr:row>
      <xdr:rowOff>152908</xdr:rowOff>
    </xdr:to>
    <xdr:sp macro="" textlink="">
      <xdr:nvSpPr>
        <xdr:cNvPr id="135" name="フローチャート : 判断 134"/>
        <xdr:cNvSpPr/>
      </xdr:nvSpPr>
      <xdr:spPr>
        <a:xfrm>
          <a:off x="4064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163085</xdr:rowOff>
    </xdr:from>
    <xdr:ext cx="736600" cy="259045"/>
    <xdr:sp macro="" textlink="">
      <xdr:nvSpPr>
        <xdr:cNvPr id="136" name="テキスト ボックス 135"/>
        <xdr:cNvSpPr txBox="1"/>
      </xdr:nvSpPr>
      <xdr:spPr>
        <a:xfrm>
          <a:off x="3733800" y="1079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68072</xdr:rowOff>
    </xdr:from>
    <xdr:to>
      <xdr:col>4</xdr:col>
      <xdr:colOff>482600</xdr:colOff>
      <xdr:row>66</xdr:row>
      <xdr:rowOff>97028</xdr:rowOff>
    </xdr:to>
    <xdr:cxnSp macro="">
      <xdr:nvCxnSpPr>
        <xdr:cNvPr id="137" name="直線コネクタ 136"/>
        <xdr:cNvCxnSpPr/>
      </xdr:nvCxnSpPr>
      <xdr:spPr>
        <a:xfrm>
          <a:off x="2336800" y="113837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160020</xdr:rowOff>
    </xdr:from>
    <xdr:to>
      <xdr:col>4</xdr:col>
      <xdr:colOff>533400</xdr:colOff>
      <xdr:row>64</xdr:row>
      <xdr:rowOff>90170</xdr:rowOff>
    </xdr:to>
    <xdr:sp macro="" textlink="">
      <xdr:nvSpPr>
        <xdr:cNvPr id="138" name="フローチャート : 判断 137"/>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100347</xdr:rowOff>
    </xdr:from>
    <xdr:ext cx="762000" cy="259045"/>
    <xdr:sp macro="" textlink="">
      <xdr:nvSpPr>
        <xdr:cNvPr id="139" name="テキスト ボックス 138"/>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94742</xdr:rowOff>
    </xdr:from>
    <xdr:to>
      <xdr:col>3</xdr:col>
      <xdr:colOff>279400</xdr:colOff>
      <xdr:row>66</xdr:row>
      <xdr:rowOff>68072</xdr:rowOff>
    </xdr:to>
    <xdr:cxnSp macro="">
      <xdr:nvCxnSpPr>
        <xdr:cNvPr id="140" name="直線コネクタ 139"/>
        <xdr:cNvCxnSpPr/>
      </xdr:nvCxnSpPr>
      <xdr:spPr>
        <a:xfrm>
          <a:off x="1447800" y="1123899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27178</xdr:rowOff>
    </xdr:from>
    <xdr:to>
      <xdr:col>3</xdr:col>
      <xdr:colOff>330200</xdr:colOff>
      <xdr:row>64</xdr:row>
      <xdr:rowOff>128778</xdr:rowOff>
    </xdr:to>
    <xdr:sp macro="" textlink="">
      <xdr:nvSpPr>
        <xdr:cNvPr id="141" name="フローチャート : 判断 140"/>
        <xdr:cNvSpPr/>
      </xdr:nvSpPr>
      <xdr:spPr>
        <a:xfrm>
          <a:off x="2286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138955</xdr:rowOff>
    </xdr:from>
    <xdr:ext cx="762000" cy="259045"/>
    <xdr:sp macro="" textlink="">
      <xdr:nvSpPr>
        <xdr:cNvPr id="142" name="テキスト ボックス 141"/>
        <xdr:cNvSpPr txBox="1"/>
      </xdr:nvSpPr>
      <xdr:spPr>
        <a:xfrm>
          <a:off x="1955800" y="107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7874</xdr:rowOff>
    </xdr:from>
    <xdr:to>
      <xdr:col>2</xdr:col>
      <xdr:colOff>127000</xdr:colOff>
      <xdr:row>64</xdr:row>
      <xdr:rowOff>109474</xdr:rowOff>
    </xdr:to>
    <xdr:sp macro="" textlink="">
      <xdr:nvSpPr>
        <xdr:cNvPr id="143" name="フローチャート : 判断 142"/>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119651</xdr:rowOff>
    </xdr:from>
    <xdr:ext cx="762000" cy="259045"/>
    <xdr:sp macro="" textlink="">
      <xdr:nvSpPr>
        <xdr:cNvPr id="144" name="テキスト ボックス 143"/>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66</xdr:row>
      <xdr:rowOff>12446</xdr:rowOff>
    </xdr:from>
    <xdr:to>
      <xdr:col>7</xdr:col>
      <xdr:colOff>203200</xdr:colOff>
      <xdr:row>66</xdr:row>
      <xdr:rowOff>114046</xdr:rowOff>
    </xdr:to>
    <xdr:sp macro="" textlink="">
      <xdr:nvSpPr>
        <xdr:cNvPr id="150" name="円/楕円 149"/>
        <xdr:cNvSpPr/>
      </xdr:nvSpPr>
      <xdr:spPr>
        <a:xfrm>
          <a:off x="49022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155973</xdr:rowOff>
    </xdr:from>
    <xdr:ext cx="762000" cy="259045"/>
    <xdr:sp macro="" textlink="">
      <xdr:nvSpPr>
        <xdr:cNvPr id="151" name="財政構造の弾力性該当値テキスト"/>
        <xdr:cNvSpPr txBox="1"/>
      </xdr:nvSpPr>
      <xdr:spPr>
        <a:xfrm>
          <a:off x="5041900" y="1130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137922</xdr:rowOff>
    </xdr:from>
    <xdr:to>
      <xdr:col>6</xdr:col>
      <xdr:colOff>50800</xdr:colOff>
      <xdr:row>67</xdr:row>
      <xdr:rowOff>68072</xdr:rowOff>
    </xdr:to>
    <xdr:sp macro="" textlink="">
      <xdr:nvSpPr>
        <xdr:cNvPr id="152" name="円/楕円 151"/>
        <xdr:cNvSpPr/>
      </xdr:nvSpPr>
      <xdr:spPr>
        <a:xfrm>
          <a:off x="4064000" y="114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52849</xdr:rowOff>
    </xdr:from>
    <xdr:ext cx="736600" cy="259045"/>
    <xdr:sp macro="" textlink="">
      <xdr:nvSpPr>
        <xdr:cNvPr id="153" name="テキスト ボックス 152"/>
        <xdr:cNvSpPr txBox="1"/>
      </xdr:nvSpPr>
      <xdr:spPr>
        <a:xfrm>
          <a:off x="3733800" y="11539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46228</xdr:rowOff>
    </xdr:from>
    <xdr:to>
      <xdr:col>4</xdr:col>
      <xdr:colOff>533400</xdr:colOff>
      <xdr:row>66</xdr:row>
      <xdr:rowOff>147828</xdr:rowOff>
    </xdr:to>
    <xdr:sp macro="" textlink="">
      <xdr:nvSpPr>
        <xdr:cNvPr id="154" name="円/楕円 153"/>
        <xdr:cNvSpPr/>
      </xdr:nvSpPr>
      <xdr:spPr>
        <a:xfrm>
          <a:off x="3175000" y="1136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132605</xdr:rowOff>
    </xdr:from>
    <xdr:ext cx="762000" cy="259045"/>
    <xdr:sp macro="" textlink="">
      <xdr:nvSpPr>
        <xdr:cNvPr id="155" name="テキスト ボックス 154"/>
        <xdr:cNvSpPr txBox="1"/>
      </xdr:nvSpPr>
      <xdr:spPr>
        <a:xfrm>
          <a:off x="2844800" y="114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17272</xdr:rowOff>
    </xdr:from>
    <xdr:to>
      <xdr:col>3</xdr:col>
      <xdr:colOff>330200</xdr:colOff>
      <xdr:row>66</xdr:row>
      <xdr:rowOff>118872</xdr:rowOff>
    </xdr:to>
    <xdr:sp macro="" textlink="">
      <xdr:nvSpPr>
        <xdr:cNvPr id="156" name="円/楕円 155"/>
        <xdr:cNvSpPr/>
      </xdr:nvSpPr>
      <xdr:spPr>
        <a:xfrm>
          <a:off x="22860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103649</xdr:rowOff>
    </xdr:from>
    <xdr:ext cx="762000" cy="259045"/>
    <xdr:sp macro="" textlink="">
      <xdr:nvSpPr>
        <xdr:cNvPr id="157" name="テキスト ボックス 156"/>
        <xdr:cNvSpPr txBox="1"/>
      </xdr:nvSpPr>
      <xdr:spPr>
        <a:xfrm>
          <a:off x="1955800" y="1141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43942</xdr:rowOff>
    </xdr:from>
    <xdr:to>
      <xdr:col>2</xdr:col>
      <xdr:colOff>127000</xdr:colOff>
      <xdr:row>65</xdr:row>
      <xdr:rowOff>145542</xdr:rowOff>
    </xdr:to>
    <xdr:sp macro="" textlink="">
      <xdr:nvSpPr>
        <xdr:cNvPr id="158" name="円/楕円 157"/>
        <xdr:cNvSpPr/>
      </xdr:nvSpPr>
      <xdr:spPr>
        <a:xfrm>
          <a:off x="1397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130319</xdr:rowOff>
    </xdr:from>
    <xdr:ext cx="762000" cy="259045"/>
    <xdr:sp macro="" textlink="">
      <xdr:nvSpPr>
        <xdr:cNvPr id="159" name="テキスト ボックス 158"/>
        <xdr:cNvSpPr txBox="1"/>
      </xdr:nvSpPr>
      <xdr:spPr>
        <a:xfrm>
          <a:off x="1066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[112,816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125,297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2,166</a:t>
          </a:r>
          <a:r>
            <a:rPr kumimoji="1" lang="ja-JP" altLang="en-US" sz="1300">
              <a:latin typeface="ＭＳ Ｐゴシック"/>
            </a:rPr>
            <a:t>円減少した主な要因は、定年退職者のピークが終わり退職手当（人件費）が大きく減少したためである。</a:t>
          </a:r>
        </a:p>
        <a:p>
          <a:r>
            <a:rPr kumimoji="1" lang="ja-JP" altLang="en-US" sz="1300">
              <a:latin typeface="ＭＳ Ｐゴシック"/>
            </a:rPr>
            <a:t>　人件費については、定員適正化計画にもとづき、適正な職員配置と、より簡素で効率的な行政体制の整備を進めていく。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9810</xdr:rowOff>
    </xdr:from>
    <xdr:to>
      <xdr:col>7</xdr:col>
      <xdr:colOff>152400</xdr:colOff>
      <xdr:row>89</xdr:row>
      <xdr:rowOff>113264</xdr:rowOff>
    </xdr:to>
    <xdr:cxnSp macro="">
      <xdr:nvCxnSpPr>
        <xdr:cNvPr id="189" name="直線コネクタ 188"/>
        <xdr:cNvCxnSpPr/>
      </xdr:nvCxnSpPr>
      <xdr:spPr>
        <a:xfrm flipV="1">
          <a:off x="4953000" y="14068710"/>
          <a:ext cx="0" cy="1303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85341</xdr:rowOff>
    </xdr:from>
    <xdr:ext cx="762000" cy="259045"/>
    <xdr:sp macro="" textlink="">
      <xdr:nvSpPr>
        <xdr:cNvPr id="190" name="人件費・物件費等の状況最小値テキスト"/>
        <xdr:cNvSpPr txBox="1"/>
      </xdr:nvSpPr>
      <xdr:spPr>
        <a:xfrm>
          <a:off x="5041900" y="1534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138,159</a:t>
          </a:r>
          <a:endParaRPr kumimoji="1" lang="ja-JP" altLang="en-US" sz="1000" b="1">
            <a:latin typeface="ＭＳ Ｐゴシック"/>
          </a:endParaRPr>
        </a:p>
      </xdr:txBody>
    </xdr:sp>
    <xdr:clientData/>
  </xdr:oneCellAnchor>
  <xdr:twoCellAnchor>
    <xdr:from>
      <xdr:col>7</xdr:col>
      <xdr:colOff>63500</xdr:colOff>
      <xdr:row>89</xdr:row>
      <xdr:rowOff>113264</xdr:rowOff>
    </xdr:from>
    <xdr:to>
      <xdr:col>7</xdr:col>
      <xdr:colOff>241300</xdr:colOff>
      <xdr:row>89</xdr:row>
      <xdr:rowOff>113264</xdr:rowOff>
    </xdr:to>
    <xdr:cxnSp macro="">
      <xdr:nvCxnSpPr>
        <xdr:cNvPr id="191" name="直線コネクタ 190"/>
        <xdr:cNvCxnSpPr/>
      </xdr:nvCxnSpPr>
      <xdr:spPr>
        <a:xfrm>
          <a:off x="4864100" y="1537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96187</xdr:rowOff>
    </xdr:from>
    <xdr:ext cx="762000" cy="259045"/>
    <xdr:sp macro="" textlink="">
      <xdr:nvSpPr>
        <xdr:cNvPr id="192" name="人件費・物件費等の状況最大値テキスト"/>
        <xdr:cNvSpPr txBox="1"/>
      </xdr:nvSpPr>
      <xdr:spPr>
        <a:xfrm>
          <a:off x="5041900" y="1381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73,330</a:t>
          </a:r>
          <a:endParaRPr kumimoji="1" lang="ja-JP" altLang="en-US" sz="1000" b="1">
            <a:latin typeface="ＭＳ Ｐゴシック"/>
          </a:endParaRPr>
        </a:p>
      </xdr:txBody>
    </xdr:sp>
    <xdr:clientData/>
  </xdr:oneCellAnchor>
  <xdr:twoCellAnchor>
    <xdr:from>
      <xdr:col>7</xdr:col>
      <xdr:colOff>63500</xdr:colOff>
      <xdr:row>82</xdr:row>
      <xdr:rowOff>9810</xdr:rowOff>
    </xdr:from>
    <xdr:to>
      <xdr:col>7</xdr:col>
      <xdr:colOff>241300</xdr:colOff>
      <xdr:row>82</xdr:row>
      <xdr:rowOff>9810</xdr:rowOff>
    </xdr:to>
    <xdr:cxnSp macro="">
      <xdr:nvCxnSpPr>
        <xdr:cNvPr id="193" name="直線コネクタ 192"/>
        <xdr:cNvCxnSpPr/>
      </xdr:nvCxnSpPr>
      <xdr:spPr>
        <a:xfrm>
          <a:off x="4864100" y="1406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118008</xdr:rowOff>
    </xdr:from>
    <xdr:to>
      <xdr:col>7</xdr:col>
      <xdr:colOff>152400</xdr:colOff>
      <xdr:row>86</xdr:row>
      <xdr:rowOff>161564</xdr:rowOff>
    </xdr:to>
    <xdr:cxnSp macro="">
      <xdr:nvCxnSpPr>
        <xdr:cNvPr id="194" name="直線コネクタ 193"/>
        <xdr:cNvCxnSpPr/>
      </xdr:nvCxnSpPr>
      <xdr:spPr>
        <a:xfrm flipV="1">
          <a:off x="4114800" y="14862708"/>
          <a:ext cx="838200" cy="4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7284</xdr:rowOff>
    </xdr:from>
    <xdr:ext cx="762000" cy="259045"/>
    <xdr:sp macro="" textlink="">
      <xdr:nvSpPr>
        <xdr:cNvPr id="195" name="人件費・物件費等の状況平均値テキスト"/>
        <xdr:cNvSpPr txBox="1"/>
      </xdr:nvSpPr>
      <xdr:spPr>
        <a:xfrm>
          <a:off x="5041900" y="14580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162207</xdr:rowOff>
    </xdr:from>
    <xdr:to>
      <xdr:col>7</xdr:col>
      <xdr:colOff>203200</xdr:colOff>
      <xdr:row>86</xdr:row>
      <xdr:rowOff>92357</xdr:rowOff>
    </xdr:to>
    <xdr:sp macro="" textlink="">
      <xdr:nvSpPr>
        <xdr:cNvPr id="196" name="フローチャート : 判断 195"/>
        <xdr:cNvSpPr/>
      </xdr:nvSpPr>
      <xdr:spPr>
        <a:xfrm>
          <a:off x="4902200" y="147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100394</xdr:rowOff>
    </xdr:from>
    <xdr:to>
      <xdr:col>6</xdr:col>
      <xdr:colOff>0</xdr:colOff>
      <xdr:row>86</xdr:row>
      <xdr:rowOff>161564</xdr:rowOff>
    </xdr:to>
    <xdr:cxnSp macro="">
      <xdr:nvCxnSpPr>
        <xdr:cNvPr id="197" name="直線コネクタ 196"/>
        <xdr:cNvCxnSpPr/>
      </xdr:nvCxnSpPr>
      <xdr:spPr>
        <a:xfrm>
          <a:off x="3225800" y="14845094"/>
          <a:ext cx="889000" cy="6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153138</xdr:rowOff>
    </xdr:from>
    <xdr:to>
      <xdr:col>6</xdr:col>
      <xdr:colOff>50800</xdr:colOff>
      <xdr:row>86</xdr:row>
      <xdr:rowOff>83288</xdr:rowOff>
    </xdr:to>
    <xdr:sp macro="" textlink="">
      <xdr:nvSpPr>
        <xdr:cNvPr id="198" name="フローチャート : 判断 197"/>
        <xdr:cNvSpPr/>
      </xdr:nvSpPr>
      <xdr:spPr>
        <a:xfrm>
          <a:off x="4064000" y="1472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93465</xdr:rowOff>
    </xdr:from>
    <xdr:ext cx="736600" cy="259045"/>
    <xdr:sp macro="" textlink="">
      <xdr:nvSpPr>
        <xdr:cNvPr id="199" name="テキスト ボックス 198"/>
        <xdr:cNvSpPr txBox="1"/>
      </xdr:nvSpPr>
      <xdr:spPr>
        <a:xfrm>
          <a:off x="3733800" y="1449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100394</xdr:rowOff>
    </xdr:from>
    <xdr:to>
      <xdr:col>4</xdr:col>
      <xdr:colOff>482600</xdr:colOff>
      <xdr:row>86</xdr:row>
      <xdr:rowOff>155752</xdr:rowOff>
    </xdr:to>
    <xdr:cxnSp macro="">
      <xdr:nvCxnSpPr>
        <xdr:cNvPr id="200" name="直線コネクタ 199"/>
        <xdr:cNvCxnSpPr/>
      </xdr:nvCxnSpPr>
      <xdr:spPr>
        <a:xfrm flipV="1">
          <a:off x="2336800" y="14845094"/>
          <a:ext cx="889000" cy="5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70010</xdr:rowOff>
    </xdr:from>
    <xdr:to>
      <xdr:col>4</xdr:col>
      <xdr:colOff>533400</xdr:colOff>
      <xdr:row>86</xdr:row>
      <xdr:rowOff>160</xdr:rowOff>
    </xdr:to>
    <xdr:sp macro="" textlink="">
      <xdr:nvSpPr>
        <xdr:cNvPr id="201" name="フローチャート : 判断 200"/>
        <xdr:cNvSpPr/>
      </xdr:nvSpPr>
      <xdr:spPr>
        <a:xfrm>
          <a:off x="3175000" y="146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10337</xdr:rowOff>
    </xdr:from>
    <xdr:ext cx="762000" cy="259045"/>
    <xdr:sp macro="" textlink="">
      <xdr:nvSpPr>
        <xdr:cNvPr id="202" name="テキスト ボックス 201"/>
        <xdr:cNvSpPr txBox="1"/>
      </xdr:nvSpPr>
      <xdr:spPr>
        <a:xfrm>
          <a:off x="2844800" y="1441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155752</xdr:rowOff>
    </xdr:from>
    <xdr:to>
      <xdr:col>3</xdr:col>
      <xdr:colOff>279400</xdr:colOff>
      <xdr:row>87</xdr:row>
      <xdr:rowOff>72597</xdr:rowOff>
    </xdr:to>
    <xdr:cxnSp macro="">
      <xdr:nvCxnSpPr>
        <xdr:cNvPr id="203" name="直線コネクタ 202"/>
        <xdr:cNvCxnSpPr/>
      </xdr:nvCxnSpPr>
      <xdr:spPr>
        <a:xfrm flipV="1">
          <a:off x="1447800" y="14900452"/>
          <a:ext cx="889000" cy="8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102122</xdr:rowOff>
    </xdr:from>
    <xdr:to>
      <xdr:col>3</xdr:col>
      <xdr:colOff>330200</xdr:colOff>
      <xdr:row>86</xdr:row>
      <xdr:rowOff>32272</xdr:rowOff>
    </xdr:to>
    <xdr:sp macro="" textlink="">
      <xdr:nvSpPr>
        <xdr:cNvPr id="204" name="フローチャート : 判断 203"/>
        <xdr:cNvSpPr/>
      </xdr:nvSpPr>
      <xdr:spPr>
        <a:xfrm>
          <a:off x="2286000" y="146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42449</xdr:rowOff>
    </xdr:from>
    <xdr:ext cx="762000" cy="259045"/>
    <xdr:sp macro="" textlink="">
      <xdr:nvSpPr>
        <xdr:cNvPr id="205" name="テキスト ボックス 204"/>
        <xdr:cNvSpPr txBox="1"/>
      </xdr:nvSpPr>
      <xdr:spPr>
        <a:xfrm>
          <a:off x="1955800" y="144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166249</xdr:rowOff>
    </xdr:from>
    <xdr:to>
      <xdr:col>2</xdr:col>
      <xdr:colOff>127000</xdr:colOff>
      <xdr:row>86</xdr:row>
      <xdr:rowOff>96399</xdr:rowOff>
    </xdr:to>
    <xdr:sp macro="" textlink="">
      <xdr:nvSpPr>
        <xdr:cNvPr id="206" name="フローチャート : 判断 205"/>
        <xdr:cNvSpPr/>
      </xdr:nvSpPr>
      <xdr:spPr>
        <a:xfrm>
          <a:off x="1397000" y="1473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106576</xdr:rowOff>
    </xdr:from>
    <xdr:ext cx="762000" cy="259045"/>
    <xdr:sp macro="" textlink="">
      <xdr:nvSpPr>
        <xdr:cNvPr id="207" name="テキスト ボックス 206"/>
        <xdr:cNvSpPr txBox="1"/>
      </xdr:nvSpPr>
      <xdr:spPr>
        <a:xfrm>
          <a:off x="1066800" y="1450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67208</xdr:rowOff>
    </xdr:from>
    <xdr:to>
      <xdr:col>7</xdr:col>
      <xdr:colOff>203200</xdr:colOff>
      <xdr:row>86</xdr:row>
      <xdr:rowOff>168808</xdr:rowOff>
    </xdr:to>
    <xdr:sp macro="" textlink="">
      <xdr:nvSpPr>
        <xdr:cNvPr id="213" name="円/楕円 212"/>
        <xdr:cNvSpPr/>
      </xdr:nvSpPr>
      <xdr:spPr>
        <a:xfrm>
          <a:off x="4902200" y="148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39285</xdr:rowOff>
    </xdr:from>
    <xdr:ext cx="762000" cy="259045"/>
    <xdr:sp macro="" textlink="">
      <xdr:nvSpPr>
        <xdr:cNvPr id="214" name="人件費・物件費等の状況該当値テキスト"/>
        <xdr:cNvSpPr txBox="1"/>
      </xdr:nvSpPr>
      <xdr:spPr>
        <a:xfrm>
          <a:off x="5041900" y="1478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112,816</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110764</xdr:rowOff>
    </xdr:from>
    <xdr:to>
      <xdr:col>6</xdr:col>
      <xdr:colOff>50800</xdr:colOff>
      <xdr:row>87</xdr:row>
      <xdr:rowOff>40914</xdr:rowOff>
    </xdr:to>
    <xdr:sp macro="" textlink="">
      <xdr:nvSpPr>
        <xdr:cNvPr id="215" name="円/楕円 214"/>
        <xdr:cNvSpPr/>
      </xdr:nvSpPr>
      <xdr:spPr>
        <a:xfrm>
          <a:off x="4064000" y="1485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25691</xdr:rowOff>
    </xdr:from>
    <xdr:ext cx="736600" cy="259045"/>
    <xdr:sp macro="" textlink="">
      <xdr:nvSpPr>
        <xdr:cNvPr id="216" name="テキスト ボックス 215"/>
        <xdr:cNvSpPr txBox="1"/>
      </xdr:nvSpPr>
      <xdr:spPr>
        <a:xfrm>
          <a:off x="3733800" y="14941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114,982</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49594</xdr:rowOff>
    </xdr:from>
    <xdr:to>
      <xdr:col>4</xdr:col>
      <xdr:colOff>533400</xdr:colOff>
      <xdr:row>86</xdr:row>
      <xdr:rowOff>151194</xdr:rowOff>
    </xdr:to>
    <xdr:sp macro="" textlink="">
      <xdr:nvSpPr>
        <xdr:cNvPr id="217" name="円/楕円 216"/>
        <xdr:cNvSpPr/>
      </xdr:nvSpPr>
      <xdr:spPr>
        <a:xfrm>
          <a:off x="3175000" y="147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135971</xdr:rowOff>
    </xdr:from>
    <xdr:ext cx="762000" cy="259045"/>
    <xdr:sp macro="" textlink="">
      <xdr:nvSpPr>
        <xdr:cNvPr id="218" name="テキスト ボックス 217"/>
        <xdr:cNvSpPr txBox="1"/>
      </xdr:nvSpPr>
      <xdr:spPr>
        <a:xfrm>
          <a:off x="2844800" y="1488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111,940</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104952</xdr:rowOff>
    </xdr:from>
    <xdr:to>
      <xdr:col>3</xdr:col>
      <xdr:colOff>330200</xdr:colOff>
      <xdr:row>87</xdr:row>
      <xdr:rowOff>35102</xdr:rowOff>
    </xdr:to>
    <xdr:sp macro="" textlink="">
      <xdr:nvSpPr>
        <xdr:cNvPr id="219" name="円/楕円 218"/>
        <xdr:cNvSpPr/>
      </xdr:nvSpPr>
      <xdr:spPr>
        <a:xfrm>
          <a:off x="2286000" y="148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19879</xdr:rowOff>
    </xdr:from>
    <xdr:ext cx="762000" cy="259045"/>
    <xdr:sp macro="" textlink="">
      <xdr:nvSpPr>
        <xdr:cNvPr id="220" name="テキスト ボックス 219"/>
        <xdr:cNvSpPr txBox="1"/>
      </xdr:nvSpPr>
      <xdr:spPr>
        <a:xfrm>
          <a:off x="1955800" y="1493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114,693</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21797</xdr:rowOff>
    </xdr:from>
    <xdr:to>
      <xdr:col>2</xdr:col>
      <xdr:colOff>127000</xdr:colOff>
      <xdr:row>87</xdr:row>
      <xdr:rowOff>123397</xdr:rowOff>
    </xdr:to>
    <xdr:sp macro="" textlink="">
      <xdr:nvSpPr>
        <xdr:cNvPr id="221" name="円/楕円 220"/>
        <xdr:cNvSpPr/>
      </xdr:nvSpPr>
      <xdr:spPr>
        <a:xfrm>
          <a:off x="1397000" y="149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108174</xdr:rowOff>
    </xdr:from>
    <xdr:ext cx="762000" cy="259045"/>
    <xdr:sp macro="" textlink="">
      <xdr:nvSpPr>
        <xdr:cNvPr id="222" name="テキスト ボックス 221"/>
        <xdr:cNvSpPr txBox="1"/>
      </xdr:nvSpPr>
      <xdr:spPr>
        <a:xfrm>
          <a:off x="1066800" y="15024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年度の数値が高くなっている要因は、国家公務員の時限的な（２年間）給与改定特例法による措置が実施されているため、相対的に上がったものである。</a:t>
          </a: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年度以降は、平均的に推移しており、引き続き給与水準の適正化に努めていく。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151695</xdr:rowOff>
    </xdr:from>
    <xdr:to>
      <xdr:col>24</xdr:col>
      <xdr:colOff>558800</xdr:colOff>
      <xdr:row>85</xdr:row>
      <xdr:rowOff>71966</xdr:rowOff>
    </xdr:to>
    <xdr:cxnSp macro="">
      <xdr:nvCxnSpPr>
        <xdr:cNvPr id="251" name="直線コネクタ 250"/>
        <xdr:cNvCxnSpPr/>
      </xdr:nvCxnSpPr>
      <xdr:spPr>
        <a:xfrm flipV="1">
          <a:off x="17018000" y="13867695"/>
          <a:ext cx="0" cy="77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44043</xdr:rowOff>
    </xdr:from>
    <xdr:ext cx="762000" cy="259045"/>
    <xdr:sp macro="" textlink="">
      <xdr:nvSpPr>
        <xdr:cNvPr id="252" name="給与水準   （国との比較）最小値テキスト"/>
        <xdr:cNvSpPr txBox="1"/>
      </xdr:nvSpPr>
      <xdr:spPr>
        <a:xfrm>
          <a:off x="17106900" y="14617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85</xdr:row>
      <xdr:rowOff>71966</xdr:rowOff>
    </xdr:from>
    <xdr:to>
      <xdr:col>24</xdr:col>
      <xdr:colOff>647700</xdr:colOff>
      <xdr:row>85</xdr:row>
      <xdr:rowOff>71966</xdr:rowOff>
    </xdr:to>
    <xdr:cxnSp macro="">
      <xdr:nvCxnSpPr>
        <xdr:cNvPr id="253" name="直線コネクタ 252"/>
        <xdr:cNvCxnSpPr/>
      </xdr:nvCxnSpPr>
      <xdr:spPr>
        <a:xfrm>
          <a:off x="16929100" y="1464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66622</xdr:rowOff>
    </xdr:from>
    <xdr:ext cx="762000" cy="259045"/>
    <xdr:sp macro="" textlink="">
      <xdr:nvSpPr>
        <xdr:cNvPr id="254" name="給与水準   （国との比較）最大値テキスト"/>
        <xdr:cNvSpPr txBox="1"/>
      </xdr:nvSpPr>
      <xdr:spPr>
        <a:xfrm>
          <a:off x="17106900" y="1361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24</xdr:col>
      <xdr:colOff>469900</xdr:colOff>
      <xdr:row>80</xdr:row>
      <xdr:rowOff>151695</xdr:rowOff>
    </xdr:from>
    <xdr:to>
      <xdr:col>24</xdr:col>
      <xdr:colOff>647700</xdr:colOff>
      <xdr:row>80</xdr:row>
      <xdr:rowOff>151695</xdr:rowOff>
    </xdr:to>
    <xdr:cxnSp macro="">
      <xdr:nvCxnSpPr>
        <xdr:cNvPr id="255" name="直線コネクタ 254"/>
        <xdr:cNvCxnSpPr/>
      </xdr:nvCxnSpPr>
      <xdr:spPr>
        <a:xfrm>
          <a:off x="16929100" y="138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55739</xdr:rowOff>
    </xdr:from>
    <xdr:to>
      <xdr:col>24</xdr:col>
      <xdr:colOff>558800</xdr:colOff>
      <xdr:row>84</xdr:row>
      <xdr:rowOff>95955</xdr:rowOff>
    </xdr:to>
    <xdr:cxnSp macro="">
      <xdr:nvCxnSpPr>
        <xdr:cNvPr id="256" name="直線コネクタ 255"/>
        <xdr:cNvCxnSpPr/>
      </xdr:nvCxnSpPr>
      <xdr:spPr>
        <a:xfrm flipV="1">
          <a:off x="16179800" y="1445753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45455</xdr:rowOff>
    </xdr:from>
    <xdr:ext cx="762000" cy="259045"/>
    <xdr:sp macro="" textlink="">
      <xdr:nvSpPr>
        <xdr:cNvPr id="257" name="給与水準   （国との比較）平均値テキスト"/>
        <xdr:cNvSpPr txBox="1"/>
      </xdr:nvSpPr>
      <xdr:spPr>
        <a:xfrm>
          <a:off x="17106900" y="14104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28928</xdr:rowOff>
    </xdr:from>
    <xdr:to>
      <xdr:col>24</xdr:col>
      <xdr:colOff>609600</xdr:colOff>
      <xdr:row>83</xdr:row>
      <xdr:rowOff>130528</xdr:rowOff>
    </xdr:to>
    <xdr:sp macro="" textlink="">
      <xdr:nvSpPr>
        <xdr:cNvPr id="258" name="フローチャート : 判断 257"/>
        <xdr:cNvSpPr/>
      </xdr:nvSpPr>
      <xdr:spPr>
        <a:xfrm>
          <a:off x="169672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69145</xdr:rowOff>
    </xdr:from>
    <xdr:to>
      <xdr:col>23</xdr:col>
      <xdr:colOff>406400</xdr:colOff>
      <xdr:row>84</xdr:row>
      <xdr:rowOff>95955</xdr:rowOff>
    </xdr:to>
    <xdr:cxnSp macro="">
      <xdr:nvCxnSpPr>
        <xdr:cNvPr id="259" name="直線コネクタ 258"/>
        <xdr:cNvCxnSpPr/>
      </xdr:nvCxnSpPr>
      <xdr:spPr>
        <a:xfrm>
          <a:off x="15290800" y="144709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119945</xdr:rowOff>
    </xdr:from>
    <xdr:to>
      <xdr:col>23</xdr:col>
      <xdr:colOff>457200</xdr:colOff>
      <xdr:row>83</xdr:row>
      <xdr:rowOff>50095</xdr:rowOff>
    </xdr:to>
    <xdr:sp macro="" textlink="">
      <xdr:nvSpPr>
        <xdr:cNvPr id="260" name="フローチャート : 判断 259"/>
        <xdr:cNvSpPr/>
      </xdr:nvSpPr>
      <xdr:spPr>
        <a:xfrm>
          <a:off x="16129000" y="141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60272</xdr:rowOff>
    </xdr:from>
    <xdr:ext cx="736600" cy="259045"/>
    <xdr:sp macro="" textlink="">
      <xdr:nvSpPr>
        <xdr:cNvPr id="261" name="テキスト ボックス 260"/>
        <xdr:cNvSpPr txBox="1"/>
      </xdr:nvSpPr>
      <xdr:spPr>
        <a:xfrm>
          <a:off x="15798800" y="1394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69145</xdr:rowOff>
    </xdr:from>
    <xdr:to>
      <xdr:col>22</xdr:col>
      <xdr:colOff>203200</xdr:colOff>
      <xdr:row>90</xdr:row>
      <xdr:rowOff>72672</xdr:rowOff>
    </xdr:to>
    <xdr:cxnSp macro="">
      <xdr:nvCxnSpPr>
        <xdr:cNvPr id="262" name="直線コネクタ 261"/>
        <xdr:cNvCxnSpPr/>
      </xdr:nvCxnSpPr>
      <xdr:spPr>
        <a:xfrm flipV="1">
          <a:off x="14401800" y="14470945"/>
          <a:ext cx="889000" cy="103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79728</xdr:rowOff>
    </xdr:from>
    <xdr:to>
      <xdr:col>22</xdr:col>
      <xdr:colOff>254000</xdr:colOff>
      <xdr:row>83</xdr:row>
      <xdr:rowOff>9878</xdr:rowOff>
    </xdr:to>
    <xdr:sp macro="" textlink="">
      <xdr:nvSpPr>
        <xdr:cNvPr id="263" name="フローチャート : 判断 262"/>
        <xdr:cNvSpPr/>
      </xdr:nvSpPr>
      <xdr:spPr>
        <a:xfrm>
          <a:off x="15240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20055</xdr:rowOff>
    </xdr:from>
    <xdr:ext cx="762000" cy="259045"/>
    <xdr:sp macro="" textlink="">
      <xdr:nvSpPr>
        <xdr:cNvPr id="264" name="テキスト ボックス 263"/>
        <xdr:cNvSpPr txBox="1"/>
      </xdr:nvSpPr>
      <xdr:spPr>
        <a:xfrm>
          <a:off x="14909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90</xdr:row>
      <xdr:rowOff>72672</xdr:rowOff>
    </xdr:from>
    <xdr:to>
      <xdr:col>21</xdr:col>
      <xdr:colOff>0</xdr:colOff>
      <xdr:row>90</xdr:row>
      <xdr:rowOff>72672</xdr:rowOff>
    </xdr:to>
    <xdr:cxnSp macro="">
      <xdr:nvCxnSpPr>
        <xdr:cNvPr id="265" name="直線コネクタ 264"/>
        <xdr:cNvCxnSpPr/>
      </xdr:nvCxnSpPr>
      <xdr:spPr>
        <a:xfrm>
          <a:off x="13512800" y="15503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150284</xdr:rowOff>
    </xdr:from>
    <xdr:to>
      <xdr:col>21</xdr:col>
      <xdr:colOff>50800</xdr:colOff>
      <xdr:row>89</xdr:row>
      <xdr:rowOff>80434</xdr:rowOff>
    </xdr:to>
    <xdr:sp macro="" textlink="">
      <xdr:nvSpPr>
        <xdr:cNvPr id="266" name="フローチャート : 判断 265"/>
        <xdr:cNvSpPr/>
      </xdr:nvSpPr>
      <xdr:spPr>
        <a:xfrm>
          <a:off x="14351000" y="1523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90611</xdr:rowOff>
    </xdr:from>
    <xdr:ext cx="762000" cy="259045"/>
    <xdr:sp macro="" textlink="">
      <xdr:nvSpPr>
        <xdr:cNvPr id="267" name="テキスト ボックス 266"/>
        <xdr:cNvSpPr txBox="1"/>
      </xdr:nvSpPr>
      <xdr:spPr>
        <a:xfrm>
          <a:off x="14020800" y="150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68" name="フローチャート : 判断 267"/>
        <xdr:cNvSpPr/>
      </xdr:nvSpPr>
      <xdr:spPr>
        <a:xfrm>
          <a:off x="13462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130827</xdr:rowOff>
    </xdr:from>
    <xdr:ext cx="762000" cy="259045"/>
    <xdr:sp macro="" textlink="">
      <xdr:nvSpPr>
        <xdr:cNvPr id="269" name="テキスト ボックス 268"/>
        <xdr:cNvSpPr txBox="1"/>
      </xdr:nvSpPr>
      <xdr:spPr>
        <a:xfrm>
          <a:off x="13131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4939</xdr:rowOff>
    </xdr:from>
    <xdr:to>
      <xdr:col>24</xdr:col>
      <xdr:colOff>609600</xdr:colOff>
      <xdr:row>84</xdr:row>
      <xdr:rowOff>106539</xdr:rowOff>
    </xdr:to>
    <xdr:sp macro="" textlink="">
      <xdr:nvSpPr>
        <xdr:cNvPr id="275" name="円/楕円 274"/>
        <xdr:cNvSpPr/>
      </xdr:nvSpPr>
      <xdr:spPr>
        <a:xfrm>
          <a:off x="169672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148466</xdr:rowOff>
    </xdr:from>
    <xdr:ext cx="762000" cy="259045"/>
    <xdr:sp macro="" textlink="">
      <xdr:nvSpPr>
        <xdr:cNvPr id="276" name="給与水準   （国との比較）該当値テキスト"/>
        <xdr:cNvSpPr txBox="1"/>
      </xdr:nvSpPr>
      <xdr:spPr>
        <a:xfrm>
          <a:off x="17106900" y="1437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45155</xdr:rowOff>
    </xdr:from>
    <xdr:to>
      <xdr:col>23</xdr:col>
      <xdr:colOff>457200</xdr:colOff>
      <xdr:row>84</xdr:row>
      <xdr:rowOff>146755</xdr:rowOff>
    </xdr:to>
    <xdr:sp macro="" textlink="">
      <xdr:nvSpPr>
        <xdr:cNvPr id="277" name="円/楕円 276"/>
        <xdr:cNvSpPr/>
      </xdr:nvSpPr>
      <xdr:spPr>
        <a:xfrm>
          <a:off x="16129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131532</xdr:rowOff>
    </xdr:from>
    <xdr:ext cx="736600" cy="259045"/>
    <xdr:sp macro="" textlink="">
      <xdr:nvSpPr>
        <xdr:cNvPr id="278" name="テキスト ボックス 277"/>
        <xdr:cNvSpPr txBox="1"/>
      </xdr:nvSpPr>
      <xdr:spPr>
        <a:xfrm>
          <a:off x="15798800" y="1453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18345</xdr:rowOff>
    </xdr:from>
    <xdr:to>
      <xdr:col>22</xdr:col>
      <xdr:colOff>254000</xdr:colOff>
      <xdr:row>84</xdr:row>
      <xdr:rowOff>119945</xdr:rowOff>
    </xdr:to>
    <xdr:sp macro="" textlink="">
      <xdr:nvSpPr>
        <xdr:cNvPr id="279" name="円/楕円 278"/>
        <xdr:cNvSpPr/>
      </xdr:nvSpPr>
      <xdr:spPr>
        <a:xfrm>
          <a:off x="15240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104722</xdr:rowOff>
    </xdr:from>
    <xdr:ext cx="762000" cy="259045"/>
    <xdr:sp macro="" textlink="">
      <xdr:nvSpPr>
        <xdr:cNvPr id="280" name="テキスト ボックス 279"/>
        <xdr:cNvSpPr txBox="1"/>
      </xdr:nvSpPr>
      <xdr:spPr>
        <a:xfrm>
          <a:off x="149098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20</xdr:col>
      <xdr:colOff>635000</xdr:colOff>
      <xdr:row>90</xdr:row>
      <xdr:rowOff>21872</xdr:rowOff>
    </xdr:from>
    <xdr:to>
      <xdr:col>21</xdr:col>
      <xdr:colOff>50800</xdr:colOff>
      <xdr:row>90</xdr:row>
      <xdr:rowOff>123472</xdr:rowOff>
    </xdr:to>
    <xdr:sp macro="" textlink="">
      <xdr:nvSpPr>
        <xdr:cNvPr id="281" name="円/楕円 280"/>
        <xdr:cNvSpPr/>
      </xdr:nvSpPr>
      <xdr:spPr>
        <a:xfrm>
          <a:off x="14351000" y="1545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108249</xdr:rowOff>
    </xdr:from>
    <xdr:ext cx="762000" cy="259045"/>
    <xdr:sp macro="" textlink="">
      <xdr:nvSpPr>
        <xdr:cNvPr id="282" name="テキスト ボックス 281"/>
        <xdr:cNvSpPr txBox="1"/>
      </xdr:nvSpPr>
      <xdr:spPr>
        <a:xfrm>
          <a:off x="14020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21872</xdr:rowOff>
    </xdr:from>
    <xdr:to>
      <xdr:col>19</xdr:col>
      <xdr:colOff>533400</xdr:colOff>
      <xdr:row>90</xdr:row>
      <xdr:rowOff>123472</xdr:rowOff>
    </xdr:to>
    <xdr:sp macro="" textlink="">
      <xdr:nvSpPr>
        <xdr:cNvPr id="283" name="円/楕円 282"/>
        <xdr:cNvSpPr/>
      </xdr:nvSpPr>
      <xdr:spPr>
        <a:xfrm>
          <a:off x="13462000" y="1545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108249</xdr:rowOff>
    </xdr:from>
    <xdr:ext cx="762000" cy="259045"/>
    <xdr:sp macro="" textlink="">
      <xdr:nvSpPr>
        <xdr:cNvPr id="284" name="テキスト ボックス 283"/>
        <xdr:cNvSpPr txBox="1"/>
      </xdr:nvSpPr>
      <xdr:spPr>
        <a:xfrm>
          <a:off x="13131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定員適正化計画の遂行により大きな職員数の増減がなく、前年度より</a:t>
          </a:r>
          <a:r>
            <a:rPr kumimoji="1" lang="en-US" altLang="ja-JP" sz="1300">
              <a:latin typeface="ＭＳ Ｐゴシック"/>
            </a:rPr>
            <a:t>0.03</a:t>
          </a:r>
          <a:r>
            <a:rPr kumimoji="1" lang="ja-JP" altLang="en-US" sz="1300">
              <a:latin typeface="ＭＳ Ｐゴシック"/>
            </a:rPr>
            <a:t>ポイントの減少となった。</a:t>
          </a:r>
        </a:p>
        <a:p>
          <a:r>
            <a:rPr kumimoji="1" lang="ja-JP" altLang="en-US" sz="1300">
              <a:latin typeface="ＭＳ Ｐゴシック"/>
            </a:rPr>
            <a:t>　引き続き、定員適正化計画にもとづき、適正な職員配置と、より簡素で効率的な行政体制の整備を進めていく。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55880</xdr:rowOff>
    </xdr:to>
    <xdr:cxnSp macro="">
      <xdr:nvCxnSpPr>
        <xdr:cNvPr id="316" name="直線コネクタ 315"/>
        <xdr:cNvCxnSpPr/>
      </xdr:nvCxnSpPr>
      <xdr:spPr>
        <a:xfrm flipV="1">
          <a:off x="17018000" y="10050417"/>
          <a:ext cx="0" cy="14926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7"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8" name="直線コネクタ 317"/>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63500</xdr:rowOff>
    </xdr:from>
    <xdr:to>
      <xdr:col>24</xdr:col>
      <xdr:colOff>558800</xdr:colOff>
      <xdr:row>64</xdr:row>
      <xdr:rowOff>73841</xdr:rowOff>
    </xdr:to>
    <xdr:cxnSp macro="">
      <xdr:nvCxnSpPr>
        <xdr:cNvPr id="321" name="直線コネクタ 320"/>
        <xdr:cNvCxnSpPr/>
      </xdr:nvCxnSpPr>
      <xdr:spPr>
        <a:xfrm flipV="1">
          <a:off x="16179800" y="11036300"/>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89461</xdr:rowOff>
    </xdr:from>
    <xdr:ext cx="762000" cy="259045"/>
    <xdr:sp macro="" textlink="">
      <xdr:nvSpPr>
        <xdr:cNvPr id="322" name="定員管理の状況平均値テキスト"/>
        <xdr:cNvSpPr txBox="1"/>
      </xdr:nvSpPr>
      <xdr:spPr>
        <a:xfrm>
          <a:off x="17106900" y="1054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3" name="フローチャート : 判断 322"/>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73841</xdr:rowOff>
    </xdr:from>
    <xdr:to>
      <xdr:col>23</xdr:col>
      <xdr:colOff>406400</xdr:colOff>
      <xdr:row>64</xdr:row>
      <xdr:rowOff>115207</xdr:rowOff>
    </xdr:to>
    <xdr:cxnSp macro="">
      <xdr:nvCxnSpPr>
        <xdr:cNvPr id="324" name="直線コネクタ 323"/>
        <xdr:cNvCxnSpPr/>
      </xdr:nvCxnSpPr>
      <xdr:spPr>
        <a:xfrm flipV="1">
          <a:off x="15290800" y="1104664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72934</xdr:rowOff>
    </xdr:from>
    <xdr:to>
      <xdr:col>23</xdr:col>
      <xdr:colOff>457200</xdr:colOff>
      <xdr:row>63</xdr:row>
      <xdr:rowOff>3084</xdr:rowOff>
    </xdr:to>
    <xdr:sp macro="" textlink="">
      <xdr:nvSpPr>
        <xdr:cNvPr id="325" name="フローチャート : 判断 324"/>
        <xdr:cNvSpPr/>
      </xdr:nvSpPr>
      <xdr:spPr>
        <a:xfrm>
          <a:off x="161290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13261</xdr:rowOff>
    </xdr:from>
    <xdr:ext cx="736600" cy="259045"/>
    <xdr:sp macro="" textlink="">
      <xdr:nvSpPr>
        <xdr:cNvPr id="326" name="テキスト ボックス 325"/>
        <xdr:cNvSpPr txBox="1"/>
      </xdr:nvSpPr>
      <xdr:spPr>
        <a:xfrm>
          <a:off x="15798800" y="10471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115207</xdr:rowOff>
    </xdr:from>
    <xdr:to>
      <xdr:col>22</xdr:col>
      <xdr:colOff>203200</xdr:colOff>
      <xdr:row>64</xdr:row>
      <xdr:rowOff>139337</xdr:rowOff>
    </xdr:to>
    <xdr:cxnSp macro="">
      <xdr:nvCxnSpPr>
        <xdr:cNvPr id="327" name="直線コネクタ 326"/>
        <xdr:cNvCxnSpPr/>
      </xdr:nvCxnSpPr>
      <xdr:spPr>
        <a:xfrm flipV="1">
          <a:off x="14401800" y="1108800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79828</xdr:rowOff>
    </xdr:from>
    <xdr:to>
      <xdr:col>22</xdr:col>
      <xdr:colOff>254000</xdr:colOff>
      <xdr:row>63</xdr:row>
      <xdr:rowOff>9978</xdr:rowOff>
    </xdr:to>
    <xdr:sp macro="" textlink="">
      <xdr:nvSpPr>
        <xdr:cNvPr id="328" name="フローチャート : 判断 327"/>
        <xdr:cNvSpPr/>
      </xdr:nvSpPr>
      <xdr:spPr>
        <a:xfrm>
          <a:off x="15240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20155</xdr:rowOff>
    </xdr:from>
    <xdr:ext cx="762000" cy="259045"/>
    <xdr:sp macro="" textlink="">
      <xdr:nvSpPr>
        <xdr:cNvPr id="329" name="テキスト ボックス 328"/>
        <xdr:cNvSpPr txBox="1"/>
      </xdr:nvSpPr>
      <xdr:spPr>
        <a:xfrm>
          <a:off x="149098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139337</xdr:rowOff>
    </xdr:from>
    <xdr:to>
      <xdr:col>21</xdr:col>
      <xdr:colOff>0</xdr:colOff>
      <xdr:row>65</xdr:row>
      <xdr:rowOff>33383</xdr:rowOff>
    </xdr:to>
    <xdr:cxnSp macro="">
      <xdr:nvCxnSpPr>
        <xdr:cNvPr id="330" name="直線コネクタ 329"/>
        <xdr:cNvCxnSpPr/>
      </xdr:nvCxnSpPr>
      <xdr:spPr>
        <a:xfrm flipV="1">
          <a:off x="13512800" y="11112137"/>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90170</xdr:rowOff>
    </xdr:from>
    <xdr:to>
      <xdr:col>21</xdr:col>
      <xdr:colOff>50800</xdr:colOff>
      <xdr:row>63</xdr:row>
      <xdr:rowOff>20320</xdr:rowOff>
    </xdr:to>
    <xdr:sp macro="" textlink="">
      <xdr:nvSpPr>
        <xdr:cNvPr id="331" name="フローチャート : 判断 330"/>
        <xdr:cNvSpPr/>
      </xdr:nvSpPr>
      <xdr:spPr>
        <a:xfrm>
          <a:off x="14351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30497</xdr:rowOff>
    </xdr:from>
    <xdr:ext cx="762000" cy="259045"/>
    <xdr:sp macro="" textlink="">
      <xdr:nvSpPr>
        <xdr:cNvPr id="332" name="テキスト ボックス 331"/>
        <xdr:cNvSpPr txBox="1"/>
      </xdr:nvSpPr>
      <xdr:spPr>
        <a:xfrm>
          <a:off x="14020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166007</xdr:rowOff>
    </xdr:from>
    <xdr:to>
      <xdr:col>19</xdr:col>
      <xdr:colOff>533400</xdr:colOff>
      <xdr:row>63</xdr:row>
      <xdr:rowOff>96157</xdr:rowOff>
    </xdr:to>
    <xdr:sp macro="" textlink="">
      <xdr:nvSpPr>
        <xdr:cNvPr id="333" name="フローチャート : 判断 332"/>
        <xdr:cNvSpPr/>
      </xdr:nvSpPr>
      <xdr:spPr>
        <a:xfrm>
          <a:off x="13462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106334</xdr:rowOff>
    </xdr:from>
    <xdr:ext cx="762000" cy="259045"/>
    <xdr:sp macro="" textlink="">
      <xdr:nvSpPr>
        <xdr:cNvPr id="334" name="テキスト ボックス 333"/>
        <xdr:cNvSpPr txBox="1"/>
      </xdr:nvSpPr>
      <xdr:spPr>
        <a:xfrm>
          <a:off x="13131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12700</xdr:rowOff>
    </xdr:from>
    <xdr:to>
      <xdr:col>24</xdr:col>
      <xdr:colOff>609600</xdr:colOff>
      <xdr:row>64</xdr:row>
      <xdr:rowOff>114300</xdr:rowOff>
    </xdr:to>
    <xdr:sp macro="" textlink="">
      <xdr:nvSpPr>
        <xdr:cNvPr id="340" name="円/楕円 339"/>
        <xdr:cNvSpPr/>
      </xdr:nvSpPr>
      <xdr:spPr>
        <a:xfrm>
          <a:off x="16967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156227</xdr:rowOff>
    </xdr:from>
    <xdr:ext cx="762000" cy="259045"/>
    <xdr:sp macro="" textlink="">
      <xdr:nvSpPr>
        <xdr:cNvPr id="341" name="定員管理の状況該当値テキスト"/>
        <xdr:cNvSpPr txBox="1"/>
      </xdr:nvSpPr>
      <xdr:spPr>
        <a:xfrm>
          <a:off x="17106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23041</xdr:rowOff>
    </xdr:from>
    <xdr:to>
      <xdr:col>23</xdr:col>
      <xdr:colOff>457200</xdr:colOff>
      <xdr:row>64</xdr:row>
      <xdr:rowOff>124641</xdr:rowOff>
    </xdr:to>
    <xdr:sp macro="" textlink="">
      <xdr:nvSpPr>
        <xdr:cNvPr id="342" name="円/楕円 341"/>
        <xdr:cNvSpPr/>
      </xdr:nvSpPr>
      <xdr:spPr>
        <a:xfrm>
          <a:off x="16129000" y="109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109418</xdr:rowOff>
    </xdr:from>
    <xdr:ext cx="736600" cy="259045"/>
    <xdr:sp macro="" textlink="">
      <xdr:nvSpPr>
        <xdr:cNvPr id="343" name="テキスト ボックス 342"/>
        <xdr:cNvSpPr txBox="1"/>
      </xdr:nvSpPr>
      <xdr:spPr>
        <a:xfrm>
          <a:off x="15798800" y="11082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64407</xdr:rowOff>
    </xdr:from>
    <xdr:to>
      <xdr:col>22</xdr:col>
      <xdr:colOff>254000</xdr:colOff>
      <xdr:row>64</xdr:row>
      <xdr:rowOff>166007</xdr:rowOff>
    </xdr:to>
    <xdr:sp macro="" textlink="">
      <xdr:nvSpPr>
        <xdr:cNvPr id="344" name="円/楕円 343"/>
        <xdr:cNvSpPr/>
      </xdr:nvSpPr>
      <xdr:spPr>
        <a:xfrm>
          <a:off x="15240000" y="11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150784</xdr:rowOff>
    </xdr:from>
    <xdr:ext cx="762000" cy="259045"/>
    <xdr:sp macro="" textlink="">
      <xdr:nvSpPr>
        <xdr:cNvPr id="345" name="テキスト ボックス 344"/>
        <xdr:cNvSpPr txBox="1"/>
      </xdr:nvSpPr>
      <xdr:spPr>
        <a:xfrm>
          <a:off x="14909800" y="1112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88537</xdr:rowOff>
    </xdr:from>
    <xdr:to>
      <xdr:col>21</xdr:col>
      <xdr:colOff>50800</xdr:colOff>
      <xdr:row>65</xdr:row>
      <xdr:rowOff>18687</xdr:rowOff>
    </xdr:to>
    <xdr:sp macro="" textlink="">
      <xdr:nvSpPr>
        <xdr:cNvPr id="346" name="円/楕円 345"/>
        <xdr:cNvSpPr/>
      </xdr:nvSpPr>
      <xdr:spPr>
        <a:xfrm>
          <a:off x="14351000" y="110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3464</xdr:rowOff>
    </xdr:from>
    <xdr:ext cx="762000" cy="259045"/>
    <xdr:sp macro="" textlink="">
      <xdr:nvSpPr>
        <xdr:cNvPr id="347" name="テキスト ボックス 346"/>
        <xdr:cNvSpPr txBox="1"/>
      </xdr:nvSpPr>
      <xdr:spPr>
        <a:xfrm>
          <a:off x="14020800" y="1114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154033</xdr:rowOff>
    </xdr:from>
    <xdr:to>
      <xdr:col>19</xdr:col>
      <xdr:colOff>533400</xdr:colOff>
      <xdr:row>65</xdr:row>
      <xdr:rowOff>84183</xdr:rowOff>
    </xdr:to>
    <xdr:sp macro="" textlink="">
      <xdr:nvSpPr>
        <xdr:cNvPr id="348" name="円/楕円 347"/>
        <xdr:cNvSpPr/>
      </xdr:nvSpPr>
      <xdr:spPr>
        <a:xfrm>
          <a:off x="13462000" y="1112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68960</xdr:rowOff>
    </xdr:from>
    <xdr:ext cx="762000" cy="259045"/>
    <xdr:sp macro="" textlink="">
      <xdr:nvSpPr>
        <xdr:cNvPr id="349" name="テキスト ボックス 348"/>
        <xdr:cNvSpPr txBox="1"/>
      </xdr:nvSpPr>
      <xdr:spPr>
        <a:xfrm>
          <a:off x="13131800" y="1121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公債費は増加しているが、主な要因は交付税算入率の高い合併特例事業債及び臨時財政対策債に係る償還金であり、実質公債費比率は、前年度同率の</a:t>
          </a:r>
          <a:r>
            <a:rPr kumimoji="1" lang="en-US" altLang="ja-JP" sz="1300">
              <a:latin typeface="ＭＳ Ｐゴシック"/>
            </a:rPr>
            <a:t>11.3</a:t>
          </a:r>
          <a:r>
            <a:rPr kumimoji="1" lang="ja-JP" altLang="en-US" sz="1300">
              <a:latin typeface="ＭＳ Ｐゴシック"/>
            </a:rPr>
            <a:t>％となっている。</a:t>
          </a:r>
        </a:p>
        <a:p>
          <a:r>
            <a:rPr kumimoji="1" lang="ja-JP" altLang="en-US" sz="1300">
              <a:latin typeface="ＭＳ Ｐゴシック"/>
            </a:rPr>
            <a:t>　今後、大型事業の実施に伴い地方債の発行は増加する見通しであるため、交付税算入率が高い有利な起債を活用し、実質的な公債費負担の抑制に努める。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6" name="直線コネクタ 375"/>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7"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8" name="直線コネクタ 377"/>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9"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0" name="直線コネクタ 379"/>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150876</xdr:rowOff>
    </xdr:from>
    <xdr:to>
      <xdr:col>24</xdr:col>
      <xdr:colOff>558800</xdr:colOff>
      <xdr:row>42</xdr:row>
      <xdr:rowOff>150876</xdr:rowOff>
    </xdr:to>
    <xdr:cxnSp macro="">
      <xdr:nvCxnSpPr>
        <xdr:cNvPr id="381" name="直線コネクタ 380"/>
        <xdr:cNvCxnSpPr/>
      </xdr:nvCxnSpPr>
      <xdr:spPr>
        <a:xfrm>
          <a:off x="16179800" y="7351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138701</xdr:rowOff>
    </xdr:from>
    <xdr:ext cx="762000" cy="259045"/>
    <xdr:sp macro="" textlink="">
      <xdr:nvSpPr>
        <xdr:cNvPr id="382" name="公債費負担の状況平均値テキスト"/>
        <xdr:cNvSpPr txBox="1"/>
      </xdr:nvSpPr>
      <xdr:spPr>
        <a:xfrm>
          <a:off x="17106900" y="665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122174</xdr:rowOff>
    </xdr:from>
    <xdr:to>
      <xdr:col>24</xdr:col>
      <xdr:colOff>609600</xdr:colOff>
      <xdr:row>40</xdr:row>
      <xdr:rowOff>52324</xdr:rowOff>
    </xdr:to>
    <xdr:sp macro="" textlink="">
      <xdr:nvSpPr>
        <xdr:cNvPr id="383" name="フローチャート : 判断 382"/>
        <xdr:cNvSpPr/>
      </xdr:nvSpPr>
      <xdr:spPr>
        <a:xfrm>
          <a:off x="169672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150876</xdr:rowOff>
    </xdr:from>
    <xdr:to>
      <xdr:col>23</xdr:col>
      <xdr:colOff>406400</xdr:colOff>
      <xdr:row>42</xdr:row>
      <xdr:rowOff>150876</xdr:rowOff>
    </xdr:to>
    <xdr:cxnSp macro="">
      <xdr:nvCxnSpPr>
        <xdr:cNvPr id="384" name="直線コネクタ 383"/>
        <xdr:cNvCxnSpPr/>
      </xdr:nvCxnSpPr>
      <xdr:spPr>
        <a:xfrm>
          <a:off x="15290800" y="7351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37592</xdr:rowOff>
    </xdr:from>
    <xdr:to>
      <xdr:col>23</xdr:col>
      <xdr:colOff>457200</xdr:colOff>
      <xdr:row>40</xdr:row>
      <xdr:rowOff>139192</xdr:rowOff>
    </xdr:to>
    <xdr:sp macro="" textlink="">
      <xdr:nvSpPr>
        <xdr:cNvPr id="385" name="フローチャート : 判断 384"/>
        <xdr:cNvSpPr/>
      </xdr:nvSpPr>
      <xdr:spPr>
        <a:xfrm>
          <a:off x="16129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149369</xdr:rowOff>
    </xdr:from>
    <xdr:ext cx="736600" cy="259045"/>
    <xdr:sp macro="" textlink="">
      <xdr:nvSpPr>
        <xdr:cNvPr id="386" name="テキスト ボックス 385"/>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150876</xdr:rowOff>
    </xdr:from>
    <xdr:to>
      <xdr:col>22</xdr:col>
      <xdr:colOff>203200</xdr:colOff>
      <xdr:row>42</xdr:row>
      <xdr:rowOff>150876</xdr:rowOff>
    </xdr:to>
    <xdr:cxnSp macro="">
      <xdr:nvCxnSpPr>
        <xdr:cNvPr id="387" name="直線コネクタ 386"/>
        <xdr:cNvCxnSpPr/>
      </xdr:nvCxnSpPr>
      <xdr:spPr>
        <a:xfrm>
          <a:off x="14401800" y="7351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114808</xdr:rowOff>
    </xdr:from>
    <xdr:to>
      <xdr:col>22</xdr:col>
      <xdr:colOff>254000</xdr:colOff>
      <xdr:row>41</xdr:row>
      <xdr:rowOff>44958</xdr:rowOff>
    </xdr:to>
    <xdr:sp macro="" textlink="">
      <xdr:nvSpPr>
        <xdr:cNvPr id="388" name="フローチャート : 判断 387"/>
        <xdr:cNvSpPr/>
      </xdr:nvSpPr>
      <xdr:spPr>
        <a:xfrm>
          <a:off x="15240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55135</xdr:rowOff>
    </xdr:from>
    <xdr:ext cx="762000" cy="259045"/>
    <xdr:sp macro="" textlink="">
      <xdr:nvSpPr>
        <xdr:cNvPr id="389" name="テキスト ボックス 388"/>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131572</xdr:rowOff>
    </xdr:from>
    <xdr:to>
      <xdr:col>21</xdr:col>
      <xdr:colOff>0</xdr:colOff>
      <xdr:row>42</xdr:row>
      <xdr:rowOff>150876</xdr:rowOff>
    </xdr:to>
    <xdr:cxnSp macro="">
      <xdr:nvCxnSpPr>
        <xdr:cNvPr id="390" name="直線コネクタ 389"/>
        <xdr:cNvCxnSpPr/>
      </xdr:nvCxnSpPr>
      <xdr:spPr>
        <a:xfrm>
          <a:off x="13512800" y="73324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91" name="フローチャート :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2" name="テキスト ボックス 391"/>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78486</xdr:rowOff>
    </xdr:from>
    <xdr:to>
      <xdr:col>19</xdr:col>
      <xdr:colOff>533400</xdr:colOff>
      <xdr:row>42</xdr:row>
      <xdr:rowOff>8636</xdr:rowOff>
    </xdr:to>
    <xdr:sp macro="" textlink="">
      <xdr:nvSpPr>
        <xdr:cNvPr id="393" name="フローチャート : 判断 392"/>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18813</xdr:rowOff>
    </xdr:from>
    <xdr:ext cx="762000" cy="259045"/>
    <xdr:sp macro="" textlink="">
      <xdr:nvSpPr>
        <xdr:cNvPr id="394" name="テキスト ボックス 393"/>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100076</xdr:rowOff>
    </xdr:from>
    <xdr:to>
      <xdr:col>24</xdr:col>
      <xdr:colOff>609600</xdr:colOff>
      <xdr:row>43</xdr:row>
      <xdr:rowOff>30226</xdr:rowOff>
    </xdr:to>
    <xdr:sp macro="" textlink="">
      <xdr:nvSpPr>
        <xdr:cNvPr id="400" name="円/楕円 399"/>
        <xdr:cNvSpPr/>
      </xdr:nvSpPr>
      <xdr:spPr>
        <a:xfrm>
          <a:off x="169672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72153</xdr:rowOff>
    </xdr:from>
    <xdr:ext cx="762000" cy="259045"/>
    <xdr:sp macro="" textlink="">
      <xdr:nvSpPr>
        <xdr:cNvPr id="401" name="公債費負担の状況該当値テキスト"/>
        <xdr:cNvSpPr txBox="1"/>
      </xdr:nvSpPr>
      <xdr:spPr>
        <a:xfrm>
          <a:off x="17106900" y="72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100076</xdr:rowOff>
    </xdr:from>
    <xdr:to>
      <xdr:col>23</xdr:col>
      <xdr:colOff>457200</xdr:colOff>
      <xdr:row>43</xdr:row>
      <xdr:rowOff>30226</xdr:rowOff>
    </xdr:to>
    <xdr:sp macro="" textlink="">
      <xdr:nvSpPr>
        <xdr:cNvPr id="402" name="円/楕円 401"/>
        <xdr:cNvSpPr/>
      </xdr:nvSpPr>
      <xdr:spPr>
        <a:xfrm>
          <a:off x="16129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15003</xdr:rowOff>
    </xdr:from>
    <xdr:ext cx="736600" cy="259045"/>
    <xdr:sp macro="" textlink="">
      <xdr:nvSpPr>
        <xdr:cNvPr id="403" name="テキスト ボックス 402"/>
        <xdr:cNvSpPr txBox="1"/>
      </xdr:nvSpPr>
      <xdr:spPr>
        <a:xfrm>
          <a:off x="15798800" y="738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100076</xdr:rowOff>
    </xdr:from>
    <xdr:to>
      <xdr:col>22</xdr:col>
      <xdr:colOff>254000</xdr:colOff>
      <xdr:row>43</xdr:row>
      <xdr:rowOff>30226</xdr:rowOff>
    </xdr:to>
    <xdr:sp macro="" textlink="">
      <xdr:nvSpPr>
        <xdr:cNvPr id="404" name="円/楕円 403"/>
        <xdr:cNvSpPr/>
      </xdr:nvSpPr>
      <xdr:spPr>
        <a:xfrm>
          <a:off x="15240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15003</xdr:rowOff>
    </xdr:from>
    <xdr:ext cx="762000" cy="259045"/>
    <xdr:sp macro="" textlink="">
      <xdr:nvSpPr>
        <xdr:cNvPr id="405" name="テキスト ボックス 404"/>
        <xdr:cNvSpPr txBox="1"/>
      </xdr:nvSpPr>
      <xdr:spPr>
        <a:xfrm>
          <a:off x="14909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100076</xdr:rowOff>
    </xdr:from>
    <xdr:to>
      <xdr:col>21</xdr:col>
      <xdr:colOff>50800</xdr:colOff>
      <xdr:row>43</xdr:row>
      <xdr:rowOff>30226</xdr:rowOff>
    </xdr:to>
    <xdr:sp macro="" textlink="">
      <xdr:nvSpPr>
        <xdr:cNvPr id="406" name="円/楕円 405"/>
        <xdr:cNvSpPr/>
      </xdr:nvSpPr>
      <xdr:spPr>
        <a:xfrm>
          <a:off x="14351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15003</xdr:rowOff>
    </xdr:from>
    <xdr:ext cx="762000" cy="259045"/>
    <xdr:sp macro="" textlink="">
      <xdr:nvSpPr>
        <xdr:cNvPr id="407" name="テキスト ボックス 406"/>
        <xdr:cNvSpPr txBox="1"/>
      </xdr:nvSpPr>
      <xdr:spPr>
        <a:xfrm>
          <a:off x="14020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408" name="円/楕円 407"/>
        <xdr:cNvSpPr/>
      </xdr:nvSpPr>
      <xdr:spPr>
        <a:xfrm>
          <a:off x="13462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409" name="テキスト ボックス 408"/>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前年度より</a:t>
          </a:r>
          <a:r>
            <a:rPr kumimoji="1" lang="en-US" altLang="ja-JP" sz="1100">
              <a:latin typeface="ＭＳ Ｐゴシック"/>
            </a:rPr>
            <a:t>22.0</a:t>
          </a:r>
          <a:r>
            <a:rPr kumimoji="1" lang="ja-JP" altLang="en-US" sz="1100">
              <a:latin typeface="ＭＳ Ｐゴシック"/>
            </a:rPr>
            <a:t>ポイント改善している要因は、公営企業債のうち下水道事業に係る一般会計負担の減少と、土地開発公社の負債額等負担見込額が減少したことによる。</a:t>
          </a:r>
        </a:p>
        <a:p>
          <a:r>
            <a:rPr kumimoji="1" lang="ja-JP" altLang="en-US" sz="1100">
              <a:latin typeface="ＭＳ Ｐゴシック"/>
            </a:rPr>
            <a:t>　一般会計の地方債残高は増加しているが、主な要因は交付税算入率の高い合併特例事業債及び臨時財政対策債の発行によるものであり、実質的な負担額は抑制されている。</a:t>
          </a:r>
        </a:p>
        <a:p>
          <a:r>
            <a:rPr kumimoji="1" lang="ja-JP" altLang="en-US" sz="1100">
              <a:latin typeface="ＭＳ Ｐゴシック"/>
            </a:rPr>
            <a:t>　今後、建設事業の財源として地方債の発行が増加する見通しであるため、合併特例事業債のような交付税算入率が高い有利な起債を活用し、実質的な負担の抑制に努めていく。</a:t>
          </a:r>
        </a:p>
        <a:p>
          <a:r>
            <a:rPr kumimoji="1" lang="en-US" altLang="ja-JP" sz="1100">
              <a:latin typeface="ＭＳ Ｐゴシック"/>
            </a:rPr>
            <a:t>※</a:t>
          </a:r>
          <a:r>
            <a:rPr kumimoji="1" lang="ja-JP" altLang="en-US" sz="1100">
              <a:latin typeface="ＭＳ Ｐゴシック"/>
            </a:rPr>
            <a:t>算定誤りによる数値訂正　</a:t>
          </a:r>
          <a:r>
            <a:rPr kumimoji="1" lang="en-US" altLang="ja-JP" sz="1100">
              <a:latin typeface="ＭＳ Ｐゴシック"/>
            </a:rPr>
            <a:t>【 </a:t>
          </a:r>
          <a:r>
            <a:rPr kumimoji="1" lang="ja-JP" altLang="en-US" sz="1100">
              <a:latin typeface="ＭＳ Ｐゴシック"/>
            </a:rPr>
            <a:t>平成</a:t>
          </a:r>
          <a:r>
            <a:rPr kumimoji="1" lang="en-US" altLang="ja-JP" sz="1100">
              <a:latin typeface="ＭＳ Ｐゴシック"/>
            </a:rPr>
            <a:t>25</a:t>
          </a:r>
          <a:r>
            <a:rPr kumimoji="1" lang="ja-JP" altLang="en-US" sz="1100">
              <a:latin typeface="ＭＳ Ｐゴシック"/>
            </a:rPr>
            <a:t>年度 ： （誤）</a:t>
          </a:r>
          <a:r>
            <a:rPr kumimoji="1" lang="en-US" altLang="ja-JP" sz="1100">
              <a:latin typeface="ＭＳ Ｐゴシック"/>
            </a:rPr>
            <a:t>97.6%</a:t>
          </a:r>
          <a:r>
            <a:rPr kumimoji="1" lang="ja-JP" altLang="en-US" sz="1100">
              <a:latin typeface="ＭＳ Ｐゴシック"/>
            </a:rPr>
            <a:t>　→　（正）</a:t>
          </a:r>
          <a:r>
            <a:rPr kumimoji="1" lang="en-US" altLang="ja-JP" sz="1100">
              <a:latin typeface="ＭＳ Ｐゴシック"/>
            </a:rPr>
            <a:t>97.7% 】</a:t>
          </a:r>
        </a:p>
        <a:p>
          <a:endParaRPr kumimoji="1" lang="en-US" altLang="ja-JP" sz="11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127931</xdr:rowOff>
    </xdr:to>
    <xdr:cxnSp macro="">
      <xdr:nvCxnSpPr>
        <xdr:cNvPr id="438" name="直線コネクタ 437"/>
        <xdr:cNvCxnSpPr/>
      </xdr:nvCxnSpPr>
      <xdr:spPr>
        <a:xfrm flipV="1">
          <a:off x="17018000" y="2370667"/>
          <a:ext cx="0" cy="1357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100008</xdr:rowOff>
    </xdr:from>
    <xdr:ext cx="762000" cy="259045"/>
    <xdr:sp macro="" textlink="">
      <xdr:nvSpPr>
        <xdr:cNvPr id="439" name="将来負担の状況最小値テキスト"/>
        <xdr:cNvSpPr txBox="1"/>
      </xdr:nvSpPr>
      <xdr:spPr>
        <a:xfrm>
          <a:off x="17106900" y="370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168.8</a:t>
          </a:r>
          <a:endParaRPr kumimoji="1" lang="ja-JP" altLang="en-US" sz="1000" b="1">
            <a:latin typeface="ＭＳ Ｐゴシック"/>
          </a:endParaRPr>
        </a:p>
      </xdr:txBody>
    </xdr:sp>
    <xdr:clientData/>
  </xdr:oneCellAnchor>
  <xdr:twoCellAnchor>
    <xdr:from>
      <xdr:col>24</xdr:col>
      <xdr:colOff>469900</xdr:colOff>
      <xdr:row>21</xdr:row>
      <xdr:rowOff>127931</xdr:rowOff>
    </xdr:from>
    <xdr:to>
      <xdr:col>24</xdr:col>
      <xdr:colOff>647700</xdr:colOff>
      <xdr:row>21</xdr:row>
      <xdr:rowOff>127931</xdr:rowOff>
    </xdr:to>
    <xdr:cxnSp macro="">
      <xdr:nvCxnSpPr>
        <xdr:cNvPr id="440" name="直線コネクタ 439"/>
        <xdr:cNvCxnSpPr/>
      </xdr:nvCxnSpPr>
      <xdr:spPr>
        <a:xfrm>
          <a:off x="16929100" y="372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167979</xdr:rowOff>
    </xdr:from>
    <xdr:to>
      <xdr:col>24</xdr:col>
      <xdr:colOff>558800</xdr:colOff>
      <xdr:row>18</xdr:row>
      <xdr:rowOff>2032</xdr:rowOff>
    </xdr:to>
    <xdr:cxnSp macro="">
      <xdr:nvCxnSpPr>
        <xdr:cNvPr id="443" name="直線コネクタ 442"/>
        <xdr:cNvCxnSpPr/>
      </xdr:nvCxnSpPr>
      <xdr:spPr>
        <a:xfrm flipV="1">
          <a:off x="16179800" y="2911179"/>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63178</xdr:rowOff>
    </xdr:from>
    <xdr:ext cx="762000" cy="259045"/>
    <xdr:sp macro="" textlink="">
      <xdr:nvSpPr>
        <xdr:cNvPr id="444" name="将来負担の状況平均値テキスト"/>
        <xdr:cNvSpPr txBox="1"/>
      </xdr:nvSpPr>
      <xdr:spPr>
        <a:xfrm>
          <a:off x="17106900" y="2292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46651</xdr:rowOff>
    </xdr:from>
    <xdr:to>
      <xdr:col>24</xdr:col>
      <xdr:colOff>609600</xdr:colOff>
      <xdr:row>14</xdr:row>
      <xdr:rowOff>148251</xdr:rowOff>
    </xdr:to>
    <xdr:sp macro="" textlink="">
      <xdr:nvSpPr>
        <xdr:cNvPr id="445" name="フローチャート : 判断 444"/>
        <xdr:cNvSpPr/>
      </xdr:nvSpPr>
      <xdr:spPr>
        <a:xfrm>
          <a:off x="169672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2032</xdr:rowOff>
    </xdr:from>
    <xdr:to>
      <xdr:col>23</xdr:col>
      <xdr:colOff>406400</xdr:colOff>
      <xdr:row>18</xdr:row>
      <xdr:rowOff>69596</xdr:rowOff>
    </xdr:to>
    <xdr:cxnSp macro="">
      <xdr:nvCxnSpPr>
        <xdr:cNvPr id="446" name="直線コネクタ 445"/>
        <xdr:cNvCxnSpPr/>
      </xdr:nvCxnSpPr>
      <xdr:spPr>
        <a:xfrm flipV="1">
          <a:off x="15290800" y="308813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47" name="フローチャート : 判断 446"/>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131758</xdr:rowOff>
    </xdr:from>
    <xdr:ext cx="736600" cy="259045"/>
    <xdr:sp macro="" textlink="">
      <xdr:nvSpPr>
        <xdr:cNvPr id="448" name="テキスト ボックス 447"/>
        <xdr:cNvSpPr txBox="1"/>
      </xdr:nvSpPr>
      <xdr:spPr>
        <a:xfrm>
          <a:off x="15798800" y="236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69596</xdr:rowOff>
    </xdr:from>
    <xdr:to>
      <xdr:col>22</xdr:col>
      <xdr:colOff>203200</xdr:colOff>
      <xdr:row>19</xdr:row>
      <xdr:rowOff>42122</xdr:rowOff>
    </xdr:to>
    <xdr:cxnSp macro="">
      <xdr:nvCxnSpPr>
        <xdr:cNvPr id="449" name="直線コネクタ 448"/>
        <xdr:cNvCxnSpPr/>
      </xdr:nvCxnSpPr>
      <xdr:spPr>
        <a:xfrm flipV="1">
          <a:off x="14401800" y="3155696"/>
          <a:ext cx="889000" cy="14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50546</xdr:rowOff>
    </xdr:from>
    <xdr:to>
      <xdr:col>22</xdr:col>
      <xdr:colOff>254000</xdr:colOff>
      <xdr:row>15</xdr:row>
      <xdr:rowOff>152146</xdr:rowOff>
    </xdr:to>
    <xdr:sp macro="" textlink="">
      <xdr:nvSpPr>
        <xdr:cNvPr id="450" name="フローチャート : 判断 449"/>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162323</xdr:rowOff>
    </xdr:from>
    <xdr:ext cx="762000" cy="259045"/>
    <xdr:sp macro="" textlink="">
      <xdr:nvSpPr>
        <xdr:cNvPr id="451" name="テキスト ボックス 450"/>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42122</xdr:rowOff>
    </xdr:from>
    <xdr:to>
      <xdr:col>21</xdr:col>
      <xdr:colOff>0</xdr:colOff>
      <xdr:row>19</xdr:row>
      <xdr:rowOff>162772</xdr:rowOff>
    </xdr:to>
    <xdr:cxnSp macro="">
      <xdr:nvCxnSpPr>
        <xdr:cNvPr id="452" name="直線コネクタ 451"/>
        <xdr:cNvCxnSpPr/>
      </xdr:nvCxnSpPr>
      <xdr:spPr>
        <a:xfrm flipV="1">
          <a:off x="13512800" y="329967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118914</xdr:rowOff>
    </xdr:from>
    <xdr:to>
      <xdr:col>21</xdr:col>
      <xdr:colOff>50800</xdr:colOff>
      <xdr:row>16</xdr:row>
      <xdr:rowOff>49064</xdr:rowOff>
    </xdr:to>
    <xdr:sp macro="" textlink="">
      <xdr:nvSpPr>
        <xdr:cNvPr id="453" name="フローチャート : 判断 452"/>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59241</xdr:rowOff>
    </xdr:from>
    <xdr:ext cx="762000" cy="259045"/>
    <xdr:sp macro="" textlink="">
      <xdr:nvSpPr>
        <xdr:cNvPr id="454" name="テキスト ボックス 453"/>
        <xdr:cNvSpPr txBox="1"/>
      </xdr:nvSpPr>
      <xdr:spPr>
        <a:xfrm>
          <a:off x="14020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55" name="フローチャート : 判断 454"/>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134849</xdr:rowOff>
    </xdr:from>
    <xdr:ext cx="762000" cy="259045"/>
    <xdr:sp macro="" textlink="">
      <xdr:nvSpPr>
        <xdr:cNvPr id="456" name="テキスト ボックス 455"/>
        <xdr:cNvSpPr txBox="1"/>
      </xdr:nvSpPr>
      <xdr:spPr>
        <a:xfrm>
          <a:off x="13131800" y="25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117179</xdr:rowOff>
    </xdr:from>
    <xdr:to>
      <xdr:col>24</xdr:col>
      <xdr:colOff>609600</xdr:colOff>
      <xdr:row>17</xdr:row>
      <xdr:rowOff>47329</xdr:rowOff>
    </xdr:to>
    <xdr:sp macro="" textlink="">
      <xdr:nvSpPr>
        <xdr:cNvPr id="462" name="円/楕円 461"/>
        <xdr:cNvSpPr/>
      </xdr:nvSpPr>
      <xdr:spPr>
        <a:xfrm>
          <a:off x="16967200" y="286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89256</xdr:rowOff>
    </xdr:from>
    <xdr:ext cx="762000" cy="259045"/>
    <xdr:sp macro="" textlink="">
      <xdr:nvSpPr>
        <xdr:cNvPr id="463" name="将来負担の状況該当値テキスト"/>
        <xdr:cNvSpPr txBox="1"/>
      </xdr:nvSpPr>
      <xdr:spPr>
        <a:xfrm>
          <a:off x="17106900" y="283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122682</xdr:rowOff>
    </xdr:from>
    <xdr:to>
      <xdr:col>23</xdr:col>
      <xdr:colOff>457200</xdr:colOff>
      <xdr:row>18</xdr:row>
      <xdr:rowOff>52832</xdr:rowOff>
    </xdr:to>
    <xdr:sp macro="" textlink="">
      <xdr:nvSpPr>
        <xdr:cNvPr id="464" name="円/楕円 463"/>
        <xdr:cNvSpPr/>
      </xdr:nvSpPr>
      <xdr:spPr>
        <a:xfrm>
          <a:off x="16129000" y="303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37609</xdr:rowOff>
    </xdr:from>
    <xdr:ext cx="736600" cy="259045"/>
    <xdr:sp macro="" textlink="">
      <xdr:nvSpPr>
        <xdr:cNvPr id="465" name="テキスト ボックス 464"/>
        <xdr:cNvSpPr txBox="1"/>
      </xdr:nvSpPr>
      <xdr:spPr>
        <a:xfrm>
          <a:off x="15798800" y="312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18796</xdr:rowOff>
    </xdr:from>
    <xdr:to>
      <xdr:col>22</xdr:col>
      <xdr:colOff>254000</xdr:colOff>
      <xdr:row>18</xdr:row>
      <xdr:rowOff>120396</xdr:rowOff>
    </xdr:to>
    <xdr:sp macro="" textlink="">
      <xdr:nvSpPr>
        <xdr:cNvPr id="466" name="円/楕円 465"/>
        <xdr:cNvSpPr/>
      </xdr:nvSpPr>
      <xdr:spPr>
        <a:xfrm>
          <a:off x="15240000" y="31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105173</xdr:rowOff>
    </xdr:from>
    <xdr:ext cx="762000" cy="259045"/>
    <xdr:sp macro="" textlink="">
      <xdr:nvSpPr>
        <xdr:cNvPr id="467" name="テキスト ボックス 466"/>
        <xdr:cNvSpPr txBox="1"/>
      </xdr:nvSpPr>
      <xdr:spPr>
        <a:xfrm>
          <a:off x="14909800" y="31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162772</xdr:rowOff>
    </xdr:from>
    <xdr:to>
      <xdr:col>21</xdr:col>
      <xdr:colOff>50800</xdr:colOff>
      <xdr:row>19</xdr:row>
      <xdr:rowOff>92921</xdr:rowOff>
    </xdr:to>
    <xdr:sp macro="" textlink="">
      <xdr:nvSpPr>
        <xdr:cNvPr id="468" name="円/楕円 467"/>
        <xdr:cNvSpPr/>
      </xdr:nvSpPr>
      <xdr:spPr>
        <a:xfrm>
          <a:off x="14351000" y="32488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77699</xdr:rowOff>
    </xdr:from>
    <xdr:ext cx="762000" cy="259045"/>
    <xdr:sp macro="" textlink="">
      <xdr:nvSpPr>
        <xdr:cNvPr id="469" name="テキスト ボックス 468"/>
        <xdr:cNvSpPr txBox="1"/>
      </xdr:nvSpPr>
      <xdr:spPr>
        <a:xfrm>
          <a:off x="14020800" y="333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111972</xdr:rowOff>
    </xdr:from>
    <xdr:to>
      <xdr:col>19</xdr:col>
      <xdr:colOff>533400</xdr:colOff>
      <xdr:row>20</xdr:row>
      <xdr:rowOff>42122</xdr:rowOff>
    </xdr:to>
    <xdr:sp macro="" textlink="">
      <xdr:nvSpPr>
        <xdr:cNvPr id="470" name="円/楕円 469"/>
        <xdr:cNvSpPr/>
      </xdr:nvSpPr>
      <xdr:spPr>
        <a:xfrm>
          <a:off x="13462000" y="336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26899</xdr:rowOff>
    </xdr:from>
    <xdr:ext cx="762000" cy="259045"/>
    <xdr:sp macro="" textlink="">
      <xdr:nvSpPr>
        <xdr:cNvPr id="471" name="テキスト ボックス 470"/>
        <xdr:cNvSpPr txBox="1"/>
      </xdr:nvSpPr>
      <xdr:spPr>
        <a:xfrm>
          <a:off x="13131800" y="3455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三重県桑名市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143,149
140,100
136.68
52,073,677
50,387,075
1,550,692
30,029,171
55,237,621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67.2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2.7</a:t>
          </a:r>
          <a:r>
            <a:rPr kumimoji="1" lang="ja-JP" altLang="en-US" sz="1300">
              <a:latin typeface="ＭＳ Ｐゴシック"/>
            </a:rPr>
            <a:t>ポイント低くなり</a:t>
          </a:r>
          <a:r>
            <a:rPr kumimoji="1" lang="en-US" altLang="ja-JP" sz="1300">
              <a:latin typeface="ＭＳ Ｐゴシック"/>
            </a:rPr>
            <a:t>24.4</a:t>
          </a:r>
          <a:r>
            <a:rPr kumimoji="1" lang="ja-JP" altLang="en-US" sz="1300">
              <a:latin typeface="ＭＳ Ｐゴシック"/>
            </a:rPr>
            <a:t>％となった要因は、定年退職者のピークが終わり、退職手当が大きく減少したためである。</a:t>
          </a:r>
        </a:p>
        <a:p>
          <a:r>
            <a:rPr kumimoji="1" lang="ja-JP" altLang="en-US" sz="1300">
              <a:latin typeface="ＭＳ Ｐゴシック"/>
            </a:rPr>
            <a:t>　類似団体に比べ比率が高い要因は、合併により職員数が増加したことや、旧市内の各小学校に幼稚園を併設したことにより教育職数が多くなったことなどによるものである。</a:t>
          </a:r>
        </a:p>
        <a:p>
          <a:r>
            <a:rPr kumimoji="1" lang="ja-JP" altLang="en-US" sz="1300">
              <a:latin typeface="ＭＳ Ｐゴシック"/>
            </a:rPr>
            <a:t>　定員適正化計画にもとづく適正な職員配置と並行して、施設の統廃合により職員数の削減を進めていく。</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124278</xdr:rowOff>
    </xdr:from>
    <xdr:to>
      <xdr:col>7</xdr:col>
      <xdr:colOff>15875</xdr:colOff>
      <xdr:row>40</xdr:row>
      <xdr:rowOff>154215</xdr:rowOff>
    </xdr:to>
    <xdr:cxnSp macro="">
      <xdr:nvCxnSpPr>
        <xdr:cNvPr id="63" name="直線コネクタ 62"/>
        <xdr:cNvCxnSpPr/>
      </xdr:nvCxnSpPr>
      <xdr:spPr>
        <a:xfrm flipV="1">
          <a:off x="4826000" y="5782128"/>
          <a:ext cx="0" cy="1230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33</xdr:row>
      <xdr:rowOff>124278</xdr:rowOff>
    </xdr:from>
    <xdr:to>
      <xdr:col>7</xdr:col>
      <xdr:colOff>104775</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105228</xdr:rowOff>
    </xdr:from>
    <xdr:to>
      <xdr:col>7</xdr:col>
      <xdr:colOff>15875</xdr:colOff>
      <xdr:row>40</xdr:row>
      <xdr:rowOff>56243</xdr:rowOff>
    </xdr:to>
    <xdr:cxnSp macro="">
      <xdr:nvCxnSpPr>
        <xdr:cNvPr id="68" name="直線コネクタ 67"/>
        <xdr:cNvCxnSpPr/>
      </xdr:nvCxnSpPr>
      <xdr:spPr>
        <a:xfrm flipV="1">
          <a:off x="3987800" y="6620328"/>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13805</xdr:rowOff>
    </xdr:from>
    <xdr:ext cx="762000" cy="259045"/>
    <xdr:sp macro="" textlink="">
      <xdr:nvSpPr>
        <xdr:cNvPr id="69" name="人件費平均値テキスト"/>
        <xdr:cNvSpPr txBox="1"/>
      </xdr:nvSpPr>
      <xdr:spPr>
        <a:xfrm>
          <a:off x="4914900" y="618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70" name="フローチャート : 判断 69"/>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97065</xdr:rowOff>
    </xdr:from>
    <xdr:to>
      <xdr:col>5</xdr:col>
      <xdr:colOff>549275</xdr:colOff>
      <xdr:row>40</xdr:row>
      <xdr:rowOff>56243</xdr:rowOff>
    </xdr:to>
    <xdr:cxnSp macro="">
      <xdr:nvCxnSpPr>
        <xdr:cNvPr id="71" name="直線コネクタ 70"/>
        <xdr:cNvCxnSpPr/>
      </xdr:nvCxnSpPr>
      <xdr:spPr>
        <a:xfrm>
          <a:off x="3098800" y="67836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0</xdr:rowOff>
    </xdr:from>
    <xdr:to>
      <xdr:col>5</xdr:col>
      <xdr:colOff>600075</xdr:colOff>
      <xdr:row>38</xdr:row>
      <xdr:rowOff>101600</xdr:rowOff>
    </xdr:to>
    <xdr:sp macro="" textlink="">
      <xdr:nvSpPr>
        <xdr:cNvPr id="72" name="フローチャート : 判断 71"/>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111777</xdr:rowOff>
    </xdr:from>
    <xdr:ext cx="736600" cy="259045"/>
    <xdr:sp macro="" textlink="">
      <xdr:nvSpPr>
        <xdr:cNvPr id="73" name="テキスト ボックス 72"/>
        <xdr:cNvSpPr txBox="1"/>
      </xdr:nvSpPr>
      <xdr:spPr>
        <a:xfrm>
          <a:off x="3606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97065</xdr:rowOff>
    </xdr:from>
    <xdr:to>
      <xdr:col>4</xdr:col>
      <xdr:colOff>346075</xdr:colOff>
      <xdr:row>39</xdr:row>
      <xdr:rowOff>162378</xdr:rowOff>
    </xdr:to>
    <xdr:cxnSp macro="">
      <xdr:nvCxnSpPr>
        <xdr:cNvPr id="74" name="直線コネクタ 73"/>
        <xdr:cNvCxnSpPr/>
      </xdr:nvCxnSpPr>
      <xdr:spPr>
        <a:xfrm flipV="1">
          <a:off x="2209800" y="6783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0</xdr:rowOff>
    </xdr:from>
    <xdr:to>
      <xdr:col>4</xdr:col>
      <xdr:colOff>396875</xdr:colOff>
      <xdr:row>38</xdr:row>
      <xdr:rowOff>101600</xdr:rowOff>
    </xdr:to>
    <xdr:sp macro="" textlink="">
      <xdr:nvSpPr>
        <xdr:cNvPr id="75" name="フローチャート : 判断 74"/>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111777</xdr:rowOff>
    </xdr:from>
    <xdr:ext cx="762000" cy="259045"/>
    <xdr:sp macro="" textlink="">
      <xdr:nvSpPr>
        <xdr:cNvPr id="76" name="テキスト ボックス 75"/>
        <xdr:cNvSpPr txBox="1"/>
      </xdr:nvSpPr>
      <xdr:spPr>
        <a:xfrm>
          <a:off x="2717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162378</xdr:rowOff>
    </xdr:from>
    <xdr:to>
      <xdr:col>3</xdr:col>
      <xdr:colOff>142875</xdr:colOff>
      <xdr:row>40</xdr:row>
      <xdr:rowOff>56243</xdr:rowOff>
    </xdr:to>
    <xdr:cxnSp macro="">
      <xdr:nvCxnSpPr>
        <xdr:cNvPr id="77" name="直線コネクタ 76"/>
        <xdr:cNvCxnSpPr/>
      </xdr:nvCxnSpPr>
      <xdr:spPr>
        <a:xfrm flipV="1">
          <a:off x="1320800" y="6848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152400</xdr:rowOff>
    </xdr:from>
    <xdr:to>
      <xdr:col>3</xdr:col>
      <xdr:colOff>193675</xdr:colOff>
      <xdr:row>39</xdr:row>
      <xdr:rowOff>82550</xdr:rowOff>
    </xdr:to>
    <xdr:sp macro="" textlink="">
      <xdr:nvSpPr>
        <xdr:cNvPr id="78" name="フローチャート : 判断 77"/>
        <xdr:cNvSpPr/>
      </xdr:nvSpPr>
      <xdr:spPr>
        <a:xfrm>
          <a:off x="2159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92727</xdr:rowOff>
    </xdr:from>
    <xdr:ext cx="762000" cy="259045"/>
    <xdr:sp macro="" textlink="">
      <xdr:nvSpPr>
        <xdr:cNvPr id="79" name="テキスト ボックス 78"/>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80" name="フローチャート : 判断 79"/>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81" name="テキスト ボックス 80"/>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54428</xdr:rowOff>
    </xdr:from>
    <xdr:to>
      <xdr:col>7</xdr:col>
      <xdr:colOff>66675</xdr:colOff>
      <xdr:row>38</xdr:row>
      <xdr:rowOff>156028</xdr:rowOff>
    </xdr:to>
    <xdr:sp macro="" textlink="">
      <xdr:nvSpPr>
        <xdr:cNvPr id="87" name="円/楕円 86"/>
        <xdr:cNvSpPr/>
      </xdr:nvSpPr>
      <xdr:spPr>
        <a:xfrm>
          <a:off x="47752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26505</xdr:rowOff>
    </xdr:from>
    <xdr:ext cx="762000" cy="259045"/>
    <xdr:sp macro="" textlink="">
      <xdr:nvSpPr>
        <xdr:cNvPr id="88" name="人件費該当値テキスト"/>
        <xdr:cNvSpPr txBox="1"/>
      </xdr:nvSpPr>
      <xdr:spPr>
        <a:xfrm>
          <a:off x="4914900" y="654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5443</xdr:rowOff>
    </xdr:from>
    <xdr:to>
      <xdr:col>5</xdr:col>
      <xdr:colOff>600075</xdr:colOff>
      <xdr:row>40</xdr:row>
      <xdr:rowOff>107043</xdr:rowOff>
    </xdr:to>
    <xdr:sp macro="" textlink="">
      <xdr:nvSpPr>
        <xdr:cNvPr id="89" name="円/楕円 88"/>
        <xdr:cNvSpPr/>
      </xdr:nvSpPr>
      <xdr:spPr>
        <a:xfrm>
          <a:off x="3937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91820</xdr:rowOff>
    </xdr:from>
    <xdr:ext cx="736600" cy="259045"/>
    <xdr:sp macro="" textlink="">
      <xdr:nvSpPr>
        <xdr:cNvPr id="90" name="テキスト ボックス 89"/>
        <xdr:cNvSpPr txBox="1"/>
      </xdr:nvSpPr>
      <xdr:spPr>
        <a:xfrm>
          <a:off x="3606800" y="694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46265</xdr:rowOff>
    </xdr:from>
    <xdr:to>
      <xdr:col>4</xdr:col>
      <xdr:colOff>396875</xdr:colOff>
      <xdr:row>39</xdr:row>
      <xdr:rowOff>147865</xdr:rowOff>
    </xdr:to>
    <xdr:sp macro="" textlink="">
      <xdr:nvSpPr>
        <xdr:cNvPr id="91" name="円/楕円 90"/>
        <xdr:cNvSpPr/>
      </xdr:nvSpPr>
      <xdr:spPr>
        <a:xfrm>
          <a:off x="3048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132642</xdr:rowOff>
    </xdr:from>
    <xdr:ext cx="762000" cy="259045"/>
    <xdr:sp macro="" textlink="">
      <xdr:nvSpPr>
        <xdr:cNvPr id="92" name="テキスト ボックス 91"/>
        <xdr:cNvSpPr txBox="1"/>
      </xdr:nvSpPr>
      <xdr:spPr>
        <a:xfrm>
          <a:off x="2717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111578</xdr:rowOff>
    </xdr:from>
    <xdr:to>
      <xdr:col>3</xdr:col>
      <xdr:colOff>193675</xdr:colOff>
      <xdr:row>40</xdr:row>
      <xdr:rowOff>41728</xdr:rowOff>
    </xdr:to>
    <xdr:sp macro="" textlink="">
      <xdr:nvSpPr>
        <xdr:cNvPr id="93" name="円/楕円 92"/>
        <xdr:cNvSpPr/>
      </xdr:nvSpPr>
      <xdr:spPr>
        <a:xfrm>
          <a:off x="2159000" y="67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26505</xdr:rowOff>
    </xdr:from>
    <xdr:ext cx="762000" cy="259045"/>
    <xdr:sp macro="" textlink="">
      <xdr:nvSpPr>
        <xdr:cNvPr id="94" name="テキスト ボックス 93"/>
        <xdr:cNvSpPr txBox="1"/>
      </xdr:nvSpPr>
      <xdr:spPr>
        <a:xfrm>
          <a:off x="1828800" y="68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5443</xdr:rowOff>
    </xdr:from>
    <xdr:to>
      <xdr:col>1</xdr:col>
      <xdr:colOff>676275</xdr:colOff>
      <xdr:row>40</xdr:row>
      <xdr:rowOff>107043</xdr:rowOff>
    </xdr:to>
    <xdr:sp macro="" textlink="">
      <xdr:nvSpPr>
        <xdr:cNvPr id="95" name="円/楕円 94"/>
        <xdr:cNvSpPr/>
      </xdr:nvSpPr>
      <xdr:spPr>
        <a:xfrm>
          <a:off x="1270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91820</xdr:rowOff>
    </xdr:from>
    <xdr:ext cx="762000" cy="259045"/>
    <xdr:sp macro="" textlink="">
      <xdr:nvSpPr>
        <xdr:cNvPr id="96" name="テキスト ボックス 95"/>
        <xdr:cNvSpPr txBox="1"/>
      </xdr:nvSpPr>
      <xdr:spPr>
        <a:xfrm>
          <a:off x="939800" y="694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委託料の見直し等により、前年度より</a:t>
          </a:r>
          <a:r>
            <a:rPr kumimoji="1" lang="en-US" altLang="ja-JP" sz="1300">
              <a:latin typeface="ＭＳ Ｐゴシック"/>
            </a:rPr>
            <a:t>0.6</a:t>
          </a:r>
          <a:r>
            <a:rPr kumimoji="1" lang="ja-JP" altLang="en-US" sz="1300">
              <a:latin typeface="ＭＳ Ｐゴシック"/>
            </a:rPr>
            <a:t>ポイント低くなり</a:t>
          </a:r>
          <a:r>
            <a:rPr kumimoji="1" lang="en-US" altLang="ja-JP" sz="1300">
              <a:latin typeface="ＭＳ Ｐゴシック"/>
            </a:rPr>
            <a:t>17.5</a:t>
          </a:r>
          <a:r>
            <a:rPr kumimoji="1" lang="ja-JP" altLang="en-US" sz="1300">
              <a:latin typeface="ＭＳ Ｐゴシック"/>
            </a:rPr>
            <a:t>％となった。</a:t>
          </a:r>
        </a:p>
        <a:p>
          <a:r>
            <a:rPr kumimoji="1" lang="ja-JP" altLang="en-US" sz="1300">
              <a:latin typeface="ＭＳ Ｐゴシック"/>
            </a:rPr>
            <a:t>　今後は、施設の老朽化に伴う修繕料等が増加していく見通しであるため、施設の統廃合を進め、委託料や修繕料などの維持管理経費を圧縮していく。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58964</xdr:rowOff>
    </xdr:from>
    <xdr:to>
      <xdr:col>24</xdr:col>
      <xdr:colOff>31750</xdr:colOff>
      <xdr:row>22</xdr:row>
      <xdr:rowOff>72572</xdr:rowOff>
    </xdr:to>
    <xdr:cxnSp macro="">
      <xdr:nvCxnSpPr>
        <xdr:cNvPr id="126" name="直線コネクタ 125"/>
        <xdr:cNvCxnSpPr/>
      </xdr:nvCxnSpPr>
      <xdr:spPr>
        <a:xfrm flipV="1">
          <a:off x="16510000" y="22878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44649</xdr:rowOff>
    </xdr:from>
    <xdr:ext cx="762000" cy="259045"/>
    <xdr:sp macro="" textlink="">
      <xdr:nvSpPr>
        <xdr:cNvPr id="127"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22</xdr:row>
      <xdr:rowOff>72572</xdr:rowOff>
    </xdr:from>
    <xdr:to>
      <xdr:col>24</xdr:col>
      <xdr:colOff>120650</xdr:colOff>
      <xdr:row>22</xdr:row>
      <xdr:rowOff>72572</xdr:rowOff>
    </xdr:to>
    <xdr:cxnSp macro="">
      <xdr:nvCxnSpPr>
        <xdr:cNvPr id="128" name="直線コネクタ 127"/>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145341</xdr:rowOff>
    </xdr:from>
    <xdr:ext cx="762000" cy="259045"/>
    <xdr:sp macro="" textlink="">
      <xdr:nvSpPr>
        <xdr:cNvPr id="129"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58964</xdr:rowOff>
    </xdr:from>
    <xdr:to>
      <xdr:col>24</xdr:col>
      <xdr:colOff>120650</xdr:colOff>
      <xdr:row>13</xdr:row>
      <xdr:rowOff>58964</xdr:rowOff>
    </xdr:to>
    <xdr:cxnSp macro="">
      <xdr:nvCxnSpPr>
        <xdr:cNvPr id="130" name="直線コネクタ 129"/>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7257</xdr:rowOff>
    </xdr:from>
    <xdr:to>
      <xdr:col>24</xdr:col>
      <xdr:colOff>31750</xdr:colOff>
      <xdr:row>18</xdr:row>
      <xdr:rowOff>72571</xdr:rowOff>
    </xdr:to>
    <xdr:cxnSp macro="">
      <xdr:nvCxnSpPr>
        <xdr:cNvPr id="131" name="直線コネクタ 130"/>
        <xdr:cNvCxnSpPr/>
      </xdr:nvCxnSpPr>
      <xdr:spPr>
        <a:xfrm flipV="1">
          <a:off x="15671800" y="309335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2"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3" name="フローチャート :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50800</xdr:rowOff>
    </xdr:from>
    <xdr:to>
      <xdr:col>22</xdr:col>
      <xdr:colOff>565150</xdr:colOff>
      <xdr:row>18</xdr:row>
      <xdr:rowOff>72571</xdr:rowOff>
    </xdr:to>
    <xdr:cxnSp macro="">
      <xdr:nvCxnSpPr>
        <xdr:cNvPr id="134" name="直線コネクタ 133"/>
        <xdr:cNvCxnSpPr/>
      </xdr:nvCxnSpPr>
      <xdr:spPr>
        <a:xfrm>
          <a:off x="14782800" y="31369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5" name="フローチャート : 判断 134"/>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6" name="テキスト ボックス 135"/>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18143</xdr:rowOff>
    </xdr:from>
    <xdr:to>
      <xdr:col>21</xdr:col>
      <xdr:colOff>361950</xdr:colOff>
      <xdr:row>18</xdr:row>
      <xdr:rowOff>50800</xdr:rowOff>
    </xdr:to>
    <xdr:cxnSp macro="">
      <xdr:nvCxnSpPr>
        <xdr:cNvPr id="137" name="直線コネクタ 136"/>
        <xdr:cNvCxnSpPr/>
      </xdr:nvCxnSpPr>
      <xdr:spPr>
        <a:xfrm>
          <a:off x="13893800" y="3104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8" name="フローチャート : 判断 137"/>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138991</xdr:rowOff>
    </xdr:from>
    <xdr:ext cx="762000" cy="259045"/>
    <xdr:sp macro="" textlink="">
      <xdr:nvSpPr>
        <xdr:cNvPr id="139" name="テキスト ボックス 138"/>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91621</xdr:rowOff>
    </xdr:from>
    <xdr:to>
      <xdr:col>20</xdr:col>
      <xdr:colOff>158750</xdr:colOff>
      <xdr:row>18</xdr:row>
      <xdr:rowOff>18143</xdr:rowOff>
    </xdr:to>
    <xdr:cxnSp macro="">
      <xdr:nvCxnSpPr>
        <xdr:cNvPr id="140" name="直線コネクタ 139"/>
        <xdr:cNvCxnSpPr/>
      </xdr:nvCxnSpPr>
      <xdr:spPr>
        <a:xfrm>
          <a:off x="13004800" y="30062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155121</xdr:rowOff>
    </xdr:from>
    <xdr:to>
      <xdr:col>20</xdr:col>
      <xdr:colOff>209550</xdr:colOff>
      <xdr:row>16</xdr:row>
      <xdr:rowOff>85271</xdr:rowOff>
    </xdr:to>
    <xdr:sp macro="" textlink="">
      <xdr:nvSpPr>
        <xdr:cNvPr id="141" name="フローチャート : 判断 140"/>
        <xdr:cNvSpPr/>
      </xdr:nvSpPr>
      <xdr:spPr>
        <a:xfrm>
          <a:off x="13843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95448</xdr:rowOff>
    </xdr:from>
    <xdr:ext cx="762000" cy="259045"/>
    <xdr:sp macro="" textlink="">
      <xdr:nvSpPr>
        <xdr:cNvPr id="142" name="テキスト ボックス 141"/>
        <xdr:cNvSpPr txBox="1"/>
      </xdr:nvSpPr>
      <xdr:spPr>
        <a:xfrm>
          <a:off x="13512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3" name="フローチャート : 判断 142"/>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4" name="テキスト ボックス 143"/>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127907</xdr:rowOff>
    </xdr:from>
    <xdr:to>
      <xdr:col>24</xdr:col>
      <xdr:colOff>82550</xdr:colOff>
      <xdr:row>18</xdr:row>
      <xdr:rowOff>58057</xdr:rowOff>
    </xdr:to>
    <xdr:sp macro="" textlink="">
      <xdr:nvSpPr>
        <xdr:cNvPr id="150" name="円/楕円 149"/>
        <xdr:cNvSpPr/>
      </xdr:nvSpPr>
      <xdr:spPr>
        <a:xfrm>
          <a:off x="164592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99984</xdr:rowOff>
    </xdr:from>
    <xdr:ext cx="762000" cy="259045"/>
    <xdr:sp macro="" textlink="">
      <xdr:nvSpPr>
        <xdr:cNvPr id="151" name="物件費該当値テキスト"/>
        <xdr:cNvSpPr txBox="1"/>
      </xdr:nvSpPr>
      <xdr:spPr>
        <a:xfrm>
          <a:off x="16598900" y="301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21771</xdr:rowOff>
    </xdr:from>
    <xdr:to>
      <xdr:col>22</xdr:col>
      <xdr:colOff>615950</xdr:colOff>
      <xdr:row>18</xdr:row>
      <xdr:rowOff>123371</xdr:rowOff>
    </xdr:to>
    <xdr:sp macro="" textlink="">
      <xdr:nvSpPr>
        <xdr:cNvPr id="152" name="円/楕円 151"/>
        <xdr:cNvSpPr/>
      </xdr:nvSpPr>
      <xdr:spPr>
        <a:xfrm>
          <a:off x="15621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108149</xdr:rowOff>
    </xdr:from>
    <xdr:ext cx="736600" cy="259045"/>
    <xdr:sp macro="" textlink="">
      <xdr:nvSpPr>
        <xdr:cNvPr id="153" name="テキスト ボックス 152"/>
        <xdr:cNvSpPr txBox="1"/>
      </xdr:nvSpPr>
      <xdr:spPr>
        <a:xfrm>
          <a:off x="15290800" y="319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0</xdr:rowOff>
    </xdr:from>
    <xdr:to>
      <xdr:col>21</xdr:col>
      <xdr:colOff>412750</xdr:colOff>
      <xdr:row>18</xdr:row>
      <xdr:rowOff>101600</xdr:rowOff>
    </xdr:to>
    <xdr:sp macro="" textlink="">
      <xdr:nvSpPr>
        <xdr:cNvPr id="154" name="円/楕円 153"/>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86377</xdr:rowOff>
    </xdr:from>
    <xdr:ext cx="762000" cy="259045"/>
    <xdr:sp macro="" textlink="">
      <xdr:nvSpPr>
        <xdr:cNvPr id="155" name="テキスト ボックス 154"/>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138793</xdr:rowOff>
    </xdr:from>
    <xdr:to>
      <xdr:col>20</xdr:col>
      <xdr:colOff>209550</xdr:colOff>
      <xdr:row>18</xdr:row>
      <xdr:rowOff>68943</xdr:rowOff>
    </xdr:to>
    <xdr:sp macro="" textlink="">
      <xdr:nvSpPr>
        <xdr:cNvPr id="156" name="円/楕円 155"/>
        <xdr:cNvSpPr/>
      </xdr:nvSpPr>
      <xdr:spPr>
        <a:xfrm>
          <a:off x="13843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53720</xdr:rowOff>
    </xdr:from>
    <xdr:ext cx="762000" cy="259045"/>
    <xdr:sp macro="" textlink="">
      <xdr:nvSpPr>
        <xdr:cNvPr id="157" name="テキスト ボックス 156"/>
        <xdr:cNvSpPr txBox="1"/>
      </xdr:nvSpPr>
      <xdr:spPr>
        <a:xfrm>
          <a:off x="13512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40821</xdr:rowOff>
    </xdr:from>
    <xdr:to>
      <xdr:col>19</xdr:col>
      <xdr:colOff>6350</xdr:colOff>
      <xdr:row>17</xdr:row>
      <xdr:rowOff>142421</xdr:rowOff>
    </xdr:to>
    <xdr:sp macro="" textlink="">
      <xdr:nvSpPr>
        <xdr:cNvPr id="158" name="円/楕円 157"/>
        <xdr:cNvSpPr/>
      </xdr:nvSpPr>
      <xdr:spPr>
        <a:xfrm>
          <a:off x="12954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127198</xdr:rowOff>
    </xdr:from>
    <xdr:ext cx="762000" cy="259045"/>
    <xdr:sp macro="" textlink="">
      <xdr:nvSpPr>
        <xdr:cNvPr id="159" name="テキスト ボックス 158"/>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扶助費の歳出決算額は、生活保護費の増加等により前年度比</a:t>
          </a:r>
          <a:r>
            <a:rPr kumimoji="1" lang="en-US" altLang="ja-JP" sz="1300">
              <a:latin typeface="ＭＳ Ｐゴシック"/>
            </a:rPr>
            <a:t>0.9%</a:t>
          </a:r>
          <a:r>
            <a:rPr kumimoji="1" lang="ja-JP" altLang="en-US" sz="1300">
              <a:latin typeface="ＭＳ Ｐゴシック"/>
            </a:rPr>
            <a:t>増加となったが、経常収支比率としては、経常経費充当一般財源が増加したことにより、前年度と同率の</a:t>
          </a:r>
          <a:r>
            <a:rPr kumimoji="1" lang="en-US" altLang="ja-JP" sz="1300">
              <a:latin typeface="ＭＳ Ｐゴシック"/>
            </a:rPr>
            <a:t>9.4</a:t>
          </a:r>
          <a:r>
            <a:rPr kumimoji="1" lang="ja-JP" altLang="en-US" sz="1300">
              <a:latin typeface="ＭＳ Ｐゴシック"/>
            </a:rPr>
            <a:t>％となった。</a:t>
          </a:r>
        </a:p>
        <a:p>
          <a:r>
            <a:rPr kumimoji="1" lang="ja-JP" altLang="en-US" sz="1300">
              <a:latin typeface="ＭＳ Ｐゴシック"/>
            </a:rPr>
            <a:t>　今後も、少子高齢化が進み、扶助費の増加が見込まれることから、市単独事業については、事業の見直しにより、適度なサービス水準と経費のバランスに留意していく。</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107950</xdr:rowOff>
    </xdr:to>
    <xdr:cxnSp macro="">
      <xdr:nvCxnSpPr>
        <xdr:cNvPr id="187" name="直線コネクタ 186"/>
        <xdr:cNvCxnSpPr/>
      </xdr:nvCxnSpPr>
      <xdr:spPr>
        <a:xfrm flipV="1">
          <a:off x="4826000" y="9042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9" name="直線コネクタ 18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88900</xdr:rowOff>
    </xdr:to>
    <xdr:cxnSp macro="">
      <xdr:nvCxnSpPr>
        <xdr:cNvPr id="192" name="直線コネクタ 191"/>
        <xdr:cNvCxnSpPr/>
      </xdr:nvCxnSpPr>
      <xdr:spPr>
        <a:xfrm>
          <a:off x="3987800" y="934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93"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4" name="フローチャート : 判断 193"/>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88900</xdr:rowOff>
    </xdr:to>
    <xdr:cxnSp macro="">
      <xdr:nvCxnSpPr>
        <xdr:cNvPr id="195" name="直線コネクタ 194"/>
        <xdr:cNvCxnSpPr/>
      </xdr:nvCxnSpPr>
      <xdr:spPr>
        <a:xfrm>
          <a:off x="3098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6" name="フローチャート : 判断 195"/>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197" name="テキスト ボックス 196"/>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165100</xdr:rowOff>
    </xdr:from>
    <xdr:to>
      <xdr:col>4</xdr:col>
      <xdr:colOff>346075</xdr:colOff>
      <xdr:row>54</xdr:row>
      <xdr:rowOff>50800</xdr:rowOff>
    </xdr:to>
    <xdr:cxnSp macro="">
      <xdr:nvCxnSpPr>
        <xdr:cNvPr id="198" name="直線コネクタ 197"/>
        <xdr:cNvCxnSpPr/>
      </xdr:nvCxnSpPr>
      <xdr:spPr>
        <a:xfrm>
          <a:off x="2209800" y="9251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9" name="フローチャート : 判断 198"/>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200" name="テキスト ボックス 199"/>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31750</xdr:rowOff>
    </xdr:from>
    <xdr:to>
      <xdr:col>3</xdr:col>
      <xdr:colOff>142875</xdr:colOff>
      <xdr:row>53</xdr:row>
      <xdr:rowOff>165100</xdr:rowOff>
    </xdr:to>
    <xdr:cxnSp macro="">
      <xdr:nvCxnSpPr>
        <xdr:cNvPr id="201" name="直線コネクタ 200"/>
        <xdr:cNvCxnSpPr/>
      </xdr:nvCxnSpPr>
      <xdr:spPr>
        <a:xfrm>
          <a:off x="1320800" y="91186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0</xdr:rowOff>
    </xdr:from>
    <xdr:to>
      <xdr:col>3</xdr:col>
      <xdr:colOff>193675</xdr:colOff>
      <xdr:row>56</xdr:row>
      <xdr:rowOff>101600</xdr:rowOff>
    </xdr:to>
    <xdr:sp macro="" textlink="">
      <xdr:nvSpPr>
        <xdr:cNvPr id="202" name="フローチャート : 判断 201"/>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03" name="テキスト ボックス 202"/>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4" name="フローチャート : 判断 203"/>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05" name="テキスト ボックス 204"/>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11" name="円/楕円 210"/>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12"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13" name="円/楕円 212"/>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14" name="テキスト ボックス 213"/>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15" name="円/楕円 214"/>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16" name="テキスト ボックス 215"/>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114300</xdr:rowOff>
    </xdr:from>
    <xdr:to>
      <xdr:col>3</xdr:col>
      <xdr:colOff>193675</xdr:colOff>
      <xdr:row>54</xdr:row>
      <xdr:rowOff>44450</xdr:rowOff>
    </xdr:to>
    <xdr:sp macro="" textlink="">
      <xdr:nvSpPr>
        <xdr:cNvPr id="217" name="円/楕円 216"/>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54627</xdr:rowOff>
    </xdr:from>
    <xdr:ext cx="762000" cy="259045"/>
    <xdr:sp macro="" textlink="">
      <xdr:nvSpPr>
        <xdr:cNvPr id="218" name="テキスト ボックス 217"/>
        <xdr:cNvSpPr txBox="1"/>
      </xdr:nvSpPr>
      <xdr:spPr>
        <a:xfrm>
          <a:off x="1828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152400</xdr:rowOff>
    </xdr:from>
    <xdr:to>
      <xdr:col>1</xdr:col>
      <xdr:colOff>676275</xdr:colOff>
      <xdr:row>53</xdr:row>
      <xdr:rowOff>82550</xdr:rowOff>
    </xdr:to>
    <xdr:sp macro="" textlink="">
      <xdr:nvSpPr>
        <xdr:cNvPr id="219" name="円/楕円 218"/>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92727</xdr:rowOff>
    </xdr:from>
    <xdr:ext cx="762000" cy="259045"/>
    <xdr:sp macro="" textlink="">
      <xdr:nvSpPr>
        <xdr:cNvPr id="220" name="テキスト ボックス 219"/>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歳出決算額としては、保険給付費の増加に伴い介護保険事業や国民健康保険事業に対する繰出金が増加しているが、経常収支比率としては、経常経費充当一般財源が増加したことにより、前年度より</a:t>
          </a:r>
          <a:r>
            <a:rPr kumimoji="1" lang="en-US" altLang="ja-JP" sz="1300">
              <a:latin typeface="ＭＳ Ｐゴシック"/>
            </a:rPr>
            <a:t>0.1</a:t>
          </a:r>
          <a:r>
            <a:rPr kumimoji="1" lang="ja-JP" altLang="en-US" sz="1300">
              <a:latin typeface="ＭＳ Ｐゴシック"/>
            </a:rPr>
            <a:t>ポイント低くなり</a:t>
          </a:r>
          <a:r>
            <a:rPr kumimoji="1" lang="en-US" altLang="ja-JP" sz="1300">
              <a:latin typeface="ＭＳ Ｐゴシック"/>
            </a:rPr>
            <a:t>10.3</a:t>
          </a:r>
          <a:r>
            <a:rPr kumimoji="1" lang="ja-JP" altLang="en-US" sz="1300">
              <a:latin typeface="ＭＳ Ｐゴシック"/>
            </a:rPr>
            <a:t>％となった。</a:t>
          </a:r>
        </a:p>
        <a:p>
          <a:r>
            <a:rPr kumimoji="1" lang="ja-JP" altLang="en-US" sz="1300">
              <a:latin typeface="ＭＳ Ｐゴシック"/>
            </a:rPr>
            <a:t>　各保険事業については、効率的な執行を図り、繰出金の適正化に努める。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62</xdr:row>
      <xdr:rowOff>12700</xdr:rowOff>
    </xdr:to>
    <xdr:cxnSp macro="">
      <xdr:nvCxnSpPr>
        <xdr:cNvPr id="248" name="直線コネクタ 247"/>
        <xdr:cNvCxnSpPr/>
      </xdr:nvCxnSpPr>
      <xdr:spPr>
        <a:xfrm flipV="1">
          <a:off x="16510000" y="90805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9"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50" name="直線コネクタ 249"/>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1"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2" name="直線コネクタ 251"/>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158750</xdr:rowOff>
    </xdr:from>
    <xdr:to>
      <xdr:col>24</xdr:col>
      <xdr:colOff>31750</xdr:colOff>
      <xdr:row>54</xdr:row>
      <xdr:rowOff>0</xdr:rowOff>
    </xdr:to>
    <xdr:cxnSp macro="">
      <xdr:nvCxnSpPr>
        <xdr:cNvPr id="253" name="直線コネクタ 252"/>
        <xdr:cNvCxnSpPr/>
      </xdr:nvCxnSpPr>
      <xdr:spPr>
        <a:xfrm flipV="1">
          <a:off x="15671800" y="9245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54"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55" name="フローチャート : 判断 254"/>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95250</xdr:rowOff>
    </xdr:from>
    <xdr:to>
      <xdr:col>22</xdr:col>
      <xdr:colOff>565150</xdr:colOff>
      <xdr:row>54</xdr:row>
      <xdr:rowOff>0</xdr:rowOff>
    </xdr:to>
    <xdr:cxnSp macro="">
      <xdr:nvCxnSpPr>
        <xdr:cNvPr id="256" name="直線コネクタ 255"/>
        <xdr:cNvCxnSpPr/>
      </xdr:nvCxnSpPr>
      <xdr:spPr>
        <a:xfrm>
          <a:off x="14782800" y="918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7" name="フローチャート : 判断 256"/>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8" name="テキスト ボックス 257"/>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57150</xdr:rowOff>
    </xdr:from>
    <xdr:to>
      <xdr:col>21</xdr:col>
      <xdr:colOff>361950</xdr:colOff>
      <xdr:row>53</xdr:row>
      <xdr:rowOff>95250</xdr:rowOff>
    </xdr:to>
    <xdr:cxnSp macro="">
      <xdr:nvCxnSpPr>
        <xdr:cNvPr id="259" name="直線コネクタ 258"/>
        <xdr:cNvCxnSpPr/>
      </xdr:nvCxnSpPr>
      <xdr:spPr>
        <a:xfrm>
          <a:off x="13893800" y="914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25400</xdr:rowOff>
    </xdr:from>
    <xdr:to>
      <xdr:col>21</xdr:col>
      <xdr:colOff>412750</xdr:colOff>
      <xdr:row>56</xdr:row>
      <xdr:rowOff>127000</xdr:rowOff>
    </xdr:to>
    <xdr:sp macro="" textlink="">
      <xdr:nvSpPr>
        <xdr:cNvPr id="260" name="フローチャート : 判断 259"/>
        <xdr:cNvSpPr/>
      </xdr:nvSpPr>
      <xdr:spPr>
        <a:xfrm>
          <a:off x="14732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111777</xdr:rowOff>
    </xdr:from>
    <xdr:ext cx="762000" cy="259045"/>
    <xdr:sp macro="" textlink="">
      <xdr:nvSpPr>
        <xdr:cNvPr id="261" name="テキスト ボックス 260"/>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152400</xdr:rowOff>
    </xdr:from>
    <xdr:to>
      <xdr:col>20</xdr:col>
      <xdr:colOff>158750</xdr:colOff>
      <xdr:row>53</xdr:row>
      <xdr:rowOff>57150</xdr:rowOff>
    </xdr:to>
    <xdr:cxnSp macro="">
      <xdr:nvCxnSpPr>
        <xdr:cNvPr id="262" name="直線コネクタ 261"/>
        <xdr:cNvCxnSpPr/>
      </xdr:nvCxnSpPr>
      <xdr:spPr>
        <a:xfrm>
          <a:off x="13004800" y="9067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3" name="フローチャート : 判断 262"/>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99077</xdr:rowOff>
    </xdr:from>
    <xdr:ext cx="762000" cy="259045"/>
    <xdr:sp macro="" textlink="">
      <xdr:nvSpPr>
        <xdr:cNvPr id="264" name="テキスト ボックス 263"/>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5" name="フローチャート : 判断 264"/>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60977</xdr:rowOff>
    </xdr:from>
    <xdr:ext cx="762000" cy="259045"/>
    <xdr:sp macro="" textlink="">
      <xdr:nvSpPr>
        <xdr:cNvPr id="266" name="テキスト ボックス 265"/>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107950</xdr:rowOff>
    </xdr:from>
    <xdr:to>
      <xdr:col>24</xdr:col>
      <xdr:colOff>82550</xdr:colOff>
      <xdr:row>54</xdr:row>
      <xdr:rowOff>38100</xdr:rowOff>
    </xdr:to>
    <xdr:sp macro="" textlink="">
      <xdr:nvSpPr>
        <xdr:cNvPr id="272" name="円/楕円 271"/>
        <xdr:cNvSpPr/>
      </xdr:nvSpPr>
      <xdr:spPr>
        <a:xfrm>
          <a:off x="164592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124477</xdr:rowOff>
    </xdr:from>
    <xdr:ext cx="762000" cy="259045"/>
    <xdr:sp macro="" textlink="">
      <xdr:nvSpPr>
        <xdr:cNvPr id="273" name="その他該当値テキスト"/>
        <xdr:cNvSpPr txBox="1"/>
      </xdr:nvSpPr>
      <xdr:spPr>
        <a:xfrm>
          <a:off x="16598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120650</xdr:rowOff>
    </xdr:from>
    <xdr:to>
      <xdr:col>22</xdr:col>
      <xdr:colOff>615950</xdr:colOff>
      <xdr:row>54</xdr:row>
      <xdr:rowOff>50800</xdr:rowOff>
    </xdr:to>
    <xdr:sp macro="" textlink="">
      <xdr:nvSpPr>
        <xdr:cNvPr id="274" name="円/楕円 273"/>
        <xdr:cNvSpPr/>
      </xdr:nvSpPr>
      <xdr:spPr>
        <a:xfrm>
          <a:off x="15621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60977</xdr:rowOff>
    </xdr:from>
    <xdr:ext cx="736600" cy="259045"/>
    <xdr:sp macro="" textlink="">
      <xdr:nvSpPr>
        <xdr:cNvPr id="275" name="テキスト ボックス 274"/>
        <xdr:cNvSpPr txBox="1"/>
      </xdr:nvSpPr>
      <xdr:spPr>
        <a:xfrm>
          <a:off x="15290800" y="897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44450</xdr:rowOff>
    </xdr:from>
    <xdr:to>
      <xdr:col>21</xdr:col>
      <xdr:colOff>412750</xdr:colOff>
      <xdr:row>53</xdr:row>
      <xdr:rowOff>146050</xdr:rowOff>
    </xdr:to>
    <xdr:sp macro="" textlink="">
      <xdr:nvSpPr>
        <xdr:cNvPr id="276" name="円/楕円 275"/>
        <xdr:cNvSpPr/>
      </xdr:nvSpPr>
      <xdr:spPr>
        <a:xfrm>
          <a:off x="14732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156227</xdr:rowOff>
    </xdr:from>
    <xdr:ext cx="762000" cy="259045"/>
    <xdr:sp macro="" textlink="">
      <xdr:nvSpPr>
        <xdr:cNvPr id="277" name="テキスト ボックス 276"/>
        <xdr:cNvSpPr txBox="1"/>
      </xdr:nvSpPr>
      <xdr:spPr>
        <a:xfrm>
          <a:off x="14401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6350</xdr:rowOff>
    </xdr:from>
    <xdr:to>
      <xdr:col>20</xdr:col>
      <xdr:colOff>209550</xdr:colOff>
      <xdr:row>53</xdr:row>
      <xdr:rowOff>107950</xdr:rowOff>
    </xdr:to>
    <xdr:sp macro="" textlink="">
      <xdr:nvSpPr>
        <xdr:cNvPr id="278" name="円/楕円 277"/>
        <xdr:cNvSpPr/>
      </xdr:nvSpPr>
      <xdr:spPr>
        <a:xfrm>
          <a:off x="13843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118127</xdr:rowOff>
    </xdr:from>
    <xdr:ext cx="762000" cy="259045"/>
    <xdr:sp macro="" textlink="">
      <xdr:nvSpPr>
        <xdr:cNvPr id="279" name="テキスト ボックス 278"/>
        <xdr:cNvSpPr txBox="1"/>
      </xdr:nvSpPr>
      <xdr:spPr>
        <a:xfrm>
          <a:off x="13512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101600</xdr:rowOff>
    </xdr:from>
    <xdr:to>
      <xdr:col>19</xdr:col>
      <xdr:colOff>6350</xdr:colOff>
      <xdr:row>53</xdr:row>
      <xdr:rowOff>31750</xdr:rowOff>
    </xdr:to>
    <xdr:sp macro="" textlink="">
      <xdr:nvSpPr>
        <xdr:cNvPr id="280" name="円/楕円 279"/>
        <xdr:cNvSpPr/>
      </xdr:nvSpPr>
      <xdr:spPr>
        <a:xfrm>
          <a:off x="12954000" y="901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41927</xdr:rowOff>
    </xdr:from>
    <xdr:ext cx="762000" cy="259045"/>
    <xdr:sp macro="" textlink="">
      <xdr:nvSpPr>
        <xdr:cNvPr id="281" name="テキスト ボックス 280"/>
        <xdr:cNvSpPr txBox="1"/>
      </xdr:nvSpPr>
      <xdr:spPr>
        <a:xfrm>
          <a:off x="126238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前年度より</a:t>
          </a:r>
          <a:r>
            <a:rPr kumimoji="1" lang="en-US" altLang="ja-JP" sz="1150">
              <a:latin typeface="ＭＳ Ｐゴシック"/>
            </a:rPr>
            <a:t>0.9</a:t>
          </a:r>
          <a:r>
            <a:rPr kumimoji="1" lang="ja-JP" altLang="en-US" sz="1150">
              <a:latin typeface="ＭＳ Ｐゴシック"/>
            </a:rPr>
            <a:t>ポイント高くなり</a:t>
          </a:r>
          <a:r>
            <a:rPr kumimoji="1" lang="en-US" altLang="ja-JP" sz="1150">
              <a:latin typeface="ＭＳ Ｐゴシック"/>
            </a:rPr>
            <a:t>17.9</a:t>
          </a:r>
          <a:r>
            <a:rPr kumimoji="1" lang="ja-JP" altLang="en-US" sz="1150">
              <a:latin typeface="ＭＳ Ｐゴシック"/>
            </a:rPr>
            <a:t>％となった要因は、病院事業に対する運営費負担金が増加したことや、「ふるさと納税」の取組みに必要な経費の増加によるものである。</a:t>
          </a:r>
        </a:p>
        <a:p>
          <a:r>
            <a:rPr kumimoji="1" lang="ja-JP" altLang="en-US" sz="1150">
              <a:latin typeface="ＭＳ Ｐゴシック"/>
            </a:rPr>
            <a:t>　類似団体平均より高い比率となっているのは、汚水処理や内水排除のため下水道整備を推進したこと、一部事務組合で行っているごみ処理のＲＤＦ化にかかるコストの増大、病院事業の統合に伴う運営費負担の増加が大きく影響している。公営企業等については、効率的な経営を図るよう働きかけ、補助費等の圧縮に努めていく。</a:t>
          </a:r>
          <a:endParaRPr kumimoji="1" lang="en-US" altLang="ja-JP" sz="1150">
            <a:latin typeface="ＭＳ Ｐゴシック"/>
          </a:endParaRPr>
        </a:p>
        <a:p>
          <a:endParaRPr kumimoji="1" lang="ja-JP" altLang="en-US" sz="115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77470</xdr:rowOff>
    </xdr:from>
    <xdr:to>
      <xdr:col>24</xdr:col>
      <xdr:colOff>31750</xdr:colOff>
      <xdr:row>40</xdr:row>
      <xdr:rowOff>157480</xdr:rowOff>
    </xdr:to>
    <xdr:cxnSp macro="">
      <xdr:nvCxnSpPr>
        <xdr:cNvPr id="308" name="直線コネクタ 307"/>
        <xdr:cNvCxnSpPr/>
      </xdr:nvCxnSpPr>
      <xdr:spPr>
        <a:xfrm flipV="1">
          <a:off x="16510000" y="57353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9"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0" name="直線コネクタ 309"/>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163847</xdr:rowOff>
    </xdr:from>
    <xdr:ext cx="762000" cy="259045"/>
    <xdr:sp macro="" textlink="">
      <xdr:nvSpPr>
        <xdr:cNvPr id="311"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77470</xdr:rowOff>
    </xdr:from>
    <xdr:to>
      <xdr:col>24</xdr:col>
      <xdr:colOff>120650</xdr:colOff>
      <xdr:row>33</xdr:row>
      <xdr:rowOff>77470</xdr:rowOff>
    </xdr:to>
    <xdr:cxnSp macro="">
      <xdr:nvCxnSpPr>
        <xdr:cNvPr id="312" name="直線コネクタ 311"/>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88900</xdr:rowOff>
    </xdr:from>
    <xdr:to>
      <xdr:col>24</xdr:col>
      <xdr:colOff>31750</xdr:colOff>
      <xdr:row>40</xdr:row>
      <xdr:rowOff>157480</xdr:rowOff>
    </xdr:to>
    <xdr:cxnSp macro="">
      <xdr:nvCxnSpPr>
        <xdr:cNvPr id="313" name="直線コネクタ 312"/>
        <xdr:cNvCxnSpPr/>
      </xdr:nvCxnSpPr>
      <xdr:spPr>
        <a:xfrm>
          <a:off x="15671800" y="69469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146067</xdr:rowOff>
    </xdr:from>
    <xdr:ext cx="762000" cy="259045"/>
    <xdr:sp macro="" textlink="">
      <xdr:nvSpPr>
        <xdr:cNvPr id="314" name="補助費等平均値テキスト"/>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129540</xdr:rowOff>
    </xdr:from>
    <xdr:to>
      <xdr:col>24</xdr:col>
      <xdr:colOff>82550</xdr:colOff>
      <xdr:row>37</xdr:row>
      <xdr:rowOff>59690</xdr:rowOff>
    </xdr:to>
    <xdr:sp macro="" textlink="">
      <xdr:nvSpPr>
        <xdr:cNvPr id="315" name="フローチャート : 判断 314"/>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88900</xdr:rowOff>
    </xdr:from>
    <xdr:to>
      <xdr:col>22</xdr:col>
      <xdr:colOff>565150</xdr:colOff>
      <xdr:row>40</xdr:row>
      <xdr:rowOff>142240</xdr:rowOff>
    </xdr:to>
    <xdr:cxnSp macro="">
      <xdr:nvCxnSpPr>
        <xdr:cNvPr id="316" name="直線コネクタ 315"/>
        <xdr:cNvCxnSpPr/>
      </xdr:nvCxnSpPr>
      <xdr:spPr>
        <a:xfrm flipV="1">
          <a:off x="14782800" y="6946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7" name="フローチャート : 判断 316"/>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8" name="テキスト ボックス 317"/>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142240</xdr:rowOff>
    </xdr:from>
    <xdr:to>
      <xdr:col>21</xdr:col>
      <xdr:colOff>361950</xdr:colOff>
      <xdr:row>40</xdr:row>
      <xdr:rowOff>149860</xdr:rowOff>
    </xdr:to>
    <xdr:cxnSp macro="">
      <xdr:nvCxnSpPr>
        <xdr:cNvPr id="319" name="直線コネクタ 318"/>
        <xdr:cNvCxnSpPr/>
      </xdr:nvCxnSpPr>
      <xdr:spPr>
        <a:xfrm flipV="1">
          <a:off x="13893800" y="7000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106680</xdr:rowOff>
    </xdr:from>
    <xdr:to>
      <xdr:col>21</xdr:col>
      <xdr:colOff>412750</xdr:colOff>
      <xdr:row>37</xdr:row>
      <xdr:rowOff>36830</xdr:rowOff>
    </xdr:to>
    <xdr:sp macro="" textlink="">
      <xdr:nvSpPr>
        <xdr:cNvPr id="320" name="フローチャート : 判断 319"/>
        <xdr:cNvSpPr/>
      </xdr:nvSpPr>
      <xdr:spPr>
        <a:xfrm>
          <a:off x="14732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47007</xdr:rowOff>
    </xdr:from>
    <xdr:ext cx="762000" cy="259045"/>
    <xdr:sp macro="" textlink="">
      <xdr:nvSpPr>
        <xdr:cNvPr id="321" name="テキスト ボックス 320"/>
        <xdr:cNvSpPr txBox="1"/>
      </xdr:nvSpPr>
      <xdr:spPr>
        <a:xfrm>
          <a:off x="14401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104140</xdr:rowOff>
    </xdr:from>
    <xdr:to>
      <xdr:col>20</xdr:col>
      <xdr:colOff>158750</xdr:colOff>
      <xdr:row>40</xdr:row>
      <xdr:rowOff>149860</xdr:rowOff>
    </xdr:to>
    <xdr:cxnSp macro="">
      <xdr:nvCxnSpPr>
        <xdr:cNvPr id="322" name="直線コネクタ 321"/>
        <xdr:cNvCxnSpPr/>
      </xdr:nvCxnSpPr>
      <xdr:spPr>
        <a:xfrm>
          <a:off x="13004800" y="6962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23" name="フローチャート : 判断 322"/>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24" name="テキスト ボックス 323"/>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5" name="フローチャート : 判断 324"/>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26" name="テキスト ボックス 325"/>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40</xdr:row>
      <xdr:rowOff>106680</xdr:rowOff>
    </xdr:from>
    <xdr:to>
      <xdr:col>24</xdr:col>
      <xdr:colOff>82550</xdr:colOff>
      <xdr:row>41</xdr:row>
      <xdr:rowOff>36830</xdr:rowOff>
    </xdr:to>
    <xdr:sp macro="" textlink="">
      <xdr:nvSpPr>
        <xdr:cNvPr id="332" name="円/楕円 331"/>
        <xdr:cNvSpPr/>
      </xdr:nvSpPr>
      <xdr:spPr>
        <a:xfrm>
          <a:off x="164592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15257</xdr:rowOff>
    </xdr:from>
    <xdr:ext cx="762000" cy="259045"/>
    <xdr:sp macro="" textlink="">
      <xdr:nvSpPr>
        <xdr:cNvPr id="333" name="補助費等該当値テキスト"/>
        <xdr:cNvSpPr txBox="1"/>
      </xdr:nvSpPr>
      <xdr:spPr>
        <a:xfrm>
          <a:off x="16598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38100</xdr:rowOff>
    </xdr:from>
    <xdr:to>
      <xdr:col>22</xdr:col>
      <xdr:colOff>615950</xdr:colOff>
      <xdr:row>40</xdr:row>
      <xdr:rowOff>139700</xdr:rowOff>
    </xdr:to>
    <xdr:sp macro="" textlink="">
      <xdr:nvSpPr>
        <xdr:cNvPr id="334" name="円/楕円 333"/>
        <xdr:cNvSpPr/>
      </xdr:nvSpPr>
      <xdr:spPr>
        <a:xfrm>
          <a:off x="15621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124477</xdr:rowOff>
    </xdr:from>
    <xdr:ext cx="736600" cy="259045"/>
    <xdr:sp macro="" textlink="">
      <xdr:nvSpPr>
        <xdr:cNvPr id="335" name="テキスト ボックス 334"/>
        <xdr:cNvSpPr txBox="1"/>
      </xdr:nvSpPr>
      <xdr:spPr>
        <a:xfrm>
          <a:off x="15290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91440</xdr:rowOff>
    </xdr:from>
    <xdr:to>
      <xdr:col>21</xdr:col>
      <xdr:colOff>412750</xdr:colOff>
      <xdr:row>41</xdr:row>
      <xdr:rowOff>21590</xdr:rowOff>
    </xdr:to>
    <xdr:sp macro="" textlink="">
      <xdr:nvSpPr>
        <xdr:cNvPr id="336" name="円/楕円 335"/>
        <xdr:cNvSpPr/>
      </xdr:nvSpPr>
      <xdr:spPr>
        <a:xfrm>
          <a:off x="147320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6367</xdr:rowOff>
    </xdr:from>
    <xdr:ext cx="762000" cy="259045"/>
    <xdr:sp macro="" textlink="">
      <xdr:nvSpPr>
        <xdr:cNvPr id="337" name="テキスト ボックス 336"/>
        <xdr:cNvSpPr txBox="1"/>
      </xdr:nvSpPr>
      <xdr:spPr>
        <a:xfrm>
          <a:off x="14401800" y="70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99060</xdr:rowOff>
    </xdr:from>
    <xdr:to>
      <xdr:col>20</xdr:col>
      <xdr:colOff>209550</xdr:colOff>
      <xdr:row>41</xdr:row>
      <xdr:rowOff>29210</xdr:rowOff>
    </xdr:to>
    <xdr:sp macro="" textlink="">
      <xdr:nvSpPr>
        <xdr:cNvPr id="338" name="円/楕円 337"/>
        <xdr:cNvSpPr/>
      </xdr:nvSpPr>
      <xdr:spPr>
        <a:xfrm>
          <a:off x="13843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13987</xdr:rowOff>
    </xdr:from>
    <xdr:ext cx="762000" cy="259045"/>
    <xdr:sp macro="" textlink="">
      <xdr:nvSpPr>
        <xdr:cNvPr id="339" name="テキスト ボックス 338"/>
        <xdr:cNvSpPr txBox="1"/>
      </xdr:nvSpPr>
      <xdr:spPr>
        <a:xfrm>
          <a:off x="13512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53340</xdr:rowOff>
    </xdr:from>
    <xdr:to>
      <xdr:col>19</xdr:col>
      <xdr:colOff>6350</xdr:colOff>
      <xdr:row>40</xdr:row>
      <xdr:rowOff>154940</xdr:rowOff>
    </xdr:to>
    <xdr:sp macro="" textlink="">
      <xdr:nvSpPr>
        <xdr:cNvPr id="340" name="円/楕円 339"/>
        <xdr:cNvSpPr/>
      </xdr:nvSpPr>
      <xdr:spPr>
        <a:xfrm>
          <a:off x="12954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139717</xdr:rowOff>
    </xdr:from>
    <xdr:ext cx="762000" cy="259045"/>
    <xdr:sp macro="" textlink="">
      <xdr:nvSpPr>
        <xdr:cNvPr id="341" name="テキスト ボックス 340"/>
        <xdr:cNvSpPr txBox="1"/>
      </xdr:nvSpPr>
      <xdr:spPr>
        <a:xfrm>
          <a:off x="12623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公債費の歳出決算額は、合併特例事業債及び臨時財政対策債の償還額が増加したことにより、前年度比</a:t>
          </a:r>
          <a:r>
            <a:rPr kumimoji="1" lang="en-US" altLang="ja-JP" sz="1300">
              <a:latin typeface="ＭＳ Ｐゴシック"/>
            </a:rPr>
            <a:t>3.5</a:t>
          </a:r>
          <a:r>
            <a:rPr kumimoji="1" lang="ja-JP" altLang="en-US" sz="1300">
              <a:latin typeface="ＭＳ Ｐゴシック"/>
            </a:rPr>
            <a:t>％の増加となったが、経常収支比率としては、経常経費充当一般財源が増加したことにより、前年度より</a:t>
          </a:r>
          <a:r>
            <a:rPr kumimoji="1" lang="en-US" altLang="ja-JP" sz="1300">
              <a:latin typeface="ＭＳ Ｐゴシック"/>
            </a:rPr>
            <a:t>0.1</a:t>
          </a:r>
          <a:r>
            <a:rPr kumimoji="1" lang="ja-JP" altLang="en-US" sz="1300">
              <a:latin typeface="ＭＳ Ｐゴシック"/>
            </a:rPr>
            <a:t>ポイント低くなり</a:t>
          </a:r>
          <a:r>
            <a:rPr kumimoji="1" lang="en-US" altLang="ja-JP" sz="1300">
              <a:latin typeface="ＭＳ Ｐゴシック"/>
            </a:rPr>
            <a:t>17.6</a:t>
          </a:r>
          <a:r>
            <a:rPr kumimoji="1" lang="ja-JP" altLang="en-US" sz="1300">
              <a:latin typeface="ＭＳ Ｐゴシック"/>
            </a:rPr>
            <a:t>％となった。</a:t>
          </a:r>
        </a:p>
        <a:p>
          <a:r>
            <a:rPr kumimoji="1" lang="ja-JP" altLang="en-US" sz="1300">
              <a:latin typeface="ＭＳ Ｐゴシック"/>
            </a:rPr>
            <a:t>　今後も、地方債発行額は増加する見通しであるため、交付税算入率が高い有利な起債を活用し、実質的な公債費負担の抑制に努める。</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165863</xdr:rowOff>
    </xdr:to>
    <xdr:cxnSp macro="">
      <xdr:nvCxnSpPr>
        <xdr:cNvPr id="366" name="直線コネクタ 365"/>
        <xdr:cNvCxnSpPr/>
      </xdr:nvCxnSpPr>
      <xdr:spPr>
        <a:xfrm flipV="1">
          <a:off x="4826000" y="12796012"/>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79</xdr:row>
      <xdr:rowOff>165863</xdr:rowOff>
    </xdr:from>
    <xdr:to>
      <xdr:col>7</xdr:col>
      <xdr:colOff>104775</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9"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70" name="直線コネクタ 369"/>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17272</xdr:rowOff>
    </xdr:from>
    <xdr:to>
      <xdr:col>7</xdr:col>
      <xdr:colOff>15875</xdr:colOff>
      <xdr:row>78</xdr:row>
      <xdr:rowOff>21844</xdr:rowOff>
    </xdr:to>
    <xdr:cxnSp macro="">
      <xdr:nvCxnSpPr>
        <xdr:cNvPr id="371" name="直線コネクタ 370"/>
        <xdr:cNvCxnSpPr/>
      </xdr:nvCxnSpPr>
      <xdr:spPr>
        <a:xfrm flipV="1">
          <a:off x="3987800" y="133903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2"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xdr:rowOff>
    </xdr:from>
    <xdr:to>
      <xdr:col>5</xdr:col>
      <xdr:colOff>549275</xdr:colOff>
      <xdr:row>78</xdr:row>
      <xdr:rowOff>21844</xdr:rowOff>
    </xdr:to>
    <xdr:cxnSp macro="">
      <xdr:nvCxnSpPr>
        <xdr:cNvPr id="374" name="直線コネクタ 373"/>
        <xdr:cNvCxnSpPr/>
      </xdr:nvCxnSpPr>
      <xdr:spPr>
        <a:xfrm>
          <a:off x="3098800" y="133766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75" name="フローチャート : 判断 37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76" name="テキスト ボックス 375"/>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156718</xdr:rowOff>
    </xdr:from>
    <xdr:to>
      <xdr:col>4</xdr:col>
      <xdr:colOff>346075</xdr:colOff>
      <xdr:row>78</xdr:row>
      <xdr:rowOff>3556</xdr:rowOff>
    </xdr:to>
    <xdr:cxnSp macro="">
      <xdr:nvCxnSpPr>
        <xdr:cNvPr id="377" name="直線コネクタ 376"/>
        <xdr:cNvCxnSpPr/>
      </xdr:nvCxnSpPr>
      <xdr:spPr>
        <a:xfrm>
          <a:off x="2209800" y="133583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78" name="フローチャート : 判断 377"/>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46245</xdr:rowOff>
    </xdr:from>
    <xdr:ext cx="762000" cy="259045"/>
    <xdr:sp macro="" textlink="">
      <xdr:nvSpPr>
        <xdr:cNvPr id="379" name="テキスト ボックス 378"/>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120142</xdr:rowOff>
    </xdr:from>
    <xdr:to>
      <xdr:col>3</xdr:col>
      <xdr:colOff>142875</xdr:colOff>
      <xdr:row>77</xdr:row>
      <xdr:rowOff>156718</xdr:rowOff>
    </xdr:to>
    <xdr:cxnSp macro="">
      <xdr:nvCxnSpPr>
        <xdr:cNvPr id="380" name="直線コネクタ 379"/>
        <xdr:cNvCxnSpPr/>
      </xdr:nvCxnSpPr>
      <xdr:spPr>
        <a:xfrm>
          <a:off x="1320800" y="133217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1" name="フローチャート : 判断 380"/>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82" name="テキスト ボックス 381"/>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3" name="フローチャート : 判断 382"/>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84" name="テキスト ボックス 383"/>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90" name="円/楕円 389"/>
        <xdr:cNvSpPr/>
      </xdr:nvSpPr>
      <xdr:spPr>
        <a:xfrm>
          <a:off x="4775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109999</xdr:rowOff>
    </xdr:from>
    <xdr:ext cx="762000" cy="259045"/>
    <xdr:sp macro="" textlink="">
      <xdr:nvSpPr>
        <xdr:cNvPr id="391" name="公債費該当値テキスト"/>
        <xdr:cNvSpPr txBox="1"/>
      </xdr:nvSpPr>
      <xdr:spPr>
        <a:xfrm>
          <a:off x="4914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142494</xdr:rowOff>
    </xdr:from>
    <xdr:to>
      <xdr:col>5</xdr:col>
      <xdr:colOff>600075</xdr:colOff>
      <xdr:row>78</xdr:row>
      <xdr:rowOff>72644</xdr:rowOff>
    </xdr:to>
    <xdr:sp macro="" textlink="">
      <xdr:nvSpPr>
        <xdr:cNvPr id="392" name="円/楕円 391"/>
        <xdr:cNvSpPr/>
      </xdr:nvSpPr>
      <xdr:spPr>
        <a:xfrm>
          <a:off x="3937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57421</xdr:rowOff>
    </xdr:from>
    <xdr:ext cx="736600" cy="259045"/>
    <xdr:sp macro="" textlink="">
      <xdr:nvSpPr>
        <xdr:cNvPr id="393" name="テキスト ボックス 392"/>
        <xdr:cNvSpPr txBox="1"/>
      </xdr:nvSpPr>
      <xdr:spPr>
        <a:xfrm>
          <a:off x="3606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124206</xdr:rowOff>
    </xdr:from>
    <xdr:to>
      <xdr:col>4</xdr:col>
      <xdr:colOff>396875</xdr:colOff>
      <xdr:row>78</xdr:row>
      <xdr:rowOff>54356</xdr:rowOff>
    </xdr:to>
    <xdr:sp macro="" textlink="">
      <xdr:nvSpPr>
        <xdr:cNvPr id="394" name="円/楕円 393"/>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95" name="テキスト ボックス 394"/>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105918</xdr:rowOff>
    </xdr:from>
    <xdr:to>
      <xdr:col>3</xdr:col>
      <xdr:colOff>193675</xdr:colOff>
      <xdr:row>78</xdr:row>
      <xdr:rowOff>36068</xdr:rowOff>
    </xdr:to>
    <xdr:sp macro="" textlink="">
      <xdr:nvSpPr>
        <xdr:cNvPr id="396" name="円/楕円 395"/>
        <xdr:cNvSpPr/>
      </xdr:nvSpPr>
      <xdr:spPr>
        <a:xfrm>
          <a:off x="2159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46245</xdr:rowOff>
    </xdr:from>
    <xdr:ext cx="762000" cy="259045"/>
    <xdr:sp macro="" textlink="">
      <xdr:nvSpPr>
        <xdr:cNvPr id="397" name="テキスト ボックス 396"/>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98" name="円/楕円 397"/>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9669</xdr:rowOff>
    </xdr:from>
    <xdr:ext cx="762000" cy="259045"/>
    <xdr:sp macro="" textlink="">
      <xdr:nvSpPr>
        <xdr:cNvPr id="399" name="テキスト ボックス 398"/>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ここ数年高い比率で推移していたが、市民税や地方消費税交付金などの経常経費充当一般財源が増加したことにより、平成</a:t>
          </a:r>
          <a:r>
            <a:rPr kumimoji="1" lang="en-US" altLang="ja-JP" sz="1300">
              <a:latin typeface="ＭＳ Ｐゴシック"/>
            </a:rPr>
            <a:t>27</a:t>
          </a:r>
          <a:r>
            <a:rPr kumimoji="1" lang="ja-JP" altLang="en-US" sz="1300">
              <a:latin typeface="ＭＳ Ｐゴシック"/>
            </a:rPr>
            <a:t>年度決算では、</a:t>
          </a:r>
          <a:r>
            <a:rPr kumimoji="1" lang="en-US" altLang="ja-JP" sz="1300">
              <a:latin typeface="ＭＳ Ｐゴシック"/>
            </a:rPr>
            <a:t>2.5</a:t>
          </a:r>
          <a:r>
            <a:rPr kumimoji="1" lang="ja-JP" altLang="en-US" sz="1300">
              <a:latin typeface="ＭＳ Ｐゴシック"/>
            </a:rPr>
            <a:t>ポイント低くなり、</a:t>
          </a:r>
          <a:r>
            <a:rPr kumimoji="1" lang="en-US" altLang="ja-JP" sz="1300">
              <a:latin typeface="ＭＳ Ｐゴシック"/>
            </a:rPr>
            <a:t>79.5%</a:t>
          </a:r>
          <a:r>
            <a:rPr kumimoji="1" lang="ja-JP" altLang="en-US" sz="1300">
              <a:latin typeface="ＭＳ Ｐゴシック"/>
            </a:rPr>
            <a:t>になった。</a:t>
          </a:r>
        </a:p>
        <a:p>
          <a:r>
            <a:rPr kumimoji="1" lang="ja-JP" altLang="en-US" sz="1300">
              <a:latin typeface="ＭＳ Ｐゴシック"/>
            </a:rPr>
            <a:t>　経常収支比率についても</a:t>
          </a:r>
          <a:r>
            <a:rPr kumimoji="1" lang="en-US" altLang="ja-JP" sz="1300">
              <a:latin typeface="ＭＳ Ｐゴシック"/>
            </a:rPr>
            <a:t>2.6</a:t>
          </a:r>
          <a:r>
            <a:rPr kumimoji="1" lang="ja-JP" altLang="en-US" sz="1300">
              <a:latin typeface="ＭＳ Ｐゴシック"/>
            </a:rPr>
            <a:t>ポイント低くなり、</a:t>
          </a:r>
          <a:r>
            <a:rPr kumimoji="1" lang="en-US" altLang="ja-JP" sz="1300">
              <a:latin typeface="ＭＳ Ｐゴシック"/>
            </a:rPr>
            <a:t>97.1%</a:t>
          </a:r>
          <a:r>
            <a:rPr kumimoji="1" lang="ja-JP" altLang="en-US" sz="1300">
              <a:latin typeface="ＭＳ Ｐゴシック"/>
            </a:rPr>
            <a:t>になっているが、今後も、扶助費、公債費は増加する見通しであり、持続可能な行政運営のため、継続した財政健全化の取組みを進める。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79</xdr:row>
      <xdr:rowOff>152146</xdr:rowOff>
    </xdr:to>
    <xdr:cxnSp macro="">
      <xdr:nvCxnSpPr>
        <xdr:cNvPr id="425" name="直線コネクタ 424"/>
        <xdr:cNvCxnSpPr/>
      </xdr:nvCxnSpPr>
      <xdr:spPr>
        <a:xfrm flipV="1">
          <a:off x="16510000" y="1263142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124223</xdr:rowOff>
    </xdr:from>
    <xdr:ext cx="762000" cy="259045"/>
    <xdr:sp macro="" textlink="">
      <xdr:nvSpPr>
        <xdr:cNvPr id="426" name="公債費以外最小値テキスト"/>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79</xdr:row>
      <xdr:rowOff>152146</xdr:rowOff>
    </xdr:from>
    <xdr:to>
      <xdr:col>24</xdr:col>
      <xdr:colOff>120650</xdr:colOff>
      <xdr:row>79</xdr:row>
      <xdr:rowOff>152146</xdr:rowOff>
    </xdr:to>
    <xdr:cxnSp macro="">
      <xdr:nvCxnSpPr>
        <xdr:cNvPr id="427" name="直線コネクタ 426"/>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8"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9" name="直線コネクタ 428"/>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104139</xdr:rowOff>
    </xdr:from>
    <xdr:to>
      <xdr:col>24</xdr:col>
      <xdr:colOff>31750</xdr:colOff>
      <xdr:row>79</xdr:row>
      <xdr:rowOff>46989</xdr:rowOff>
    </xdr:to>
    <xdr:cxnSp macro="">
      <xdr:nvCxnSpPr>
        <xdr:cNvPr id="430" name="直線コネクタ 429"/>
        <xdr:cNvCxnSpPr/>
      </xdr:nvCxnSpPr>
      <xdr:spPr>
        <a:xfrm flipV="1">
          <a:off x="15671800" y="1347723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31"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32" name="フローチャート : 判断 431"/>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149861</xdr:rowOff>
    </xdr:from>
    <xdr:to>
      <xdr:col>22</xdr:col>
      <xdr:colOff>565150</xdr:colOff>
      <xdr:row>79</xdr:row>
      <xdr:rowOff>46989</xdr:rowOff>
    </xdr:to>
    <xdr:cxnSp macro="">
      <xdr:nvCxnSpPr>
        <xdr:cNvPr id="433" name="直線コネクタ 432"/>
        <xdr:cNvCxnSpPr/>
      </xdr:nvCxnSpPr>
      <xdr:spPr>
        <a:xfrm>
          <a:off x="14782800" y="135229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4" name="フローチャート : 判断 433"/>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94251</xdr:rowOff>
    </xdr:from>
    <xdr:ext cx="736600" cy="259045"/>
    <xdr:sp macro="" textlink="">
      <xdr:nvSpPr>
        <xdr:cNvPr id="435" name="テキスト ボックス 434"/>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140715</xdr:rowOff>
    </xdr:from>
    <xdr:to>
      <xdr:col>21</xdr:col>
      <xdr:colOff>361950</xdr:colOff>
      <xdr:row>78</xdr:row>
      <xdr:rowOff>149861</xdr:rowOff>
    </xdr:to>
    <xdr:cxnSp macro="">
      <xdr:nvCxnSpPr>
        <xdr:cNvPr id="436" name="直線コネクタ 435"/>
        <xdr:cNvCxnSpPr/>
      </xdr:nvCxnSpPr>
      <xdr:spPr>
        <a:xfrm>
          <a:off x="13893800" y="135138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7" name="フローチャート : 判断 436"/>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8" name="テキスト ボックス 437"/>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40132</xdr:rowOff>
    </xdr:from>
    <xdr:to>
      <xdr:col>20</xdr:col>
      <xdr:colOff>158750</xdr:colOff>
      <xdr:row>78</xdr:row>
      <xdr:rowOff>140715</xdr:rowOff>
    </xdr:to>
    <xdr:cxnSp macro="">
      <xdr:nvCxnSpPr>
        <xdr:cNvPr id="439" name="直線コネクタ 438"/>
        <xdr:cNvCxnSpPr/>
      </xdr:nvCxnSpPr>
      <xdr:spPr>
        <a:xfrm>
          <a:off x="13004800" y="13413232"/>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40" name="フローチャート : 判断 439"/>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53103</xdr:rowOff>
    </xdr:from>
    <xdr:ext cx="762000" cy="259045"/>
    <xdr:sp macro="" textlink="">
      <xdr:nvSpPr>
        <xdr:cNvPr id="441" name="テキスト ボックス 440"/>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2" name="フローチャート : 判断 441"/>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25671</xdr:rowOff>
    </xdr:from>
    <xdr:ext cx="762000" cy="259045"/>
    <xdr:sp macro="" textlink="">
      <xdr:nvSpPr>
        <xdr:cNvPr id="443" name="テキスト ボックス 442"/>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49" name="円/楕円 448"/>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25416</xdr:rowOff>
    </xdr:from>
    <xdr:ext cx="762000" cy="259045"/>
    <xdr:sp macro="" textlink="">
      <xdr:nvSpPr>
        <xdr:cNvPr id="450" name="公債費以外該当値テキスト"/>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167639</xdr:rowOff>
    </xdr:from>
    <xdr:to>
      <xdr:col>22</xdr:col>
      <xdr:colOff>615950</xdr:colOff>
      <xdr:row>79</xdr:row>
      <xdr:rowOff>97789</xdr:rowOff>
    </xdr:to>
    <xdr:sp macro="" textlink="">
      <xdr:nvSpPr>
        <xdr:cNvPr id="451" name="円/楕円 450"/>
        <xdr:cNvSpPr/>
      </xdr:nvSpPr>
      <xdr:spPr>
        <a:xfrm>
          <a:off x="15621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82566</xdr:rowOff>
    </xdr:from>
    <xdr:ext cx="736600" cy="259045"/>
    <xdr:sp macro="" textlink="">
      <xdr:nvSpPr>
        <xdr:cNvPr id="452" name="テキスト ボックス 451"/>
        <xdr:cNvSpPr txBox="1"/>
      </xdr:nvSpPr>
      <xdr:spPr>
        <a:xfrm>
          <a:off x="15290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99061</xdr:rowOff>
    </xdr:from>
    <xdr:to>
      <xdr:col>21</xdr:col>
      <xdr:colOff>412750</xdr:colOff>
      <xdr:row>79</xdr:row>
      <xdr:rowOff>29211</xdr:rowOff>
    </xdr:to>
    <xdr:sp macro="" textlink="">
      <xdr:nvSpPr>
        <xdr:cNvPr id="453" name="円/楕円 452"/>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13988</xdr:rowOff>
    </xdr:from>
    <xdr:ext cx="762000" cy="259045"/>
    <xdr:sp macro="" textlink="">
      <xdr:nvSpPr>
        <xdr:cNvPr id="454" name="テキスト ボックス 453"/>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89915</xdr:rowOff>
    </xdr:from>
    <xdr:to>
      <xdr:col>20</xdr:col>
      <xdr:colOff>209550</xdr:colOff>
      <xdr:row>79</xdr:row>
      <xdr:rowOff>20065</xdr:rowOff>
    </xdr:to>
    <xdr:sp macro="" textlink="">
      <xdr:nvSpPr>
        <xdr:cNvPr id="455" name="円/楕円 454"/>
        <xdr:cNvSpPr/>
      </xdr:nvSpPr>
      <xdr:spPr>
        <a:xfrm>
          <a:off x="13843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4842</xdr:rowOff>
    </xdr:from>
    <xdr:ext cx="762000" cy="259045"/>
    <xdr:sp macro="" textlink="">
      <xdr:nvSpPr>
        <xdr:cNvPr id="456" name="テキスト ボックス 455"/>
        <xdr:cNvSpPr txBox="1"/>
      </xdr:nvSpPr>
      <xdr:spPr>
        <a:xfrm>
          <a:off x="13512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160782</xdr:rowOff>
    </xdr:from>
    <xdr:to>
      <xdr:col>19</xdr:col>
      <xdr:colOff>6350</xdr:colOff>
      <xdr:row>78</xdr:row>
      <xdr:rowOff>90932</xdr:rowOff>
    </xdr:to>
    <xdr:sp macro="" textlink="">
      <xdr:nvSpPr>
        <xdr:cNvPr id="457" name="円/楕円 456"/>
        <xdr:cNvSpPr/>
      </xdr:nvSpPr>
      <xdr:spPr>
        <a:xfrm>
          <a:off x="12954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75709</xdr:rowOff>
    </xdr:from>
    <xdr:ext cx="762000" cy="259045"/>
    <xdr:sp macro="" textlink="">
      <xdr:nvSpPr>
        <xdr:cNvPr id="458" name="テキスト ボックス 457"/>
        <xdr:cNvSpPr txBox="1"/>
      </xdr:nvSpPr>
      <xdr:spPr>
        <a:xfrm>
          <a:off x="12623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三重県桑名市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96482</xdr:rowOff>
    </xdr:from>
    <xdr:to>
      <xdr:col>4</xdr:col>
      <xdr:colOff>1117600</xdr:colOff>
      <xdr:row>20</xdr:row>
      <xdr:rowOff>145478</xdr:rowOff>
    </xdr:to>
    <xdr:cxnSp macro="">
      <xdr:nvCxnSpPr>
        <xdr:cNvPr id="45" name="直線コネクタ 44"/>
        <xdr:cNvCxnSpPr/>
      </xdr:nvCxnSpPr>
      <xdr:spPr bwMode="auto">
        <a:xfrm flipV="1">
          <a:off x="5651500" y="2030057"/>
          <a:ext cx="0" cy="1592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117555</xdr:rowOff>
    </xdr:from>
    <xdr:ext cx="762000" cy="259045"/>
    <xdr:sp macro="" textlink="">
      <xdr:nvSpPr>
        <xdr:cNvPr id="46" name="人口1人当たり決算額の推移最小値テキスト130"/>
        <xdr:cNvSpPr txBox="1"/>
      </xdr:nvSpPr>
      <xdr:spPr>
        <a:xfrm>
          <a:off x="5740400" y="359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48,265</a:t>
          </a:r>
          <a:endParaRPr kumimoji="1" lang="ja-JP" altLang="en-US" sz="1000" b="1">
            <a:latin typeface="ＭＳ Ｐゴシック"/>
          </a:endParaRPr>
        </a:p>
      </xdr:txBody>
    </xdr:sp>
    <xdr:clientData/>
  </xdr:oneCellAnchor>
  <xdr:twoCellAnchor>
    <xdr:from>
      <xdr:col>4</xdr:col>
      <xdr:colOff>1028700</xdr:colOff>
      <xdr:row>20</xdr:row>
      <xdr:rowOff>145478</xdr:rowOff>
    </xdr:from>
    <xdr:to>
      <xdr:col>5</xdr:col>
      <xdr:colOff>73025</xdr:colOff>
      <xdr:row>20</xdr:row>
      <xdr:rowOff>145478</xdr:rowOff>
    </xdr:to>
    <xdr:cxnSp macro="">
      <xdr:nvCxnSpPr>
        <xdr:cNvPr id="47" name="直線コネクタ 46"/>
        <xdr:cNvCxnSpPr/>
      </xdr:nvCxnSpPr>
      <xdr:spPr bwMode="auto">
        <a:xfrm>
          <a:off x="5562600" y="36221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11409</xdr:rowOff>
    </xdr:from>
    <xdr:ext cx="762000" cy="259045"/>
    <xdr:sp macro="" textlink="">
      <xdr:nvSpPr>
        <xdr:cNvPr id="48" name="人口1人当たり決算額の推移最大値テキスト130"/>
        <xdr:cNvSpPr txBox="1"/>
      </xdr:nvSpPr>
      <xdr:spPr>
        <a:xfrm>
          <a:off x="5740400" y="177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90,051</a:t>
          </a:r>
          <a:endParaRPr kumimoji="1" lang="ja-JP" altLang="en-US" sz="1000" b="1">
            <a:latin typeface="ＭＳ Ｐゴシック"/>
          </a:endParaRPr>
        </a:p>
      </xdr:txBody>
    </xdr:sp>
    <xdr:clientData/>
  </xdr:oneCellAnchor>
  <xdr:twoCellAnchor>
    <xdr:from>
      <xdr:col>4</xdr:col>
      <xdr:colOff>1028700</xdr:colOff>
      <xdr:row>11</xdr:row>
      <xdr:rowOff>96482</xdr:rowOff>
    </xdr:from>
    <xdr:to>
      <xdr:col>5</xdr:col>
      <xdr:colOff>73025</xdr:colOff>
      <xdr:row>11</xdr:row>
      <xdr:rowOff>96482</xdr:rowOff>
    </xdr:to>
    <xdr:cxnSp macro="">
      <xdr:nvCxnSpPr>
        <xdr:cNvPr id="49" name="直線コネクタ 48"/>
        <xdr:cNvCxnSpPr/>
      </xdr:nvCxnSpPr>
      <xdr:spPr bwMode="auto">
        <a:xfrm>
          <a:off x="5562600" y="2030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34303</xdr:rowOff>
    </xdr:from>
    <xdr:to>
      <xdr:col>4</xdr:col>
      <xdr:colOff>1117600</xdr:colOff>
      <xdr:row>16</xdr:row>
      <xdr:rowOff>46038</xdr:rowOff>
    </xdr:to>
    <xdr:cxnSp macro="">
      <xdr:nvCxnSpPr>
        <xdr:cNvPr id="50" name="直線コネクタ 49"/>
        <xdr:cNvCxnSpPr/>
      </xdr:nvCxnSpPr>
      <xdr:spPr bwMode="auto">
        <a:xfrm>
          <a:off x="5003800" y="2825128"/>
          <a:ext cx="647700" cy="11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110609</xdr:rowOff>
    </xdr:from>
    <xdr:ext cx="762000" cy="259045"/>
    <xdr:sp macro="" textlink="">
      <xdr:nvSpPr>
        <xdr:cNvPr id="51" name="人口1人当たり決算額の推移平均値テキスト130"/>
        <xdr:cNvSpPr txBox="1"/>
      </xdr:nvSpPr>
      <xdr:spPr>
        <a:xfrm>
          <a:off x="5740400" y="290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138532</xdr:rowOff>
    </xdr:from>
    <xdr:to>
      <xdr:col>5</xdr:col>
      <xdr:colOff>34925</xdr:colOff>
      <xdr:row>17</xdr:row>
      <xdr:rowOff>68682</xdr:rowOff>
    </xdr:to>
    <xdr:sp macro="" textlink="">
      <xdr:nvSpPr>
        <xdr:cNvPr id="52" name="フローチャート : 判断 51"/>
        <xdr:cNvSpPr/>
      </xdr:nvSpPr>
      <xdr:spPr bwMode="auto">
        <a:xfrm>
          <a:off x="5600700" y="292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34303</xdr:rowOff>
    </xdr:from>
    <xdr:to>
      <xdr:col>4</xdr:col>
      <xdr:colOff>469900</xdr:colOff>
      <xdr:row>16</xdr:row>
      <xdr:rowOff>133667</xdr:rowOff>
    </xdr:to>
    <xdr:cxnSp macro="">
      <xdr:nvCxnSpPr>
        <xdr:cNvPr id="53" name="直線コネクタ 52"/>
        <xdr:cNvCxnSpPr/>
      </xdr:nvCxnSpPr>
      <xdr:spPr bwMode="auto">
        <a:xfrm flipV="1">
          <a:off x="4305300" y="2825128"/>
          <a:ext cx="698500" cy="99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136893</xdr:rowOff>
    </xdr:from>
    <xdr:to>
      <xdr:col>4</xdr:col>
      <xdr:colOff>520700</xdr:colOff>
      <xdr:row>17</xdr:row>
      <xdr:rowOff>67043</xdr:rowOff>
    </xdr:to>
    <xdr:sp macro="" textlink="">
      <xdr:nvSpPr>
        <xdr:cNvPr id="54" name="フローチャート : 判断 53"/>
        <xdr:cNvSpPr/>
      </xdr:nvSpPr>
      <xdr:spPr bwMode="auto">
        <a:xfrm>
          <a:off x="4953000" y="292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51820</xdr:rowOff>
    </xdr:from>
    <xdr:ext cx="736600" cy="259045"/>
    <xdr:sp macro="" textlink="">
      <xdr:nvSpPr>
        <xdr:cNvPr id="55" name="テキスト ボックス 54"/>
        <xdr:cNvSpPr txBox="1"/>
      </xdr:nvSpPr>
      <xdr:spPr>
        <a:xfrm>
          <a:off x="4622800" y="301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20472</xdr:rowOff>
    </xdr:from>
    <xdr:to>
      <xdr:col>3</xdr:col>
      <xdr:colOff>904875</xdr:colOff>
      <xdr:row>16</xdr:row>
      <xdr:rowOff>133667</xdr:rowOff>
    </xdr:to>
    <xdr:cxnSp macro="">
      <xdr:nvCxnSpPr>
        <xdr:cNvPr id="56" name="直線コネクタ 55"/>
        <xdr:cNvCxnSpPr/>
      </xdr:nvCxnSpPr>
      <xdr:spPr bwMode="auto">
        <a:xfrm>
          <a:off x="3606800" y="2811297"/>
          <a:ext cx="698500" cy="113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16612</xdr:rowOff>
    </xdr:from>
    <xdr:to>
      <xdr:col>3</xdr:col>
      <xdr:colOff>955675</xdr:colOff>
      <xdr:row>17</xdr:row>
      <xdr:rowOff>118212</xdr:rowOff>
    </xdr:to>
    <xdr:sp macro="" textlink="">
      <xdr:nvSpPr>
        <xdr:cNvPr id="57" name="フローチャート : 判断 56"/>
        <xdr:cNvSpPr/>
      </xdr:nvSpPr>
      <xdr:spPr bwMode="auto">
        <a:xfrm>
          <a:off x="4254500" y="2978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102989</xdr:rowOff>
    </xdr:from>
    <xdr:ext cx="762000" cy="259045"/>
    <xdr:sp macro="" textlink="">
      <xdr:nvSpPr>
        <xdr:cNvPr id="58" name="テキスト ボックス 57"/>
        <xdr:cNvSpPr txBox="1"/>
      </xdr:nvSpPr>
      <xdr:spPr>
        <a:xfrm>
          <a:off x="3924300" y="30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74765</xdr:rowOff>
    </xdr:from>
    <xdr:to>
      <xdr:col>3</xdr:col>
      <xdr:colOff>206375</xdr:colOff>
      <xdr:row>16</xdr:row>
      <xdr:rowOff>20472</xdr:rowOff>
    </xdr:to>
    <xdr:cxnSp macro="">
      <xdr:nvCxnSpPr>
        <xdr:cNvPr id="59" name="直線コネクタ 58"/>
        <xdr:cNvCxnSpPr/>
      </xdr:nvCxnSpPr>
      <xdr:spPr bwMode="auto">
        <a:xfrm>
          <a:off x="2908300" y="2694140"/>
          <a:ext cx="698500" cy="117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107328</xdr:rowOff>
    </xdr:from>
    <xdr:to>
      <xdr:col>3</xdr:col>
      <xdr:colOff>257175</xdr:colOff>
      <xdr:row>17</xdr:row>
      <xdr:rowOff>37478</xdr:rowOff>
    </xdr:to>
    <xdr:sp macro="" textlink="">
      <xdr:nvSpPr>
        <xdr:cNvPr id="60" name="フローチャート : 判断 59"/>
        <xdr:cNvSpPr/>
      </xdr:nvSpPr>
      <xdr:spPr bwMode="auto">
        <a:xfrm>
          <a:off x="3556000" y="2898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22255</xdr:rowOff>
    </xdr:from>
    <xdr:ext cx="762000" cy="259045"/>
    <xdr:sp macro="" textlink="">
      <xdr:nvSpPr>
        <xdr:cNvPr id="61" name="テキスト ボックス 60"/>
        <xdr:cNvSpPr txBox="1"/>
      </xdr:nvSpPr>
      <xdr:spPr>
        <a:xfrm>
          <a:off x="3225800" y="298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13907</xdr:rowOff>
    </xdr:from>
    <xdr:to>
      <xdr:col>2</xdr:col>
      <xdr:colOff>692150</xdr:colOff>
      <xdr:row>16</xdr:row>
      <xdr:rowOff>115507</xdr:rowOff>
    </xdr:to>
    <xdr:sp macro="" textlink="">
      <xdr:nvSpPr>
        <xdr:cNvPr id="62" name="フローチャート : 判断 61"/>
        <xdr:cNvSpPr/>
      </xdr:nvSpPr>
      <xdr:spPr bwMode="auto">
        <a:xfrm>
          <a:off x="2857500" y="280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100284</xdr:rowOff>
    </xdr:from>
    <xdr:ext cx="762000" cy="259045"/>
    <xdr:sp macro="" textlink="">
      <xdr:nvSpPr>
        <xdr:cNvPr id="63" name="テキスト ボックス 62"/>
        <xdr:cNvSpPr txBox="1"/>
      </xdr:nvSpPr>
      <xdr:spPr>
        <a:xfrm>
          <a:off x="2527300" y="289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166688</xdr:rowOff>
    </xdr:from>
    <xdr:to>
      <xdr:col>5</xdr:col>
      <xdr:colOff>34925</xdr:colOff>
      <xdr:row>16</xdr:row>
      <xdr:rowOff>96838</xdr:rowOff>
    </xdr:to>
    <xdr:sp macro="" textlink="">
      <xdr:nvSpPr>
        <xdr:cNvPr id="69" name="円/楕円 68"/>
        <xdr:cNvSpPr/>
      </xdr:nvSpPr>
      <xdr:spPr bwMode="auto">
        <a:xfrm>
          <a:off x="5600700" y="2786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11765</xdr:rowOff>
    </xdr:from>
    <xdr:ext cx="762000" cy="259045"/>
    <xdr:sp macro="" textlink="">
      <xdr:nvSpPr>
        <xdr:cNvPr id="70" name="人口1人当たり決算額の推移該当値テキスト130"/>
        <xdr:cNvSpPr txBox="1"/>
      </xdr:nvSpPr>
      <xdr:spPr>
        <a:xfrm>
          <a:off x="5740400" y="26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68,875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154953</xdr:rowOff>
    </xdr:from>
    <xdr:to>
      <xdr:col>4</xdr:col>
      <xdr:colOff>520700</xdr:colOff>
      <xdr:row>16</xdr:row>
      <xdr:rowOff>85103</xdr:rowOff>
    </xdr:to>
    <xdr:sp macro="" textlink="">
      <xdr:nvSpPr>
        <xdr:cNvPr id="71" name="円/楕円 70"/>
        <xdr:cNvSpPr/>
      </xdr:nvSpPr>
      <xdr:spPr bwMode="auto">
        <a:xfrm>
          <a:off x="4953000" y="2774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95280</xdr:rowOff>
    </xdr:from>
    <xdr:ext cx="736600" cy="259045"/>
    <xdr:sp macro="" textlink="">
      <xdr:nvSpPr>
        <xdr:cNvPr id="72" name="テキスト ボックス 71"/>
        <xdr:cNvSpPr txBox="1"/>
      </xdr:nvSpPr>
      <xdr:spPr>
        <a:xfrm>
          <a:off x="4622800" y="2543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69,183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82867</xdr:rowOff>
    </xdr:from>
    <xdr:to>
      <xdr:col>3</xdr:col>
      <xdr:colOff>955675</xdr:colOff>
      <xdr:row>17</xdr:row>
      <xdr:rowOff>13017</xdr:rowOff>
    </xdr:to>
    <xdr:sp macro="" textlink="">
      <xdr:nvSpPr>
        <xdr:cNvPr id="73" name="円/楕円 72"/>
        <xdr:cNvSpPr/>
      </xdr:nvSpPr>
      <xdr:spPr bwMode="auto">
        <a:xfrm>
          <a:off x="4254500" y="2873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23194</xdr:rowOff>
    </xdr:from>
    <xdr:ext cx="762000" cy="259045"/>
    <xdr:sp macro="" textlink="">
      <xdr:nvSpPr>
        <xdr:cNvPr id="74" name="テキスト ボックス 73"/>
        <xdr:cNvSpPr txBox="1"/>
      </xdr:nvSpPr>
      <xdr:spPr>
        <a:xfrm>
          <a:off x="3924300" y="2642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66,575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141122</xdr:rowOff>
    </xdr:from>
    <xdr:to>
      <xdr:col>3</xdr:col>
      <xdr:colOff>257175</xdr:colOff>
      <xdr:row>16</xdr:row>
      <xdr:rowOff>71272</xdr:rowOff>
    </xdr:to>
    <xdr:sp macro="" textlink="">
      <xdr:nvSpPr>
        <xdr:cNvPr id="75" name="円/楕円 74"/>
        <xdr:cNvSpPr/>
      </xdr:nvSpPr>
      <xdr:spPr bwMode="auto">
        <a:xfrm>
          <a:off x="3556000" y="2760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81449</xdr:rowOff>
    </xdr:from>
    <xdr:ext cx="762000" cy="259045"/>
    <xdr:sp macro="" textlink="">
      <xdr:nvSpPr>
        <xdr:cNvPr id="76" name="テキスト ボックス 75"/>
        <xdr:cNvSpPr txBox="1"/>
      </xdr:nvSpPr>
      <xdr:spPr>
        <a:xfrm>
          <a:off x="3225800" y="2529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69,546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23965</xdr:rowOff>
    </xdr:from>
    <xdr:to>
      <xdr:col>2</xdr:col>
      <xdr:colOff>692150</xdr:colOff>
      <xdr:row>15</xdr:row>
      <xdr:rowOff>125565</xdr:rowOff>
    </xdr:to>
    <xdr:sp macro="" textlink="">
      <xdr:nvSpPr>
        <xdr:cNvPr id="77" name="円/楕円 76"/>
        <xdr:cNvSpPr/>
      </xdr:nvSpPr>
      <xdr:spPr bwMode="auto">
        <a:xfrm>
          <a:off x="2857500" y="2643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135742</xdr:rowOff>
    </xdr:from>
    <xdr:ext cx="762000" cy="259045"/>
    <xdr:sp macro="" textlink="">
      <xdr:nvSpPr>
        <xdr:cNvPr id="78" name="テキスト ボックス 77"/>
        <xdr:cNvSpPr txBox="1"/>
      </xdr:nvSpPr>
      <xdr:spPr>
        <a:xfrm>
          <a:off x="2527300" y="241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72,621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124676</xdr:rowOff>
    </xdr:from>
    <xdr:to>
      <xdr:col>4</xdr:col>
      <xdr:colOff>1117600</xdr:colOff>
      <xdr:row>37</xdr:row>
      <xdr:rowOff>174434</xdr:rowOff>
    </xdr:to>
    <xdr:cxnSp macro="">
      <xdr:nvCxnSpPr>
        <xdr:cNvPr id="106" name="直線コネクタ 105"/>
        <xdr:cNvCxnSpPr/>
      </xdr:nvCxnSpPr>
      <xdr:spPr bwMode="auto">
        <a:xfrm flipV="1">
          <a:off x="5651500" y="6049226"/>
          <a:ext cx="0" cy="1249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146511</xdr:rowOff>
    </xdr:from>
    <xdr:ext cx="762000" cy="259045"/>
    <xdr:sp macro="" textlink="">
      <xdr:nvSpPr>
        <xdr:cNvPr id="107" name="人口1人当たり決算額の推移最小値テキスト445"/>
        <xdr:cNvSpPr txBox="1"/>
      </xdr:nvSpPr>
      <xdr:spPr>
        <a:xfrm>
          <a:off x="5740400" y="727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-3,245</a:t>
          </a:r>
          <a:endParaRPr kumimoji="1" lang="ja-JP" altLang="en-US" sz="1000" b="1">
            <a:latin typeface="ＭＳ Ｐゴシック"/>
          </a:endParaRPr>
        </a:p>
      </xdr:txBody>
    </xdr:sp>
    <xdr:clientData/>
  </xdr:oneCellAnchor>
  <xdr:twoCellAnchor>
    <xdr:from>
      <xdr:col>4</xdr:col>
      <xdr:colOff>1028700</xdr:colOff>
      <xdr:row>37</xdr:row>
      <xdr:rowOff>174434</xdr:rowOff>
    </xdr:from>
    <xdr:to>
      <xdr:col>5</xdr:col>
      <xdr:colOff>73025</xdr:colOff>
      <xdr:row>37</xdr:row>
      <xdr:rowOff>174434</xdr:rowOff>
    </xdr:to>
    <xdr:cxnSp macro="">
      <xdr:nvCxnSpPr>
        <xdr:cNvPr id="108" name="直線コネクタ 107"/>
        <xdr:cNvCxnSpPr/>
      </xdr:nvCxnSpPr>
      <xdr:spPr bwMode="auto">
        <a:xfrm>
          <a:off x="5562600" y="7299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39603</xdr:rowOff>
    </xdr:from>
    <xdr:ext cx="762000" cy="259045"/>
    <xdr:sp macro="" textlink="">
      <xdr:nvSpPr>
        <xdr:cNvPr id="109" name="人口1人当たり決算額の推移最大値テキスト445"/>
        <xdr:cNvSpPr txBox="1"/>
      </xdr:nvSpPr>
      <xdr:spPr>
        <a:xfrm>
          <a:off x="5740400" y="5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29,561</a:t>
          </a:r>
          <a:endParaRPr kumimoji="1" lang="ja-JP" altLang="en-US" sz="1000" b="1">
            <a:latin typeface="ＭＳ Ｐゴシック"/>
          </a:endParaRPr>
        </a:p>
      </xdr:txBody>
    </xdr:sp>
    <xdr:clientData/>
  </xdr:oneCellAnchor>
  <xdr:twoCellAnchor>
    <xdr:from>
      <xdr:col>4</xdr:col>
      <xdr:colOff>1028700</xdr:colOff>
      <xdr:row>33</xdr:row>
      <xdr:rowOff>124676</xdr:rowOff>
    </xdr:from>
    <xdr:to>
      <xdr:col>5</xdr:col>
      <xdr:colOff>73025</xdr:colOff>
      <xdr:row>33</xdr:row>
      <xdr:rowOff>124676</xdr:rowOff>
    </xdr:to>
    <xdr:cxnSp macro="">
      <xdr:nvCxnSpPr>
        <xdr:cNvPr id="110" name="直線コネクタ 109"/>
        <xdr:cNvCxnSpPr/>
      </xdr:nvCxnSpPr>
      <xdr:spPr bwMode="auto">
        <a:xfrm>
          <a:off x="5562600" y="6049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132067</xdr:rowOff>
    </xdr:from>
    <xdr:to>
      <xdr:col>4</xdr:col>
      <xdr:colOff>1117600</xdr:colOff>
      <xdr:row>34</xdr:row>
      <xdr:rowOff>157975</xdr:rowOff>
    </xdr:to>
    <xdr:cxnSp macro="">
      <xdr:nvCxnSpPr>
        <xdr:cNvPr id="111" name="直線コネクタ 110"/>
        <xdr:cNvCxnSpPr/>
      </xdr:nvCxnSpPr>
      <xdr:spPr bwMode="auto">
        <a:xfrm flipV="1">
          <a:off x="5003800" y="6399517"/>
          <a:ext cx="647700" cy="25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60850</xdr:rowOff>
    </xdr:from>
    <xdr:ext cx="762000" cy="259045"/>
    <xdr:sp macro="" textlink="">
      <xdr:nvSpPr>
        <xdr:cNvPr id="112" name="人口1人当たり決算額の推移平均値テキスト445"/>
        <xdr:cNvSpPr txBox="1"/>
      </xdr:nvSpPr>
      <xdr:spPr>
        <a:xfrm>
          <a:off x="5740400" y="6671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88773</xdr:rowOff>
    </xdr:from>
    <xdr:to>
      <xdr:col>5</xdr:col>
      <xdr:colOff>34925</xdr:colOff>
      <xdr:row>35</xdr:row>
      <xdr:rowOff>190373</xdr:rowOff>
    </xdr:to>
    <xdr:sp macro="" textlink="">
      <xdr:nvSpPr>
        <xdr:cNvPr id="113" name="フローチャート : 判断 112"/>
        <xdr:cNvSpPr/>
      </xdr:nvSpPr>
      <xdr:spPr bwMode="auto">
        <a:xfrm>
          <a:off x="56007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147155</xdr:rowOff>
    </xdr:from>
    <xdr:to>
      <xdr:col>4</xdr:col>
      <xdr:colOff>469900</xdr:colOff>
      <xdr:row>34</xdr:row>
      <xdr:rowOff>157975</xdr:rowOff>
    </xdr:to>
    <xdr:cxnSp macro="">
      <xdr:nvCxnSpPr>
        <xdr:cNvPr id="114" name="直線コネクタ 113"/>
        <xdr:cNvCxnSpPr/>
      </xdr:nvCxnSpPr>
      <xdr:spPr bwMode="auto">
        <a:xfrm>
          <a:off x="4305300" y="6414605"/>
          <a:ext cx="698500" cy="10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69114</xdr:rowOff>
    </xdr:from>
    <xdr:to>
      <xdr:col>4</xdr:col>
      <xdr:colOff>520700</xdr:colOff>
      <xdr:row>35</xdr:row>
      <xdr:rowOff>170714</xdr:rowOff>
    </xdr:to>
    <xdr:sp macro="" textlink="">
      <xdr:nvSpPr>
        <xdr:cNvPr id="115" name="フローチャート : 判断 114"/>
        <xdr:cNvSpPr/>
      </xdr:nvSpPr>
      <xdr:spPr bwMode="auto">
        <a:xfrm>
          <a:off x="4953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155491</xdr:rowOff>
    </xdr:from>
    <xdr:ext cx="736600" cy="259045"/>
    <xdr:sp macro="" textlink="">
      <xdr:nvSpPr>
        <xdr:cNvPr id="116" name="テキスト ボックス 115"/>
        <xdr:cNvSpPr txBox="1"/>
      </xdr:nvSpPr>
      <xdr:spPr>
        <a:xfrm>
          <a:off x="4622800" y="676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137325</xdr:rowOff>
    </xdr:from>
    <xdr:to>
      <xdr:col>3</xdr:col>
      <xdr:colOff>904875</xdr:colOff>
      <xdr:row>34</xdr:row>
      <xdr:rowOff>147155</xdr:rowOff>
    </xdr:to>
    <xdr:cxnSp macro="">
      <xdr:nvCxnSpPr>
        <xdr:cNvPr id="117" name="直線コネクタ 116"/>
        <xdr:cNvCxnSpPr/>
      </xdr:nvCxnSpPr>
      <xdr:spPr bwMode="auto">
        <a:xfrm>
          <a:off x="3606800" y="6404775"/>
          <a:ext cx="698500" cy="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338404</xdr:rowOff>
    </xdr:from>
    <xdr:to>
      <xdr:col>3</xdr:col>
      <xdr:colOff>955675</xdr:colOff>
      <xdr:row>35</xdr:row>
      <xdr:rowOff>97104</xdr:rowOff>
    </xdr:to>
    <xdr:sp macro="" textlink="">
      <xdr:nvSpPr>
        <xdr:cNvPr id="118" name="フローチャート : 判断 117"/>
        <xdr:cNvSpPr/>
      </xdr:nvSpPr>
      <xdr:spPr bwMode="auto">
        <a:xfrm>
          <a:off x="4254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81881</xdr:rowOff>
    </xdr:from>
    <xdr:ext cx="762000" cy="259045"/>
    <xdr:sp macro="" textlink="">
      <xdr:nvSpPr>
        <xdr:cNvPr id="119" name="テキスト ボックス 118"/>
        <xdr:cNvSpPr txBox="1"/>
      </xdr:nvSpPr>
      <xdr:spPr>
        <a:xfrm>
          <a:off x="39243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137325</xdr:rowOff>
    </xdr:from>
    <xdr:to>
      <xdr:col>3</xdr:col>
      <xdr:colOff>206375</xdr:colOff>
      <xdr:row>34</xdr:row>
      <xdr:rowOff>153289</xdr:rowOff>
    </xdr:to>
    <xdr:cxnSp macro="">
      <xdr:nvCxnSpPr>
        <xdr:cNvPr id="120" name="直線コネクタ 119"/>
        <xdr:cNvCxnSpPr/>
      </xdr:nvCxnSpPr>
      <xdr:spPr bwMode="auto">
        <a:xfrm flipV="1">
          <a:off x="2908300" y="6404775"/>
          <a:ext cx="698500" cy="15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303543</xdr:rowOff>
    </xdr:from>
    <xdr:to>
      <xdr:col>3</xdr:col>
      <xdr:colOff>257175</xdr:colOff>
      <xdr:row>35</xdr:row>
      <xdr:rowOff>62243</xdr:rowOff>
    </xdr:to>
    <xdr:sp macro="" textlink="">
      <xdr:nvSpPr>
        <xdr:cNvPr id="121" name="フローチャート : 判断 120"/>
        <xdr:cNvSpPr/>
      </xdr:nvSpPr>
      <xdr:spPr bwMode="auto">
        <a:xfrm>
          <a:off x="35560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47020</xdr:rowOff>
    </xdr:from>
    <xdr:ext cx="762000" cy="259045"/>
    <xdr:sp macro="" textlink="">
      <xdr:nvSpPr>
        <xdr:cNvPr id="122" name="テキスト ボックス 121"/>
        <xdr:cNvSpPr txBox="1"/>
      </xdr:nvSpPr>
      <xdr:spPr>
        <a:xfrm>
          <a:off x="3225800" y="66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250622</xdr:rowOff>
    </xdr:from>
    <xdr:to>
      <xdr:col>2</xdr:col>
      <xdr:colOff>692150</xdr:colOff>
      <xdr:row>35</xdr:row>
      <xdr:rowOff>9322</xdr:rowOff>
    </xdr:to>
    <xdr:sp macro="" textlink="">
      <xdr:nvSpPr>
        <xdr:cNvPr id="123" name="フローチャート : 判断 122"/>
        <xdr:cNvSpPr/>
      </xdr:nvSpPr>
      <xdr:spPr bwMode="auto">
        <a:xfrm>
          <a:off x="2857500" y="6518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336999</xdr:rowOff>
    </xdr:from>
    <xdr:ext cx="762000" cy="259045"/>
    <xdr:sp macro="" textlink="">
      <xdr:nvSpPr>
        <xdr:cNvPr id="124" name="テキスト ボックス 123"/>
        <xdr:cNvSpPr txBox="1"/>
      </xdr:nvSpPr>
      <xdr:spPr>
        <a:xfrm>
          <a:off x="2527300" y="660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81267</xdr:rowOff>
    </xdr:from>
    <xdr:to>
      <xdr:col>5</xdr:col>
      <xdr:colOff>34925</xdr:colOff>
      <xdr:row>34</xdr:row>
      <xdr:rowOff>182867</xdr:rowOff>
    </xdr:to>
    <xdr:sp macro="" textlink="">
      <xdr:nvSpPr>
        <xdr:cNvPr id="130" name="円/楕円 129"/>
        <xdr:cNvSpPr/>
      </xdr:nvSpPr>
      <xdr:spPr bwMode="auto">
        <a:xfrm>
          <a:off x="5600700" y="6348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269244</xdr:rowOff>
    </xdr:from>
    <xdr:ext cx="762000" cy="259045"/>
    <xdr:sp macro="" textlink="">
      <xdr:nvSpPr>
        <xdr:cNvPr id="131" name="人口1人当たり決算額の推移該当値テキスト445"/>
        <xdr:cNvSpPr txBox="1"/>
      </xdr:nvSpPr>
      <xdr:spPr>
        <a:xfrm>
          <a:off x="5740400" y="619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20,367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107175</xdr:rowOff>
    </xdr:from>
    <xdr:to>
      <xdr:col>4</xdr:col>
      <xdr:colOff>520700</xdr:colOff>
      <xdr:row>34</xdr:row>
      <xdr:rowOff>208775</xdr:rowOff>
    </xdr:to>
    <xdr:sp macro="" textlink="">
      <xdr:nvSpPr>
        <xdr:cNvPr id="132" name="円/楕円 131"/>
        <xdr:cNvSpPr/>
      </xdr:nvSpPr>
      <xdr:spPr bwMode="auto">
        <a:xfrm>
          <a:off x="4953000" y="6374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218952</xdr:rowOff>
    </xdr:from>
    <xdr:ext cx="736600" cy="259045"/>
    <xdr:sp macro="" textlink="">
      <xdr:nvSpPr>
        <xdr:cNvPr id="133" name="テキスト ボックス 132"/>
        <xdr:cNvSpPr txBox="1"/>
      </xdr:nvSpPr>
      <xdr:spPr>
        <a:xfrm>
          <a:off x="4622800" y="614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19,687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96355</xdr:rowOff>
    </xdr:from>
    <xdr:to>
      <xdr:col>3</xdr:col>
      <xdr:colOff>955675</xdr:colOff>
      <xdr:row>34</xdr:row>
      <xdr:rowOff>197955</xdr:rowOff>
    </xdr:to>
    <xdr:sp macro="" textlink="">
      <xdr:nvSpPr>
        <xdr:cNvPr id="134" name="円/楕円 133"/>
        <xdr:cNvSpPr/>
      </xdr:nvSpPr>
      <xdr:spPr bwMode="auto">
        <a:xfrm>
          <a:off x="4254500" y="6363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208132</xdr:rowOff>
    </xdr:from>
    <xdr:ext cx="762000" cy="259045"/>
    <xdr:sp macro="" textlink="">
      <xdr:nvSpPr>
        <xdr:cNvPr id="135" name="テキスト ボックス 134"/>
        <xdr:cNvSpPr txBox="1"/>
      </xdr:nvSpPr>
      <xdr:spPr>
        <a:xfrm>
          <a:off x="3924300" y="613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19,971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86525</xdr:rowOff>
    </xdr:from>
    <xdr:to>
      <xdr:col>3</xdr:col>
      <xdr:colOff>257175</xdr:colOff>
      <xdr:row>34</xdr:row>
      <xdr:rowOff>188125</xdr:rowOff>
    </xdr:to>
    <xdr:sp macro="" textlink="">
      <xdr:nvSpPr>
        <xdr:cNvPr id="136" name="円/楕円 135"/>
        <xdr:cNvSpPr/>
      </xdr:nvSpPr>
      <xdr:spPr bwMode="auto">
        <a:xfrm>
          <a:off x="3556000" y="6353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198302</xdr:rowOff>
    </xdr:from>
    <xdr:ext cx="762000" cy="259045"/>
    <xdr:sp macro="" textlink="">
      <xdr:nvSpPr>
        <xdr:cNvPr id="137" name="テキスト ボックス 136"/>
        <xdr:cNvSpPr txBox="1"/>
      </xdr:nvSpPr>
      <xdr:spPr>
        <a:xfrm>
          <a:off x="3225800" y="61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20,229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102489</xdr:rowOff>
    </xdr:from>
    <xdr:to>
      <xdr:col>2</xdr:col>
      <xdr:colOff>692150</xdr:colOff>
      <xdr:row>34</xdr:row>
      <xdr:rowOff>204089</xdr:rowOff>
    </xdr:to>
    <xdr:sp macro="" textlink="">
      <xdr:nvSpPr>
        <xdr:cNvPr id="138" name="円/楕円 137"/>
        <xdr:cNvSpPr/>
      </xdr:nvSpPr>
      <xdr:spPr bwMode="auto">
        <a:xfrm>
          <a:off x="2857500" y="6369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214266</xdr:rowOff>
    </xdr:from>
    <xdr:ext cx="762000" cy="259045"/>
    <xdr:sp macro="" textlink="">
      <xdr:nvSpPr>
        <xdr:cNvPr id="139" name="テキスト ボックス 138"/>
        <xdr:cNvSpPr txBox="1"/>
      </xdr:nvSpPr>
      <xdr:spPr>
        <a:xfrm>
          <a:off x="2527300" y="613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19,810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三重県桑名市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143,149
140,100
136.68
52,073,677
50,387,075
1,550,692
30,029,171
55,237,621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67.2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160084</xdr:rowOff>
    </xdr:from>
    <xdr:to>
      <xdr:col>6</xdr:col>
      <xdr:colOff>510540</xdr:colOff>
      <xdr:row>39</xdr:row>
      <xdr:rowOff>123203</xdr:rowOff>
    </xdr:to>
    <xdr:cxnSp macro="">
      <xdr:nvCxnSpPr>
        <xdr:cNvPr id="56" name="直線コネクタ 55"/>
        <xdr:cNvCxnSpPr/>
      </xdr:nvCxnSpPr>
      <xdr:spPr>
        <a:xfrm flipV="1">
          <a:off x="4633595" y="5303584"/>
          <a:ext cx="1270" cy="1506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127030</xdr:rowOff>
    </xdr:from>
    <xdr:ext cx="534377" cy="259045"/>
    <xdr:sp macro="" textlink="">
      <xdr:nvSpPr>
        <xdr:cNvPr id="57" name="人件費最小値テキスト"/>
        <xdr:cNvSpPr txBox="1"/>
      </xdr:nvSpPr>
      <xdr:spPr>
        <a:xfrm>
          <a:off x="4686300" y="68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37,933</a:t>
          </a:r>
          <a:endParaRPr kumimoji="1" lang="ja-JP" altLang="en-US" sz="1000" b="1">
            <a:latin typeface="ＭＳ Ｐゴシック"/>
          </a:endParaRPr>
        </a:p>
      </xdr:txBody>
    </xdr:sp>
    <xdr:clientData/>
  </xdr:oneCellAnchor>
  <xdr:twoCellAnchor>
    <xdr:from>
      <xdr:col>6</xdr:col>
      <xdr:colOff>422275</xdr:colOff>
      <xdr:row>39</xdr:row>
      <xdr:rowOff>123203</xdr:rowOff>
    </xdr:from>
    <xdr:to>
      <xdr:col>6</xdr:col>
      <xdr:colOff>600075</xdr:colOff>
      <xdr:row>39</xdr:row>
      <xdr:rowOff>123203</xdr:rowOff>
    </xdr:to>
    <xdr:cxnSp macro="">
      <xdr:nvCxnSpPr>
        <xdr:cNvPr id="58" name="直線コネクタ 57"/>
        <xdr:cNvCxnSpPr/>
      </xdr:nvCxnSpPr>
      <xdr:spPr>
        <a:xfrm>
          <a:off x="4546600" y="680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106761</xdr:rowOff>
    </xdr:from>
    <xdr:ext cx="534377" cy="259045"/>
    <xdr:sp macro="" textlink="">
      <xdr:nvSpPr>
        <xdr:cNvPr id="59" name="人件費最大値テキスト"/>
        <xdr:cNvSpPr txBox="1"/>
      </xdr:nvSpPr>
      <xdr:spPr>
        <a:xfrm>
          <a:off x="4686300" y="50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77,465</a:t>
          </a:r>
          <a:endParaRPr kumimoji="1" lang="ja-JP" altLang="en-US" sz="1000" b="1">
            <a:latin typeface="ＭＳ Ｐゴシック"/>
          </a:endParaRPr>
        </a:p>
      </xdr:txBody>
    </xdr:sp>
    <xdr:clientData/>
  </xdr:oneCellAnchor>
  <xdr:twoCellAnchor>
    <xdr:from>
      <xdr:col>6</xdr:col>
      <xdr:colOff>422275</xdr:colOff>
      <xdr:row>30</xdr:row>
      <xdr:rowOff>160084</xdr:rowOff>
    </xdr:from>
    <xdr:to>
      <xdr:col>6</xdr:col>
      <xdr:colOff>600075</xdr:colOff>
      <xdr:row>30</xdr:row>
      <xdr:rowOff>160084</xdr:rowOff>
    </xdr:to>
    <xdr:cxnSp macro="">
      <xdr:nvCxnSpPr>
        <xdr:cNvPr id="60" name="直線コネクタ 59"/>
        <xdr:cNvCxnSpPr/>
      </xdr:nvCxnSpPr>
      <xdr:spPr>
        <a:xfrm>
          <a:off x="4546600" y="530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35116</xdr:rowOff>
    </xdr:from>
    <xdr:to>
      <xdr:col>6</xdr:col>
      <xdr:colOff>511175</xdr:colOff>
      <xdr:row>33</xdr:row>
      <xdr:rowOff>149720</xdr:rowOff>
    </xdr:to>
    <xdr:cxnSp macro="">
      <xdr:nvCxnSpPr>
        <xdr:cNvPr id="61" name="直線コネクタ 60"/>
        <xdr:cNvCxnSpPr/>
      </xdr:nvCxnSpPr>
      <xdr:spPr>
        <a:xfrm>
          <a:off x="3797300" y="5692966"/>
          <a:ext cx="838200" cy="11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28427</xdr:rowOff>
    </xdr:from>
    <xdr:ext cx="534377" cy="259045"/>
    <xdr:sp macro="" textlink="">
      <xdr:nvSpPr>
        <xdr:cNvPr id="62" name="人件費平均値テキスト"/>
        <xdr:cNvSpPr txBox="1"/>
      </xdr:nvSpPr>
      <xdr:spPr>
        <a:xfrm>
          <a:off x="4686300" y="602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50000</xdr:rowOff>
    </xdr:from>
    <xdr:to>
      <xdr:col>6</xdr:col>
      <xdr:colOff>561975</xdr:colOff>
      <xdr:row>35</xdr:row>
      <xdr:rowOff>151600</xdr:rowOff>
    </xdr:to>
    <xdr:sp macro="" textlink="">
      <xdr:nvSpPr>
        <xdr:cNvPr id="63" name="フローチャート : 判断 62"/>
        <xdr:cNvSpPr/>
      </xdr:nvSpPr>
      <xdr:spPr>
        <a:xfrm>
          <a:off x="45847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35116</xdr:rowOff>
    </xdr:from>
    <xdr:to>
      <xdr:col>5</xdr:col>
      <xdr:colOff>358775</xdr:colOff>
      <xdr:row>33</xdr:row>
      <xdr:rowOff>150787</xdr:rowOff>
    </xdr:to>
    <xdr:cxnSp macro="">
      <xdr:nvCxnSpPr>
        <xdr:cNvPr id="64" name="直線コネクタ 63"/>
        <xdr:cNvCxnSpPr/>
      </xdr:nvCxnSpPr>
      <xdr:spPr>
        <a:xfrm flipV="1">
          <a:off x="2908300" y="5692966"/>
          <a:ext cx="889000" cy="11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128486</xdr:rowOff>
    </xdr:from>
    <xdr:to>
      <xdr:col>5</xdr:col>
      <xdr:colOff>409575</xdr:colOff>
      <xdr:row>35</xdr:row>
      <xdr:rowOff>58636</xdr:rowOff>
    </xdr:to>
    <xdr:sp macro="" textlink="">
      <xdr:nvSpPr>
        <xdr:cNvPr id="65" name="フローチャート : 判断 64"/>
        <xdr:cNvSpPr/>
      </xdr:nvSpPr>
      <xdr:spPr>
        <a:xfrm>
          <a:off x="3746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49763</xdr:rowOff>
    </xdr:from>
    <xdr:ext cx="534377" cy="259045"/>
    <xdr:sp macro="" textlink="">
      <xdr:nvSpPr>
        <xdr:cNvPr id="66" name="テキスト ボックス 65"/>
        <xdr:cNvSpPr txBox="1"/>
      </xdr:nvSpPr>
      <xdr:spPr>
        <a:xfrm>
          <a:off x="3530111" y="605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81026</xdr:rowOff>
    </xdr:from>
    <xdr:to>
      <xdr:col>4</xdr:col>
      <xdr:colOff>155575</xdr:colOff>
      <xdr:row>33</xdr:row>
      <xdr:rowOff>150787</xdr:rowOff>
    </xdr:to>
    <xdr:cxnSp macro="">
      <xdr:nvCxnSpPr>
        <xdr:cNvPr id="67" name="直線コネクタ 66"/>
        <xdr:cNvCxnSpPr/>
      </xdr:nvCxnSpPr>
      <xdr:spPr>
        <a:xfrm>
          <a:off x="2019300" y="5738876"/>
          <a:ext cx="889000" cy="6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149784</xdr:rowOff>
    </xdr:from>
    <xdr:to>
      <xdr:col>4</xdr:col>
      <xdr:colOff>206375</xdr:colOff>
      <xdr:row>35</xdr:row>
      <xdr:rowOff>79934</xdr:rowOff>
    </xdr:to>
    <xdr:sp macro="" textlink="">
      <xdr:nvSpPr>
        <xdr:cNvPr id="68" name="フローチャート : 判断 67"/>
        <xdr:cNvSpPr/>
      </xdr:nvSpPr>
      <xdr:spPr>
        <a:xfrm>
          <a:off x="2857500" y="5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71061</xdr:rowOff>
    </xdr:from>
    <xdr:ext cx="534377" cy="259045"/>
    <xdr:sp macro="" textlink="">
      <xdr:nvSpPr>
        <xdr:cNvPr id="69" name="テキスト ボックス 68"/>
        <xdr:cNvSpPr txBox="1"/>
      </xdr:nvSpPr>
      <xdr:spPr>
        <a:xfrm>
          <a:off x="2641111" y="607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128613</xdr:rowOff>
    </xdr:from>
    <xdr:to>
      <xdr:col>2</xdr:col>
      <xdr:colOff>638175</xdr:colOff>
      <xdr:row>33</xdr:row>
      <xdr:rowOff>81026</xdr:rowOff>
    </xdr:to>
    <xdr:cxnSp macro="">
      <xdr:nvCxnSpPr>
        <xdr:cNvPr id="70" name="直線コネクタ 69"/>
        <xdr:cNvCxnSpPr/>
      </xdr:nvCxnSpPr>
      <xdr:spPr>
        <a:xfrm>
          <a:off x="1130300" y="5615013"/>
          <a:ext cx="889000" cy="12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38113</xdr:rowOff>
    </xdr:from>
    <xdr:to>
      <xdr:col>3</xdr:col>
      <xdr:colOff>3175</xdr:colOff>
      <xdr:row>34</xdr:row>
      <xdr:rowOff>139713</xdr:rowOff>
    </xdr:to>
    <xdr:sp macro="" textlink="">
      <xdr:nvSpPr>
        <xdr:cNvPr id="71" name="フローチャート : 判断 70"/>
        <xdr:cNvSpPr/>
      </xdr:nvSpPr>
      <xdr:spPr>
        <a:xfrm>
          <a:off x="1968500" y="586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130840</xdr:rowOff>
    </xdr:from>
    <xdr:ext cx="534377" cy="259045"/>
    <xdr:sp macro="" textlink="">
      <xdr:nvSpPr>
        <xdr:cNvPr id="72" name="テキスト ボックス 71"/>
        <xdr:cNvSpPr txBox="1"/>
      </xdr:nvSpPr>
      <xdr:spPr>
        <a:xfrm>
          <a:off x="1752111" y="596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110160</xdr:rowOff>
    </xdr:from>
    <xdr:to>
      <xdr:col>1</xdr:col>
      <xdr:colOff>485775</xdr:colOff>
      <xdr:row>34</xdr:row>
      <xdr:rowOff>40310</xdr:rowOff>
    </xdr:to>
    <xdr:sp macro="" textlink="">
      <xdr:nvSpPr>
        <xdr:cNvPr id="73" name="フローチャート : 判断 72"/>
        <xdr:cNvSpPr/>
      </xdr:nvSpPr>
      <xdr:spPr>
        <a:xfrm>
          <a:off x="1079500" y="576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31437</xdr:rowOff>
    </xdr:from>
    <xdr:ext cx="534377" cy="259045"/>
    <xdr:sp macro="" textlink="">
      <xdr:nvSpPr>
        <xdr:cNvPr id="74" name="テキスト ボックス 73"/>
        <xdr:cNvSpPr txBox="1"/>
      </xdr:nvSpPr>
      <xdr:spPr>
        <a:xfrm>
          <a:off x="863111" y="586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98920</xdr:rowOff>
    </xdr:from>
    <xdr:to>
      <xdr:col>6</xdr:col>
      <xdr:colOff>561975</xdr:colOff>
      <xdr:row>34</xdr:row>
      <xdr:rowOff>29070</xdr:rowOff>
    </xdr:to>
    <xdr:sp macro="" textlink="">
      <xdr:nvSpPr>
        <xdr:cNvPr id="80" name="円/楕円 79"/>
        <xdr:cNvSpPr/>
      </xdr:nvSpPr>
      <xdr:spPr>
        <a:xfrm>
          <a:off x="4584700" y="575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121797</xdr:rowOff>
    </xdr:from>
    <xdr:ext cx="534377" cy="259045"/>
    <xdr:sp macro="" textlink="">
      <xdr:nvSpPr>
        <xdr:cNvPr id="81" name="人件費該当値テキスト"/>
        <xdr:cNvSpPr txBox="1"/>
      </xdr:nvSpPr>
      <xdr:spPr>
        <a:xfrm>
          <a:off x="4686300" y="560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64,237</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155766</xdr:rowOff>
    </xdr:from>
    <xdr:to>
      <xdr:col>5</xdr:col>
      <xdr:colOff>409575</xdr:colOff>
      <xdr:row>33</xdr:row>
      <xdr:rowOff>85916</xdr:rowOff>
    </xdr:to>
    <xdr:sp macro="" textlink="">
      <xdr:nvSpPr>
        <xdr:cNvPr id="82" name="円/楕円 81"/>
        <xdr:cNvSpPr/>
      </xdr:nvSpPr>
      <xdr:spPr>
        <a:xfrm>
          <a:off x="3746500" y="564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102443</xdr:rowOff>
    </xdr:from>
    <xdr:ext cx="534377" cy="259045"/>
    <xdr:sp macro="" textlink="">
      <xdr:nvSpPr>
        <xdr:cNvPr id="83" name="テキスト ボックス 82"/>
        <xdr:cNvSpPr txBox="1"/>
      </xdr:nvSpPr>
      <xdr:spPr>
        <a:xfrm>
          <a:off x="3530111" y="541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67,245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99987</xdr:rowOff>
    </xdr:from>
    <xdr:to>
      <xdr:col>4</xdr:col>
      <xdr:colOff>206375</xdr:colOff>
      <xdr:row>34</xdr:row>
      <xdr:rowOff>30137</xdr:rowOff>
    </xdr:to>
    <xdr:sp macro="" textlink="">
      <xdr:nvSpPr>
        <xdr:cNvPr id="84" name="円/楕円 83"/>
        <xdr:cNvSpPr/>
      </xdr:nvSpPr>
      <xdr:spPr>
        <a:xfrm>
          <a:off x="2857500" y="575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46664</xdr:rowOff>
    </xdr:from>
    <xdr:ext cx="534377" cy="259045"/>
    <xdr:sp macro="" textlink="">
      <xdr:nvSpPr>
        <xdr:cNvPr id="85" name="テキスト ボックス 84"/>
        <xdr:cNvSpPr txBox="1"/>
      </xdr:nvSpPr>
      <xdr:spPr>
        <a:xfrm>
          <a:off x="2641111" y="553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64,209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30226</xdr:rowOff>
    </xdr:from>
    <xdr:to>
      <xdr:col>3</xdr:col>
      <xdr:colOff>3175</xdr:colOff>
      <xdr:row>33</xdr:row>
      <xdr:rowOff>131826</xdr:rowOff>
    </xdr:to>
    <xdr:sp macro="" textlink="">
      <xdr:nvSpPr>
        <xdr:cNvPr id="86" name="円/楕円 85"/>
        <xdr:cNvSpPr/>
      </xdr:nvSpPr>
      <xdr:spPr>
        <a:xfrm>
          <a:off x="1968500" y="56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148353</xdr:rowOff>
    </xdr:from>
    <xdr:ext cx="534377" cy="259045"/>
    <xdr:sp macro="" textlink="">
      <xdr:nvSpPr>
        <xdr:cNvPr id="87" name="テキスト ボックス 86"/>
        <xdr:cNvSpPr txBox="1"/>
      </xdr:nvSpPr>
      <xdr:spPr>
        <a:xfrm>
          <a:off x="1752111" y="546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66,040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77813</xdr:rowOff>
    </xdr:from>
    <xdr:to>
      <xdr:col>1</xdr:col>
      <xdr:colOff>485775</xdr:colOff>
      <xdr:row>33</xdr:row>
      <xdr:rowOff>7963</xdr:rowOff>
    </xdr:to>
    <xdr:sp macro="" textlink="">
      <xdr:nvSpPr>
        <xdr:cNvPr id="88" name="円/楕円 87"/>
        <xdr:cNvSpPr/>
      </xdr:nvSpPr>
      <xdr:spPr>
        <a:xfrm>
          <a:off x="1079500" y="556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24490</xdr:rowOff>
    </xdr:from>
    <xdr:ext cx="534377" cy="259045"/>
    <xdr:sp macro="" textlink="">
      <xdr:nvSpPr>
        <xdr:cNvPr id="89" name="テキスト ボックス 88"/>
        <xdr:cNvSpPr txBox="1"/>
      </xdr:nvSpPr>
      <xdr:spPr>
        <a:xfrm>
          <a:off x="863111" y="53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52212</xdr:rowOff>
    </xdr:from>
    <xdr:to>
      <xdr:col>6</xdr:col>
      <xdr:colOff>510540</xdr:colOff>
      <xdr:row>58</xdr:row>
      <xdr:rowOff>157824</xdr:rowOff>
    </xdr:to>
    <xdr:cxnSp macro="">
      <xdr:nvCxnSpPr>
        <xdr:cNvPr id="116" name="直線コネクタ 115"/>
        <xdr:cNvCxnSpPr/>
      </xdr:nvCxnSpPr>
      <xdr:spPr>
        <a:xfrm flipV="1">
          <a:off x="4633595" y="8624712"/>
          <a:ext cx="1270" cy="1477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161651</xdr:rowOff>
    </xdr:from>
    <xdr:ext cx="534377" cy="259045"/>
    <xdr:sp macro="" textlink="">
      <xdr:nvSpPr>
        <xdr:cNvPr id="117" name="物件費最小値テキスト"/>
        <xdr:cNvSpPr txBox="1"/>
      </xdr:nvSpPr>
      <xdr:spPr>
        <a:xfrm>
          <a:off x="4686300" y="101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33,445</a:t>
          </a:r>
          <a:endParaRPr kumimoji="1" lang="ja-JP" altLang="en-US" sz="1000" b="1">
            <a:latin typeface="ＭＳ Ｐゴシック"/>
          </a:endParaRPr>
        </a:p>
      </xdr:txBody>
    </xdr:sp>
    <xdr:clientData/>
  </xdr:oneCellAnchor>
  <xdr:twoCellAnchor>
    <xdr:from>
      <xdr:col>6</xdr:col>
      <xdr:colOff>422275</xdr:colOff>
      <xdr:row>58</xdr:row>
      <xdr:rowOff>157824</xdr:rowOff>
    </xdr:from>
    <xdr:to>
      <xdr:col>6</xdr:col>
      <xdr:colOff>600075</xdr:colOff>
      <xdr:row>58</xdr:row>
      <xdr:rowOff>157824</xdr:rowOff>
    </xdr:to>
    <xdr:cxnSp macro="">
      <xdr:nvCxnSpPr>
        <xdr:cNvPr id="118" name="直線コネクタ 117"/>
        <xdr:cNvCxnSpPr/>
      </xdr:nvCxnSpPr>
      <xdr:spPr>
        <a:xfrm>
          <a:off x="4546600" y="101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170339</xdr:rowOff>
    </xdr:from>
    <xdr:ext cx="534377" cy="259045"/>
    <xdr:sp macro="" textlink="">
      <xdr:nvSpPr>
        <xdr:cNvPr id="119" name="物件費最大値テキスト"/>
        <xdr:cNvSpPr txBox="1"/>
      </xdr:nvSpPr>
      <xdr:spPr>
        <a:xfrm>
          <a:off x="4686300" y="839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78,679</a:t>
          </a:r>
          <a:endParaRPr kumimoji="1" lang="ja-JP" altLang="en-US" sz="1000" b="1">
            <a:latin typeface="ＭＳ Ｐゴシック"/>
          </a:endParaRPr>
        </a:p>
      </xdr:txBody>
    </xdr:sp>
    <xdr:clientData/>
  </xdr:oneCellAnchor>
  <xdr:twoCellAnchor>
    <xdr:from>
      <xdr:col>6</xdr:col>
      <xdr:colOff>422275</xdr:colOff>
      <xdr:row>50</xdr:row>
      <xdr:rowOff>52212</xdr:rowOff>
    </xdr:from>
    <xdr:to>
      <xdr:col>6</xdr:col>
      <xdr:colOff>600075</xdr:colOff>
      <xdr:row>50</xdr:row>
      <xdr:rowOff>52212</xdr:rowOff>
    </xdr:to>
    <xdr:cxnSp macro="">
      <xdr:nvCxnSpPr>
        <xdr:cNvPr id="120" name="直線コネクタ 119"/>
        <xdr:cNvCxnSpPr/>
      </xdr:nvCxnSpPr>
      <xdr:spPr>
        <a:xfrm>
          <a:off x="4546600" y="862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119942</xdr:rowOff>
    </xdr:from>
    <xdr:to>
      <xdr:col>6</xdr:col>
      <xdr:colOff>511175</xdr:colOff>
      <xdr:row>55</xdr:row>
      <xdr:rowOff>149334</xdr:rowOff>
    </xdr:to>
    <xdr:cxnSp macro="">
      <xdr:nvCxnSpPr>
        <xdr:cNvPr id="121" name="直線コネクタ 120"/>
        <xdr:cNvCxnSpPr/>
      </xdr:nvCxnSpPr>
      <xdr:spPr>
        <a:xfrm>
          <a:off x="3797300" y="954969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20239</xdr:rowOff>
    </xdr:from>
    <xdr:ext cx="534377" cy="259045"/>
    <xdr:sp macro="" textlink="">
      <xdr:nvSpPr>
        <xdr:cNvPr id="122" name="物件費平均値テキスト"/>
        <xdr:cNvSpPr txBox="1"/>
      </xdr:nvSpPr>
      <xdr:spPr>
        <a:xfrm>
          <a:off x="4686300" y="927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168812</xdr:rowOff>
    </xdr:from>
    <xdr:to>
      <xdr:col>6</xdr:col>
      <xdr:colOff>561975</xdr:colOff>
      <xdr:row>55</xdr:row>
      <xdr:rowOff>98962</xdr:rowOff>
    </xdr:to>
    <xdr:sp macro="" textlink="">
      <xdr:nvSpPr>
        <xdr:cNvPr id="123" name="フローチャート : 判断 122"/>
        <xdr:cNvSpPr/>
      </xdr:nvSpPr>
      <xdr:spPr>
        <a:xfrm>
          <a:off x="4584700" y="94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119942</xdr:rowOff>
    </xdr:from>
    <xdr:to>
      <xdr:col>5</xdr:col>
      <xdr:colOff>358775</xdr:colOff>
      <xdr:row>55</xdr:row>
      <xdr:rowOff>156061</xdr:rowOff>
    </xdr:to>
    <xdr:cxnSp macro="">
      <xdr:nvCxnSpPr>
        <xdr:cNvPr id="124" name="直線コネクタ 123"/>
        <xdr:cNvCxnSpPr/>
      </xdr:nvCxnSpPr>
      <xdr:spPr>
        <a:xfrm flipV="1">
          <a:off x="2908300" y="9549692"/>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72963</xdr:rowOff>
    </xdr:from>
    <xdr:to>
      <xdr:col>5</xdr:col>
      <xdr:colOff>409575</xdr:colOff>
      <xdr:row>56</xdr:row>
      <xdr:rowOff>3113</xdr:rowOff>
    </xdr:to>
    <xdr:sp macro="" textlink="">
      <xdr:nvSpPr>
        <xdr:cNvPr id="125" name="フローチャート : 判断 124"/>
        <xdr:cNvSpPr/>
      </xdr:nvSpPr>
      <xdr:spPr>
        <a:xfrm>
          <a:off x="3746500" y="950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165690</xdr:rowOff>
    </xdr:from>
    <xdr:ext cx="534377" cy="259045"/>
    <xdr:sp macro="" textlink="">
      <xdr:nvSpPr>
        <xdr:cNvPr id="126" name="テキスト ボックス 125"/>
        <xdr:cNvSpPr txBox="1"/>
      </xdr:nvSpPr>
      <xdr:spPr>
        <a:xfrm>
          <a:off x="3530111" y="959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156061</xdr:rowOff>
    </xdr:from>
    <xdr:to>
      <xdr:col>4</xdr:col>
      <xdr:colOff>155575</xdr:colOff>
      <xdr:row>55</xdr:row>
      <xdr:rowOff>166544</xdr:rowOff>
    </xdr:to>
    <xdr:cxnSp macro="">
      <xdr:nvCxnSpPr>
        <xdr:cNvPr id="127" name="直線コネクタ 126"/>
        <xdr:cNvCxnSpPr/>
      </xdr:nvCxnSpPr>
      <xdr:spPr>
        <a:xfrm flipV="1">
          <a:off x="2019300" y="9585811"/>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157872</xdr:rowOff>
    </xdr:from>
    <xdr:to>
      <xdr:col>4</xdr:col>
      <xdr:colOff>206375</xdr:colOff>
      <xdr:row>56</xdr:row>
      <xdr:rowOff>88022</xdr:rowOff>
    </xdr:to>
    <xdr:sp macro="" textlink="">
      <xdr:nvSpPr>
        <xdr:cNvPr id="128" name="フローチャート : 判断 127"/>
        <xdr:cNvSpPr/>
      </xdr:nvSpPr>
      <xdr:spPr>
        <a:xfrm>
          <a:off x="2857500" y="958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79149</xdr:rowOff>
    </xdr:from>
    <xdr:ext cx="534377" cy="259045"/>
    <xdr:sp macro="" textlink="">
      <xdr:nvSpPr>
        <xdr:cNvPr id="129" name="テキスト ボックス 128"/>
        <xdr:cNvSpPr txBox="1"/>
      </xdr:nvSpPr>
      <xdr:spPr>
        <a:xfrm>
          <a:off x="2641111" y="968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113933</xdr:rowOff>
    </xdr:from>
    <xdr:to>
      <xdr:col>2</xdr:col>
      <xdr:colOff>638175</xdr:colOff>
      <xdr:row>55</xdr:row>
      <xdr:rowOff>166544</xdr:rowOff>
    </xdr:to>
    <xdr:cxnSp macro="">
      <xdr:nvCxnSpPr>
        <xdr:cNvPr id="130" name="直線コネクタ 129"/>
        <xdr:cNvCxnSpPr/>
      </xdr:nvCxnSpPr>
      <xdr:spPr>
        <a:xfrm>
          <a:off x="1130300" y="9543683"/>
          <a:ext cx="889000" cy="5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8759</xdr:rowOff>
    </xdr:from>
    <xdr:to>
      <xdr:col>3</xdr:col>
      <xdr:colOff>3175</xdr:colOff>
      <xdr:row>56</xdr:row>
      <xdr:rowOff>110359</xdr:rowOff>
    </xdr:to>
    <xdr:sp macro="" textlink="">
      <xdr:nvSpPr>
        <xdr:cNvPr id="131" name="フローチャート : 判断 130"/>
        <xdr:cNvSpPr/>
      </xdr:nvSpPr>
      <xdr:spPr>
        <a:xfrm>
          <a:off x="1968500" y="960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101486</xdr:rowOff>
    </xdr:from>
    <xdr:ext cx="534377" cy="259045"/>
    <xdr:sp macro="" textlink="">
      <xdr:nvSpPr>
        <xdr:cNvPr id="132" name="テキスト ボックス 131"/>
        <xdr:cNvSpPr txBox="1"/>
      </xdr:nvSpPr>
      <xdr:spPr>
        <a:xfrm>
          <a:off x="1752111" y="970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146834</xdr:rowOff>
    </xdr:from>
    <xdr:to>
      <xdr:col>1</xdr:col>
      <xdr:colOff>485775</xdr:colOff>
      <xdr:row>56</xdr:row>
      <xdr:rowOff>76984</xdr:rowOff>
    </xdr:to>
    <xdr:sp macro="" textlink="">
      <xdr:nvSpPr>
        <xdr:cNvPr id="133" name="フローチャート : 判断 132"/>
        <xdr:cNvSpPr/>
      </xdr:nvSpPr>
      <xdr:spPr>
        <a:xfrm>
          <a:off x="1079500" y="957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68111</xdr:rowOff>
    </xdr:from>
    <xdr:ext cx="534377" cy="259045"/>
    <xdr:sp macro="" textlink="">
      <xdr:nvSpPr>
        <xdr:cNvPr id="134" name="テキスト ボックス 133"/>
        <xdr:cNvSpPr txBox="1"/>
      </xdr:nvSpPr>
      <xdr:spPr>
        <a:xfrm>
          <a:off x="863111" y="966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98534</xdr:rowOff>
    </xdr:from>
    <xdr:to>
      <xdr:col>6</xdr:col>
      <xdr:colOff>561975</xdr:colOff>
      <xdr:row>56</xdr:row>
      <xdr:rowOff>28684</xdr:rowOff>
    </xdr:to>
    <xdr:sp macro="" textlink="">
      <xdr:nvSpPr>
        <xdr:cNvPr id="140" name="円/楕円 139"/>
        <xdr:cNvSpPr/>
      </xdr:nvSpPr>
      <xdr:spPr>
        <a:xfrm>
          <a:off x="4584700" y="952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76961</xdr:rowOff>
    </xdr:from>
    <xdr:ext cx="534377" cy="259045"/>
    <xdr:sp macro="" textlink="">
      <xdr:nvSpPr>
        <xdr:cNvPr id="141" name="物件費該当値テキスト"/>
        <xdr:cNvSpPr txBox="1"/>
      </xdr:nvSpPr>
      <xdr:spPr>
        <a:xfrm>
          <a:off x="4686300" y="950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49,455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69142</xdr:rowOff>
    </xdr:from>
    <xdr:to>
      <xdr:col>5</xdr:col>
      <xdr:colOff>409575</xdr:colOff>
      <xdr:row>55</xdr:row>
      <xdr:rowOff>170742</xdr:rowOff>
    </xdr:to>
    <xdr:sp macro="" textlink="">
      <xdr:nvSpPr>
        <xdr:cNvPr id="142" name="円/楕円 141"/>
        <xdr:cNvSpPr/>
      </xdr:nvSpPr>
      <xdr:spPr>
        <a:xfrm>
          <a:off x="3746500" y="949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15819</xdr:rowOff>
    </xdr:from>
    <xdr:ext cx="534377" cy="259045"/>
    <xdr:sp macro="" textlink="">
      <xdr:nvSpPr>
        <xdr:cNvPr id="143" name="テキスト ボックス 142"/>
        <xdr:cNvSpPr txBox="1"/>
      </xdr:nvSpPr>
      <xdr:spPr>
        <a:xfrm>
          <a:off x="3530111" y="927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50,355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105261</xdr:rowOff>
    </xdr:from>
    <xdr:to>
      <xdr:col>4</xdr:col>
      <xdr:colOff>206375</xdr:colOff>
      <xdr:row>56</xdr:row>
      <xdr:rowOff>35411</xdr:rowOff>
    </xdr:to>
    <xdr:sp macro="" textlink="">
      <xdr:nvSpPr>
        <xdr:cNvPr id="144" name="円/楕円 143"/>
        <xdr:cNvSpPr/>
      </xdr:nvSpPr>
      <xdr:spPr>
        <a:xfrm>
          <a:off x="2857500" y="953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51938</xdr:rowOff>
    </xdr:from>
    <xdr:ext cx="534377" cy="259045"/>
    <xdr:sp macro="" textlink="">
      <xdr:nvSpPr>
        <xdr:cNvPr id="145" name="テキスト ボックス 144"/>
        <xdr:cNvSpPr txBox="1"/>
      </xdr:nvSpPr>
      <xdr:spPr>
        <a:xfrm>
          <a:off x="2641111" y="931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49,249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115744</xdr:rowOff>
    </xdr:from>
    <xdr:to>
      <xdr:col>3</xdr:col>
      <xdr:colOff>3175</xdr:colOff>
      <xdr:row>56</xdr:row>
      <xdr:rowOff>45894</xdr:rowOff>
    </xdr:to>
    <xdr:sp macro="" textlink="">
      <xdr:nvSpPr>
        <xdr:cNvPr id="146" name="円/楕円 145"/>
        <xdr:cNvSpPr/>
      </xdr:nvSpPr>
      <xdr:spPr>
        <a:xfrm>
          <a:off x="1968500" y="9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62421</xdr:rowOff>
    </xdr:from>
    <xdr:ext cx="534377" cy="259045"/>
    <xdr:sp macro="" textlink="">
      <xdr:nvSpPr>
        <xdr:cNvPr id="147" name="テキスト ボックス 146"/>
        <xdr:cNvSpPr txBox="1"/>
      </xdr:nvSpPr>
      <xdr:spPr>
        <a:xfrm>
          <a:off x="1752111" y="932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48,928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63133</xdr:rowOff>
    </xdr:from>
    <xdr:to>
      <xdr:col>1</xdr:col>
      <xdr:colOff>485775</xdr:colOff>
      <xdr:row>55</xdr:row>
      <xdr:rowOff>164733</xdr:rowOff>
    </xdr:to>
    <xdr:sp macro="" textlink="">
      <xdr:nvSpPr>
        <xdr:cNvPr id="148" name="円/楕円 147"/>
        <xdr:cNvSpPr/>
      </xdr:nvSpPr>
      <xdr:spPr>
        <a:xfrm>
          <a:off x="1079500" y="94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9810</xdr:rowOff>
    </xdr:from>
    <xdr:ext cx="534377" cy="259045"/>
    <xdr:sp macro="" textlink="">
      <xdr:nvSpPr>
        <xdr:cNvPr id="149" name="テキスト ボックス 148"/>
        <xdr:cNvSpPr txBox="1"/>
      </xdr:nvSpPr>
      <xdr:spPr>
        <a:xfrm>
          <a:off x="863111" y="926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22951</xdr:rowOff>
    </xdr:from>
    <xdr:to>
      <xdr:col>6</xdr:col>
      <xdr:colOff>510540</xdr:colOff>
      <xdr:row>78</xdr:row>
      <xdr:rowOff>147538</xdr:rowOff>
    </xdr:to>
    <xdr:cxnSp macro="">
      <xdr:nvCxnSpPr>
        <xdr:cNvPr id="175" name="直線コネクタ 174"/>
        <xdr:cNvCxnSpPr/>
      </xdr:nvCxnSpPr>
      <xdr:spPr>
        <a:xfrm flipV="1">
          <a:off x="4633595" y="12024451"/>
          <a:ext cx="1270" cy="14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151365</xdr:rowOff>
    </xdr:from>
    <xdr:ext cx="378565" cy="259045"/>
    <xdr:sp macro="" textlink="">
      <xdr:nvSpPr>
        <xdr:cNvPr id="176" name="維持補修費最小値テキスト"/>
        <xdr:cNvSpPr txBox="1"/>
      </xdr:nvSpPr>
      <xdr:spPr>
        <a:xfrm>
          <a:off x="4686300" y="13524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147538</xdr:rowOff>
    </xdr:from>
    <xdr:to>
      <xdr:col>6</xdr:col>
      <xdr:colOff>600075</xdr:colOff>
      <xdr:row>78</xdr:row>
      <xdr:rowOff>147538</xdr:rowOff>
    </xdr:to>
    <xdr:cxnSp macro="">
      <xdr:nvCxnSpPr>
        <xdr:cNvPr id="177" name="直線コネクタ 176"/>
        <xdr:cNvCxnSpPr/>
      </xdr:nvCxnSpPr>
      <xdr:spPr>
        <a:xfrm>
          <a:off x="4546600" y="1352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141078</xdr:rowOff>
    </xdr:from>
    <xdr:ext cx="469744" cy="259045"/>
    <xdr:sp macro="" textlink="">
      <xdr:nvSpPr>
        <xdr:cNvPr id="178" name="維持補修費最大値テキスト"/>
        <xdr:cNvSpPr txBox="1"/>
      </xdr:nvSpPr>
      <xdr:spPr>
        <a:xfrm>
          <a:off x="4686300" y="1179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9,915</a:t>
          </a:r>
          <a:endParaRPr kumimoji="1" lang="ja-JP" altLang="en-US" sz="1000" b="1">
            <a:latin typeface="ＭＳ Ｐゴシック"/>
          </a:endParaRPr>
        </a:p>
      </xdr:txBody>
    </xdr:sp>
    <xdr:clientData/>
  </xdr:oneCellAnchor>
  <xdr:twoCellAnchor>
    <xdr:from>
      <xdr:col>6</xdr:col>
      <xdr:colOff>422275</xdr:colOff>
      <xdr:row>70</xdr:row>
      <xdr:rowOff>22951</xdr:rowOff>
    </xdr:from>
    <xdr:to>
      <xdr:col>6</xdr:col>
      <xdr:colOff>600075</xdr:colOff>
      <xdr:row>70</xdr:row>
      <xdr:rowOff>22951</xdr:rowOff>
    </xdr:to>
    <xdr:cxnSp macro="">
      <xdr:nvCxnSpPr>
        <xdr:cNvPr id="179" name="直線コネクタ 178"/>
        <xdr:cNvCxnSpPr/>
      </xdr:nvCxnSpPr>
      <xdr:spPr>
        <a:xfrm>
          <a:off x="4546600" y="1202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35523</xdr:rowOff>
    </xdr:from>
    <xdr:to>
      <xdr:col>6</xdr:col>
      <xdr:colOff>511175</xdr:colOff>
      <xdr:row>76</xdr:row>
      <xdr:rowOff>112105</xdr:rowOff>
    </xdr:to>
    <xdr:cxnSp macro="">
      <xdr:nvCxnSpPr>
        <xdr:cNvPr id="180" name="直線コネクタ 179"/>
        <xdr:cNvCxnSpPr/>
      </xdr:nvCxnSpPr>
      <xdr:spPr>
        <a:xfrm>
          <a:off x="3797300" y="13065723"/>
          <a:ext cx="838200" cy="7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118472</xdr:rowOff>
    </xdr:from>
    <xdr:ext cx="469744" cy="259045"/>
    <xdr:sp macro="" textlink="">
      <xdr:nvSpPr>
        <xdr:cNvPr id="181" name="維持補修費平均値テキスト"/>
        <xdr:cNvSpPr txBox="1"/>
      </xdr:nvSpPr>
      <xdr:spPr>
        <a:xfrm>
          <a:off x="4686300" y="1280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95595</xdr:rowOff>
    </xdr:from>
    <xdr:to>
      <xdr:col>6</xdr:col>
      <xdr:colOff>561975</xdr:colOff>
      <xdr:row>76</xdr:row>
      <xdr:rowOff>25744</xdr:rowOff>
    </xdr:to>
    <xdr:sp macro="" textlink="">
      <xdr:nvSpPr>
        <xdr:cNvPr id="182" name="フローチャート : 判断 181"/>
        <xdr:cNvSpPr/>
      </xdr:nvSpPr>
      <xdr:spPr>
        <a:xfrm>
          <a:off x="45847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112595</xdr:rowOff>
    </xdr:from>
    <xdr:to>
      <xdr:col>5</xdr:col>
      <xdr:colOff>358775</xdr:colOff>
      <xdr:row>76</xdr:row>
      <xdr:rowOff>35523</xdr:rowOff>
    </xdr:to>
    <xdr:cxnSp macro="">
      <xdr:nvCxnSpPr>
        <xdr:cNvPr id="183" name="直線コネクタ 182"/>
        <xdr:cNvCxnSpPr/>
      </xdr:nvCxnSpPr>
      <xdr:spPr>
        <a:xfrm>
          <a:off x="2908300" y="12971345"/>
          <a:ext cx="889000" cy="9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85634</xdr:rowOff>
    </xdr:from>
    <xdr:to>
      <xdr:col>5</xdr:col>
      <xdr:colOff>409575</xdr:colOff>
      <xdr:row>76</xdr:row>
      <xdr:rowOff>15785</xdr:rowOff>
    </xdr:to>
    <xdr:sp macro="" textlink="">
      <xdr:nvSpPr>
        <xdr:cNvPr id="184" name="フローチャート : 判断 183"/>
        <xdr:cNvSpPr/>
      </xdr:nvSpPr>
      <xdr:spPr>
        <a:xfrm>
          <a:off x="3746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32311</xdr:rowOff>
    </xdr:from>
    <xdr:ext cx="469744" cy="259045"/>
    <xdr:sp macro="" textlink="">
      <xdr:nvSpPr>
        <xdr:cNvPr id="185" name="テキスト ボックス 184"/>
        <xdr:cNvSpPr txBox="1"/>
      </xdr:nvSpPr>
      <xdr:spPr>
        <a:xfrm>
          <a:off x="3562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88428</xdr:rowOff>
    </xdr:from>
    <xdr:to>
      <xdr:col>4</xdr:col>
      <xdr:colOff>155575</xdr:colOff>
      <xdr:row>75</xdr:row>
      <xdr:rowOff>112595</xdr:rowOff>
    </xdr:to>
    <xdr:cxnSp macro="">
      <xdr:nvCxnSpPr>
        <xdr:cNvPr id="186" name="直線コネクタ 185"/>
        <xdr:cNvCxnSpPr/>
      </xdr:nvCxnSpPr>
      <xdr:spPr>
        <a:xfrm>
          <a:off x="2019300" y="12947178"/>
          <a:ext cx="889000" cy="2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122210</xdr:rowOff>
    </xdr:from>
    <xdr:to>
      <xdr:col>4</xdr:col>
      <xdr:colOff>206375</xdr:colOff>
      <xdr:row>76</xdr:row>
      <xdr:rowOff>52360</xdr:rowOff>
    </xdr:to>
    <xdr:sp macro="" textlink="">
      <xdr:nvSpPr>
        <xdr:cNvPr id="187" name="フローチャート : 判断 186"/>
        <xdr:cNvSpPr/>
      </xdr:nvSpPr>
      <xdr:spPr>
        <a:xfrm>
          <a:off x="2857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43487</xdr:rowOff>
    </xdr:from>
    <xdr:ext cx="469744" cy="259045"/>
    <xdr:sp macro="" textlink="">
      <xdr:nvSpPr>
        <xdr:cNvPr id="188" name="テキスト ボックス 187"/>
        <xdr:cNvSpPr txBox="1"/>
      </xdr:nvSpPr>
      <xdr:spPr>
        <a:xfrm>
          <a:off x="2673427" y="1307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81244</xdr:rowOff>
    </xdr:from>
    <xdr:to>
      <xdr:col>2</xdr:col>
      <xdr:colOff>638175</xdr:colOff>
      <xdr:row>75</xdr:row>
      <xdr:rowOff>88428</xdr:rowOff>
    </xdr:to>
    <xdr:cxnSp macro="">
      <xdr:nvCxnSpPr>
        <xdr:cNvPr id="189" name="直線コネクタ 188"/>
        <xdr:cNvCxnSpPr/>
      </xdr:nvCxnSpPr>
      <xdr:spPr>
        <a:xfrm>
          <a:off x="1130300" y="12939994"/>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114373</xdr:rowOff>
    </xdr:from>
    <xdr:to>
      <xdr:col>3</xdr:col>
      <xdr:colOff>3175</xdr:colOff>
      <xdr:row>76</xdr:row>
      <xdr:rowOff>44523</xdr:rowOff>
    </xdr:to>
    <xdr:sp macro="" textlink="">
      <xdr:nvSpPr>
        <xdr:cNvPr id="190" name="フローチャート : 判断 189"/>
        <xdr:cNvSpPr/>
      </xdr:nvSpPr>
      <xdr:spPr>
        <a:xfrm>
          <a:off x="1968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35650</xdr:rowOff>
    </xdr:from>
    <xdr:ext cx="469744" cy="259045"/>
    <xdr:sp macro="" textlink="">
      <xdr:nvSpPr>
        <xdr:cNvPr id="191" name="テキスト ボックス 190"/>
        <xdr:cNvSpPr txBox="1"/>
      </xdr:nvSpPr>
      <xdr:spPr>
        <a:xfrm>
          <a:off x="1784427" y="130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112413</xdr:rowOff>
    </xdr:from>
    <xdr:to>
      <xdr:col>1</xdr:col>
      <xdr:colOff>485775</xdr:colOff>
      <xdr:row>76</xdr:row>
      <xdr:rowOff>42563</xdr:rowOff>
    </xdr:to>
    <xdr:sp macro="" textlink="">
      <xdr:nvSpPr>
        <xdr:cNvPr id="192" name="フローチャート : 判断 191"/>
        <xdr:cNvSpPr/>
      </xdr:nvSpPr>
      <xdr:spPr>
        <a:xfrm>
          <a:off x="1079500" y="12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33690</xdr:rowOff>
    </xdr:from>
    <xdr:ext cx="469744" cy="259045"/>
    <xdr:sp macro="" textlink="">
      <xdr:nvSpPr>
        <xdr:cNvPr id="193" name="テキスト ボックス 192"/>
        <xdr:cNvSpPr txBox="1"/>
      </xdr:nvSpPr>
      <xdr:spPr>
        <a:xfrm>
          <a:off x="895427" y="1306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61305</xdr:rowOff>
    </xdr:from>
    <xdr:to>
      <xdr:col>6</xdr:col>
      <xdr:colOff>561975</xdr:colOff>
      <xdr:row>76</xdr:row>
      <xdr:rowOff>162905</xdr:rowOff>
    </xdr:to>
    <xdr:sp macro="" textlink="">
      <xdr:nvSpPr>
        <xdr:cNvPr id="199" name="円/楕円 198"/>
        <xdr:cNvSpPr/>
      </xdr:nvSpPr>
      <xdr:spPr>
        <a:xfrm>
          <a:off x="4584700" y="130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39732</xdr:rowOff>
    </xdr:from>
    <xdr:ext cx="469744" cy="259045"/>
    <xdr:sp macro="" textlink="">
      <xdr:nvSpPr>
        <xdr:cNvPr id="200" name="維持補修費該当値テキスト"/>
        <xdr:cNvSpPr txBox="1"/>
      </xdr:nvSpPr>
      <xdr:spPr>
        <a:xfrm>
          <a:off x="4686300" y="130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156173</xdr:rowOff>
    </xdr:from>
    <xdr:to>
      <xdr:col>5</xdr:col>
      <xdr:colOff>409575</xdr:colOff>
      <xdr:row>76</xdr:row>
      <xdr:rowOff>86323</xdr:rowOff>
    </xdr:to>
    <xdr:sp macro="" textlink="">
      <xdr:nvSpPr>
        <xdr:cNvPr id="201" name="円/楕円 200"/>
        <xdr:cNvSpPr/>
      </xdr:nvSpPr>
      <xdr:spPr>
        <a:xfrm>
          <a:off x="3746500" y="130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77450</xdr:rowOff>
    </xdr:from>
    <xdr:ext cx="469744" cy="259045"/>
    <xdr:sp macro="" textlink="">
      <xdr:nvSpPr>
        <xdr:cNvPr id="202" name="テキスト ボックス 201"/>
        <xdr:cNvSpPr txBox="1"/>
      </xdr:nvSpPr>
      <xdr:spPr>
        <a:xfrm>
          <a:off x="3562427" y="1310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61795</xdr:rowOff>
    </xdr:from>
    <xdr:to>
      <xdr:col>4</xdr:col>
      <xdr:colOff>206375</xdr:colOff>
      <xdr:row>75</xdr:row>
      <xdr:rowOff>163395</xdr:rowOff>
    </xdr:to>
    <xdr:sp macro="" textlink="">
      <xdr:nvSpPr>
        <xdr:cNvPr id="203" name="円/楕円 202"/>
        <xdr:cNvSpPr/>
      </xdr:nvSpPr>
      <xdr:spPr>
        <a:xfrm>
          <a:off x="2857500" y="129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8472</xdr:rowOff>
    </xdr:from>
    <xdr:ext cx="469744" cy="259045"/>
    <xdr:sp macro="" textlink="">
      <xdr:nvSpPr>
        <xdr:cNvPr id="204" name="テキスト ボックス 203"/>
        <xdr:cNvSpPr txBox="1"/>
      </xdr:nvSpPr>
      <xdr:spPr>
        <a:xfrm>
          <a:off x="2673427" y="1269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37628</xdr:rowOff>
    </xdr:from>
    <xdr:to>
      <xdr:col>3</xdr:col>
      <xdr:colOff>3175</xdr:colOff>
      <xdr:row>75</xdr:row>
      <xdr:rowOff>139228</xdr:rowOff>
    </xdr:to>
    <xdr:sp macro="" textlink="">
      <xdr:nvSpPr>
        <xdr:cNvPr id="205" name="円/楕円 204"/>
        <xdr:cNvSpPr/>
      </xdr:nvSpPr>
      <xdr:spPr>
        <a:xfrm>
          <a:off x="1968500" y="1289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155755</xdr:rowOff>
    </xdr:from>
    <xdr:ext cx="469744" cy="259045"/>
    <xdr:sp macro="" textlink="">
      <xdr:nvSpPr>
        <xdr:cNvPr id="206" name="テキスト ボックス 205"/>
        <xdr:cNvSpPr txBox="1"/>
      </xdr:nvSpPr>
      <xdr:spPr>
        <a:xfrm>
          <a:off x="1784427" y="1267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30444</xdr:rowOff>
    </xdr:from>
    <xdr:to>
      <xdr:col>1</xdr:col>
      <xdr:colOff>485775</xdr:colOff>
      <xdr:row>75</xdr:row>
      <xdr:rowOff>132044</xdr:rowOff>
    </xdr:to>
    <xdr:sp macro="" textlink="">
      <xdr:nvSpPr>
        <xdr:cNvPr id="207" name="円/楕円 206"/>
        <xdr:cNvSpPr/>
      </xdr:nvSpPr>
      <xdr:spPr>
        <a:xfrm>
          <a:off x="1079500" y="1288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148571</xdr:rowOff>
    </xdr:from>
    <xdr:ext cx="469744" cy="259045"/>
    <xdr:sp macro="" textlink="">
      <xdr:nvSpPr>
        <xdr:cNvPr id="208" name="テキスト ボックス 207"/>
        <xdr:cNvSpPr txBox="1"/>
      </xdr:nvSpPr>
      <xdr:spPr>
        <a:xfrm>
          <a:off x="895427" y="1266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134579</xdr:rowOff>
    </xdr:from>
    <xdr:to>
      <xdr:col>6</xdr:col>
      <xdr:colOff>510540</xdr:colOff>
      <xdr:row>99</xdr:row>
      <xdr:rowOff>15112</xdr:rowOff>
    </xdr:to>
    <xdr:cxnSp macro="">
      <xdr:nvCxnSpPr>
        <xdr:cNvPr id="231" name="直線コネクタ 230"/>
        <xdr:cNvCxnSpPr/>
      </xdr:nvCxnSpPr>
      <xdr:spPr>
        <a:xfrm flipV="1">
          <a:off x="4633595" y="15565079"/>
          <a:ext cx="1270" cy="142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18939</xdr:rowOff>
    </xdr:from>
    <xdr:ext cx="534377" cy="259045"/>
    <xdr:sp macro="" textlink="">
      <xdr:nvSpPr>
        <xdr:cNvPr id="232" name="扶助費最小値テキスト"/>
        <xdr:cNvSpPr txBox="1"/>
      </xdr:nvSpPr>
      <xdr:spPr>
        <a:xfrm>
          <a:off x="4686300" y="1699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57,950</a:t>
          </a:r>
          <a:endParaRPr kumimoji="1" lang="ja-JP" altLang="en-US" sz="1000" b="1">
            <a:latin typeface="ＭＳ Ｐゴシック"/>
          </a:endParaRPr>
        </a:p>
      </xdr:txBody>
    </xdr:sp>
    <xdr:clientData/>
  </xdr:oneCellAnchor>
  <xdr:twoCellAnchor>
    <xdr:from>
      <xdr:col>6</xdr:col>
      <xdr:colOff>422275</xdr:colOff>
      <xdr:row>99</xdr:row>
      <xdr:rowOff>15112</xdr:rowOff>
    </xdr:from>
    <xdr:to>
      <xdr:col>6</xdr:col>
      <xdr:colOff>600075</xdr:colOff>
      <xdr:row>99</xdr:row>
      <xdr:rowOff>15112</xdr:rowOff>
    </xdr:to>
    <xdr:cxnSp macro="">
      <xdr:nvCxnSpPr>
        <xdr:cNvPr id="233" name="直線コネクタ 232"/>
        <xdr:cNvCxnSpPr/>
      </xdr:nvCxnSpPr>
      <xdr:spPr>
        <a:xfrm>
          <a:off x="4546600" y="1698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81256</xdr:rowOff>
    </xdr:from>
    <xdr:ext cx="599010" cy="259045"/>
    <xdr:sp macro="" textlink="">
      <xdr:nvSpPr>
        <xdr:cNvPr id="234" name="扶助費最大値テキスト"/>
        <xdr:cNvSpPr txBox="1"/>
      </xdr:nvSpPr>
      <xdr:spPr>
        <a:xfrm>
          <a:off x="4686300" y="1534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120,224</a:t>
          </a:r>
          <a:endParaRPr kumimoji="1" lang="ja-JP" altLang="en-US" sz="1000" b="1">
            <a:latin typeface="ＭＳ Ｐゴシック"/>
          </a:endParaRPr>
        </a:p>
      </xdr:txBody>
    </xdr:sp>
    <xdr:clientData/>
  </xdr:oneCellAnchor>
  <xdr:twoCellAnchor>
    <xdr:from>
      <xdr:col>6</xdr:col>
      <xdr:colOff>422275</xdr:colOff>
      <xdr:row>90</xdr:row>
      <xdr:rowOff>134579</xdr:rowOff>
    </xdr:from>
    <xdr:to>
      <xdr:col>6</xdr:col>
      <xdr:colOff>600075</xdr:colOff>
      <xdr:row>90</xdr:row>
      <xdr:rowOff>134579</xdr:rowOff>
    </xdr:to>
    <xdr:cxnSp macro="">
      <xdr:nvCxnSpPr>
        <xdr:cNvPr id="235" name="直線コネクタ 234"/>
        <xdr:cNvCxnSpPr/>
      </xdr:nvCxnSpPr>
      <xdr:spPr>
        <a:xfrm>
          <a:off x="4546600" y="1556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113823</xdr:rowOff>
    </xdr:from>
    <xdr:to>
      <xdr:col>6</xdr:col>
      <xdr:colOff>511175</xdr:colOff>
      <xdr:row>97</xdr:row>
      <xdr:rowOff>124110</xdr:rowOff>
    </xdr:to>
    <xdr:cxnSp macro="">
      <xdr:nvCxnSpPr>
        <xdr:cNvPr id="236" name="直線コネクタ 235"/>
        <xdr:cNvCxnSpPr/>
      </xdr:nvCxnSpPr>
      <xdr:spPr>
        <a:xfrm flipV="1">
          <a:off x="3797300" y="16744473"/>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58445</xdr:rowOff>
    </xdr:from>
    <xdr:ext cx="534377" cy="259045"/>
    <xdr:sp macro="" textlink="">
      <xdr:nvSpPr>
        <xdr:cNvPr id="237" name="扶助費平均値テキスト"/>
        <xdr:cNvSpPr txBox="1"/>
      </xdr:nvSpPr>
      <xdr:spPr>
        <a:xfrm>
          <a:off x="4686300" y="16346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35568</xdr:rowOff>
    </xdr:from>
    <xdr:to>
      <xdr:col>6</xdr:col>
      <xdr:colOff>561975</xdr:colOff>
      <xdr:row>96</xdr:row>
      <xdr:rowOff>137168</xdr:rowOff>
    </xdr:to>
    <xdr:sp macro="" textlink="">
      <xdr:nvSpPr>
        <xdr:cNvPr id="238" name="フローチャート : 判断 237"/>
        <xdr:cNvSpPr/>
      </xdr:nvSpPr>
      <xdr:spPr>
        <a:xfrm>
          <a:off x="4584700" y="1649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124110</xdr:rowOff>
    </xdr:from>
    <xdr:to>
      <xdr:col>5</xdr:col>
      <xdr:colOff>358775</xdr:colOff>
      <xdr:row>98</xdr:row>
      <xdr:rowOff>45289</xdr:rowOff>
    </xdr:to>
    <xdr:cxnSp macro="">
      <xdr:nvCxnSpPr>
        <xdr:cNvPr id="239" name="直線コネクタ 238"/>
        <xdr:cNvCxnSpPr/>
      </xdr:nvCxnSpPr>
      <xdr:spPr>
        <a:xfrm flipV="1">
          <a:off x="2908300" y="16754760"/>
          <a:ext cx="889000" cy="9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7770</xdr:rowOff>
    </xdr:from>
    <xdr:to>
      <xdr:col>5</xdr:col>
      <xdr:colOff>409575</xdr:colOff>
      <xdr:row>95</xdr:row>
      <xdr:rowOff>109370</xdr:rowOff>
    </xdr:to>
    <xdr:sp macro="" textlink="">
      <xdr:nvSpPr>
        <xdr:cNvPr id="240" name="フローチャート : 判断 239"/>
        <xdr:cNvSpPr/>
      </xdr:nvSpPr>
      <xdr:spPr>
        <a:xfrm>
          <a:off x="3746500" y="1629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125897</xdr:rowOff>
    </xdr:from>
    <xdr:ext cx="534377" cy="259045"/>
    <xdr:sp macro="" textlink="">
      <xdr:nvSpPr>
        <xdr:cNvPr id="241" name="テキスト ボックス 240"/>
        <xdr:cNvSpPr txBox="1"/>
      </xdr:nvSpPr>
      <xdr:spPr>
        <a:xfrm>
          <a:off x="3530111" y="1607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45289</xdr:rowOff>
    </xdr:from>
    <xdr:to>
      <xdr:col>4</xdr:col>
      <xdr:colOff>155575</xdr:colOff>
      <xdr:row>98</xdr:row>
      <xdr:rowOff>79280</xdr:rowOff>
    </xdr:to>
    <xdr:cxnSp macro="">
      <xdr:nvCxnSpPr>
        <xdr:cNvPr id="242" name="直線コネクタ 241"/>
        <xdr:cNvCxnSpPr/>
      </xdr:nvCxnSpPr>
      <xdr:spPr>
        <a:xfrm flipV="1">
          <a:off x="2019300" y="16847389"/>
          <a:ext cx="889000" cy="3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144450</xdr:rowOff>
    </xdr:from>
    <xdr:to>
      <xdr:col>4</xdr:col>
      <xdr:colOff>206375</xdr:colOff>
      <xdr:row>96</xdr:row>
      <xdr:rowOff>74600</xdr:rowOff>
    </xdr:to>
    <xdr:sp macro="" textlink="">
      <xdr:nvSpPr>
        <xdr:cNvPr id="243" name="フローチャート : 判断 242"/>
        <xdr:cNvSpPr/>
      </xdr:nvSpPr>
      <xdr:spPr>
        <a:xfrm>
          <a:off x="2857500" y="1643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91127</xdr:rowOff>
    </xdr:from>
    <xdr:ext cx="534377" cy="259045"/>
    <xdr:sp macro="" textlink="">
      <xdr:nvSpPr>
        <xdr:cNvPr id="244" name="テキスト ボックス 243"/>
        <xdr:cNvSpPr txBox="1"/>
      </xdr:nvSpPr>
      <xdr:spPr>
        <a:xfrm>
          <a:off x="2641111" y="162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55507</xdr:rowOff>
    </xdr:from>
    <xdr:to>
      <xdr:col>2</xdr:col>
      <xdr:colOff>638175</xdr:colOff>
      <xdr:row>98</xdr:row>
      <xdr:rowOff>79280</xdr:rowOff>
    </xdr:to>
    <xdr:cxnSp macro="">
      <xdr:nvCxnSpPr>
        <xdr:cNvPr id="245" name="直線コネクタ 244"/>
        <xdr:cNvCxnSpPr/>
      </xdr:nvCxnSpPr>
      <xdr:spPr>
        <a:xfrm>
          <a:off x="1130300" y="16857607"/>
          <a:ext cx="889000" cy="2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161618</xdr:rowOff>
    </xdr:from>
    <xdr:to>
      <xdr:col>3</xdr:col>
      <xdr:colOff>3175</xdr:colOff>
      <xdr:row>96</xdr:row>
      <xdr:rowOff>91768</xdr:rowOff>
    </xdr:to>
    <xdr:sp macro="" textlink="">
      <xdr:nvSpPr>
        <xdr:cNvPr id="246" name="フローチャート : 判断 245"/>
        <xdr:cNvSpPr/>
      </xdr:nvSpPr>
      <xdr:spPr>
        <a:xfrm>
          <a:off x="1968500" y="1644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108295</xdr:rowOff>
    </xdr:from>
    <xdr:ext cx="534377" cy="259045"/>
    <xdr:sp macro="" textlink="">
      <xdr:nvSpPr>
        <xdr:cNvPr id="247" name="テキスト ボックス 246"/>
        <xdr:cNvSpPr txBox="1"/>
      </xdr:nvSpPr>
      <xdr:spPr>
        <a:xfrm>
          <a:off x="1752111" y="1622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32048</xdr:rowOff>
    </xdr:from>
    <xdr:to>
      <xdr:col>1</xdr:col>
      <xdr:colOff>485775</xdr:colOff>
      <xdr:row>96</xdr:row>
      <xdr:rowOff>133648</xdr:rowOff>
    </xdr:to>
    <xdr:sp macro="" textlink="">
      <xdr:nvSpPr>
        <xdr:cNvPr id="248" name="フローチャート : 判断 247"/>
        <xdr:cNvSpPr/>
      </xdr:nvSpPr>
      <xdr:spPr>
        <a:xfrm>
          <a:off x="1079500" y="16491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150175</xdr:rowOff>
    </xdr:from>
    <xdr:ext cx="534377" cy="259045"/>
    <xdr:sp macro="" textlink="">
      <xdr:nvSpPr>
        <xdr:cNvPr id="249" name="テキスト ボックス 248"/>
        <xdr:cNvSpPr txBox="1"/>
      </xdr:nvSpPr>
      <xdr:spPr>
        <a:xfrm>
          <a:off x="863111" y="1626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63023</xdr:rowOff>
    </xdr:from>
    <xdr:to>
      <xdr:col>6</xdr:col>
      <xdr:colOff>561975</xdr:colOff>
      <xdr:row>97</xdr:row>
      <xdr:rowOff>164623</xdr:rowOff>
    </xdr:to>
    <xdr:sp macro="" textlink="">
      <xdr:nvSpPr>
        <xdr:cNvPr id="255" name="円/楕円 254"/>
        <xdr:cNvSpPr/>
      </xdr:nvSpPr>
      <xdr:spPr>
        <a:xfrm>
          <a:off x="4584700" y="1669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41450</xdr:rowOff>
    </xdr:from>
    <xdr:ext cx="534377" cy="259045"/>
    <xdr:sp macro="" textlink="">
      <xdr:nvSpPr>
        <xdr:cNvPr id="256" name="扶助費該当値テキスト"/>
        <xdr:cNvSpPr txBox="1"/>
      </xdr:nvSpPr>
      <xdr:spPr>
        <a:xfrm>
          <a:off x="4686300" y="1667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68,632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73310</xdr:rowOff>
    </xdr:from>
    <xdr:to>
      <xdr:col>5</xdr:col>
      <xdr:colOff>409575</xdr:colOff>
      <xdr:row>98</xdr:row>
      <xdr:rowOff>3460</xdr:rowOff>
    </xdr:to>
    <xdr:sp macro="" textlink="">
      <xdr:nvSpPr>
        <xdr:cNvPr id="257" name="円/楕円 256"/>
        <xdr:cNvSpPr/>
      </xdr:nvSpPr>
      <xdr:spPr>
        <a:xfrm>
          <a:off x="3746500" y="1670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166037</xdr:rowOff>
    </xdr:from>
    <xdr:ext cx="534377" cy="259045"/>
    <xdr:sp macro="" textlink="">
      <xdr:nvSpPr>
        <xdr:cNvPr id="258" name="テキスト ボックス 257"/>
        <xdr:cNvSpPr txBox="1"/>
      </xdr:nvSpPr>
      <xdr:spPr>
        <a:xfrm>
          <a:off x="3530111" y="1679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68,182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165939</xdr:rowOff>
    </xdr:from>
    <xdr:to>
      <xdr:col>4</xdr:col>
      <xdr:colOff>206375</xdr:colOff>
      <xdr:row>98</xdr:row>
      <xdr:rowOff>96089</xdr:rowOff>
    </xdr:to>
    <xdr:sp macro="" textlink="">
      <xdr:nvSpPr>
        <xdr:cNvPr id="259" name="円/楕円 258"/>
        <xdr:cNvSpPr/>
      </xdr:nvSpPr>
      <xdr:spPr>
        <a:xfrm>
          <a:off x="2857500" y="1679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87216</xdr:rowOff>
    </xdr:from>
    <xdr:ext cx="534377" cy="259045"/>
    <xdr:sp macro="" textlink="">
      <xdr:nvSpPr>
        <xdr:cNvPr id="260" name="テキスト ボックス 259"/>
        <xdr:cNvSpPr txBox="1"/>
      </xdr:nvSpPr>
      <xdr:spPr>
        <a:xfrm>
          <a:off x="2641111" y="1688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64,130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28480</xdr:rowOff>
    </xdr:from>
    <xdr:to>
      <xdr:col>3</xdr:col>
      <xdr:colOff>3175</xdr:colOff>
      <xdr:row>98</xdr:row>
      <xdr:rowOff>130080</xdr:rowOff>
    </xdr:to>
    <xdr:sp macro="" textlink="">
      <xdr:nvSpPr>
        <xdr:cNvPr id="261" name="円/楕円 260"/>
        <xdr:cNvSpPr/>
      </xdr:nvSpPr>
      <xdr:spPr>
        <a:xfrm>
          <a:off x="1968500" y="168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121207</xdr:rowOff>
    </xdr:from>
    <xdr:ext cx="534377" cy="259045"/>
    <xdr:sp macro="" textlink="">
      <xdr:nvSpPr>
        <xdr:cNvPr id="262" name="テキスト ボックス 261"/>
        <xdr:cNvSpPr txBox="1"/>
      </xdr:nvSpPr>
      <xdr:spPr>
        <a:xfrm>
          <a:off x="1752111" y="1692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62,643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4707</xdr:rowOff>
    </xdr:from>
    <xdr:to>
      <xdr:col>1</xdr:col>
      <xdr:colOff>485775</xdr:colOff>
      <xdr:row>98</xdr:row>
      <xdr:rowOff>106307</xdr:rowOff>
    </xdr:to>
    <xdr:sp macro="" textlink="">
      <xdr:nvSpPr>
        <xdr:cNvPr id="263" name="円/楕円 262"/>
        <xdr:cNvSpPr/>
      </xdr:nvSpPr>
      <xdr:spPr>
        <a:xfrm>
          <a:off x="1079500" y="1680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97434</xdr:rowOff>
    </xdr:from>
    <xdr:ext cx="534377" cy="259045"/>
    <xdr:sp macro="" textlink="">
      <xdr:nvSpPr>
        <xdr:cNvPr id="264" name="テキスト ボックス 263"/>
        <xdr:cNvSpPr txBox="1"/>
      </xdr:nvSpPr>
      <xdr:spPr>
        <a:xfrm>
          <a:off x="863111" y="1689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152616</xdr:rowOff>
    </xdr:from>
    <xdr:to>
      <xdr:col>15</xdr:col>
      <xdr:colOff>180340</xdr:colOff>
      <xdr:row>37</xdr:row>
      <xdr:rowOff>158007</xdr:rowOff>
    </xdr:to>
    <xdr:cxnSp macro="">
      <xdr:nvCxnSpPr>
        <xdr:cNvPr id="288" name="直線コネクタ 287"/>
        <xdr:cNvCxnSpPr/>
      </xdr:nvCxnSpPr>
      <xdr:spPr>
        <a:xfrm flipV="1">
          <a:off x="10475595" y="5467566"/>
          <a:ext cx="1270" cy="103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161834</xdr:rowOff>
    </xdr:from>
    <xdr:ext cx="534377" cy="259045"/>
    <xdr:sp macro="" textlink="">
      <xdr:nvSpPr>
        <xdr:cNvPr id="289" name="補助費等最小値テキスト"/>
        <xdr:cNvSpPr txBox="1"/>
      </xdr:nvSpPr>
      <xdr:spPr>
        <a:xfrm>
          <a:off x="10528300" y="65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12,039</a:t>
          </a:r>
          <a:endParaRPr kumimoji="1" lang="ja-JP" altLang="en-US" sz="1000" b="1">
            <a:latin typeface="ＭＳ Ｐゴシック"/>
          </a:endParaRPr>
        </a:p>
      </xdr:txBody>
    </xdr:sp>
    <xdr:clientData/>
  </xdr:oneCellAnchor>
  <xdr:twoCellAnchor>
    <xdr:from>
      <xdr:col>15</xdr:col>
      <xdr:colOff>92075</xdr:colOff>
      <xdr:row>37</xdr:row>
      <xdr:rowOff>158007</xdr:rowOff>
    </xdr:from>
    <xdr:to>
      <xdr:col>15</xdr:col>
      <xdr:colOff>269875</xdr:colOff>
      <xdr:row>37</xdr:row>
      <xdr:rowOff>158007</xdr:rowOff>
    </xdr:to>
    <xdr:cxnSp macro="">
      <xdr:nvCxnSpPr>
        <xdr:cNvPr id="290" name="直線コネクタ 289"/>
        <xdr:cNvCxnSpPr/>
      </xdr:nvCxnSpPr>
      <xdr:spPr>
        <a:xfrm>
          <a:off x="10388600" y="650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99293</xdr:rowOff>
    </xdr:from>
    <xdr:ext cx="534377" cy="259045"/>
    <xdr:sp macro="" textlink="">
      <xdr:nvSpPr>
        <xdr:cNvPr id="291" name="補助費等最大値テキスト"/>
        <xdr:cNvSpPr txBox="1"/>
      </xdr:nvSpPr>
      <xdr:spPr>
        <a:xfrm>
          <a:off x="10528300" y="524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66,322</a:t>
          </a:r>
          <a:endParaRPr kumimoji="1" lang="ja-JP" altLang="en-US" sz="1000" b="1">
            <a:latin typeface="ＭＳ Ｐゴシック"/>
          </a:endParaRPr>
        </a:p>
      </xdr:txBody>
    </xdr:sp>
    <xdr:clientData/>
  </xdr:oneCellAnchor>
  <xdr:twoCellAnchor>
    <xdr:from>
      <xdr:col>15</xdr:col>
      <xdr:colOff>92075</xdr:colOff>
      <xdr:row>31</xdr:row>
      <xdr:rowOff>152616</xdr:rowOff>
    </xdr:from>
    <xdr:to>
      <xdr:col>15</xdr:col>
      <xdr:colOff>269875</xdr:colOff>
      <xdr:row>31</xdr:row>
      <xdr:rowOff>152616</xdr:rowOff>
    </xdr:to>
    <xdr:cxnSp macro="">
      <xdr:nvCxnSpPr>
        <xdr:cNvPr id="292" name="直線コネクタ 291"/>
        <xdr:cNvCxnSpPr/>
      </xdr:nvCxnSpPr>
      <xdr:spPr>
        <a:xfrm>
          <a:off x="10388600" y="546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139986</xdr:rowOff>
    </xdr:from>
    <xdr:to>
      <xdr:col>15</xdr:col>
      <xdr:colOff>180975</xdr:colOff>
      <xdr:row>34</xdr:row>
      <xdr:rowOff>15380</xdr:rowOff>
    </xdr:to>
    <xdr:cxnSp macro="">
      <xdr:nvCxnSpPr>
        <xdr:cNvPr id="293" name="直線コネクタ 292"/>
        <xdr:cNvCxnSpPr/>
      </xdr:nvCxnSpPr>
      <xdr:spPr>
        <a:xfrm flipV="1">
          <a:off x="9639300" y="5797836"/>
          <a:ext cx="838200" cy="4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43400</xdr:rowOff>
    </xdr:from>
    <xdr:ext cx="534377" cy="259045"/>
    <xdr:sp macro="" textlink="">
      <xdr:nvSpPr>
        <xdr:cNvPr id="294" name="補助費等平均値テキスト"/>
        <xdr:cNvSpPr txBox="1"/>
      </xdr:nvSpPr>
      <xdr:spPr>
        <a:xfrm>
          <a:off x="10528300" y="6044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64973</xdr:rowOff>
    </xdr:from>
    <xdr:to>
      <xdr:col>15</xdr:col>
      <xdr:colOff>231775</xdr:colOff>
      <xdr:row>35</xdr:row>
      <xdr:rowOff>166573</xdr:rowOff>
    </xdr:to>
    <xdr:sp macro="" textlink="">
      <xdr:nvSpPr>
        <xdr:cNvPr id="295" name="フローチャート : 判断 294"/>
        <xdr:cNvSpPr/>
      </xdr:nvSpPr>
      <xdr:spPr>
        <a:xfrm>
          <a:off x="104267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7398</xdr:rowOff>
    </xdr:from>
    <xdr:to>
      <xdr:col>14</xdr:col>
      <xdr:colOff>28575</xdr:colOff>
      <xdr:row>34</xdr:row>
      <xdr:rowOff>15380</xdr:rowOff>
    </xdr:to>
    <xdr:cxnSp macro="">
      <xdr:nvCxnSpPr>
        <xdr:cNvPr id="296" name="直線コネクタ 295"/>
        <xdr:cNvCxnSpPr/>
      </xdr:nvCxnSpPr>
      <xdr:spPr>
        <a:xfrm>
          <a:off x="8750300" y="5836698"/>
          <a:ext cx="889000" cy="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68135</xdr:rowOff>
    </xdr:from>
    <xdr:to>
      <xdr:col>14</xdr:col>
      <xdr:colOff>79375</xdr:colOff>
      <xdr:row>35</xdr:row>
      <xdr:rowOff>169735</xdr:rowOff>
    </xdr:to>
    <xdr:sp macro="" textlink="">
      <xdr:nvSpPr>
        <xdr:cNvPr id="297" name="フローチャート : 判断 296"/>
        <xdr:cNvSpPr/>
      </xdr:nvSpPr>
      <xdr:spPr>
        <a:xfrm>
          <a:off x="9588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160862</xdr:rowOff>
    </xdr:from>
    <xdr:ext cx="534377" cy="259045"/>
    <xdr:sp macro="" textlink="">
      <xdr:nvSpPr>
        <xdr:cNvPr id="298" name="テキスト ボックス 297"/>
        <xdr:cNvSpPr txBox="1"/>
      </xdr:nvSpPr>
      <xdr:spPr>
        <a:xfrm>
          <a:off x="9372111" y="61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3511</xdr:rowOff>
    </xdr:from>
    <xdr:to>
      <xdr:col>12</xdr:col>
      <xdr:colOff>511175</xdr:colOff>
      <xdr:row>34</xdr:row>
      <xdr:rowOff>7398</xdr:rowOff>
    </xdr:to>
    <xdr:cxnSp macro="">
      <xdr:nvCxnSpPr>
        <xdr:cNvPr id="299" name="直線コネクタ 298"/>
        <xdr:cNvCxnSpPr/>
      </xdr:nvCxnSpPr>
      <xdr:spPr>
        <a:xfrm>
          <a:off x="7861300" y="5832811"/>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66116</xdr:rowOff>
    </xdr:from>
    <xdr:to>
      <xdr:col>12</xdr:col>
      <xdr:colOff>561975</xdr:colOff>
      <xdr:row>35</xdr:row>
      <xdr:rowOff>167716</xdr:rowOff>
    </xdr:to>
    <xdr:sp macro="" textlink="">
      <xdr:nvSpPr>
        <xdr:cNvPr id="300" name="フローチャート : 判断 299"/>
        <xdr:cNvSpPr/>
      </xdr:nvSpPr>
      <xdr:spPr>
        <a:xfrm>
          <a:off x="8699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158843</xdr:rowOff>
    </xdr:from>
    <xdr:ext cx="534377" cy="259045"/>
    <xdr:sp macro="" textlink="">
      <xdr:nvSpPr>
        <xdr:cNvPr id="301" name="テキスト ボックス 300"/>
        <xdr:cNvSpPr txBox="1"/>
      </xdr:nvSpPr>
      <xdr:spPr>
        <a:xfrm>
          <a:off x="8483111" y="615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77083</xdr:rowOff>
    </xdr:from>
    <xdr:to>
      <xdr:col>11</xdr:col>
      <xdr:colOff>307975</xdr:colOff>
      <xdr:row>34</xdr:row>
      <xdr:rowOff>3511</xdr:rowOff>
    </xdr:to>
    <xdr:cxnSp macro="">
      <xdr:nvCxnSpPr>
        <xdr:cNvPr id="302" name="直線コネクタ 301"/>
        <xdr:cNvCxnSpPr/>
      </xdr:nvCxnSpPr>
      <xdr:spPr>
        <a:xfrm>
          <a:off x="6972300" y="5734933"/>
          <a:ext cx="889000" cy="9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114274</xdr:rowOff>
    </xdr:from>
    <xdr:to>
      <xdr:col>11</xdr:col>
      <xdr:colOff>358775</xdr:colOff>
      <xdr:row>36</xdr:row>
      <xdr:rowOff>44424</xdr:rowOff>
    </xdr:to>
    <xdr:sp macro="" textlink="">
      <xdr:nvSpPr>
        <xdr:cNvPr id="303" name="フローチャート : 判断 302"/>
        <xdr:cNvSpPr/>
      </xdr:nvSpPr>
      <xdr:spPr>
        <a:xfrm>
          <a:off x="7810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35551</xdr:rowOff>
    </xdr:from>
    <xdr:ext cx="534377" cy="259045"/>
    <xdr:sp macro="" textlink="">
      <xdr:nvSpPr>
        <xdr:cNvPr id="304" name="テキスト ボックス 303"/>
        <xdr:cNvSpPr txBox="1"/>
      </xdr:nvSpPr>
      <xdr:spPr>
        <a:xfrm>
          <a:off x="7594111" y="620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122409</xdr:rowOff>
    </xdr:from>
    <xdr:to>
      <xdr:col>10</xdr:col>
      <xdr:colOff>155575</xdr:colOff>
      <xdr:row>36</xdr:row>
      <xdr:rowOff>52559</xdr:rowOff>
    </xdr:to>
    <xdr:sp macro="" textlink="">
      <xdr:nvSpPr>
        <xdr:cNvPr id="305" name="フローチャート : 判断 304"/>
        <xdr:cNvSpPr/>
      </xdr:nvSpPr>
      <xdr:spPr>
        <a:xfrm>
          <a:off x="6921500" y="612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43686</xdr:rowOff>
    </xdr:from>
    <xdr:ext cx="534377" cy="259045"/>
    <xdr:sp macro="" textlink="">
      <xdr:nvSpPr>
        <xdr:cNvPr id="306" name="テキスト ボックス 305"/>
        <xdr:cNvSpPr txBox="1"/>
      </xdr:nvSpPr>
      <xdr:spPr>
        <a:xfrm>
          <a:off x="6705111" y="621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89186</xdr:rowOff>
    </xdr:from>
    <xdr:to>
      <xdr:col>15</xdr:col>
      <xdr:colOff>231775</xdr:colOff>
      <xdr:row>34</xdr:row>
      <xdr:rowOff>19336</xdr:rowOff>
    </xdr:to>
    <xdr:sp macro="" textlink="">
      <xdr:nvSpPr>
        <xdr:cNvPr id="312" name="円/楕円 311"/>
        <xdr:cNvSpPr/>
      </xdr:nvSpPr>
      <xdr:spPr>
        <a:xfrm>
          <a:off x="10426700" y="574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112063</xdr:rowOff>
    </xdr:from>
    <xdr:ext cx="534377" cy="259045"/>
    <xdr:sp macro="" textlink="">
      <xdr:nvSpPr>
        <xdr:cNvPr id="313" name="補助費等該当値テキスト"/>
        <xdr:cNvSpPr txBox="1"/>
      </xdr:nvSpPr>
      <xdr:spPr>
        <a:xfrm>
          <a:off x="10528300" y="559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48,985</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136030</xdr:rowOff>
    </xdr:from>
    <xdr:to>
      <xdr:col>14</xdr:col>
      <xdr:colOff>79375</xdr:colOff>
      <xdr:row>34</xdr:row>
      <xdr:rowOff>66180</xdr:rowOff>
    </xdr:to>
    <xdr:sp macro="" textlink="">
      <xdr:nvSpPr>
        <xdr:cNvPr id="314" name="円/楕円 313"/>
        <xdr:cNvSpPr/>
      </xdr:nvSpPr>
      <xdr:spPr>
        <a:xfrm>
          <a:off x="9588500" y="579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82707</xdr:rowOff>
    </xdr:from>
    <xdr:ext cx="534377" cy="259045"/>
    <xdr:sp macro="" textlink="">
      <xdr:nvSpPr>
        <xdr:cNvPr id="315" name="テキスト ボックス 314"/>
        <xdr:cNvSpPr txBox="1"/>
      </xdr:nvSpPr>
      <xdr:spPr>
        <a:xfrm>
          <a:off x="9372111" y="55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46,526</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128048</xdr:rowOff>
    </xdr:from>
    <xdr:to>
      <xdr:col>12</xdr:col>
      <xdr:colOff>561975</xdr:colOff>
      <xdr:row>34</xdr:row>
      <xdr:rowOff>58198</xdr:rowOff>
    </xdr:to>
    <xdr:sp macro="" textlink="">
      <xdr:nvSpPr>
        <xdr:cNvPr id="316" name="円/楕円 315"/>
        <xdr:cNvSpPr/>
      </xdr:nvSpPr>
      <xdr:spPr>
        <a:xfrm>
          <a:off x="8699500" y="578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74725</xdr:rowOff>
    </xdr:from>
    <xdr:ext cx="534377" cy="259045"/>
    <xdr:sp macro="" textlink="">
      <xdr:nvSpPr>
        <xdr:cNvPr id="317" name="テキスト ボックス 316"/>
        <xdr:cNvSpPr txBox="1"/>
      </xdr:nvSpPr>
      <xdr:spPr>
        <a:xfrm>
          <a:off x="8483111" y="556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46,945</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124161</xdr:rowOff>
    </xdr:from>
    <xdr:to>
      <xdr:col>11</xdr:col>
      <xdr:colOff>358775</xdr:colOff>
      <xdr:row>34</xdr:row>
      <xdr:rowOff>54311</xdr:rowOff>
    </xdr:to>
    <xdr:sp macro="" textlink="">
      <xdr:nvSpPr>
        <xdr:cNvPr id="318" name="円/楕円 317"/>
        <xdr:cNvSpPr/>
      </xdr:nvSpPr>
      <xdr:spPr>
        <a:xfrm>
          <a:off x="7810500" y="578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70838</xdr:rowOff>
    </xdr:from>
    <xdr:ext cx="534377" cy="259045"/>
    <xdr:sp macro="" textlink="">
      <xdr:nvSpPr>
        <xdr:cNvPr id="319" name="テキスト ボックス 318"/>
        <xdr:cNvSpPr txBox="1"/>
      </xdr:nvSpPr>
      <xdr:spPr>
        <a:xfrm>
          <a:off x="7594111" y="555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47,149</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26283</xdr:rowOff>
    </xdr:from>
    <xdr:to>
      <xdr:col>10</xdr:col>
      <xdr:colOff>155575</xdr:colOff>
      <xdr:row>33</xdr:row>
      <xdr:rowOff>127883</xdr:rowOff>
    </xdr:to>
    <xdr:sp macro="" textlink="">
      <xdr:nvSpPr>
        <xdr:cNvPr id="320" name="円/楕円 319"/>
        <xdr:cNvSpPr/>
      </xdr:nvSpPr>
      <xdr:spPr>
        <a:xfrm>
          <a:off x="6921500" y="568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144410</xdr:rowOff>
    </xdr:from>
    <xdr:ext cx="534377" cy="259045"/>
    <xdr:sp macro="" textlink="">
      <xdr:nvSpPr>
        <xdr:cNvPr id="321" name="テキスト ボックス 320"/>
        <xdr:cNvSpPr txBox="1"/>
      </xdr:nvSpPr>
      <xdr:spPr>
        <a:xfrm>
          <a:off x="6705111" y="545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136385</xdr:rowOff>
    </xdr:from>
    <xdr:to>
      <xdr:col>15</xdr:col>
      <xdr:colOff>180340</xdr:colOff>
      <xdr:row>59</xdr:row>
      <xdr:rowOff>83293</xdr:rowOff>
    </xdr:to>
    <xdr:cxnSp macro="">
      <xdr:nvCxnSpPr>
        <xdr:cNvPr id="346" name="直線コネクタ 345"/>
        <xdr:cNvCxnSpPr/>
      </xdr:nvCxnSpPr>
      <xdr:spPr>
        <a:xfrm flipV="1">
          <a:off x="10475595" y="8880335"/>
          <a:ext cx="1270" cy="1318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87120</xdr:rowOff>
    </xdr:from>
    <xdr:ext cx="534377" cy="259045"/>
    <xdr:sp macro="" textlink="">
      <xdr:nvSpPr>
        <xdr:cNvPr id="347" name="普通建設事業費最小値テキスト"/>
        <xdr:cNvSpPr txBox="1"/>
      </xdr:nvSpPr>
      <xdr:spPr>
        <a:xfrm>
          <a:off x="10528300" y="1020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17,961</a:t>
          </a:r>
          <a:endParaRPr kumimoji="1" lang="ja-JP" altLang="en-US" sz="1000" b="1">
            <a:latin typeface="ＭＳ Ｐゴシック"/>
          </a:endParaRPr>
        </a:p>
      </xdr:txBody>
    </xdr:sp>
    <xdr:clientData/>
  </xdr:oneCellAnchor>
  <xdr:twoCellAnchor>
    <xdr:from>
      <xdr:col>15</xdr:col>
      <xdr:colOff>92075</xdr:colOff>
      <xdr:row>59</xdr:row>
      <xdr:rowOff>83293</xdr:rowOff>
    </xdr:from>
    <xdr:to>
      <xdr:col>15</xdr:col>
      <xdr:colOff>269875</xdr:colOff>
      <xdr:row>59</xdr:row>
      <xdr:rowOff>83293</xdr:rowOff>
    </xdr:to>
    <xdr:cxnSp macro="">
      <xdr:nvCxnSpPr>
        <xdr:cNvPr id="348" name="直線コネクタ 347"/>
        <xdr:cNvCxnSpPr/>
      </xdr:nvCxnSpPr>
      <xdr:spPr>
        <a:xfrm>
          <a:off x="10388600" y="1019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83062</xdr:rowOff>
    </xdr:from>
    <xdr:ext cx="534377" cy="259045"/>
    <xdr:sp macro="" textlink="">
      <xdr:nvSpPr>
        <xdr:cNvPr id="349" name="普通建設事業費最大値テキスト"/>
        <xdr:cNvSpPr txBox="1"/>
      </xdr:nvSpPr>
      <xdr:spPr>
        <a:xfrm>
          <a:off x="10528300" y="865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87,174</a:t>
          </a:r>
          <a:endParaRPr kumimoji="1" lang="ja-JP" altLang="en-US" sz="1000" b="1">
            <a:latin typeface="ＭＳ Ｐゴシック"/>
          </a:endParaRPr>
        </a:p>
      </xdr:txBody>
    </xdr:sp>
    <xdr:clientData/>
  </xdr:oneCellAnchor>
  <xdr:twoCellAnchor>
    <xdr:from>
      <xdr:col>15</xdr:col>
      <xdr:colOff>92075</xdr:colOff>
      <xdr:row>51</xdr:row>
      <xdr:rowOff>136385</xdr:rowOff>
    </xdr:from>
    <xdr:to>
      <xdr:col>15</xdr:col>
      <xdr:colOff>269875</xdr:colOff>
      <xdr:row>51</xdr:row>
      <xdr:rowOff>136385</xdr:rowOff>
    </xdr:to>
    <xdr:cxnSp macro="">
      <xdr:nvCxnSpPr>
        <xdr:cNvPr id="350" name="直線コネクタ 349"/>
        <xdr:cNvCxnSpPr/>
      </xdr:nvCxnSpPr>
      <xdr:spPr>
        <a:xfrm>
          <a:off x="10388600" y="888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52508</xdr:rowOff>
    </xdr:from>
    <xdr:to>
      <xdr:col>15</xdr:col>
      <xdr:colOff>180975</xdr:colOff>
      <xdr:row>58</xdr:row>
      <xdr:rowOff>64109</xdr:rowOff>
    </xdr:to>
    <xdr:cxnSp macro="">
      <xdr:nvCxnSpPr>
        <xdr:cNvPr id="351" name="直線コネクタ 350"/>
        <xdr:cNvCxnSpPr/>
      </xdr:nvCxnSpPr>
      <xdr:spPr>
        <a:xfrm flipV="1">
          <a:off x="9639300" y="9825158"/>
          <a:ext cx="838200" cy="18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27195</xdr:rowOff>
    </xdr:from>
    <xdr:ext cx="534377" cy="259045"/>
    <xdr:sp macro="" textlink="">
      <xdr:nvSpPr>
        <xdr:cNvPr id="352" name="普通建設事業費平均値テキスト"/>
        <xdr:cNvSpPr txBox="1"/>
      </xdr:nvSpPr>
      <xdr:spPr>
        <a:xfrm>
          <a:off x="10528300" y="945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4318</xdr:rowOff>
    </xdr:from>
    <xdr:to>
      <xdr:col>15</xdr:col>
      <xdr:colOff>231775</xdr:colOff>
      <xdr:row>56</xdr:row>
      <xdr:rowOff>105918</xdr:rowOff>
    </xdr:to>
    <xdr:sp macro="" textlink="">
      <xdr:nvSpPr>
        <xdr:cNvPr id="353" name="フローチャート : 判断 352"/>
        <xdr:cNvSpPr/>
      </xdr:nvSpPr>
      <xdr:spPr>
        <a:xfrm>
          <a:off x="10426700" y="960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64109</xdr:rowOff>
    </xdr:from>
    <xdr:to>
      <xdr:col>14</xdr:col>
      <xdr:colOff>28575</xdr:colOff>
      <xdr:row>58</xdr:row>
      <xdr:rowOff>72606</xdr:rowOff>
    </xdr:to>
    <xdr:cxnSp macro="">
      <xdr:nvCxnSpPr>
        <xdr:cNvPr id="354" name="直線コネクタ 353"/>
        <xdr:cNvCxnSpPr/>
      </xdr:nvCxnSpPr>
      <xdr:spPr>
        <a:xfrm flipV="1">
          <a:off x="8750300" y="10008209"/>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39275</xdr:rowOff>
    </xdr:from>
    <xdr:to>
      <xdr:col>14</xdr:col>
      <xdr:colOff>79375</xdr:colOff>
      <xdr:row>55</xdr:row>
      <xdr:rowOff>140875</xdr:rowOff>
    </xdr:to>
    <xdr:sp macro="" textlink="">
      <xdr:nvSpPr>
        <xdr:cNvPr id="355" name="フローチャート : 判断 354"/>
        <xdr:cNvSpPr/>
      </xdr:nvSpPr>
      <xdr:spPr>
        <a:xfrm>
          <a:off x="9588500" y="94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157402</xdr:rowOff>
    </xdr:from>
    <xdr:ext cx="534377" cy="259045"/>
    <xdr:sp macro="" textlink="">
      <xdr:nvSpPr>
        <xdr:cNvPr id="356" name="テキスト ボックス 355"/>
        <xdr:cNvSpPr txBox="1"/>
      </xdr:nvSpPr>
      <xdr:spPr>
        <a:xfrm>
          <a:off x="9372111" y="924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72606</xdr:rowOff>
    </xdr:from>
    <xdr:to>
      <xdr:col>12</xdr:col>
      <xdr:colOff>511175</xdr:colOff>
      <xdr:row>58</xdr:row>
      <xdr:rowOff>156102</xdr:rowOff>
    </xdr:to>
    <xdr:cxnSp macro="">
      <xdr:nvCxnSpPr>
        <xdr:cNvPr id="357" name="直線コネクタ 356"/>
        <xdr:cNvCxnSpPr/>
      </xdr:nvCxnSpPr>
      <xdr:spPr>
        <a:xfrm flipV="1">
          <a:off x="7861300" y="10016706"/>
          <a:ext cx="889000" cy="8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91948</xdr:rowOff>
    </xdr:from>
    <xdr:to>
      <xdr:col>12</xdr:col>
      <xdr:colOff>561975</xdr:colOff>
      <xdr:row>56</xdr:row>
      <xdr:rowOff>22098</xdr:rowOff>
    </xdr:to>
    <xdr:sp macro="" textlink="">
      <xdr:nvSpPr>
        <xdr:cNvPr id="358" name="フローチャート : 判断 357"/>
        <xdr:cNvSpPr/>
      </xdr:nvSpPr>
      <xdr:spPr>
        <a:xfrm>
          <a:off x="8699500" y="952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38625</xdr:rowOff>
    </xdr:from>
    <xdr:ext cx="534377" cy="259045"/>
    <xdr:sp macro="" textlink="">
      <xdr:nvSpPr>
        <xdr:cNvPr id="359" name="テキスト ボックス 358"/>
        <xdr:cNvSpPr txBox="1"/>
      </xdr:nvSpPr>
      <xdr:spPr>
        <a:xfrm>
          <a:off x="8483111" y="929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150920</xdr:rowOff>
    </xdr:from>
    <xdr:to>
      <xdr:col>11</xdr:col>
      <xdr:colOff>307975</xdr:colOff>
      <xdr:row>58</xdr:row>
      <xdr:rowOff>156102</xdr:rowOff>
    </xdr:to>
    <xdr:cxnSp macro="">
      <xdr:nvCxnSpPr>
        <xdr:cNvPr id="360" name="直線コネクタ 359"/>
        <xdr:cNvCxnSpPr/>
      </xdr:nvCxnSpPr>
      <xdr:spPr>
        <a:xfrm>
          <a:off x="6972300" y="10095020"/>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60458</xdr:rowOff>
    </xdr:from>
    <xdr:to>
      <xdr:col>11</xdr:col>
      <xdr:colOff>358775</xdr:colOff>
      <xdr:row>56</xdr:row>
      <xdr:rowOff>162058</xdr:rowOff>
    </xdr:to>
    <xdr:sp macro="" textlink="">
      <xdr:nvSpPr>
        <xdr:cNvPr id="361" name="フローチャート : 判断 360"/>
        <xdr:cNvSpPr/>
      </xdr:nvSpPr>
      <xdr:spPr>
        <a:xfrm>
          <a:off x="7810500" y="9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7135</xdr:rowOff>
    </xdr:from>
    <xdr:ext cx="534377" cy="259045"/>
    <xdr:sp macro="" textlink="">
      <xdr:nvSpPr>
        <xdr:cNvPr id="362" name="テキスト ボックス 361"/>
        <xdr:cNvSpPr txBox="1"/>
      </xdr:nvSpPr>
      <xdr:spPr>
        <a:xfrm>
          <a:off x="7594111" y="943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99702</xdr:rowOff>
    </xdr:from>
    <xdr:to>
      <xdr:col>10</xdr:col>
      <xdr:colOff>155575</xdr:colOff>
      <xdr:row>57</xdr:row>
      <xdr:rowOff>29852</xdr:rowOff>
    </xdr:to>
    <xdr:sp macro="" textlink="">
      <xdr:nvSpPr>
        <xdr:cNvPr id="363" name="フローチャート : 判断 362"/>
        <xdr:cNvSpPr/>
      </xdr:nvSpPr>
      <xdr:spPr>
        <a:xfrm>
          <a:off x="6921500" y="970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46379</xdr:rowOff>
    </xdr:from>
    <xdr:ext cx="534377" cy="259045"/>
    <xdr:sp macro="" textlink="">
      <xdr:nvSpPr>
        <xdr:cNvPr id="364" name="テキスト ボックス 363"/>
        <xdr:cNvSpPr txBox="1"/>
      </xdr:nvSpPr>
      <xdr:spPr>
        <a:xfrm>
          <a:off x="6705111" y="947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1708</xdr:rowOff>
    </xdr:from>
    <xdr:to>
      <xdr:col>15</xdr:col>
      <xdr:colOff>231775</xdr:colOff>
      <xdr:row>57</xdr:row>
      <xdr:rowOff>103308</xdr:rowOff>
    </xdr:to>
    <xdr:sp macro="" textlink="">
      <xdr:nvSpPr>
        <xdr:cNvPr id="370" name="円/楕円 369"/>
        <xdr:cNvSpPr/>
      </xdr:nvSpPr>
      <xdr:spPr>
        <a:xfrm>
          <a:off x="10426700" y="977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151585</xdr:rowOff>
    </xdr:from>
    <xdr:ext cx="534377" cy="259045"/>
    <xdr:sp macro="" textlink="">
      <xdr:nvSpPr>
        <xdr:cNvPr id="371" name="普通建設事業費該当値テキスト"/>
        <xdr:cNvSpPr txBox="1"/>
      </xdr:nvSpPr>
      <xdr:spPr>
        <a:xfrm>
          <a:off x="10528300" y="975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37,577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13309</xdr:rowOff>
    </xdr:from>
    <xdr:to>
      <xdr:col>14</xdr:col>
      <xdr:colOff>79375</xdr:colOff>
      <xdr:row>58</xdr:row>
      <xdr:rowOff>114909</xdr:rowOff>
    </xdr:to>
    <xdr:sp macro="" textlink="">
      <xdr:nvSpPr>
        <xdr:cNvPr id="372" name="円/楕円 371"/>
        <xdr:cNvSpPr/>
      </xdr:nvSpPr>
      <xdr:spPr>
        <a:xfrm>
          <a:off x="9588500" y="995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106036</xdr:rowOff>
    </xdr:from>
    <xdr:ext cx="534377" cy="259045"/>
    <xdr:sp macro="" textlink="">
      <xdr:nvSpPr>
        <xdr:cNvPr id="373" name="テキスト ボックス 372"/>
        <xdr:cNvSpPr txBox="1"/>
      </xdr:nvSpPr>
      <xdr:spPr>
        <a:xfrm>
          <a:off x="9372111" y="1005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21806</xdr:rowOff>
    </xdr:from>
    <xdr:to>
      <xdr:col>12</xdr:col>
      <xdr:colOff>561975</xdr:colOff>
      <xdr:row>58</xdr:row>
      <xdr:rowOff>123406</xdr:rowOff>
    </xdr:to>
    <xdr:sp macro="" textlink="">
      <xdr:nvSpPr>
        <xdr:cNvPr id="374" name="円/楕円 373"/>
        <xdr:cNvSpPr/>
      </xdr:nvSpPr>
      <xdr:spPr>
        <a:xfrm>
          <a:off x="8699500" y="996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114533</xdr:rowOff>
    </xdr:from>
    <xdr:ext cx="534377" cy="259045"/>
    <xdr:sp macro="" textlink="">
      <xdr:nvSpPr>
        <xdr:cNvPr id="375" name="テキスト ボックス 374"/>
        <xdr:cNvSpPr txBox="1"/>
      </xdr:nvSpPr>
      <xdr:spPr>
        <a:xfrm>
          <a:off x="8483111" y="1005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105302</xdr:rowOff>
    </xdr:from>
    <xdr:to>
      <xdr:col>11</xdr:col>
      <xdr:colOff>358775</xdr:colOff>
      <xdr:row>59</xdr:row>
      <xdr:rowOff>35452</xdr:rowOff>
    </xdr:to>
    <xdr:sp macro="" textlink="">
      <xdr:nvSpPr>
        <xdr:cNvPr id="376" name="円/楕円 375"/>
        <xdr:cNvSpPr/>
      </xdr:nvSpPr>
      <xdr:spPr>
        <a:xfrm>
          <a:off x="7810500" y="1004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26579</xdr:rowOff>
    </xdr:from>
    <xdr:ext cx="534377" cy="259045"/>
    <xdr:sp macro="" textlink="">
      <xdr:nvSpPr>
        <xdr:cNvPr id="377" name="テキスト ボックス 376"/>
        <xdr:cNvSpPr txBox="1"/>
      </xdr:nvSpPr>
      <xdr:spPr>
        <a:xfrm>
          <a:off x="7594111" y="1014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23,139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100120</xdr:rowOff>
    </xdr:from>
    <xdr:to>
      <xdr:col>10</xdr:col>
      <xdr:colOff>155575</xdr:colOff>
      <xdr:row>59</xdr:row>
      <xdr:rowOff>30270</xdr:rowOff>
    </xdr:to>
    <xdr:sp macro="" textlink="">
      <xdr:nvSpPr>
        <xdr:cNvPr id="378" name="円/楕円 377"/>
        <xdr:cNvSpPr/>
      </xdr:nvSpPr>
      <xdr:spPr>
        <a:xfrm>
          <a:off x="6921500" y="100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21397</xdr:rowOff>
    </xdr:from>
    <xdr:ext cx="534377" cy="259045"/>
    <xdr:sp macro="" textlink="">
      <xdr:nvSpPr>
        <xdr:cNvPr id="379" name="テキスト ボックス 378"/>
        <xdr:cNvSpPr txBox="1"/>
      </xdr:nvSpPr>
      <xdr:spPr>
        <a:xfrm>
          <a:off x="6705111" y="1013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6693</xdr:rowOff>
    </xdr:from>
    <xdr:to>
      <xdr:col>15</xdr:col>
      <xdr:colOff>180340</xdr:colOff>
      <xdr:row>78</xdr:row>
      <xdr:rowOff>165988</xdr:rowOff>
    </xdr:to>
    <xdr:cxnSp macro="">
      <xdr:nvCxnSpPr>
        <xdr:cNvPr id="403" name="直線コネクタ 402"/>
        <xdr:cNvCxnSpPr/>
      </xdr:nvCxnSpPr>
      <xdr:spPr>
        <a:xfrm flipV="1">
          <a:off x="10475595" y="12008193"/>
          <a:ext cx="1270" cy="153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169815</xdr:rowOff>
    </xdr:from>
    <xdr:ext cx="469744" cy="259045"/>
    <xdr:sp macro="" textlink="">
      <xdr:nvSpPr>
        <xdr:cNvPr id="404" name="普通建設事業費 （ うち新規整備　）最小値テキスト"/>
        <xdr:cNvSpPr txBox="1"/>
      </xdr:nvSpPr>
      <xdr:spPr>
        <a:xfrm>
          <a:off x="10528300" y="1354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1,310</a:t>
          </a:r>
          <a:endParaRPr kumimoji="1" lang="ja-JP" altLang="en-US" sz="1000" b="1">
            <a:latin typeface="ＭＳ Ｐゴシック"/>
          </a:endParaRPr>
        </a:p>
      </xdr:txBody>
    </xdr:sp>
    <xdr:clientData/>
  </xdr:oneCellAnchor>
  <xdr:twoCellAnchor>
    <xdr:from>
      <xdr:col>15</xdr:col>
      <xdr:colOff>92075</xdr:colOff>
      <xdr:row>78</xdr:row>
      <xdr:rowOff>165988</xdr:rowOff>
    </xdr:from>
    <xdr:to>
      <xdr:col>15</xdr:col>
      <xdr:colOff>269875</xdr:colOff>
      <xdr:row>78</xdr:row>
      <xdr:rowOff>165988</xdr:rowOff>
    </xdr:to>
    <xdr:cxnSp macro="">
      <xdr:nvCxnSpPr>
        <xdr:cNvPr id="405" name="直線コネクタ 404"/>
        <xdr:cNvCxnSpPr/>
      </xdr:nvCxnSpPr>
      <xdr:spPr>
        <a:xfrm>
          <a:off x="10388600" y="1353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124820</xdr:rowOff>
    </xdr:from>
    <xdr:ext cx="534377" cy="259045"/>
    <xdr:sp macro="" textlink="">
      <xdr:nvSpPr>
        <xdr:cNvPr id="406" name="普通建設事業費 （ うち新規整備　）最大値テキスト"/>
        <xdr:cNvSpPr txBox="1"/>
      </xdr:nvSpPr>
      <xdr:spPr>
        <a:xfrm>
          <a:off x="10528300" y="1178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41,491</a:t>
          </a:r>
          <a:endParaRPr kumimoji="1" lang="ja-JP" altLang="en-US" sz="1000" b="1">
            <a:latin typeface="ＭＳ Ｐゴシック"/>
          </a:endParaRPr>
        </a:p>
      </xdr:txBody>
    </xdr:sp>
    <xdr:clientData/>
  </xdr:oneCellAnchor>
  <xdr:twoCellAnchor>
    <xdr:from>
      <xdr:col>15</xdr:col>
      <xdr:colOff>92075</xdr:colOff>
      <xdr:row>70</xdr:row>
      <xdr:rowOff>6693</xdr:rowOff>
    </xdr:from>
    <xdr:to>
      <xdr:col>15</xdr:col>
      <xdr:colOff>269875</xdr:colOff>
      <xdr:row>70</xdr:row>
      <xdr:rowOff>6693</xdr:rowOff>
    </xdr:to>
    <xdr:cxnSp macro="">
      <xdr:nvCxnSpPr>
        <xdr:cNvPr id="407" name="直線コネクタ 406"/>
        <xdr:cNvCxnSpPr/>
      </xdr:nvCxnSpPr>
      <xdr:spPr>
        <a:xfrm>
          <a:off x="10388600" y="12008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126288</xdr:rowOff>
    </xdr:from>
    <xdr:to>
      <xdr:col>15</xdr:col>
      <xdr:colOff>180975</xdr:colOff>
      <xdr:row>78</xdr:row>
      <xdr:rowOff>82474</xdr:rowOff>
    </xdr:to>
    <xdr:cxnSp macro="">
      <xdr:nvCxnSpPr>
        <xdr:cNvPr id="408" name="直線コネクタ 407"/>
        <xdr:cNvCxnSpPr/>
      </xdr:nvCxnSpPr>
      <xdr:spPr>
        <a:xfrm>
          <a:off x="9639300" y="13156488"/>
          <a:ext cx="838200" cy="29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88840</xdr:rowOff>
    </xdr:from>
    <xdr:ext cx="534377" cy="259045"/>
    <xdr:sp macro="" textlink="">
      <xdr:nvSpPr>
        <xdr:cNvPr id="409" name="普通建設事業費 （ うち新規整備　）平均値テキスト"/>
        <xdr:cNvSpPr txBox="1"/>
      </xdr:nvSpPr>
      <xdr:spPr>
        <a:xfrm>
          <a:off x="10528300" y="12776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65963</xdr:rowOff>
    </xdr:from>
    <xdr:to>
      <xdr:col>15</xdr:col>
      <xdr:colOff>231775</xdr:colOff>
      <xdr:row>75</xdr:row>
      <xdr:rowOff>167563</xdr:rowOff>
    </xdr:to>
    <xdr:sp macro="" textlink="">
      <xdr:nvSpPr>
        <xdr:cNvPr id="410" name="フローチャート : 判断 409"/>
        <xdr:cNvSpPr/>
      </xdr:nvSpPr>
      <xdr:spPr>
        <a:xfrm>
          <a:off x="10426700" y="1292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74</xdr:row>
      <xdr:rowOff>40894</xdr:rowOff>
    </xdr:from>
    <xdr:to>
      <xdr:col>14</xdr:col>
      <xdr:colOff>79375</xdr:colOff>
      <xdr:row>74</xdr:row>
      <xdr:rowOff>142494</xdr:rowOff>
    </xdr:to>
    <xdr:sp macro="" textlink="">
      <xdr:nvSpPr>
        <xdr:cNvPr id="411" name="フローチャート : 判断 410"/>
        <xdr:cNvSpPr/>
      </xdr:nvSpPr>
      <xdr:spPr>
        <a:xfrm>
          <a:off x="9588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159021</xdr:rowOff>
    </xdr:from>
    <xdr:ext cx="534377" cy="259045"/>
    <xdr:sp macro="" textlink="">
      <xdr:nvSpPr>
        <xdr:cNvPr id="412" name="テキスト ボックス 411"/>
        <xdr:cNvSpPr txBox="1"/>
      </xdr:nvSpPr>
      <xdr:spPr>
        <a:xfrm>
          <a:off x="9372111" y="125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31674</xdr:rowOff>
    </xdr:from>
    <xdr:to>
      <xdr:col>15</xdr:col>
      <xdr:colOff>231775</xdr:colOff>
      <xdr:row>78</xdr:row>
      <xdr:rowOff>133274</xdr:rowOff>
    </xdr:to>
    <xdr:sp macro="" textlink="">
      <xdr:nvSpPr>
        <xdr:cNvPr id="418" name="円/楕円 417"/>
        <xdr:cNvSpPr/>
      </xdr:nvSpPr>
      <xdr:spPr>
        <a:xfrm>
          <a:off x="10426700" y="1340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118051</xdr:rowOff>
    </xdr:from>
    <xdr:ext cx="469744" cy="259045"/>
    <xdr:sp macro="" textlink="">
      <xdr:nvSpPr>
        <xdr:cNvPr id="419" name="普通建設事業費 （ うち新規整備　）該当値テキスト"/>
        <xdr:cNvSpPr txBox="1"/>
      </xdr:nvSpPr>
      <xdr:spPr>
        <a:xfrm>
          <a:off x="10528300" y="1331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75488</xdr:rowOff>
    </xdr:from>
    <xdr:to>
      <xdr:col>14</xdr:col>
      <xdr:colOff>79375</xdr:colOff>
      <xdr:row>77</xdr:row>
      <xdr:rowOff>5638</xdr:rowOff>
    </xdr:to>
    <xdr:sp macro="" textlink="">
      <xdr:nvSpPr>
        <xdr:cNvPr id="420" name="円/楕円 419"/>
        <xdr:cNvSpPr/>
      </xdr:nvSpPr>
      <xdr:spPr>
        <a:xfrm>
          <a:off x="9588500" y="1310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168215</xdr:rowOff>
    </xdr:from>
    <xdr:ext cx="534377" cy="259045"/>
    <xdr:sp macro="" textlink="">
      <xdr:nvSpPr>
        <xdr:cNvPr id="421" name="テキスト ボックス 420"/>
        <xdr:cNvSpPr txBox="1"/>
      </xdr:nvSpPr>
      <xdr:spPr>
        <a:xfrm>
          <a:off x="9372111" y="131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15,083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5" name="テキスト ボックス 43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7" name="テキスト ボックス 43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9" name="テキスト ボックス 43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1" name="テキスト ボックス 44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101958</xdr:rowOff>
    </xdr:from>
    <xdr:to>
      <xdr:col>15</xdr:col>
      <xdr:colOff>180340</xdr:colOff>
      <xdr:row>98</xdr:row>
      <xdr:rowOff>25766</xdr:rowOff>
    </xdr:to>
    <xdr:cxnSp macro="">
      <xdr:nvCxnSpPr>
        <xdr:cNvPr id="443" name="直線コネクタ 442"/>
        <xdr:cNvCxnSpPr/>
      </xdr:nvCxnSpPr>
      <xdr:spPr>
        <a:xfrm flipV="1">
          <a:off x="10475595" y="15532458"/>
          <a:ext cx="1270" cy="129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29593</xdr:rowOff>
    </xdr:from>
    <xdr:ext cx="469744" cy="259045"/>
    <xdr:sp macro="" textlink="">
      <xdr:nvSpPr>
        <xdr:cNvPr id="444" name="普通建設事業費 （ うち更新整備　）最小値テキスト"/>
        <xdr:cNvSpPr txBox="1"/>
      </xdr:nvSpPr>
      <xdr:spPr>
        <a:xfrm>
          <a:off x="10528300" y="1683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4,984</a:t>
          </a:r>
          <a:endParaRPr kumimoji="1" lang="ja-JP" altLang="en-US" sz="1000" b="1">
            <a:latin typeface="ＭＳ Ｐゴシック"/>
          </a:endParaRPr>
        </a:p>
      </xdr:txBody>
    </xdr:sp>
    <xdr:clientData/>
  </xdr:oneCellAnchor>
  <xdr:twoCellAnchor>
    <xdr:from>
      <xdr:col>15</xdr:col>
      <xdr:colOff>92075</xdr:colOff>
      <xdr:row>98</xdr:row>
      <xdr:rowOff>25766</xdr:rowOff>
    </xdr:from>
    <xdr:to>
      <xdr:col>15</xdr:col>
      <xdr:colOff>269875</xdr:colOff>
      <xdr:row>98</xdr:row>
      <xdr:rowOff>25766</xdr:rowOff>
    </xdr:to>
    <xdr:cxnSp macro="">
      <xdr:nvCxnSpPr>
        <xdr:cNvPr id="445" name="直線コネクタ 444"/>
        <xdr:cNvCxnSpPr/>
      </xdr:nvCxnSpPr>
      <xdr:spPr>
        <a:xfrm>
          <a:off x="10388600" y="168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48635</xdr:rowOff>
    </xdr:from>
    <xdr:ext cx="534377" cy="259045"/>
    <xdr:sp macro="" textlink="">
      <xdr:nvSpPr>
        <xdr:cNvPr id="446" name="普通建設事業費 （ うち更新整備　）最大値テキスト"/>
        <xdr:cNvSpPr txBox="1"/>
      </xdr:nvSpPr>
      <xdr:spPr>
        <a:xfrm>
          <a:off x="10528300" y="1530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61,651</a:t>
          </a:r>
          <a:endParaRPr kumimoji="1" lang="ja-JP" altLang="en-US" sz="1000" b="1">
            <a:latin typeface="ＭＳ Ｐゴシック"/>
          </a:endParaRPr>
        </a:p>
      </xdr:txBody>
    </xdr:sp>
    <xdr:clientData/>
  </xdr:oneCellAnchor>
  <xdr:twoCellAnchor>
    <xdr:from>
      <xdr:col>15</xdr:col>
      <xdr:colOff>92075</xdr:colOff>
      <xdr:row>90</xdr:row>
      <xdr:rowOff>101958</xdr:rowOff>
    </xdr:from>
    <xdr:to>
      <xdr:col>15</xdr:col>
      <xdr:colOff>269875</xdr:colOff>
      <xdr:row>90</xdr:row>
      <xdr:rowOff>101958</xdr:rowOff>
    </xdr:to>
    <xdr:cxnSp macro="">
      <xdr:nvCxnSpPr>
        <xdr:cNvPr id="447" name="直線コネクタ 446"/>
        <xdr:cNvCxnSpPr/>
      </xdr:nvCxnSpPr>
      <xdr:spPr>
        <a:xfrm>
          <a:off x="10388600" y="1553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28623</xdr:rowOff>
    </xdr:from>
    <xdr:to>
      <xdr:col>15</xdr:col>
      <xdr:colOff>180975</xdr:colOff>
      <xdr:row>97</xdr:row>
      <xdr:rowOff>85888</xdr:rowOff>
    </xdr:to>
    <xdr:cxnSp macro="">
      <xdr:nvCxnSpPr>
        <xdr:cNvPr id="448" name="直線コネクタ 447"/>
        <xdr:cNvCxnSpPr/>
      </xdr:nvCxnSpPr>
      <xdr:spPr>
        <a:xfrm>
          <a:off x="9639300" y="16659273"/>
          <a:ext cx="838200" cy="5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152857</xdr:rowOff>
    </xdr:from>
    <xdr:ext cx="534377" cy="259045"/>
    <xdr:sp macro="" textlink="">
      <xdr:nvSpPr>
        <xdr:cNvPr id="449" name="普通建設事業費 （ うち更新整備　）平均値テキスト"/>
        <xdr:cNvSpPr txBox="1"/>
      </xdr:nvSpPr>
      <xdr:spPr>
        <a:xfrm>
          <a:off x="10528300" y="16269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129980</xdr:rowOff>
    </xdr:from>
    <xdr:to>
      <xdr:col>15</xdr:col>
      <xdr:colOff>231775</xdr:colOff>
      <xdr:row>96</xdr:row>
      <xdr:rowOff>60130</xdr:rowOff>
    </xdr:to>
    <xdr:sp macro="" textlink="">
      <xdr:nvSpPr>
        <xdr:cNvPr id="450" name="フローチャート : 判断 449"/>
        <xdr:cNvSpPr/>
      </xdr:nvSpPr>
      <xdr:spPr>
        <a:xfrm>
          <a:off x="10426700" y="1641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114777</xdr:rowOff>
    </xdr:from>
    <xdr:to>
      <xdr:col>14</xdr:col>
      <xdr:colOff>79375</xdr:colOff>
      <xdr:row>96</xdr:row>
      <xdr:rowOff>44927</xdr:rowOff>
    </xdr:to>
    <xdr:sp macro="" textlink="">
      <xdr:nvSpPr>
        <xdr:cNvPr id="451" name="フローチャート : 判断 450"/>
        <xdr:cNvSpPr/>
      </xdr:nvSpPr>
      <xdr:spPr>
        <a:xfrm>
          <a:off x="9588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61454</xdr:rowOff>
    </xdr:from>
    <xdr:ext cx="534377" cy="259045"/>
    <xdr:sp macro="" textlink="">
      <xdr:nvSpPr>
        <xdr:cNvPr id="452" name="テキスト ボックス 451"/>
        <xdr:cNvSpPr txBox="1"/>
      </xdr:nvSpPr>
      <xdr:spPr>
        <a:xfrm>
          <a:off x="9372111" y="161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35088</xdr:rowOff>
    </xdr:from>
    <xdr:to>
      <xdr:col>15</xdr:col>
      <xdr:colOff>231775</xdr:colOff>
      <xdr:row>97</xdr:row>
      <xdr:rowOff>136688</xdr:rowOff>
    </xdr:to>
    <xdr:sp macro="" textlink="">
      <xdr:nvSpPr>
        <xdr:cNvPr id="458" name="円/楕円 457"/>
        <xdr:cNvSpPr/>
      </xdr:nvSpPr>
      <xdr:spPr>
        <a:xfrm>
          <a:off x="10426700" y="1666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121465</xdr:rowOff>
    </xdr:from>
    <xdr:ext cx="469744" cy="259045"/>
    <xdr:sp macro="" textlink="">
      <xdr:nvSpPr>
        <xdr:cNvPr id="459" name="普通建設事業費 （ うち更新整備　）該当値テキスト"/>
        <xdr:cNvSpPr txBox="1"/>
      </xdr:nvSpPr>
      <xdr:spPr>
        <a:xfrm>
          <a:off x="10528300" y="1658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9,854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149273</xdr:rowOff>
    </xdr:from>
    <xdr:to>
      <xdr:col>14</xdr:col>
      <xdr:colOff>79375</xdr:colOff>
      <xdr:row>97</xdr:row>
      <xdr:rowOff>79423</xdr:rowOff>
    </xdr:to>
    <xdr:sp macro="" textlink="">
      <xdr:nvSpPr>
        <xdr:cNvPr id="460" name="円/楕円 459"/>
        <xdr:cNvSpPr/>
      </xdr:nvSpPr>
      <xdr:spPr>
        <a:xfrm>
          <a:off x="9588500" y="1660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70550</xdr:rowOff>
    </xdr:from>
    <xdr:ext cx="534377" cy="259045"/>
    <xdr:sp macro="" textlink="">
      <xdr:nvSpPr>
        <xdr:cNvPr id="461" name="テキスト ボックス 460"/>
        <xdr:cNvSpPr txBox="1"/>
      </xdr:nvSpPr>
      <xdr:spPr>
        <a:xfrm>
          <a:off x="9372111" y="167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2" name="直線コネクタ 47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3" name="テキスト ボックス 47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4" name="直線コネクタ 47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5" name="テキスト ボックス 474"/>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6" name="直線コネクタ 47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111777</xdr:rowOff>
    </xdr:from>
    <xdr:ext cx="467179" cy="259045"/>
    <xdr:sp macro="" textlink="">
      <xdr:nvSpPr>
        <xdr:cNvPr id="477" name="テキスト ボックス 476"/>
        <xdr:cNvSpPr txBox="1"/>
      </xdr:nvSpPr>
      <xdr:spPr>
        <a:xfrm>
          <a:off x="11978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8" name="直線コネクタ 47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9" name="テキスト ボックス 478"/>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169418</xdr:rowOff>
    </xdr:from>
    <xdr:to>
      <xdr:col>23</xdr:col>
      <xdr:colOff>516889</xdr:colOff>
      <xdr:row>38</xdr:row>
      <xdr:rowOff>25400</xdr:rowOff>
    </xdr:to>
    <xdr:cxnSp macro="">
      <xdr:nvCxnSpPr>
        <xdr:cNvPr id="481" name="直線コネクタ 480"/>
        <xdr:cNvCxnSpPr/>
      </xdr:nvCxnSpPr>
      <xdr:spPr>
        <a:xfrm flipV="1">
          <a:off x="16317595" y="53129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3" name="直線コネクタ 48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116095</xdr:rowOff>
    </xdr:from>
    <xdr:ext cx="469744" cy="259045"/>
    <xdr:sp macro="" textlink="">
      <xdr:nvSpPr>
        <xdr:cNvPr id="484" name="災害復旧事業費最大値テキスト"/>
        <xdr:cNvSpPr txBox="1"/>
      </xdr:nvSpPr>
      <xdr:spPr>
        <a:xfrm>
          <a:off x="16370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30</xdr:row>
      <xdr:rowOff>169418</xdr:rowOff>
    </xdr:from>
    <xdr:to>
      <xdr:col>23</xdr:col>
      <xdr:colOff>606425</xdr:colOff>
      <xdr:row>30</xdr:row>
      <xdr:rowOff>169418</xdr:rowOff>
    </xdr:to>
    <xdr:cxnSp macro="">
      <xdr:nvCxnSpPr>
        <xdr:cNvPr id="485" name="直線コネクタ 484"/>
        <xdr:cNvCxnSpPr/>
      </xdr:nvCxnSpPr>
      <xdr:spPr>
        <a:xfrm>
          <a:off x="16230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8255</xdr:rowOff>
    </xdr:from>
    <xdr:to>
      <xdr:col>23</xdr:col>
      <xdr:colOff>517525</xdr:colOff>
      <xdr:row>38</xdr:row>
      <xdr:rowOff>16256</xdr:rowOff>
    </xdr:to>
    <xdr:cxnSp macro="">
      <xdr:nvCxnSpPr>
        <xdr:cNvPr id="486" name="直線コネクタ 485"/>
        <xdr:cNvCxnSpPr/>
      </xdr:nvCxnSpPr>
      <xdr:spPr>
        <a:xfrm flipV="1">
          <a:off x="15481300" y="6523355"/>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53484</xdr:rowOff>
    </xdr:from>
    <xdr:ext cx="378565" cy="259045"/>
    <xdr:sp macro="" textlink="">
      <xdr:nvSpPr>
        <xdr:cNvPr id="487" name="災害復旧事業費平均値テキスト"/>
        <xdr:cNvSpPr txBox="1"/>
      </xdr:nvSpPr>
      <xdr:spPr>
        <a:xfrm>
          <a:off x="16370300" y="60542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30607</xdr:rowOff>
    </xdr:from>
    <xdr:to>
      <xdr:col>23</xdr:col>
      <xdr:colOff>568325</xdr:colOff>
      <xdr:row>36</xdr:row>
      <xdr:rowOff>132207</xdr:rowOff>
    </xdr:to>
    <xdr:sp macro="" textlink="">
      <xdr:nvSpPr>
        <xdr:cNvPr id="488" name="フローチャート : 判断 487"/>
        <xdr:cNvSpPr/>
      </xdr:nvSpPr>
      <xdr:spPr>
        <a:xfrm>
          <a:off x="16268700" y="620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11684</xdr:rowOff>
    </xdr:from>
    <xdr:to>
      <xdr:col>22</xdr:col>
      <xdr:colOff>365125</xdr:colOff>
      <xdr:row>38</xdr:row>
      <xdr:rowOff>16256</xdr:rowOff>
    </xdr:to>
    <xdr:cxnSp macro="">
      <xdr:nvCxnSpPr>
        <xdr:cNvPr id="489" name="直線コネクタ 488"/>
        <xdr:cNvCxnSpPr/>
      </xdr:nvCxnSpPr>
      <xdr:spPr>
        <a:xfrm>
          <a:off x="14592300" y="6526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96329</xdr:rowOff>
    </xdr:from>
    <xdr:to>
      <xdr:col>22</xdr:col>
      <xdr:colOff>415925</xdr:colOff>
      <xdr:row>36</xdr:row>
      <xdr:rowOff>26479</xdr:rowOff>
    </xdr:to>
    <xdr:sp macro="" textlink="">
      <xdr:nvSpPr>
        <xdr:cNvPr id="490" name="フローチャート : 判断 489"/>
        <xdr:cNvSpPr/>
      </xdr:nvSpPr>
      <xdr:spPr>
        <a:xfrm>
          <a:off x="15430500" y="60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34</xdr:row>
      <xdr:rowOff>43006</xdr:rowOff>
    </xdr:from>
    <xdr:ext cx="378565" cy="259045"/>
    <xdr:sp macro="" textlink="">
      <xdr:nvSpPr>
        <xdr:cNvPr id="491" name="テキスト ボックス 490"/>
        <xdr:cNvSpPr txBox="1"/>
      </xdr:nvSpPr>
      <xdr:spPr>
        <a:xfrm>
          <a:off x="15292017" y="5872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127698</xdr:rowOff>
    </xdr:from>
    <xdr:to>
      <xdr:col>21</xdr:col>
      <xdr:colOff>161925</xdr:colOff>
      <xdr:row>38</xdr:row>
      <xdr:rowOff>11684</xdr:rowOff>
    </xdr:to>
    <xdr:cxnSp macro="">
      <xdr:nvCxnSpPr>
        <xdr:cNvPr id="492" name="直線コネクタ 491"/>
        <xdr:cNvCxnSpPr/>
      </xdr:nvCxnSpPr>
      <xdr:spPr>
        <a:xfrm>
          <a:off x="13703300" y="6471348"/>
          <a:ext cx="889000" cy="5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85471</xdr:rowOff>
    </xdr:from>
    <xdr:to>
      <xdr:col>21</xdr:col>
      <xdr:colOff>212725</xdr:colOff>
      <xdr:row>36</xdr:row>
      <xdr:rowOff>15621</xdr:rowOff>
    </xdr:to>
    <xdr:sp macro="" textlink="">
      <xdr:nvSpPr>
        <xdr:cNvPr id="493" name="フローチャート : 判断 492"/>
        <xdr:cNvSpPr/>
      </xdr:nvSpPr>
      <xdr:spPr>
        <a:xfrm>
          <a:off x="14541500" y="608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34</xdr:row>
      <xdr:rowOff>32148</xdr:rowOff>
    </xdr:from>
    <xdr:ext cx="378565" cy="259045"/>
    <xdr:sp macro="" textlink="">
      <xdr:nvSpPr>
        <xdr:cNvPr id="494" name="テキスト ボックス 493"/>
        <xdr:cNvSpPr txBox="1"/>
      </xdr:nvSpPr>
      <xdr:spPr>
        <a:xfrm>
          <a:off x="14403017" y="586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127698</xdr:rowOff>
    </xdr:from>
    <xdr:to>
      <xdr:col>19</xdr:col>
      <xdr:colOff>644525</xdr:colOff>
      <xdr:row>37</xdr:row>
      <xdr:rowOff>168275</xdr:rowOff>
    </xdr:to>
    <xdr:cxnSp macro="">
      <xdr:nvCxnSpPr>
        <xdr:cNvPr id="495" name="直線コネクタ 494"/>
        <xdr:cNvCxnSpPr/>
      </xdr:nvCxnSpPr>
      <xdr:spPr>
        <a:xfrm flipV="1">
          <a:off x="12814300" y="6471348"/>
          <a:ext cx="889000" cy="4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142621</xdr:rowOff>
    </xdr:from>
    <xdr:to>
      <xdr:col>20</xdr:col>
      <xdr:colOff>9525</xdr:colOff>
      <xdr:row>34</xdr:row>
      <xdr:rowOff>72771</xdr:rowOff>
    </xdr:to>
    <xdr:sp macro="" textlink="">
      <xdr:nvSpPr>
        <xdr:cNvPr id="496" name="フローチャート : 判断 495"/>
        <xdr:cNvSpPr/>
      </xdr:nvSpPr>
      <xdr:spPr>
        <a:xfrm>
          <a:off x="13652500" y="58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32</xdr:row>
      <xdr:rowOff>89298</xdr:rowOff>
    </xdr:from>
    <xdr:ext cx="469744" cy="259045"/>
    <xdr:sp macro="" textlink="">
      <xdr:nvSpPr>
        <xdr:cNvPr id="497" name="テキスト ボックス 496"/>
        <xdr:cNvSpPr txBox="1"/>
      </xdr:nvSpPr>
      <xdr:spPr>
        <a:xfrm>
          <a:off x="13468427" y="557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107188</xdr:rowOff>
    </xdr:from>
    <xdr:to>
      <xdr:col>18</xdr:col>
      <xdr:colOff>492125</xdr:colOff>
      <xdr:row>34</xdr:row>
      <xdr:rowOff>37338</xdr:rowOff>
    </xdr:to>
    <xdr:sp macro="" textlink="">
      <xdr:nvSpPr>
        <xdr:cNvPr id="498" name="フローチャート : 判断 497"/>
        <xdr:cNvSpPr/>
      </xdr:nvSpPr>
      <xdr:spPr>
        <a:xfrm>
          <a:off x="12763500" y="5765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32</xdr:row>
      <xdr:rowOff>53865</xdr:rowOff>
    </xdr:from>
    <xdr:ext cx="469744" cy="259045"/>
    <xdr:sp macro="" textlink="">
      <xdr:nvSpPr>
        <xdr:cNvPr id="499" name="テキスト ボックス 498"/>
        <xdr:cNvSpPr txBox="1"/>
      </xdr:nvSpPr>
      <xdr:spPr>
        <a:xfrm>
          <a:off x="12579427" y="554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0" name="テキスト ボックス 49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1" name="テキスト ボックス 50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2" name="テキスト ボックス 50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3" name="テキスト ボックス 50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4" name="テキスト ボックス 50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128905</xdr:rowOff>
    </xdr:from>
    <xdr:to>
      <xdr:col>23</xdr:col>
      <xdr:colOff>568325</xdr:colOff>
      <xdr:row>38</xdr:row>
      <xdr:rowOff>59055</xdr:rowOff>
    </xdr:to>
    <xdr:sp macro="" textlink="">
      <xdr:nvSpPr>
        <xdr:cNvPr id="505" name="円/楕円 504"/>
        <xdr:cNvSpPr/>
      </xdr:nvSpPr>
      <xdr:spPr>
        <a:xfrm>
          <a:off x="162687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43832</xdr:rowOff>
    </xdr:from>
    <xdr:ext cx="313932" cy="259045"/>
    <xdr:sp macro="" textlink="">
      <xdr:nvSpPr>
        <xdr:cNvPr id="506" name="災害復旧事業費該当値テキスト"/>
        <xdr:cNvSpPr txBox="1"/>
      </xdr:nvSpPr>
      <xdr:spPr>
        <a:xfrm>
          <a:off x="16370300" y="6387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136906</xdr:rowOff>
    </xdr:from>
    <xdr:to>
      <xdr:col>22</xdr:col>
      <xdr:colOff>415925</xdr:colOff>
      <xdr:row>38</xdr:row>
      <xdr:rowOff>67056</xdr:rowOff>
    </xdr:to>
    <xdr:sp macro="" textlink="">
      <xdr:nvSpPr>
        <xdr:cNvPr id="507" name="円/楕円 506"/>
        <xdr:cNvSpPr/>
      </xdr:nvSpPr>
      <xdr:spPr>
        <a:xfrm>
          <a:off x="15430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38</xdr:row>
      <xdr:rowOff>58183</xdr:rowOff>
    </xdr:from>
    <xdr:ext cx="313932" cy="259045"/>
    <xdr:sp macro="" textlink="">
      <xdr:nvSpPr>
        <xdr:cNvPr id="508" name="テキスト ボックス 507"/>
        <xdr:cNvSpPr txBox="1"/>
      </xdr:nvSpPr>
      <xdr:spPr>
        <a:xfrm>
          <a:off x="15324333" y="65732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132334</xdr:rowOff>
    </xdr:from>
    <xdr:to>
      <xdr:col>21</xdr:col>
      <xdr:colOff>212725</xdr:colOff>
      <xdr:row>38</xdr:row>
      <xdr:rowOff>62485</xdr:rowOff>
    </xdr:to>
    <xdr:sp macro="" textlink="">
      <xdr:nvSpPr>
        <xdr:cNvPr id="509" name="円/楕円 508"/>
        <xdr:cNvSpPr/>
      </xdr:nvSpPr>
      <xdr:spPr>
        <a:xfrm>
          <a:off x="14541500" y="64759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38</xdr:row>
      <xdr:rowOff>53611</xdr:rowOff>
    </xdr:from>
    <xdr:ext cx="313932" cy="259045"/>
    <xdr:sp macro="" textlink="">
      <xdr:nvSpPr>
        <xdr:cNvPr id="510" name="テキスト ボックス 509"/>
        <xdr:cNvSpPr txBox="1"/>
      </xdr:nvSpPr>
      <xdr:spPr>
        <a:xfrm>
          <a:off x="14435333" y="6568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76898</xdr:rowOff>
    </xdr:from>
    <xdr:to>
      <xdr:col>20</xdr:col>
      <xdr:colOff>9525</xdr:colOff>
      <xdr:row>38</xdr:row>
      <xdr:rowOff>7048</xdr:rowOff>
    </xdr:to>
    <xdr:sp macro="" textlink="">
      <xdr:nvSpPr>
        <xdr:cNvPr id="511" name="円/楕円 510"/>
        <xdr:cNvSpPr/>
      </xdr:nvSpPr>
      <xdr:spPr>
        <a:xfrm>
          <a:off x="13652500" y="642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169625</xdr:rowOff>
    </xdr:from>
    <xdr:ext cx="378565" cy="259045"/>
    <xdr:sp macro="" textlink="">
      <xdr:nvSpPr>
        <xdr:cNvPr id="512" name="テキスト ボックス 511"/>
        <xdr:cNvSpPr txBox="1"/>
      </xdr:nvSpPr>
      <xdr:spPr>
        <a:xfrm>
          <a:off x="13514017" y="6513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117475</xdr:rowOff>
    </xdr:from>
    <xdr:to>
      <xdr:col>18</xdr:col>
      <xdr:colOff>492125</xdr:colOff>
      <xdr:row>38</xdr:row>
      <xdr:rowOff>47625</xdr:rowOff>
    </xdr:to>
    <xdr:sp macro="" textlink="">
      <xdr:nvSpPr>
        <xdr:cNvPr id="513" name="円/楕円 512"/>
        <xdr:cNvSpPr/>
      </xdr:nvSpPr>
      <xdr:spPr>
        <a:xfrm>
          <a:off x="12763500" y="64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38</xdr:row>
      <xdr:rowOff>38752</xdr:rowOff>
    </xdr:from>
    <xdr:ext cx="313932" cy="259045"/>
    <xdr:sp macro="" textlink="">
      <xdr:nvSpPr>
        <xdr:cNvPr id="514" name="テキスト ボックス 513"/>
        <xdr:cNvSpPr txBox="1"/>
      </xdr:nvSpPr>
      <xdr:spPr>
        <a:xfrm>
          <a:off x="12657333" y="65538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5" name="正方形/長方形 51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6" name="正方形/長方形 51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7" name="正方形/長方形 51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8" name="正方形/長方形 51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9" name="正方形/長方形 51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0" name="正方形/長方形 51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1" name="正方形/長方形 52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2" name="正方形/長方形 52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3" name="テキスト ボックス 52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4" name="直線コネクタ 52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6" name="テキスト ボックス 52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8" name="テキスト ボックス 52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0" name="直線コネクタ 52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5" name="直線コネクタ 53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7" name="フローチャート : 判断 53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8" name="直線コネクタ 53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9" name="フローチャート : 判断 53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0" name="テキスト ボックス 53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1" name="直線コネクタ 54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2" name="フローチャート : 判断 54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3" name="テキスト ボックス 54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4" name="直線コネクタ 54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5" name="フローチャート : 判断 54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6" name="テキスト ボックス 54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7" name="フローチャート : 判断 54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8" name="テキスト ボックス 54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円/楕円 55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6" name="円/楕円 55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7" name="テキスト ボックス 55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8" name="円/楕円 55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9" name="テキスト ボックス 55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0" name="円/楕円 55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1" name="テキスト ボックス 56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円/楕円 56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3" name="テキスト ボックス 56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7" name="テキスト ボックス 57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9" name="テキスト ボックス 57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81" name="テキスト ボックス 58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83" name="テキスト ボックス 58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48306</xdr:rowOff>
    </xdr:from>
    <xdr:to>
      <xdr:col>23</xdr:col>
      <xdr:colOff>516889</xdr:colOff>
      <xdr:row>77</xdr:row>
      <xdr:rowOff>32006</xdr:rowOff>
    </xdr:to>
    <xdr:cxnSp macro="">
      <xdr:nvCxnSpPr>
        <xdr:cNvPr id="585" name="直線コネクタ 584"/>
        <xdr:cNvCxnSpPr/>
      </xdr:nvCxnSpPr>
      <xdr:spPr>
        <a:xfrm flipV="1">
          <a:off x="16317595" y="12049806"/>
          <a:ext cx="1269" cy="118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35833</xdr:rowOff>
    </xdr:from>
    <xdr:ext cx="534377" cy="259045"/>
    <xdr:sp macro="" textlink="">
      <xdr:nvSpPr>
        <xdr:cNvPr id="586" name="公債費最小値テキスト"/>
        <xdr:cNvSpPr txBox="1"/>
      </xdr:nvSpPr>
      <xdr:spPr>
        <a:xfrm>
          <a:off x="16370300" y="1323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77</xdr:row>
      <xdr:rowOff>32006</xdr:rowOff>
    </xdr:from>
    <xdr:to>
      <xdr:col>23</xdr:col>
      <xdr:colOff>606425</xdr:colOff>
      <xdr:row>77</xdr:row>
      <xdr:rowOff>32006</xdr:rowOff>
    </xdr:to>
    <xdr:cxnSp macro="">
      <xdr:nvCxnSpPr>
        <xdr:cNvPr id="587" name="直線コネクタ 586"/>
        <xdr:cNvCxnSpPr/>
      </xdr:nvCxnSpPr>
      <xdr:spPr>
        <a:xfrm>
          <a:off x="16230600" y="1323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166433</xdr:rowOff>
    </xdr:from>
    <xdr:ext cx="534377" cy="259045"/>
    <xdr:sp macro="" textlink="">
      <xdr:nvSpPr>
        <xdr:cNvPr id="588" name="公債費最大値テキスト"/>
        <xdr:cNvSpPr txBox="1"/>
      </xdr:nvSpPr>
      <xdr:spPr>
        <a:xfrm>
          <a:off x="16370300" y="1182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70</xdr:row>
      <xdr:rowOff>48306</xdr:rowOff>
    </xdr:from>
    <xdr:to>
      <xdr:col>23</xdr:col>
      <xdr:colOff>606425</xdr:colOff>
      <xdr:row>70</xdr:row>
      <xdr:rowOff>48306</xdr:rowOff>
    </xdr:to>
    <xdr:cxnSp macro="">
      <xdr:nvCxnSpPr>
        <xdr:cNvPr id="589" name="直線コネクタ 588"/>
        <xdr:cNvCxnSpPr/>
      </xdr:nvCxnSpPr>
      <xdr:spPr>
        <a:xfrm>
          <a:off x="16230600" y="1204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81727</xdr:rowOff>
    </xdr:from>
    <xdr:to>
      <xdr:col>23</xdr:col>
      <xdr:colOff>517525</xdr:colOff>
      <xdr:row>73</xdr:row>
      <xdr:rowOff>110462</xdr:rowOff>
    </xdr:to>
    <xdr:cxnSp macro="">
      <xdr:nvCxnSpPr>
        <xdr:cNvPr id="590" name="直線コネクタ 589"/>
        <xdr:cNvCxnSpPr/>
      </xdr:nvCxnSpPr>
      <xdr:spPr>
        <a:xfrm flipV="1">
          <a:off x="15481300" y="12597577"/>
          <a:ext cx="838200" cy="2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102440</xdr:rowOff>
    </xdr:from>
    <xdr:ext cx="534377" cy="259045"/>
    <xdr:sp macro="" textlink="">
      <xdr:nvSpPr>
        <xdr:cNvPr id="591" name="公債費平均値テキスト"/>
        <xdr:cNvSpPr txBox="1"/>
      </xdr:nvSpPr>
      <xdr:spPr>
        <a:xfrm>
          <a:off x="16370300" y="12618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124013</xdr:rowOff>
    </xdr:from>
    <xdr:to>
      <xdr:col>23</xdr:col>
      <xdr:colOff>568325</xdr:colOff>
      <xdr:row>74</xdr:row>
      <xdr:rowOff>54163</xdr:rowOff>
    </xdr:to>
    <xdr:sp macro="" textlink="">
      <xdr:nvSpPr>
        <xdr:cNvPr id="592" name="フローチャート : 判断 591"/>
        <xdr:cNvSpPr/>
      </xdr:nvSpPr>
      <xdr:spPr>
        <a:xfrm>
          <a:off x="162687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110462</xdr:rowOff>
    </xdr:from>
    <xdr:to>
      <xdr:col>22</xdr:col>
      <xdr:colOff>365125</xdr:colOff>
      <xdr:row>73</xdr:row>
      <xdr:rowOff>135837</xdr:rowOff>
    </xdr:to>
    <xdr:cxnSp macro="">
      <xdr:nvCxnSpPr>
        <xdr:cNvPr id="593" name="直線コネクタ 592"/>
        <xdr:cNvCxnSpPr/>
      </xdr:nvCxnSpPr>
      <xdr:spPr>
        <a:xfrm flipV="1">
          <a:off x="14592300" y="12626312"/>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65194</xdr:rowOff>
    </xdr:from>
    <xdr:to>
      <xdr:col>22</xdr:col>
      <xdr:colOff>415925</xdr:colOff>
      <xdr:row>73</xdr:row>
      <xdr:rowOff>166794</xdr:rowOff>
    </xdr:to>
    <xdr:sp macro="" textlink="">
      <xdr:nvSpPr>
        <xdr:cNvPr id="594" name="フローチャート : 判断 593"/>
        <xdr:cNvSpPr/>
      </xdr:nvSpPr>
      <xdr:spPr>
        <a:xfrm>
          <a:off x="15430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157921</xdr:rowOff>
    </xdr:from>
    <xdr:ext cx="534377" cy="259045"/>
    <xdr:sp macro="" textlink="">
      <xdr:nvSpPr>
        <xdr:cNvPr id="595" name="テキスト ボックス 594"/>
        <xdr:cNvSpPr txBox="1"/>
      </xdr:nvSpPr>
      <xdr:spPr>
        <a:xfrm>
          <a:off x="15214111" y="126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135837</xdr:rowOff>
    </xdr:from>
    <xdr:to>
      <xdr:col>21</xdr:col>
      <xdr:colOff>161925</xdr:colOff>
      <xdr:row>73</xdr:row>
      <xdr:rowOff>163131</xdr:rowOff>
    </xdr:to>
    <xdr:cxnSp macro="">
      <xdr:nvCxnSpPr>
        <xdr:cNvPr id="596" name="直線コネクタ 595"/>
        <xdr:cNvCxnSpPr/>
      </xdr:nvCxnSpPr>
      <xdr:spPr>
        <a:xfrm flipV="1">
          <a:off x="13703300" y="12651687"/>
          <a:ext cx="889000" cy="2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52575</xdr:rowOff>
    </xdr:from>
    <xdr:to>
      <xdr:col>21</xdr:col>
      <xdr:colOff>212725</xdr:colOff>
      <xdr:row>73</xdr:row>
      <xdr:rowOff>154175</xdr:rowOff>
    </xdr:to>
    <xdr:sp macro="" textlink="">
      <xdr:nvSpPr>
        <xdr:cNvPr id="597" name="フローチャート : 判断 596"/>
        <xdr:cNvSpPr/>
      </xdr:nvSpPr>
      <xdr:spPr>
        <a:xfrm>
          <a:off x="14541500" y="125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170702</xdr:rowOff>
    </xdr:from>
    <xdr:ext cx="534377" cy="259045"/>
    <xdr:sp macro="" textlink="">
      <xdr:nvSpPr>
        <xdr:cNvPr id="598" name="テキスト ボックス 597"/>
        <xdr:cNvSpPr txBox="1"/>
      </xdr:nvSpPr>
      <xdr:spPr>
        <a:xfrm>
          <a:off x="14325111" y="1234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163131</xdr:rowOff>
    </xdr:from>
    <xdr:to>
      <xdr:col>19</xdr:col>
      <xdr:colOff>644525</xdr:colOff>
      <xdr:row>74</xdr:row>
      <xdr:rowOff>14107</xdr:rowOff>
    </xdr:to>
    <xdr:cxnSp macro="">
      <xdr:nvCxnSpPr>
        <xdr:cNvPr id="599" name="直線コネクタ 598"/>
        <xdr:cNvCxnSpPr/>
      </xdr:nvCxnSpPr>
      <xdr:spPr>
        <a:xfrm flipV="1">
          <a:off x="12814300" y="12678981"/>
          <a:ext cx="889000" cy="2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57490</xdr:rowOff>
    </xdr:from>
    <xdr:to>
      <xdr:col>20</xdr:col>
      <xdr:colOff>9525</xdr:colOff>
      <xdr:row>73</xdr:row>
      <xdr:rowOff>159090</xdr:rowOff>
    </xdr:to>
    <xdr:sp macro="" textlink="">
      <xdr:nvSpPr>
        <xdr:cNvPr id="600" name="フローチャート : 判断 599"/>
        <xdr:cNvSpPr/>
      </xdr:nvSpPr>
      <xdr:spPr>
        <a:xfrm>
          <a:off x="13652500" y="1257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4167</xdr:rowOff>
    </xdr:from>
    <xdr:ext cx="534377" cy="259045"/>
    <xdr:sp macro="" textlink="">
      <xdr:nvSpPr>
        <xdr:cNvPr id="601" name="テキスト ボックス 600"/>
        <xdr:cNvSpPr txBox="1"/>
      </xdr:nvSpPr>
      <xdr:spPr>
        <a:xfrm>
          <a:off x="13436111" y="1234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32756</xdr:rowOff>
    </xdr:from>
    <xdr:to>
      <xdr:col>18</xdr:col>
      <xdr:colOff>492125</xdr:colOff>
      <xdr:row>73</xdr:row>
      <xdr:rowOff>134356</xdr:rowOff>
    </xdr:to>
    <xdr:sp macro="" textlink="">
      <xdr:nvSpPr>
        <xdr:cNvPr id="602" name="フローチャート : 判断 601"/>
        <xdr:cNvSpPr/>
      </xdr:nvSpPr>
      <xdr:spPr>
        <a:xfrm>
          <a:off x="12763500" y="1254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150883</xdr:rowOff>
    </xdr:from>
    <xdr:ext cx="534377" cy="259045"/>
    <xdr:sp macro="" textlink="">
      <xdr:nvSpPr>
        <xdr:cNvPr id="603" name="テキスト ボックス 602"/>
        <xdr:cNvSpPr txBox="1"/>
      </xdr:nvSpPr>
      <xdr:spPr>
        <a:xfrm>
          <a:off x="12547111" y="1232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30927</xdr:rowOff>
    </xdr:from>
    <xdr:to>
      <xdr:col>23</xdr:col>
      <xdr:colOff>568325</xdr:colOff>
      <xdr:row>73</xdr:row>
      <xdr:rowOff>132527</xdr:rowOff>
    </xdr:to>
    <xdr:sp macro="" textlink="">
      <xdr:nvSpPr>
        <xdr:cNvPr id="609" name="円/楕円 608"/>
        <xdr:cNvSpPr/>
      </xdr:nvSpPr>
      <xdr:spPr>
        <a:xfrm>
          <a:off x="16268700" y="1254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53804</xdr:rowOff>
    </xdr:from>
    <xdr:ext cx="534377" cy="259045"/>
    <xdr:sp macro="" textlink="">
      <xdr:nvSpPr>
        <xdr:cNvPr id="610" name="公債費該当値テキスト"/>
        <xdr:cNvSpPr txBox="1"/>
      </xdr:nvSpPr>
      <xdr:spPr>
        <a:xfrm>
          <a:off x="16370300" y="123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40,036</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59662</xdr:rowOff>
    </xdr:from>
    <xdr:to>
      <xdr:col>22</xdr:col>
      <xdr:colOff>415925</xdr:colOff>
      <xdr:row>73</xdr:row>
      <xdr:rowOff>161262</xdr:rowOff>
    </xdr:to>
    <xdr:sp macro="" textlink="">
      <xdr:nvSpPr>
        <xdr:cNvPr id="611" name="円/楕円 610"/>
        <xdr:cNvSpPr/>
      </xdr:nvSpPr>
      <xdr:spPr>
        <a:xfrm>
          <a:off x="15430500" y="1257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6339</xdr:rowOff>
    </xdr:from>
    <xdr:ext cx="534377" cy="259045"/>
    <xdr:sp macro="" textlink="">
      <xdr:nvSpPr>
        <xdr:cNvPr id="612" name="テキスト ボックス 611"/>
        <xdr:cNvSpPr txBox="1"/>
      </xdr:nvSpPr>
      <xdr:spPr>
        <a:xfrm>
          <a:off x="15214111" y="1235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38,779</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85037</xdr:rowOff>
    </xdr:from>
    <xdr:to>
      <xdr:col>21</xdr:col>
      <xdr:colOff>212725</xdr:colOff>
      <xdr:row>74</xdr:row>
      <xdr:rowOff>15187</xdr:rowOff>
    </xdr:to>
    <xdr:sp macro="" textlink="">
      <xdr:nvSpPr>
        <xdr:cNvPr id="613" name="円/楕円 612"/>
        <xdr:cNvSpPr/>
      </xdr:nvSpPr>
      <xdr:spPr>
        <a:xfrm>
          <a:off x="14541500" y="1260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6314</xdr:rowOff>
    </xdr:from>
    <xdr:ext cx="534377" cy="259045"/>
    <xdr:sp macro="" textlink="">
      <xdr:nvSpPr>
        <xdr:cNvPr id="614" name="テキスト ボックス 613"/>
        <xdr:cNvSpPr txBox="1"/>
      </xdr:nvSpPr>
      <xdr:spPr>
        <a:xfrm>
          <a:off x="14325111" y="1269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37,669</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112331</xdr:rowOff>
    </xdr:from>
    <xdr:to>
      <xdr:col>20</xdr:col>
      <xdr:colOff>9525</xdr:colOff>
      <xdr:row>74</xdr:row>
      <xdr:rowOff>42481</xdr:rowOff>
    </xdr:to>
    <xdr:sp macro="" textlink="">
      <xdr:nvSpPr>
        <xdr:cNvPr id="615" name="円/楕円 614"/>
        <xdr:cNvSpPr/>
      </xdr:nvSpPr>
      <xdr:spPr>
        <a:xfrm>
          <a:off x="13652500" y="126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33608</xdr:rowOff>
    </xdr:from>
    <xdr:ext cx="534377" cy="259045"/>
    <xdr:sp macro="" textlink="">
      <xdr:nvSpPr>
        <xdr:cNvPr id="616" name="テキスト ボックス 615"/>
        <xdr:cNvSpPr txBox="1"/>
      </xdr:nvSpPr>
      <xdr:spPr>
        <a:xfrm>
          <a:off x="13436111" y="1272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36,475</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134757</xdr:rowOff>
    </xdr:from>
    <xdr:to>
      <xdr:col>18</xdr:col>
      <xdr:colOff>492125</xdr:colOff>
      <xdr:row>74</xdr:row>
      <xdr:rowOff>64907</xdr:rowOff>
    </xdr:to>
    <xdr:sp macro="" textlink="">
      <xdr:nvSpPr>
        <xdr:cNvPr id="617" name="円/楕円 616"/>
        <xdr:cNvSpPr/>
      </xdr:nvSpPr>
      <xdr:spPr>
        <a:xfrm>
          <a:off x="12763500" y="1265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56034</xdr:rowOff>
    </xdr:from>
    <xdr:ext cx="534377" cy="259045"/>
    <xdr:sp macro="" textlink="">
      <xdr:nvSpPr>
        <xdr:cNvPr id="618" name="テキスト ボックス 617"/>
        <xdr:cNvSpPr txBox="1"/>
      </xdr:nvSpPr>
      <xdr:spPr>
        <a:xfrm>
          <a:off x="12547111" y="1274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9" name="直線コネクタ 62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0" name="テキスト ボックス 62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1" name="直線コネクタ 63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2" name="テキスト ボックス 63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3" name="直線コネクタ 63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4" name="テキスト ボックス 63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5" name="直線コネクタ 63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6" name="テキスト ボックス 63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7" name="直線コネクタ 63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8" name="テキスト ボックス 63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0" name="テキスト ボックス 63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148616</xdr:rowOff>
    </xdr:from>
    <xdr:to>
      <xdr:col>23</xdr:col>
      <xdr:colOff>516889</xdr:colOff>
      <xdr:row>98</xdr:row>
      <xdr:rowOff>133108</xdr:rowOff>
    </xdr:to>
    <xdr:cxnSp macro="">
      <xdr:nvCxnSpPr>
        <xdr:cNvPr id="642" name="直線コネクタ 641"/>
        <xdr:cNvCxnSpPr/>
      </xdr:nvCxnSpPr>
      <xdr:spPr>
        <a:xfrm flipV="1">
          <a:off x="16317595" y="15750566"/>
          <a:ext cx="1269"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136935</xdr:rowOff>
    </xdr:from>
    <xdr:ext cx="469744" cy="259045"/>
    <xdr:sp macro="" textlink="">
      <xdr:nvSpPr>
        <xdr:cNvPr id="643" name="積立金最小値テキスト"/>
        <xdr:cNvSpPr txBox="1"/>
      </xdr:nvSpPr>
      <xdr:spPr>
        <a:xfrm>
          <a:off x="16370300" y="1693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a:t>
          </a:r>
          <a:endParaRPr kumimoji="1" lang="ja-JP" altLang="en-US" sz="1000" b="1">
            <a:latin typeface="ＭＳ Ｐゴシック"/>
          </a:endParaRPr>
        </a:p>
      </xdr:txBody>
    </xdr:sp>
    <xdr:clientData/>
  </xdr:oneCellAnchor>
  <xdr:twoCellAnchor>
    <xdr:from>
      <xdr:col>23</xdr:col>
      <xdr:colOff>428625</xdr:colOff>
      <xdr:row>98</xdr:row>
      <xdr:rowOff>133108</xdr:rowOff>
    </xdr:from>
    <xdr:to>
      <xdr:col>23</xdr:col>
      <xdr:colOff>606425</xdr:colOff>
      <xdr:row>98</xdr:row>
      <xdr:rowOff>133108</xdr:rowOff>
    </xdr:to>
    <xdr:cxnSp macro="">
      <xdr:nvCxnSpPr>
        <xdr:cNvPr id="644" name="直線コネクタ 643"/>
        <xdr:cNvCxnSpPr/>
      </xdr:nvCxnSpPr>
      <xdr:spPr>
        <a:xfrm>
          <a:off x="16230600" y="1693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95293</xdr:rowOff>
    </xdr:from>
    <xdr:ext cx="534377" cy="259045"/>
    <xdr:sp macro="" textlink="">
      <xdr:nvSpPr>
        <xdr:cNvPr id="645" name="積立金最大値テキスト"/>
        <xdr:cNvSpPr txBox="1"/>
      </xdr:nvSpPr>
      <xdr:spPr>
        <a:xfrm>
          <a:off x="16370300" y="1552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33,266</a:t>
          </a:r>
          <a:endParaRPr kumimoji="1" lang="ja-JP" altLang="en-US" sz="1000" b="1">
            <a:latin typeface="ＭＳ Ｐゴシック"/>
          </a:endParaRPr>
        </a:p>
      </xdr:txBody>
    </xdr:sp>
    <xdr:clientData/>
  </xdr:oneCellAnchor>
  <xdr:twoCellAnchor>
    <xdr:from>
      <xdr:col>23</xdr:col>
      <xdr:colOff>428625</xdr:colOff>
      <xdr:row>91</xdr:row>
      <xdr:rowOff>148616</xdr:rowOff>
    </xdr:from>
    <xdr:to>
      <xdr:col>23</xdr:col>
      <xdr:colOff>606425</xdr:colOff>
      <xdr:row>91</xdr:row>
      <xdr:rowOff>148616</xdr:rowOff>
    </xdr:to>
    <xdr:cxnSp macro="">
      <xdr:nvCxnSpPr>
        <xdr:cNvPr id="646" name="直線コネクタ 645"/>
        <xdr:cNvCxnSpPr/>
      </xdr:nvCxnSpPr>
      <xdr:spPr>
        <a:xfrm>
          <a:off x="16230600" y="1575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13055</xdr:rowOff>
    </xdr:from>
    <xdr:to>
      <xdr:col>23</xdr:col>
      <xdr:colOff>517525</xdr:colOff>
      <xdr:row>97</xdr:row>
      <xdr:rowOff>141796</xdr:rowOff>
    </xdr:to>
    <xdr:cxnSp macro="">
      <xdr:nvCxnSpPr>
        <xdr:cNvPr id="647" name="直線コネクタ 646"/>
        <xdr:cNvCxnSpPr/>
      </xdr:nvCxnSpPr>
      <xdr:spPr>
        <a:xfrm flipV="1">
          <a:off x="15481300" y="16643705"/>
          <a:ext cx="838200" cy="12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89640</xdr:rowOff>
    </xdr:from>
    <xdr:ext cx="534377" cy="259045"/>
    <xdr:sp macro="" textlink="">
      <xdr:nvSpPr>
        <xdr:cNvPr id="648" name="積立金平均値テキスト"/>
        <xdr:cNvSpPr txBox="1"/>
      </xdr:nvSpPr>
      <xdr:spPr>
        <a:xfrm>
          <a:off x="16370300" y="16377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66763</xdr:rowOff>
    </xdr:from>
    <xdr:to>
      <xdr:col>23</xdr:col>
      <xdr:colOff>568325</xdr:colOff>
      <xdr:row>96</xdr:row>
      <xdr:rowOff>168363</xdr:rowOff>
    </xdr:to>
    <xdr:sp macro="" textlink="">
      <xdr:nvSpPr>
        <xdr:cNvPr id="649" name="フローチャート : 判断 648"/>
        <xdr:cNvSpPr/>
      </xdr:nvSpPr>
      <xdr:spPr>
        <a:xfrm>
          <a:off x="16268700" y="165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141796</xdr:rowOff>
    </xdr:from>
    <xdr:to>
      <xdr:col>22</xdr:col>
      <xdr:colOff>365125</xdr:colOff>
      <xdr:row>97</xdr:row>
      <xdr:rowOff>150330</xdr:rowOff>
    </xdr:to>
    <xdr:cxnSp macro="">
      <xdr:nvCxnSpPr>
        <xdr:cNvPr id="650" name="直線コネクタ 649"/>
        <xdr:cNvCxnSpPr/>
      </xdr:nvCxnSpPr>
      <xdr:spPr>
        <a:xfrm flipV="1">
          <a:off x="14592300" y="16772446"/>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121132</xdr:rowOff>
    </xdr:from>
    <xdr:to>
      <xdr:col>22</xdr:col>
      <xdr:colOff>415925</xdr:colOff>
      <xdr:row>97</xdr:row>
      <xdr:rowOff>51282</xdr:rowOff>
    </xdr:to>
    <xdr:sp macro="" textlink="">
      <xdr:nvSpPr>
        <xdr:cNvPr id="651" name="フローチャート : 判断 650"/>
        <xdr:cNvSpPr/>
      </xdr:nvSpPr>
      <xdr:spPr>
        <a:xfrm>
          <a:off x="15430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67809</xdr:rowOff>
    </xdr:from>
    <xdr:ext cx="534377" cy="259045"/>
    <xdr:sp macro="" textlink="">
      <xdr:nvSpPr>
        <xdr:cNvPr id="652" name="テキスト ボックス 651"/>
        <xdr:cNvSpPr txBox="1"/>
      </xdr:nvSpPr>
      <xdr:spPr>
        <a:xfrm>
          <a:off x="15214111" y="163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140767</xdr:rowOff>
    </xdr:from>
    <xdr:to>
      <xdr:col>21</xdr:col>
      <xdr:colOff>161925</xdr:colOff>
      <xdr:row>97</xdr:row>
      <xdr:rowOff>150330</xdr:rowOff>
    </xdr:to>
    <xdr:cxnSp macro="">
      <xdr:nvCxnSpPr>
        <xdr:cNvPr id="653" name="直線コネクタ 652"/>
        <xdr:cNvCxnSpPr/>
      </xdr:nvCxnSpPr>
      <xdr:spPr>
        <a:xfrm>
          <a:off x="13703300" y="16771417"/>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34455</xdr:rowOff>
    </xdr:from>
    <xdr:to>
      <xdr:col>21</xdr:col>
      <xdr:colOff>212725</xdr:colOff>
      <xdr:row>96</xdr:row>
      <xdr:rowOff>136055</xdr:rowOff>
    </xdr:to>
    <xdr:sp macro="" textlink="">
      <xdr:nvSpPr>
        <xdr:cNvPr id="654" name="フローチャート : 判断 653"/>
        <xdr:cNvSpPr/>
      </xdr:nvSpPr>
      <xdr:spPr>
        <a:xfrm>
          <a:off x="14541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152582</xdr:rowOff>
    </xdr:from>
    <xdr:ext cx="534377" cy="259045"/>
    <xdr:sp macro="" textlink="">
      <xdr:nvSpPr>
        <xdr:cNvPr id="655" name="テキスト ボックス 654"/>
        <xdr:cNvSpPr txBox="1"/>
      </xdr:nvSpPr>
      <xdr:spPr>
        <a:xfrm>
          <a:off x="14325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1893</xdr:rowOff>
    </xdr:from>
    <xdr:to>
      <xdr:col>19</xdr:col>
      <xdr:colOff>644525</xdr:colOff>
      <xdr:row>97</xdr:row>
      <xdr:rowOff>140767</xdr:rowOff>
    </xdr:to>
    <xdr:cxnSp macro="">
      <xdr:nvCxnSpPr>
        <xdr:cNvPr id="656" name="直線コネクタ 655"/>
        <xdr:cNvCxnSpPr/>
      </xdr:nvCxnSpPr>
      <xdr:spPr>
        <a:xfrm>
          <a:off x="12814300" y="16632543"/>
          <a:ext cx="889000" cy="13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153212</xdr:rowOff>
    </xdr:from>
    <xdr:to>
      <xdr:col>20</xdr:col>
      <xdr:colOff>9525</xdr:colOff>
      <xdr:row>97</xdr:row>
      <xdr:rowOff>83362</xdr:rowOff>
    </xdr:to>
    <xdr:sp macro="" textlink="">
      <xdr:nvSpPr>
        <xdr:cNvPr id="657" name="フローチャート : 判断 656"/>
        <xdr:cNvSpPr/>
      </xdr:nvSpPr>
      <xdr:spPr>
        <a:xfrm>
          <a:off x="13652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99889</xdr:rowOff>
    </xdr:from>
    <xdr:ext cx="469744" cy="259045"/>
    <xdr:sp macro="" textlink="">
      <xdr:nvSpPr>
        <xdr:cNvPr id="658" name="テキスト ボックス 657"/>
        <xdr:cNvSpPr txBox="1"/>
      </xdr:nvSpPr>
      <xdr:spPr>
        <a:xfrm>
          <a:off x="13468427" y="1638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109131</xdr:rowOff>
    </xdr:from>
    <xdr:to>
      <xdr:col>18</xdr:col>
      <xdr:colOff>492125</xdr:colOff>
      <xdr:row>97</xdr:row>
      <xdr:rowOff>39281</xdr:rowOff>
    </xdr:to>
    <xdr:sp macro="" textlink="">
      <xdr:nvSpPr>
        <xdr:cNvPr id="659" name="フローチャート : 判断 658"/>
        <xdr:cNvSpPr/>
      </xdr:nvSpPr>
      <xdr:spPr>
        <a:xfrm>
          <a:off x="12763500" y="1656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55808</xdr:rowOff>
    </xdr:from>
    <xdr:ext cx="534377" cy="259045"/>
    <xdr:sp macro="" textlink="">
      <xdr:nvSpPr>
        <xdr:cNvPr id="660" name="テキスト ボックス 659"/>
        <xdr:cNvSpPr txBox="1"/>
      </xdr:nvSpPr>
      <xdr:spPr>
        <a:xfrm>
          <a:off x="12547111" y="163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133705</xdr:rowOff>
    </xdr:from>
    <xdr:to>
      <xdr:col>23</xdr:col>
      <xdr:colOff>568325</xdr:colOff>
      <xdr:row>97</xdr:row>
      <xdr:rowOff>63855</xdr:rowOff>
    </xdr:to>
    <xdr:sp macro="" textlink="">
      <xdr:nvSpPr>
        <xdr:cNvPr id="666" name="円/楕円 665"/>
        <xdr:cNvSpPr/>
      </xdr:nvSpPr>
      <xdr:spPr>
        <a:xfrm>
          <a:off x="16268700" y="1659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112132</xdr:rowOff>
    </xdr:from>
    <xdr:ext cx="469744" cy="259045"/>
    <xdr:sp macro="" textlink="">
      <xdr:nvSpPr>
        <xdr:cNvPr id="667" name="積立金該当値テキスト"/>
        <xdr:cNvSpPr txBox="1"/>
      </xdr:nvSpPr>
      <xdr:spPr>
        <a:xfrm>
          <a:off x="16370300" y="1657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9,824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90996</xdr:rowOff>
    </xdr:from>
    <xdr:to>
      <xdr:col>22</xdr:col>
      <xdr:colOff>415925</xdr:colOff>
      <xdr:row>98</xdr:row>
      <xdr:rowOff>21146</xdr:rowOff>
    </xdr:to>
    <xdr:sp macro="" textlink="">
      <xdr:nvSpPr>
        <xdr:cNvPr id="668" name="円/楕円 667"/>
        <xdr:cNvSpPr/>
      </xdr:nvSpPr>
      <xdr:spPr>
        <a:xfrm>
          <a:off x="15430500" y="167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12273</xdr:rowOff>
    </xdr:from>
    <xdr:ext cx="469744" cy="259045"/>
    <xdr:sp macro="" textlink="">
      <xdr:nvSpPr>
        <xdr:cNvPr id="669" name="テキスト ボックス 668"/>
        <xdr:cNvSpPr txBox="1"/>
      </xdr:nvSpPr>
      <xdr:spPr>
        <a:xfrm>
          <a:off x="15246427" y="1681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99530</xdr:rowOff>
    </xdr:from>
    <xdr:to>
      <xdr:col>21</xdr:col>
      <xdr:colOff>212725</xdr:colOff>
      <xdr:row>98</xdr:row>
      <xdr:rowOff>29680</xdr:rowOff>
    </xdr:to>
    <xdr:sp macro="" textlink="">
      <xdr:nvSpPr>
        <xdr:cNvPr id="670" name="円/楕円 669"/>
        <xdr:cNvSpPr/>
      </xdr:nvSpPr>
      <xdr:spPr>
        <a:xfrm>
          <a:off x="14541500" y="1673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20807</xdr:rowOff>
    </xdr:from>
    <xdr:ext cx="469744" cy="259045"/>
    <xdr:sp macro="" textlink="">
      <xdr:nvSpPr>
        <xdr:cNvPr id="671" name="テキスト ボックス 670"/>
        <xdr:cNvSpPr txBox="1"/>
      </xdr:nvSpPr>
      <xdr:spPr>
        <a:xfrm>
          <a:off x="14357427" y="168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89967</xdr:rowOff>
    </xdr:from>
    <xdr:to>
      <xdr:col>20</xdr:col>
      <xdr:colOff>9525</xdr:colOff>
      <xdr:row>98</xdr:row>
      <xdr:rowOff>20117</xdr:rowOff>
    </xdr:to>
    <xdr:sp macro="" textlink="">
      <xdr:nvSpPr>
        <xdr:cNvPr id="672" name="円/楕円 671"/>
        <xdr:cNvSpPr/>
      </xdr:nvSpPr>
      <xdr:spPr>
        <a:xfrm>
          <a:off x="13652500" y="1672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11244</xdr:rowOff>
    </xdr:from>
    <xdr:ext cx="469744" cy="259045"/>
    <xdr:sp macro="" textlink="">
      <xdr:nvSpPr>
        <xdr:cNvPr id="673" name="テキスト ボックス 672"/>
        <xdr:cNvSpPr txBox="1"/>
      </xdr:nvSpPr>
      <xdr:spPr>
        <a:xfrm>
          <a:off x="13468427" y="1681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122543</xdr:rowOff>
    </xdr:from>
    <xdr:to>
      <xdr:col>18</xdr:col>
      <xdr:colOff>492125</xdr:colOff>
      <xdr:row>97</xdr:row>
      <xdr:rowOff>52693</xdr:rowOff>
    </xdr:to>
    <xdr:sp macro="" textlink="">
      <xdr:nvSpPr>
        <xdr:cNvPr id="674" name="円/楕円 673"/>
        <xdr:cNvSpPr/>
      </xdr:nvSpPr>
      <xdr:spPr>
        <a:xfrm>
          <a:off x="12763500" y="1658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43820</xdr:rowOff>
    </xdr:from>
    <xdr:ext cx="534377" cy="259045"/>
    <xdr:sp macro="" textlink="">
      <xdr:nvSpPr>
        <xdr:cNvPr id="675" name="テキスト ボックス 674"/>
        <xdr:cNvSpPr txBox="1"/>
      </xdr:nvSpPr>
      <xdr:spPr>
        <a:xfrm>
          <a:off x="12547111" y="1667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89" name="テキスト ボックス 68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1" name="テキスト ボックス 69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3" name="テキスト ボックス 69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95" name="テキスト ボックス 69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697" name="テキスト ボックス 69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9" name="テキスト ボックス 69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135781</xdr:rowOff>
    </xdr:from>
    <xdr:to>
      <xdr:col>32</xdr:col>
      <xdr:colOff>186689</xdr:colOff>
      <xdr:row>39</xdr:row>
      <xdr:rowOff>98878</xdr:rowOff>
    </xdr:to>
    <xdr:cxnSp macro="">
      <xdr:nvCxnSpPr>
        <xdr:cNvPr id="701" name="直線コネクタ 700"/>
        <xdr:cNvCxnSpPr/>
      </xdr:nvCxnSpPr>
      <xdr:spPr>
        <a:xfrm flipV="1">
          <a:off x="22159595" y="5279281"/>
          <a:ext cx="1269" cy="1506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82458</xdr:rowOff>
    </xdr:from>
    <xdr:ext cx="469744" cy="259045"/>
    <xdr:sp macro="" textlink="">
      <xdr:nvSpPr>
        <xdr:cNvPr id="704" name="投資及び出資金最大値テキスト"/>
        <xdr:cNvSpPr txBox="1"/>
      </xdr:nvSpPr>
      <xdr:spPr>
        <a:xfrm>
          <a:off x="22212300" y="505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9,224</a:t>
          </a:r>
          <a:endParaRPr kumimoji="1" lang="ja-JP" altLang="en-US" sz="1000" b="1">
            <a:latin typeface="ＭＳ Ｐゴシック"/>
          </a:endParaRPr>
        </a:p>
      </xdr:txBody>
    </xdr:sp>
    <xdr:clientData/>
  </xdr:oneCellAnchor>
  <xdr:twoCellAnchor>
    <xdr:from>
      <xdr:col>32</xdr:col>
      <xdr:colOff>98425</xdr:colOff>
      <xdr:row>30</xdr:row>
      <xdr:rowOff>135781</xdr:rowOff>
    </xdr:from>
    <xdr:to>
      <xdr:col>32</xdr:col>
      <xdr:colOff>276225</xdr:colOff>
      <xdr:row>30</xdr:row>
      <xdr:rowOff>135781</xdr:rowOff>
    </xdr:to>
    <xdr:cxnSp macro="">
      <xdr:nvCxnSpPr>
        <xdr:cNvPr id="705" name="直線コネクタ 704"/>
        <xdr:cNvCxnSpPr/>
      </xdr:nvCxnSpPr>
      <xdr:spPr>
        <a:xfrm>
          <a:off x="22072600" y="527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152763</xdr:rowOff>
    </xdr:from>
    <xdr:to>
      <xdr:col>32</xdr:col>
      <xdr:colOff>187325</xdr:colOff>
      <xdr:row>39</xdr:row>
      <xdr:rowOff>47280</xdr:rowOff>
    </xdr:to>
    <xdr:cxnSp macro="">
      <xdr:nvCxnSpPr>
        <xdr:cNvPr id="706" name="直線コネクタ 705"/>
        <xdr:cNvCxnSpPr/>
      </xdr:nvCxnSpPr>
      <xdr:spPr>
        <a:xfrm flipV="1">
          <a:off x="21323300" y="6667863"/>
          <a:ext cx="838200" cy="6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165498</xdr:rowOff>
    </xdr:from>
    <xdr:ext cx="469744" cy="259045"/>
    <xdr:sp macro="" textlink="">
      <xdr:nvSpPr>
        <xdr:cNvPr id="707" name="投資及び出資金平均値テキスト"/>
        <xdr:cNvSpPr txBox="1"/>
      </xdr:nvSpPr>
      <xdr:spPr>
        <a:xfrm>
          <a:off x="22212300" y="6337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142621</xdr:rowOff>
    </xdr:from>
    <xdr:to>
      <xdr:col>32</xdr:col>
      <xdr:colOff>238125</xdr:colOff>
      <xdr:row>38</xdr:row>
      <xdr:rowOff>72771</xdr:rowOff>
    </xdr:to>
    <xdr:sp macro="" textlink="">
      <xdr:nvSpPr>
        <xdr:cNvPr id="708" name="フローチャート : 判断 707"/>
        <xdr:cNvSpPr/>
      </xdr:nvSpPr>
      <xdr:spPr>
        <a:xfrm>
          <a:off x="22110700" y="64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157824</xdr:rowOff>
    </xdr:from>
    <xdr:to>
      <xdr:col>31</xdr:col>
      <xdr:colOff>34925</xdr:colOff>
      <xdr:row>39</xdr:row>
      <xdr:rowOff>47280</xdr:rowOff>
    </xdr:to>
    <xdr:cxnSp macro="">
      <xdr:nvCxnSpPr>
        <xdr:cNvPr id="709" name="直線コネクタ 708"/>
        <xdr:cNvCxnSpPr/>
      </xdr:nvCxnSpPr>
      <xdr:spPr>
        <a:xfrm>
          <a:off x="20434300" y="6672924"/>
          <a:ext cx="889000" cy="6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50038</xdr:rowOff>
    </xdr:from>
    <xdr:to>
      <xdr:col>31</xdr:col>
      <xdr:colOff>85725</xdr:colOff>
      <xdr:row>38</xdr:row>
      <xdr:rowOff>151638</xdr:rowOff>
    </xdr:to>
    <xdr:sp macro="" textlink="">
      <xdr:nvSpPr>
        <xdr:cNvPr id="710" name="フローチャート : 判断 709"/>
        <xdr:cNvSpPr/>
      </xdr:nvSpPr>
      <xdr:spPr>
        <a:xfrm>
          <a:off x="21272500" y="65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168165</xdr:rowOff>
    </xdr:from>
    <xdr:ext cx="469744" cy="259045"/>
    <xdr:sp macro="" textlink="">
      <xdr:nvSpPr>
        <xdr:cNvPr id="711" name="テキスト ボックス 710"/>
        <xdr:cNvSpPr txBox="1"/>
      </xdr:nvSpPr>
      <xdr:spPr>
        <a:xfrm>
          <a:off x="21088427" y="63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99205</xdr:rowOff>
    </xdr:from>
    <xdr:to>
      <xdr:col>29</xdr:col>
      <xdr:colOff>517525</xdr:colOff>
      <xdr:row>38</xdr:row>
      <xdr:rowOff>157824</xdr:rowOff>
    </xdr:to>
    <xdr:cxnSp macro="">
      <xdr:nvCxnSpPr>
        <xdr:cNvPr id="712" name="直線コネクタ 711"/>
        <xdr:cNvCxnSpPr/>
      </xdr:nvCxnSpPr>
      <xdr:spPr>
        <a:xfrm>
          <a:off x="19545300" y="6614305"/>
          <a:ext cx="889000" cy="5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146703</xdr:rowOff>
    </xdr:from>
    <xdr:to>
      <xdr:col>29</xdr:col>
      <xdr:colOff>568325</xdr:colOff>
      <xdr:row>38</xdr:row>
      <xdr:rowOff>76853</xdr:rowOff>
    </xdr:to>
    <xdr:sp macro="" textlink="">
      <xdr:nvSpPr>
        <xdr:cNvPr id="713" name="フローチャート : 判断 712"/>
        <xdr:cNvSpPr/>
      </xdr:nvSpPr>
      <xdr:spPr>
        <a:xfrm>
          <a:off x="203835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93380</xdr:rowOff>
    </xdr:from>
    <xdr:ext cx="469744" cy="259045"/>
    <xdr:sp macro="" textlink="">
      <xdr:nvSpPr>
        <xdr:cNvPr id="714" name="テキスト ボックス 713"/>
        <xdr:cNvSpPr txBox="1"/>
      </xdr:nvSpPr>
      <xdr:spPr>
        <a:xfrm>
          <a:off x="20199427" y="626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24420</xdr:rowOff>
    </xdr:from>
    <xdr:to>
      <xdr:col>28</xdr:col>
      <xdr:colOff>314325</xdr:colOff>
      <xdr:row>38</xdr:row>
      <xdr:rowOff>99205</xdr:rowOff>
    </xdr:to>
    <xdr:cxnSp macro="">
      <xdr:nvCxnSpPr>
        <xdr:cNvPr id="715" name="直線コネクタ 714"/>
        <xdr:cNvCxnSpPr/>
      </xdr:nvCxnSpPr>
      <xdr:spPr>
        <a:xfrm>
          <a:off x="18656300" y="6196620"/>
          <a:ext cx="889000" cy="41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16728</xdr:rowOff>
    </xdr:from>
    <xdr:to>
      <xdr:col>28</xdr:col>
      <xdr:colOff>365125</xdr:colOff>
      <xdr:row>38</xdr:row>
      <xdr:rowOff>118328</xdr:rowOff>
    </xdr:to>
    <xdr:sp macro="" textlink="">
      <xdr:nvSpPr>
        <xdr:cNvPr id="716" name="フローチャート : 判断 715"/>
        <xdr:cNvSpPr/>
      </xdr:nvSpPr>
      <xdr:spPr>
        <a:xfrm>
          <a:off x="19494500" y="653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134855</xdr:rowOff>
    </xdr:from>
    <xdr:ext cx="469744" cy="259045"/>
    <xdr:sp macro="" textlink="">
      <xdr:nvSpPr>
        <xdr:cNvPr id="717" name="テキスト ボックス 716"/>
        <xdr:cNvSpPr txBox="1"/>
      </xdr:nvSpPr>
      <xdr:spPr>
        <a:xfrm>
          <a:off x="19310427" y="630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57386</xdr:rowOff>
    </xdr:from>
    <xdr:to>
      <xdr:col>27</xdr:col>
      <xdr:colOff>161925</xdr:colOff>
      <xdr:row>38</xdr:row>
      <xdr:rowOff>158986</xdr:rowOff>
    </xdr:to>
    <xdr:sp macro="" textlink="">
      <xdr:nvSpPr>
        <xdr:cNvPr id="718" name="フローチャート : 判断 717"/>
        <xdr:cNvSpPr/>
      </xdr:nvSpPr>
      <xdr:spPr>
        <a:xfrm>
          <a:off x="18605500" y="657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150113</xdr:rowOff>
    </xdr:from>
    <xdr:ext cx="378565" cy="259045"/>
    <xdr:sp macro="" textlink="">
      <xdr:nvSpPr>
        <xdr:cNvPr id="719" name="テキスト ボックス 718"/>
        <xdr:cNvSpPr txBox="1"/>
      </xdr:nvSpPr>
      <xdr:spPr>
        <a:xfrm>
          <a:off x="18467017" y="6665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101963</xdr:rowOff>
    </xdr:from>
    <xdr:to>
      <xdr:col>32</xdr:col>
      <xdr:colOff>238125</xdr:colOff>
      <xdr:row>39</xdr:row>
      <xdr:rowOff>32113</xdr:rowOff>
    </xdr:to>
    <xdr:sp macro="" textlink="">
      <xdr:nvSpPr>
        <xdr:cNvPr id="725" name="円/楕円 724"/>
        <xdr:cNvSpPr/>
      </xdr:nvSpPr>
      <xdr:spPr>
        <a:xfrm>
          <a:off x="221107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16890</xdr:rowOff>
    </xdr:from>
    <xdr:ext cx="378565" cy="259045"/>
    <xdr:sp macro="" textlink="">
      <xdr:nvSpPr>
        <xdr:cNvPr id="726" name="投資及び出資金該当値テキスト"/>
        <xdr:cNvSpPr txBox="1"/>
      </xdr:nvSpPr>
      <xdr:spPr>
        <a:xfrm>
          <a:off x="22212300" y="653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167930</xdr:rowOff>
    </xdr:from>
    <xdr:to>
      <xdr:col>31</xdr:col>
      <xdr:colOff>85725</xdr:colOff>
      <xdr:row>39</xdr:row>
      <xdr:rowOff>98080</xdr:rowOff>
    </xdr:to>
    <xdr:sp macro="" textlink="">
      <xdr:nvSpPr>
        <xdr:cNvPr id="727" name="円/楕円 726"/>
        <xdr:cNvSpPr/>
      </xdr:nvSpPr>
      <xdr:spPr>
        <a:xfrm>
          <a:off x="21272500" y="66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89207</xdr:rowOff>
    </xdr:from>
    <xdr:ext cx="378565" cy="259045"/>
    <xdr:sp macro="" textlink="">
      <xdr:nvSpPr>
        <xdr:cNvPr id="728" name="テキスト ボックス 727"/>
        <xdr:cNvSpPr txBox="1"/>
      </xdr:nvSpPr>
      <xdr:spPr>
        <a:xfrm>
          <a:off x="21134017" y="6775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107024</xdr:rowOff>
    </xdr:from>
    <xdr:to>
      <xdr:col>29</xdr:col>
      <xdr:colOff>568325</xdr:colOff>
      <xdr:row>39</xdr:row>
      <xdr:rowOff>37174</xdr:rowOff>
    </xdr:to>
    <xdr:sp macro="" textlink="">
      <xdr:nvSpPr>
        <xdr:cNvPr id="729" name="円/楕円 728"/>
        <xdr:cNvSpPr/>
      </xdr:nvSpPr>
      <xdr:spPr>
        <a:xfrm>
          <a:off x="20383500" y="662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28301</xdr:rowOff>
    </xdr:from>
    <xdr:ext cx="378565" cy="259045"/>
    <xdr:sp macro="" textlink="">
      <xdr:nvSpPr>
        <xdr:cNvPr id="730" name="テキスト ボックス 729"/>
        <xdr:cNvSpPr txBox="1"/>
      </xdr:nvSpPr>
      <xdr:spPr>
        <a:xfrm>
          <a:off x="20245017" y="6714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48405</xdr:rowOff>
    </xdr:from>
    <xdr:to>
      <xdr:col>28</xdr:col>
      <xdr:colOff>365125</xdr:colOff>
      <xdr:row>38</xdr:row>
      <xdr:rowOff>150005</xdr:rowOff>
    </xdr:to>
    <xdr:sp macro="" textlink="">
      <xdr:nvSpPr>
        <xdr:cNvPr id="731" name="円/楕円 730"/>
        <xdr:cNvSpPr/>
      </xdr:nvSpPr>
      <xdr:spPr>
        <a:xfrm>
          <a:off x="19494500" y="656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141132</xdr:rowOff>
    </xdr:from>
    <xdr:ext cx="469744" cy="259045"/>
    <xdr:sp macro="" textlink="">
      <xdr:nvSpPr>
        <xdr:cNvPr id="732" name="テキスト ボックス 731"/>
        <xdr:cNvSpPr txBox="1"/>
      </xdr:nvSpPr>
      <xdr:spPr>
        <a:xfrm>
          <a:off x="19310427" y="665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145070</xdr:rowOff>
    </xdr:from>
    <xdr:to>
      <xdr:col>27</xdr:col>
      <xdr:colOff>161925</xdr:colOff>
      <xdr:row>36</xdr:row>
      <xdr:rowOff>75220</xdr:rowOff>
    </xdr:to>
    <xdr:sp macro="" textlink="">
      <xdr:nvSpPr>
        <xdr:cNvPr id="733" name="円/楕円 732"/>
        <xdr:cNvSpPr/>
      </xdr:nvSpPr>
      <xdr:spPr>
        <a:xfrm>
          <a:off x="18605500" y="614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91747</xdr:rowOff>
    </xdr:from>
    <xdr:ext cx="469744" cy="259045"/>
    <xdr:sp macro="" textlink="">
      <xdr:nvSpPr>
        <xdr:cNvPr id="734" name="テキスト ボックス 733"/>
        <xdr:cNvSpPr txBox="1"/>
      </xdr:nvSpPr>
      <xdr:spPr>
        <a:xfrm>
          <a:off x="18421427" y="592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5" name="直線コネクタ 74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6" name="テキスト ボックス 74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7" name="直線コネクタ 74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8" name="テキスト ボックス 74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9" name="直線コネクタ 74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0" name="テキスト ボックス 74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1" name="直線コネクタ 75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2" name="テキスト ボックス 75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3" name="直線コネクタ 75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4" name="テキスト ボックス 75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113548</xdr:rowOff>
    </xdr:from>
    <xdr:to>
      <xdr:col>32</xdr:col>
      <xdr:colOff>186689</xdr:colOff>
      <xdr:row>58</xdr:row>
      <xdr:rowOff>139700</xdr:rowOff>
    </xdr:to>
    <xdr:cxnSp macro="">
      <xdr:nvCxnSpPr>
        <xdr:cNvPr id="756" name="直線コネクタ 755"/>
        <xdr:cNvCxnSpPr/>
      </xdr:nvCxnSpPr>
      <xdr:spPr>
        <a:xfrm flipV="1">
          <a:off x="22159595" y="9028948"/>
          <a:ext cx="1269" cy="1054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8" name="直線コネクタ 75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60225</xdr:rowOff>
    </xdr:from>
    <xdr:ext cx="534377" cy="259045"/>
    <xdr:sp macro="" textlink="">
      <xdr:nvSpPr>
        <xdr:cNvPr id="759" name="貸付金最大値テキスト"/>
        <xdr:cNvSpPr txBox="1"/>
      </xdr:nvSpPr>
      <xdr:spPr>
        <a:xfrm>
          <a:off x="22212300" y="880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23,072</a:t>
          </a:r>
          <a:endParaRPr kumimoji="1" lang="ja-JP" altLang="en-US" sz="1000" b="1">
            <a:latin typeface="ＭＳ Ｐゴシック"/>
          </a:endParaRPr>
        </a:p>
      </xdr:txBody>
    </xdr:sp>
    <xdr:clientData/>
  </xdr:oneCellAnchor>
  <xdr:twoCellAnchor>
    <xdr:from>
      <xdr:col>32</xdr:col>
      <xdr:colOff>98425</xdr:colOff>
      <xdr:row>52</xdr:row>
      <xdr:rowOff>113548</xdr:rowOff>
    </xdr:from>
    <xdr:to>
      <xdr:col>32</xdr:col>
      <xdr:colOff>276225</xdr:colOff>
      <xdr:row>52</xdr:row>
      <xdr:rowOff>113548</xdr:rowOff>
    </xdr:to>
    <xdr:cxnSp macro="">
      <xdr:nvCxnSpPr>
        <xdr:cNvPr id="760" name="直線コネクタ 759"/>
        <xdr:cNvCxnSpPr/>
      </xdr:nvCxnSpPr>
      <xdr:spPr>
        <a:xfrm>
          <a:off x="22072600" y="902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167269</xdr:rowOff>
    </xdr:from>
    <xdr:to>
      <xdr:col>32</xdr:col>
      <xdr:colOff>187325</xdr:colOff>
      <xdr:row>58</xdr:row>
      <xdr:rowOff>10038</xdr:rowOff>
    </xdr:to>
    <xdr:cxnSp macro="">
      <xdr:nvCxnSpPr>
        <xdr:cNvPr id="761" name="直線コネクタ 760"/>
        <xdr:cNvCxnSpPr/>
      </xdr:nvCxnSpPr>
      <xdr:spPr>
        <a:xfrm flipV="1">
          <a:off x="21323300" y="9939919"/>
          <a:ext cx="8382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52112</xdr:rowOff>
    </xdr:from>
    <xdr:ext cx="469744" cy="259045"/>
    <xdr:sp macro="" textlink="">
      <xdr:nvSpPr>
        <xdr:cNvPr id="762" name="貸付金平均値テキスト"/>
        <xdr:cNvSpPr txBox="1"/>
      </xdr:nvSpPr>
      <xdr:spPr>
        <a:xfrm>
          <a:off x="22212300" y="9653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29235</xdr:rowOff>
    </xdr:from>
    <xdr:to>
      <xdr:col>32</xdr:col>
      <xdr:colOff>238125</xdr:colOff>
      <xdr:row>57</xdr:row>
      <xdr:rowOff>130835</xdr:rowOff>
    </xdr:to>
    <xdr:sp macro="" textlink="">
      <xdr:nvSpPr>
        <xdr:cNvPr id="763" name="フローチャート : 判断 762"/>
        <xdr:cNvSpPr/>
      </xdr:nvSpPr>
      <xdr:spPr>
        <a:xfrm>
          <a:off x="221107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126990</xdr:rowOff>
    </xdr:from>
    <xdr:to>
      <xdr:col>31</xdr:col>
      <xdr:colOff>34925</xdr:colOff>
      <xdr:row>58</xdr:row>
      <xdr:rowOff>10038</xdr:rowOff>
    </xdr:to>
    <xdr:cxnSp macro="">
      <xdr:nvCxnSpPr>
        <xdr:cNvPr id="764" name="直線コネクタ 763"/>
        <xdr:cNvCxnSpPr/>
      </xdr:nvCxnSpPr>
      <xdr:spPr>
        <a:xfrm>
          <a:off x="20434300" y="9899640"/>
          <a:ext cx="889000" cy="5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159995</xdr:rowOff>
    </xdr:from>
    <xdr:to>
      <xdr:col>31</xdr:col>
      <xdr:colOff>85725</xdr:colOff>
      <xdr:row>57</xdr:row>
      <xdr:rowOff>90145</xdr:rowOff>
    </xdr:to>
    <xdr:sp macro="" textlink="">
      <xdr:nvSpPr>
        <xdr:cNvPr id="765" name="フローチャート : 判断 764"/>
        <xdr:cNvSpPr/>
      </xdr:nvSpPr>
      <xdr:spPr>
        <a:xfrm>
          <a:off x="21272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106672</xdr:rowOff>
    </xdr:from>
    <xdr:ext cx="469744" cy="259045"/>
    <xdr:sp macro="" textlink="">
      <xdr:nvSpPr>
        <xdr:cNvPr id="766" name="テキスト ボックス 765"/>
        <xdr:cNvSpPr txBox="1"/>
      </xdr:nvSpPr>
      <xdr:spPr>
        <a:xfrm>
          <a:off x="21088427"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65634</xdr:rowOff>
    </xdr:from>
    <xdr:to>
      <xdr:col>29</xdr:col>
      <xdr:colOff>517525</xdr:colOff>
      <xdr:row>57</xdr:row>
      <xdr:rowOff>126990</xdr:rowOff>
    </xdr:to>
    <xdr:cxnSp macro="">
      <xdr:nvCxnSpPr>
        <xdr:cNvPr id="767" name="直線コネクタ 766"/>
        <xdr:cNvCxnSpPr/>
      </xdr:nvCxnSpPr>
      <xdr:spPr>
        <a:xfrm>
          <a:off x="19545300" y="9838284"/>
          <a:ext cx="889000" cy="6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141570</xdr:rowOff>
    </xdr:from>
    <xdr:to>
      <xdr:col>29</xdr:col>
      <xdr:colOff>568325</xdr:colOff>
      <xdr:row>57</xdr:row>
      <xdr:rowOff>71720</xdr:rowOff>
    </xdr:to>
    <xdr:sp macro="" textlink="">
      <xdr:nvSpPr>
        <xdr:cNvPr id="768" name="フローチャート : 判断 767"/>
        <xdr:cNvSpPr/>
      </xdr:nvSpPr>
      <xdr:spPr>
        <a:xfrm>
          <a:off x="20383500" y="974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88247</xdr:rowOff>
    </xdr:from>
    <xdr:ext cx="469744" cy="259045"/>
    <xdr:sp macro="" textlink="">
      <xdr:nvSpPr>
        <xdr:cNvPr id="769" name="テキスト ボックス 768"/>
        <xdr:cNvSpPr txBox="1"/>
      </xdr:nvSpPr>
      <xdr:spPr>
        <a:xfrm>
          <a:off x="20199427" y="951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85796</xdr:rowOff>
    </xdr:from>
    <xdr:to>
      <xdr:col>28</xdr:col>
      <xdr:colOff>314325</xdr:colOff>
      <xdr:row>57</xdr:row>
      <xdr:rowOff>65634</xdr:rowOff>
    </xdr:to>
    <xdr:cxnSp macro="">
      <xdr:nvCxnSpPr>
        <xdr:cNvPr id="770" name="直線コネクタ 769"/>
        <xdr:cNvCxnSpPr/>
      </xdr:nvCxnSpPr>
      <xdr:spPr>
        <a:xfrm>
          <a:off x="18656300" y="9686996"/>
          <a:ext cx="889000" cy="15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112812</xdr:rowOff>
    </xdr:from>
    <xdr:to>
      <xdr:col>28</xdr:col>
      <xdr:colOff>365125</xdr:colOff>
      <xdr:row>57</xdr:row>
      <xdr:rowOff>42962</xdr:rowOff>
    </xdr:to>
    <xdr:sp macro="" textlink="">
      <xdr:nvSpPr>
        <xdr:cNvPr id="771" name="フローチャート : 判断 770"/>
        <xdr:cNvSpPr/>
      </xdr:nvSpPr>
      <xdr:spPr>
        <a:xfrm>
          <a:off x="19494500" y="971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59489</xdr:rowOff>
    </xdr:from>
    <xdr:ext cx="469744" cy="259045"/>
    <xdr:sp macro="" textlink="">
      <xdr:nvSpPr>
        <xdr:cNvPr id="772" name="テキスト ボックス 771"/>
        <xdr:cNvSpPr txBox="1"/>
      </xdr:nvSpPr>
      <xdr:spPr>
        <a:xfrm>
          <a:off x="19310427" y="948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98272</xdr:rowOff>
    </xdr:from>
    <xdr:to>
      <xdr:col>27</xdr:col>
      <xdr:colOff>161925</xdr:colOff>
      <xdr:row>57</xdr:row>
      <xdr:rowOff>28422</xdr:rowOff>
    </xdr:to>
    <xdr:sp macro="" textlink="">
      <xdr:nvSpPr>
        <xdr:cNvPr id="773" name="フローチャート : 判断 772"/>
        <xdr:cNvSpPr/>
      </xdr:nvSpPr>
      <xdr:spPr>
        <a:xfrm>
          <a:off x="18605500" y="969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19549</xdr:rowOff>
    </xdr:from>
    <xdr:ext cx="469744" cy="259045"/>
    <xdr:sp macro="" textlink="">
      <xdr:nvSpPr>
        <xdr:cNvPr id="774" name="テキスト ボックス 773"/>
        <xdr:cNvSpPr txBox="1"/>
      </xdr:nvSpPr>
      <xdr:spPr>
        <a:xfrm>
          <a:off x="18421427" y="97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5" name="テキスト ボックス 77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6" name="テキスト ボックス 77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7" name="テキスト ボックス 77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8" name="テキスト ボックス 77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9" name="テキスト ボックス 77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116469</xdr:rowOff>
    </xdr:from>
    <xdr:to>
      <xdr:col>32</xdr:col>
      <xdr:colOff>238125</xdr:colOff>
      <xdr:row>58</xdr:row>
      <xdr:rowOff>46619</xdr:rowOff>
    </xdr:to>
    <xdr:sp macro="" textlink="">
      <xdr:nvSpPr>
        <xdr:cNvPr id="780" name="円/楕円 779"/>
        <xdr:cNvSpPr/>
      </xdr:nvSpPr>
      <xdr:spPr>
        <a:xfrm>
          <a:off x="22110700" y="988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94896</xdr:rowOff>
    </xdr:from>
    <xdr:ext cx="469744" cy="259045"/>
    <xdr:sp macro="" textlink="">
      <xdr:nvSpPr>
        <xdr:cNvPr id="781" name="貸付金該当値テキスト"/>
        <xdr:cNvSpPr txBox="1"/>
      </xdr:nvSpPr>
      <xdr:spPr>
        <a:xfrm>
          <a:off x="22212300" y="986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3,147</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130688</xdr:rowOff>
    </xdr:from>
    <xdr:to>
      <xdr:col>31</xdr:col>
      <xdr:colOff>85725</xdr:colOff>
      <xdr:row>58</xdr:row>
      <xdr:rowOff>60838</xdr:rowOff>
    </xdr:to>
    <xdr:sp macro="" textlink="">
      <xdr:nvSpPr>
        <xdr:cNvPr id="782" name="円/楕円 781"/>
        <xdr:cNvSpPr/>
      </xdr:nvSpPr>
      <xdr:spPr>
        <a:xfrm>
          <a:off x="21272500" y="990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51965</xdr:rowOff>
    </xdr:from>
    <xdr:ext cx="469744" cy="259045"/>
    <xdr:sp macro="" textlink="">
      <xdr:nvSpPr>
        <xdr:cNvPr id="783" name="テキスト ボックス 782"/>
        <xdr:cNvSpPr txBox="1"/>
      </xdr:nvSpPr>
      <xdr:spPr>
        <a:xfrm>
          <a:off x="21088427" y="9996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76190</xdr:rowOff>
    </xdr:from>
    <xdr:to>
      <xdr:col>29</xdr:col>
      <xdr:colOff>568325</xdr:colOff>
      <xdr:row>58</xdr:row>
      <xdr:rowOff>6340</xdr:rowOff>
    </xdr:to>
    <xdr:sp macro="" textlink="">
      <xdr:nvSpPr>
        <xdr:cNvPr id="784" name="円/楕円 783"/>
        <xdr:cNvSpPr/>
      </xdr:nvSpPr>
      <xdr:spPr>
        <a:xfrm>
          <a:off x="20383500" y="984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168917</xdr:rowOff>
    </xdr:from>
    <xdr:ext cx="469744" cy="259045"/>
    <xdr:sp macro="" textlink="">
      <xdr:nvSpPr>
        <xdr:cNvPr id="785" name="テキスト ボックス 784"/>
        <xdr:cNvSpPr txBox="1"/>
      </xdr:nvSpPr>
      <xdr:spPr>
        <a:xfrm>
          <a:off x="20199427" y="9941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4,028</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14834</xdr:rowOff>
    </xdr:from>
    <xdr:to>
      <xdr:col>28</xdr:col>
      <xdr:colOff>365125</xdr:colOff>
      <xdr:row>57</xdr:row>
      <xdr:rowOff>116434</xdr:rowOff>
    </xdr:to>
    <xdr:sp macro="" textlink="">
      <xdr:nvSpPr>
        <xdr:cNvPr id="786" name="円/楕円 785"/>
        <xdr:cNvSpPr/>
      </xdr:nvSpPr>
      <xdr:spPr>
        <a:xfrm>
          <a:off x="19494500" y="978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107561</xdr:rowOff>
    </xdr:from>
    <xdr:ext cx="469744" cy="259045"/>
    <xdr:sp macro="" textlink="">
      <xdr:nvSpPr>
        <xdr:cNvPr id="787" name="テキスト ボックス 786"/>
        <xdr:cNvSpPr txBox="1"/>
      </xdr:nvSpPr>
      <xdr:spPr>
        <a:xfrm>
          <a:off x="19310427" y="988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5,370</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34996</xdr:rowOff>
    </xdr:from>
    <xdr:to>
      <xdr:col>27</xdr:col>
      <xdr:colOff>161925</xdr:colOff>
      <xdr:row>56</xdr:row>
      <xdr:rowOff>136596</xdr:rowOff>
    </xdr:to>
    <xdr:sp macro="" textlink="">
      <xdr:nvSpPr>
        <xdr:cNvPr id="788" name="円/楕円 787"/>
        <xdr:cNvSpPr/>
      </xdr:nvSpPr>
      <xdr:spPr>
        <a:xfrm>
          <a:off x="18605500" y="963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153123</xdr:rowOff>
    </xdr:from>
    <xdr:ext cx="469744" cy="259045"/>
    <xdr:sp macro="" textlink="">
      <xdr:nvSpPr>
        <xdr:cNvPr id="789" name="テキスト ボックス 788"/>
        <xdr:cNvSpPr txBox="1"/>
      </xdr:nvSpPr>
      <xdr:spPr>
        <a:xfrm>
          <a:off x="18421427" y="941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0" name="正方形/長方形 78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1" name="正方形/長方形 79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2" name="正方形/長方形 79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3" name="正方形/長方形 79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4" name="正方形/長方形 79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5" name="正方形/長方形 79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6" name="正方形/長方形 79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7" name="正方形/長方形 79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8" name="テキスト ボックス 79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9" name="直線コネクタ 79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0" name="テキスト ボックス 79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1" name="直線コネクタ 80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2" name="テキスト ボックス 80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3" name="直線コネクタ 80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4" name="テキスト ボックス 80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5" name="直線コネクタ 80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6" name="テキスト ボックス 80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7" name="直線コネクタ 80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8" name="テキスト ボックス 80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9" name="直線コネクタ 80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10" name="テキスト ボックス 80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1" name="直線コネクタ 81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2" name="テキスト ボックス 81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125413</xdr:rowOff>
    </xdr:from>
    <xdr:to>
      <xdr:col>32</xdr:col>
      <xdr:colOff>186689</xdr:colOff>
      <xdr:row>78</xdr:row>
      <xdr:rowOff>20676</xdr:rowOff>
    </xdr:to>
    <xdr:cxnSp macro="">
      <xdr:nvCxnSpPr>
        <xdr:cNvPr id="814" name="直線コネクタ 813"/>
        <xdr:cNvCxnSpPr/>
      </xdr:nvCxnSpPr>
      <xdr:spPr>
        <a:xfrm flipV="1">
          <a:off x="22159595" y="12126913"/>
          <a:ext cx="1269" cy="1266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24503</xdr:rowOff>
    </xdr:from>
    <xdr:ext cx="534377" cy="259045"/>
    <xdr:sp macro="" textlink="">
      <xdr:nvSpPr>
        <xdr:cNvPr id="815" name="繰出金最小値テキスト"/>
        <xdr:cNvSpPr txBox="1"/>
      </xdr:nvSpPr>
      <xdr:spPr>
        <a:xfrm>
          <a:off x="22212300" y="1339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25,124</a:t>
          </a:r>
          <a:endParaRPr kumimoji="1" lang="ja-JP" altLang="en-US" sz="1000" b="1">
            <a:latin typeface="ＭＳ Ｐゴシック"/>
          </a:endParaRPr>
        </a:p>
      </xdr:txBody>
    </xdr:sp>
    <xdr:clientData/>
  </xdr:oneCellAnchor>
  <xdr:twoCellAnchor>
    <xdr:from>
      <xdr:col>32</xdr:col>
      <xdr:colOff>98425</xdr:colOff>
      <xdr:row>78</xdr:row>
      <xdr:rowOff>20676</xdr:rowOff>
    </xdr:from>
    <xdr:to>
      <xdr:col>32</xdr:col>
      <xdr:colOff>276225</xdr:colOff>
      <xdr:row>78</xdr:row>
      <xdr:rowOff>20676</xdr:rowOff>
    </xdr:to>
    <xdr:cxnSp macro="">
      <xdr:nvCxnSpPr>
        <xdr:cNvPr id="816" name="直線コネクタ 815"/>
        <xdr:cNvCxnSpPr/>
      </xdr:nvCxnSpPr>
      <xdr:spPr>
        <a:xfrm>
          <a:off x="22072600" y="13393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72090</xdr:rowOff>
    </xdr:from>
    <xdr:ext cx="534377" cy="259045"/>
    <xdr:sp macro="" textlink="">
      <xdr:nvSpPr>
        <xdr:cNvPr id="817" name="繰出金最大値テキスト"/>
        <xdr:cNvSpPr txBox="1"/>
      </xdr:nvSpPr>
      <xdr:spPr>
        <a:xfrm>
          <a:off x="22212300" y="1190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58,375</a:t>
          </a:r>
          <a:endParaRPr kumimoji="1" lang="ja-JP" altLang="en-US" sz="1000" b="1">
            <a:latin typeface="ＭＳ Ｐゴシック"/>
          </a:endParaRPr>
        </a:p>
      </xdr:txBody>
    </xdr:sp>
    <xdr:clientData/>
  </xdr:oneCellAnchor>
  <xdr:twoCellAnchor>
    <xdr:from>
      <xdr:col>32</xdr:col>
      <xdr:colOff>98425</xdr:colOff>
      <xdr:row>70</xdr:row>
      <xdr:rowOff>125413</xdr:rowOff>
    </xdr:from>
    <xdr:to>
      <xdr:col>32</xdr:col>
      <xdr:colOff>276225</xdr:colOff>
      <xdr:row>70</xdr:row>
      <xdr:rowOff>125413</xdr:rowOff>
    </xdr:to>
    <xdr:cxnSp macro="">
      <xdr:nvCxnSpPr>
        <xdr:cNvPr id="818" name="直線コネクタ 817"/>
        <xdr:cNvCxnSpPr/>
      </xdr:nvCxnSpPr>
      <xdr:spPr>
        <a:xfrm>
          <a:off x="22072600" y="1212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148120</xdr:rowOff>
    </xdr:from>
    <xdr:to>
      <xdr:col>32</xdr:col>
      <xdr:colOff>187325</xdr:colOff>
      <xdr:row>78</xdr:row>
      <xdr:rowOff>32334</xdr:rowOff>
    </xdr:to>
    <xdr:cxnSp macro="">
      <xdr:nvCxnSpPr>
        <xdr:cNvPr id="819" name="直線コネクタ 818"/>
        <xdr:cNvCxnSpPr/>
      </xdr:nvCxnSpPr>
      <xdr:spPr>
        <a:xfrm flipV="1">
          <a:off x="21323300" y="13349770"/>
          <a:ext cx="838200" cy="5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59237</xdr:rowOff>
    </xdr:from>
    <xdr:ext cx="534377" cy="259045"/>
    <xdr:sp macro="" textlink="">
      <xdr:nvSpPr>
        <xdr:cNvPr id="820" name="繰出金平均値テキスト"/>
        <xdr:cNvSpPr txBox="1"/>
      </xdr:nvSpPr>
      <xdr:spPr>
        <a:xfrm>
          <a:off x="22212300" y="12575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36360</xdr:rowOff>
    </xdr:from>
    <xdr:to>
      <xdr:col>32</xdr:col>
      <xdr:colOff>238125</xdr:colOff>
      <xdr:row>74</xdr:row>
      <xdr:rowOff>137960</xdr:rowOff>
    </xdr:to>
    <xdr:sp macro="" textlink="">
      <xdr:nvSpPr>
        <xdr:cNvPr id="821" name="フローチャート : 判断 820"/>
        <xdr:cNvSpPr/>
      </xdr:nvSpPr>
      <xdr:spPr>
        <a:xfrm>
          <a:off x="22110700" y="127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32334</xdr:rowOff>
    </xdr:from>
    <xdr:to>
      <xdr:col>31</xdr:col>
      <xdr:colOff>34925</xdr:colOff>
      <xdr:row>78</xdr:row>
      <xdr:rowOff>106781</xdr:rowOff>
    </xdr:to>
    <xdr:cxnSp macro="">
      <xdr:nvCxnSpPr>
        <xdr:cNvPr id="822" name="直線コネクタ 821"/>
        <xdr:cNvCxnSpPr/>
      </xdr:nvCxnSpPr>
      <xdr:spPr>
        <a:xfrm flipV="1">
          <a:off x="20434300" y="13405434"/>
          <a:ext cx="889000" cy="7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100673</xdr:rowOff>
    </xdr:from>
    <xdr:to>
      <xdr:col>31</xdr:col>
      <xdr:colOff>85725</xdr:colOff>
      <xdr:row>75</xdr:row>
      <xdr:rowOff>30823</xdr:rowOff>
    </xdr:to>
    <xdr:sp macro="" textlink="">
      <xdr:nvSpPr>
        <xdr:cNvPr id="823" name="フローチャート : 判断 822"/>
        <xdr:cNvSpPr/>
      </xdr:nvSpPr>
      <xdr:spPr>
        <a:xfrm>
          <a:off x="21272500" y="127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47350</xdr:rowOff>
    </xdr:from>
    <xdr:ext cx="534377" cy="259045"/>
    <xdr:sp macro="" textlink="">
      <xdr:nvSpPr>
        <xdr:cNvPr id="824" name="テキスト ボックス 823"/>
        <xdr:cNvSpPr txBox="1"/>
      </xdr:nvSpPr>
      <xdr:spPr>
        <a:xfrm>
          <a:off x="21056111" y="125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106781</xdr:rowOff>
    </xdr:from>
    <xdr:to>
      <xdr:col>29</xdr:col>
      <xdr:colOff>517525</xdr:colOff>
      <xdr:row>78</xdr:row>
      <xdr:rowOff>136461</xdr:rowOff>
    </xdr:to>
    <xdr:cxnSp macro="">
      <xdr:nvCxnSpPr>
        <xdr:cNvPr id="825" name="直線コネクタ 824"/>
        <xdr:cNvCxnSpPr/>
      </xdr:nvCxnSpPr>
      <xdr:spPr>
        <a:xfrm flipV="1">
          <a:off x="19545300" y="13479881"/>
          <a:ext cx="889000" cy="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134772</xdr:rowOff>
    </xdr:from>
    <xdr:to>
      <xdr:col>29</xdr:col>
      <xdr:colOff>568325</xdr:colOff>
      <xdr:row>75</xdr:row>
      <xdr:rowOff>64922</xdr:rowOff>
    </xdr:to>
    <xdr:sp macro="" textlink="">
      <xdr:nvSpPr>
        <xdr:cNvPr id="826" name="フローチャート : 判断 825"/>
        <xdr:cNvSpPr/>
      </xdr:nvSpPr>
      <xdr:spPr>
        <a:xfrm>
          <a:off x="20383500" y="128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81449</xdr:rowOff>
    </xdr:from>
    <xdr:ext cx="534377" cy="259045"/>
    <xdr:sp macro="" textlink="">
      <xdr:nvSpPr>
        <xdr:cNvPr id="827" name="テキスト ボックス 826"/>
        <xdr:cNvSpPr txBox="1"/>
      </xdr:nvSpPr>
      <xdr:spPr>
        <a:xfrm>
          <a:off x="20167111" y="125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136461</xdr:rowOff>
    </xdr:from>
    <xdr:to>
      <xdr:col>28</xdr:col>
      <xdr:colOff>314325</xdr:colOff>
      <xdr:row>78</xdr:row>
      <xdr:rowOff>159550</xdr:rowOff>
    </xdr:to>
    <xdr:cxnSp macro="">
      <xdr:nvCxnSpPr>
        <xdr:cNvPr id="828" name="直線コネクタ 827"/>
        <xdr:cNvCxnSpPr/>
      </xdr:nvCxnSpPr>
      <xdr:spPr>
        <a:xfrm flipV="1">
          <a:off x="18656300" y="13509561"/>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167957</xdr:rowOff>
    </xdr:from>
    <xdr:to>
      <xdr:col>28</xdr:col>
      <xdr:colOff>365125</xdr:colOff>
      <xdr:row>75</xdr:row>
      <xdr:rowOff>98107</xdr:rowOff>
    </xdr:to>
    <xdr:sp macro="" textlink="">
      <xdr:nvSpPr>
        <xdr:cNvPr id="829" name="フローチャート : 判断 828"/>
        <xdr:cNvSpPr/>
      </xdr:nvSpPr>
      <xdr:spPr>
        <a:xfrm>
          <a:off x="19494500" y="1285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114634</xdr:rowOff>
    </xdr:from>
    <xdr:ext cx="534377" cy="259045"/>
    <xdr:sp macro="" textlink="">
      <xdr:nvSpPr>
        <xdr:cNvPr id="830" name="テキスト ボックス 829"/>
        <xdr:cNvSpPr txBox="1"/>
      </xdr:nvSpPr>
      <xdr:spPr>
        <a:xfrm>
          <a:off x="19278111" y="1263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13309</xdr:rowOff>
    </xdr:from>
    <xdr:to>
      <xdr:col>27</xdr:col>
      <xdr:colOff>161925</xdr:colOff>
      <xdr:row>75</xdr:row>
      <xdr:rowOff>114909</xdr:rowOff>
    </xdr:to>
    <xdr:sp macro="" textlink="">
      <xdr:nvSpPr>
        <xdr:cNvPr id="831" name="フローチャート : 判断 830"/>
        <xdr:cNvSpPr/>
      </xdr:nvSpPr>
      <xdr:spPr>
        <a:xfrm>
          <a:off x="18605500" y="1287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131436</xdr:rowOff>
    </xdr:from>
    <xdr:ext cx="534377" cy="259045"/>
    <xdr:sp macro="" textlink="">
      <xdr:nvSpPr>
        <xdr:cNvPr id="832" name="テキスト ボックス 831"/>
        <xdr:cNvSpPr txBox="1"/>
      </xdr:nvSpPr>
      <xdr:spPr>
        <a:xfrm>
          <a:off x="18389111" y="1264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3" name="テキスト ボックス 83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4" name="テキスト ボックス 83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5" name="テキスト ボックス 83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6" name="テキスト ボックス 83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7" name="テキスト ボックス 83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97320</xdr:rowOff>
    </xdr:from>
    <xdr:to>
      <xdr:col>32</xdr:col>
      <xdr:colOff>238125</xdr:colOff>
      <xdr:row>78</xdr:row>
      <xdr:rowOff>27470</xdr:rowOff>
    </xdr:to>
    <xdr:sp macro="" textlink="">
      <xdr:nvSpPr>
        <xdr:cNvPr id="838" name="円/楕円 837"/>
        <xdr:cNvSpPr/>
      </xdr:nvSpPr>
      <xdr:spPr>
        <a:xfrm>
          <a:off x="22110700" y="132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12247</xdr:rowOff>
    </xdr:from>
    <xdr:ext cx="534377" cy="259045"/>
    <xdr:sp macro="" textlink="">
      <xdr:nvSpPr>
        <xdr:cNvPr id="839" name="繰出金該当値テキスト"/>
        <xdr:cNvSpPr txBox="1"/>
      </xdr:nvSpPr>
      <xdr:spPr>
        <a:xfrm>
          <a:off x="22212300" y="1321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26,279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152984</xdr:rowOff>
    </xdr:from>
    <xdr:to>
      <xdr:col>31</xdr:col>
      <xdr:colOff>85725</xdr:colOff>
      <xdr:row>78</xdr:row>
      <xdr:rowOff>83134</xdr:rowOff>
    </xdr:to>
    <xdr:sp macro="" textlink="">
      <xdr:nvSpPr>
        <xdr:cNvPr id="840" name="円/楕円 839"/>
        <xdr:cNvSpPr/>
      </xdr:nvSpPr>
      <xdr:spPr>
        <a:xfrm>
          <a:off x="21272500" y="1335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74261</xdr:rowOff>
    </xdr:from>
    <xdr:ext cx="534377" cy="259045"/>
    <xdr:sp macro="" textlink="">
      <xdr:nvSpPr>
        <xdr:cNvPr id="841" name="テキスト ボックス 840"/>
        <xdr:cNvSpPr txBox="1"/>
      </xdr:nvSpPr>
      <xdr:spPr>
        <a:xfrm>
          <a:off x="21056111" y="1344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24,818</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55981</xdr:rowOff>
    </xdr:from>
    <xdr:to>
      <xdr:col>29</xdr:col>
      <xdr:colOff>568325</xdr:colOff>
      <xdr:row>78</xdr:row>
      <xdr:rowOff>157581</xdr:rowOff>
    </xdr:to>
    <xdr:sp macro="" textlink="">
      <xdr:nvSpPr>
        <xdr:cNvPr id="842" name="円/楕円 841"/>
        <xdr:cNvSpPr/>
      </xdr:nvSpPr>
      <xdr:spPr>
        <a:xfrm>
          <a:off x="20383500" y="1342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148708</xdr:rowOff>
    </xdr:from>
    <xdr:ext cx="534377" cy="259045"/>
    <xdr:sp macro="" textlink="">
      <xdr:nvSpPr>
        <xdr:cNvPr id="843" name="テキスト ボックス 842"/>
        <xdr:cNvSpPr txBox="1"/>
      </xdr:nvSpPr>
      <xdr:spPr>
        <a:xfrm>
          <a:off x="20167111" y="1352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22,864</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85661</xdr:rowOff>
    </xdr:from>
    <xdr:to>
      <xdr:col>28</xdr:col>
      <xdr:colOff>365125</xdr:colOff>
      <xdr:row>79</xdr:row>
      <xdr:rowOff>15811</xdr:rowOff>
    </xdr:to>
    <xdr:sp macro="" textlink="">
      <xdr:nvSpPr>
        <xdr:cNvPr id="844" name="円/楕円 843"/>
        <xdr:cNvSpPr/>
      </xdr:nvSpPr>
      <xdr:spPr>
        <a:xfrm>
          <a:off x="19494500" y="1345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6938</xdr:rowOff>
    </xdr:from>
    <xdr:ext cx="534377" cy="259045"/>
    <xdr:sp macro="" textlink="">
      <xdr:nvSpPr>
        <xdr:cNvPr id="845" name="テキスト ボックス 844"/>
        <xdr:cNvSpPr txBox="1"/>
      </xdr:nvSpPr>
      <xdr:spPr>
        <a:xfrm>
          <a:off x="19278111" y="1355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22,085</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108750</xdr:rowOff>
    </xdr:from>
    <xdr:to>
      <xdr:col>27</xdr:col>
      <xdr:colOff>161925</xdr:colOff>
      <xdr:row>79</xdr:row>
      <xdr:rowOff>38900</xdr:rowOff>
    </xdr:to>
    <xdr:sp macro="" textlink="">
      <xdr:nvSpPr>
        <xdr:cNvPr id="846" name="円/楕円 845"/>
        <xdr:cNvSpPr/>
      </xdr:nvSpPr>
      <xdr:spPr>
        <a:xfrm>
          <a:off x="18605500" y="1348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30027</xdr:rowOff>
    </xdr:from>
    <xdr:ext cx="534377" cy="259045"/>
    <xdr:sp macro="" textlink="">
      <xdr:nvSpPr>
        <xdr:cNvPr id="847" name="テキスト ボックス 846"/>
        <xdr:cNvSpPr txBox="1"/>
      </xdr:nvSpPr>
      <xdr:spPr>
        <a:xfrm>
          <a:off x="18389111" y="1357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8" name="正方形/長方形 84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9" name="正方形/長方形 84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0" name="正方形/長方形 84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1" name="正方形/長方形 85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2" name="正方形/長方形 85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3" name="正方形/長方形 85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4" name="正方形/長方形 85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5" name="正方形/長方形 85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6" name="テキスト ボックス 85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7" name="直線コネクタ 85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58" name="直線コネクタ 857"/>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59" name="テキスト ボックス 858"/>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0" name="直線コネクタ 859"/>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1" name="テキスト ボックス 860"/>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2" name="直線コネクタ 861"/>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63" name="テキスト ボックス 862"/>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4" name="直線コネクタ 863"/>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65" name="テキスト ボックス 864"/>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67" name="テキスト ボックス 866"/>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69" name="直線コネクタ 868"/>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0"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1" name="直線コネクタ 87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2"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3" name="直線コネクタ 872"/>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4" name="直線コネクタ 873"/>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5"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76" name="フローチャート : 判断 875"/>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77" name="直線コネクタ 876"/>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78" name="フローチャート : 判断 877"/>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79" name="テキスト ボックス 878"/>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0" name="直線コネクタ 879"/>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1" name="フローチャート : 判断 880"/>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2" name="テキスト ボックス 881"/>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3" name="直線コネクタ 882"/>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84" name="フローチャート : 判断 883"/>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85" name="テキスト ボックス 884"/>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86" name="フローチャート : 判断 885"/>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87" name="テキスト ボックス 886"/>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3" name="円/楕円 892"/>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4"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5" name="円/楕円 894"/>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896" name="テキスト ボックス 895"/>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897" name="円/楕円 896"/>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898" name="テキスト ボックス 897"/>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899" name="円/楕円 898"/>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0" name="テキスト ボックス 899"/>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1" name="円/楕円 900"/>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2" name="テキスト ボックス 901"/>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・歳出決算総額は、住民一人当たり</a:t>
          </a:r>
          <a:r>
            <a:rPr kumimoji="1" lang="en-US" altLang="ja-JP" sz="1400">
              <a:latin typeface="ＭＳ Ｐゴシック"/>
            </a:rPr>
            <a:t>351,990</a:t>
          </a:r>
          <a:r>
            <a:rPr kumimoji="1" lang="ja-JP" altLang="en-US" sz="1400">
              <a:latin typeface="ＭＳ Ｐゴシック"/>
            </a:rPr>
            <a:t>円となっている。主な構成項目である人件費は、住民一人当たり</a:t>
          </a:r>
          <a:r>
            <a:rPr kumimoji="1" lang="en-US" altLang="ja-JP" sz="1400">
              <a:latin typeface="ＭＳ Ｐゴシック"/>
            </a:rPr>
            <a:t>64,237</a:t>
          </a:r>
          <a:r>
            <a:rPr kumimoji="1" lang="ja-JP" altLang="en-US" sz="1400">
              <a:latin typeface="ＭＳ Ｐゴシック"/>
            </a:rPr>
            <a:t>円となっており、定員適正化計画の進捗により減少傾向にあるが、平成</a:t>
          </a:r>
          <a:r>
            <a:rPr kumimoji="1" lang="en-US" altLang="ja-JP" sz="1400">
              <a:latin typeface="ＭＳ Ｐゴシック"/>
            </a:rPr>
            <a:t>26</a:t>
          </a:r>
          <a:r>
            <a:rPr kumimoji="1" lang="ja-JP" altLang="en-US" sz="1400">
              <a:latin typeface="ＭＳ Ｐゴシック"/>
            </a:rPr>
            <a:t>年度決算額が高くなっている要因は、定年退職者数のピークに伴い退職金が多かったことによるものである。なお、類似団体平均と比べて高い水準にあるのは、近隣一市二町から消防事務を受託していることによる消防職員数が多いことが要因の一つである。</a:t>
          </a:r>
        </a:p>
        <a:p>
          <a:r>
            <a:rPr kumimoji="1" lang="ja-JP" altLang="en-US" sz="1400">
              <a:latin typeface="ＭＳ Ｐゴシック"/>
            </a:rPr>
            <a:t>・補助費等は住民一人当たり</a:t>
          </a:r>
          <a:r>
            <a:rPr kumimoji="1" lang="en-US" altLang="ja-JP" sz="1400">
              <a:latin typeface="ＭＳ Ｐゴシック"/>
            </a:rPr>
            <a:t>48,985</a:t>
          </a:r>
          <a:r>
            <a:rPr kumimoji="1" lang="ja-JP" altLang="en-US" sz="1400">
              <a:latin typeface="ＭＳ Ｐゴシック"/>
            </a:rPr>
            <a:t>円となっており、類似団体と比較して一人当たりコストが高い状況となっている。これは、「ごみ処理」および「し尿処理」を一部事務組合において行っていることによる負担金の支出額が、類似団体と比較して多いことが要因の一つである。</a:t>
          </a:r>
        </a:p>
        <a:p>
          <a:endParaRPr kumimoji="1" lang="ja-JP" altLang="en-US" sz="14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三重県桑名市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143,149
140,100
136.68
52,073,677
50,387,075
1,550,692
30,029,171
55,237,621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67.2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44602</xdr:rowOff>
    </xdr:from>
    <xdr:to>
      <xdr:col>6</xdr:col>
      <xdr:colOff>510540</xdr:colOff>
      <xdr:row>38</xdr:row>
      <xdr:rowOff>88494</xdr:rowOff>
    </xdr:to>
    <xdr:cxnSp macro="">
      <xdr:nvCxnSpPr>
        <xdr:cNvPr id="54" name="直線コネクタ 53"/>
        <xdr:cNvCxnSpPr/>
      </xdr:nvCxnSpPr>
      <xdr:spPr>
        <a:xfrm flipV="1">
          <a:off x="4633595" y="5188102"/>
          <a:ext cx="1270" cy="14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92321</xdr:rowOff>
    </xdr:from>
    <xdr:ext cx="469744" cy="259045"/>
    <xdr:sp macro="" textlink="">
      <xdr:nvSpPr>
        <xdr:cNvPr id="55" name="議会費最小値テキスト"/>
        <xdr:cNvSpPr txBox="1"/>
      </xdr:nvSpPr>
      <xdr:spPr>
        <a:xfrm>
          <a:off x="4686300" y="660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a:t>
          </a:r>
          <a:endParaRPr kumimoji="1" lang="ja-JP" altLang="en-US" sz="1000" b="1">
            <a:latin typeface="ＭＳ Ｐゴシック"/>
          </a:endParaRPr>
        </a:p>
      </xdr:txBody>
    </xdr:sp>
    <xdr:clientData/>
  </xdr:oneCellAnchor>
  <xdr:twoCellAnchor>
    <xdr:from>
      <xdr:col>6</xdr:col>
      <xdr:colOff>422275</xdr:colOff>
      <xdr:row>38</xdr:row>
      <xdr:rowOff>88494</xdr:rowOff>
    </xdr:from>
    <xdr:to>
      <xdr:col>6</xdr:col>
      <xdr:colOff>600075</xdr:colOff>
      <xdr:row>38</xdr:row>
      <xdr:rowOff>88494</xdr:rowOff>
    </xdr:to>
    <xdr:cxnSp macro="">
      <xdr:nvCxnSpPr>
        <xdr:cNvPr id="56" name="直線コネクタ 55"/>
        <xdr:cNvCxnSpPr/>
      </xdr:nvCxnSpPr>
      <xdr:spPr>
        <a:xfrm>
          <a:off x="4546600" y="6603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162729</xdr:rowOff>
    </xdr:from>
    <xdr:ext cx="469744" cy="259045"/>
    <xdr:sp macro="" textlink="">
      <xdr:nvSpPr>
        <xdr:cNvPr id="57" name="議会費最大値テキスト"/>
        <xdr:cNvSpPr txBox="1"/>
      </xdr:nvSpPr>
      <xdr:spPr>
        <a:xfrm>
          <a:off x="4686300" y="496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3,604</a:t>
          </a:r>
          <a:endParaRPr kumimoji="1" lang="ja-JP" altLang="en-US" sz="1000" b="1">
            <a:latin typeface="ＭＳ Ｐゴシック"/>
          </a:endParaRPr>
        </a:p>
      </xdr:txBody>
    </xdr:sp>
    <xdr:clientData/>
  </xdr:oneCellAnchor>
  <xdr:twoCellAnchor>
    <xdr:from>
      <xdr:col>6</xdr:col>
      <xdr:colOff>422275</xdr:colOff>
      <xdr:row>30</xdr:row>
      <xdr:rowOff>44602</xdr:rowOff>
    </xdr:from>
    <xdr:to>
      <xdr:col>6</xdr:col>
      <xdr:colOff>600075</xdr:colOff>
      <xdr:row>30</xdr:row>
      <xdr:rowOff>44602</xdr:rowOff>
    </xdr:to>
    <xdr:cxnSp macro="">
      <xdr:nvCxnSpPr>
        <xdr:cNvPr id="58" name="直線コネクタ 57"/>
        <xdr:cNvCxnSpPr/>
      </xdr:nvCxnSpPr>
      <xdr:spPr>
        <a:xfrm>
          <a:off x="4546600" y="518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26314</xdr:rowOff>
    </xdr:from>
    <xdr:to>
      <xdr:col>6</xdr:col>
      <xdr:colOff>511175</xdr:colOff>
      <xdr:row>35</xdr:row>
      <xdr:rowOff>36830</xdr:rowOff>
    </xdr:to>
    <xdr:cxnSp macro="">
      <xdr:nvCxnSpPr>
        <xdr:cNvPr id="59" name="直線コネクタ 58"/>
        <xdr:cNvCxnSpPr/>
      </xdr:nvCxnSpPr>
      <xdr:spPr>
        <a:xfrm>
          <a:off x="3797300" y="5855614"/>
          <a:ext cx="838200" cy="18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139209</xdr:rowOff>
    </xdr:from>
    <xdr:ext cx="469744" cy="259045"/>
    <xdr:sp macro="" textlink="">
      <xdr:nvSpPr>
        <xdr:cNvPr id="60" name="議会費平均値テキスト"/>
        <xdr:cNvSpPr txBox="1"/>
      </xdr:nvSpPr>
      <xdr:spPr>
        <a:xfrm>
          <a:off x="4686300" y="5797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116332</xdr:rowOff>
    </xdr:from>
    <xdr:to>
      <xdr:col>6</xdr:col>
      <xdr:colOff>561975</xdr:colOff>
      <xdr:row>35</xdr:row>
      <xdr:rowOff>46482</xdr:rowOff>
    </xdr:to>
    <xdr:sp macro="" textlink="">
      <xdr:nvSpPr>
        <xdr:cNvPr id="61" name="フローチャート : 判断 60"/>
        <xdr:cNvSpPr/>
      </xdr:nvSpPr>
      <xdr:spPr>
        <a:xfrm>
          <a:off x="45847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26772</xdr:rowOff>
    </xdr:from>
    <xdr:to>
      <xdr:col>5</xdr:col>
      <xdr:colOff>358775</xdr:colOff>
      <xdr:row>34</xdr:row>
      <xdr:rowOff>26314</xdr:rowOff>
    </xdr:to>
    <xdr:cxnSp macro="">
      <xdr:nvCxnSpPr>
        <xdr:cNvPr id="62" name="直線コネクタ 61"/>
        <xdr:cNvCxnSpPr/>
      </xdr:nvCxnSpPr>
      <xdr:spPr>
        <a:xfrm>
          <a:off x="2908300" y="5684622"/>
          <a:ext cx="889000" cy="17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168910</xdr:rowOff>
    </xdr:from>
    <xdr:to>
      <xdr:col>5</xdr:col>
      <xdr:colOff>409575</xdr:colOff>
      <xdr:row>34</xdr:row>
      <xdr:rowOff>99060</xdr:rowOff>
    </xdr:to>
    <xdr:sp macro="" textlink="">
      <xdr:nvSpPr>
        <xdr:cNvPr id="63" name="フローチャート : 判断 62"/>
        <xdr:cNvSpPr/>
      </xdr:nvSpPr>
      <xdr:spPr>
        <a:xfrm>
          <a:off x="3746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90187</xdr:rowOff>
    </xdr:from>
    <xdr:ext cx="469744" cy="259045"/>
    <xdr:sp macro="" textlink="">
      <xdr:nvSpPr>
        <xdr:cNvPr id="64" name="テキスト ボックス 63"/>
        <xdr:cNvSpPr txBox="1"/>
      </xdr:nvSpPr>
      <xdr:spPr>
        <a:xfrm>
          <a:off x="3562427"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26772</xdr:rowOff>
    </xdr:from>
    <xdr:to>
      <xdr:col>4</xdr:col>
      <xdr:colOff>155575</xdr:colOff>
      <xdr:row>33</xdr:row>
      <xdr:rowOff>32258</xdr:rowOff>
    </xdr:to>
    <xdr:cxnSp macro="">
      <xdr:nvCxnSpPr>
        <xdr:cNvPr id="65" name="直線コネクタ 64"/>
        <xdr:cNvCxnSpPr/>
      </xdr:nvCxnSpPr>
      <xdr:spPr>
        <a:xfrm flipV="1">
          <a:off x="2019300" y="5684622"/>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6" name="フローチャート : 判断 65"/>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7" name="テキスト ボックス 66"/>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124155</xdr:rowOff>
    </xdr:from>
    <xdr:to>
      <xdr:col>2</xdr:col>
      <xdr:colOff>638175</xdr:colOff>
      <xdr:row>33</xdr:row>
      <xdr:rowOff>32258</xdr:rowOff>
    </xdr:to>
    <xdr:cxnSp macro="">
      <xdr:nvCxnSpPr>
        <xdr:cNvPr id="68" name="直線コネクタ 67"/>
        <xdr:cNvCxnSpPr/>
      </xdr:nvCxnSpPr>
      <xdr:spPr>
        <a:xfrm>
          <a:off x="1130300" y="5267655"/>
          <a:ext cx="889000" cy="42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111303</xdr:rowOff>
    </xdr:from>
    <xdr:to>
      <xdr:col>3</xdr:col>
      <xdr:colOff>3175</xdr:colOff>
      <xdr:row>34</xdr:row>
      <xdr:rowOff>41453</xdr:rowOff>
    </xdr:to>
    <xdr:sp macro="" textlink="">
      <xdr:nvSpPr>
        <xdr:cNvPr id="69" name="フローチャート : 判断 68"/>
        <xdr:cNvSpPr/>
      </xdr:nvSpPr>
      <xdr:spPr>
        <a:xfrm>
          <a:off x="1968500" y="576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32580</xdr:rowOff>
    </xdr:from>
    <xdr:ext cx="469744" cy="259045"/>
    <xdr:sp macro="" textlink="">
      <xdr:nvSpPr>
        <xdr:cNvPr id="70" name="テキスト ボックス 69"/>
        <xdr:cNvSpPr txBox="1"/>
      </xdr:nvSpPr>
      <xdr:spPr>
        <a:xfrm>
          <a:off x="1784427" y="586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62840</xdr:rowOff>
    </xdr:from>
    <xdr:to>
      <xdr:col>1</xdr:col>
      <xdr:colOff>485775</xdr:colOff>
      <xdr:row>31</xdr:row>
      <xdr:rowOff>164440</xdr:rowOff>
    </xdr:to>
    <xdr:sp macro="" textlink="">
      <xdr:nvSpPr>
        <xdr:cNvPr id="71" name="フローチャート : 判断 70"/>
        <xdr:cNvSpPr/>
      </xdr:nvSpPr>
      <xdr:spPr>
        <a:xfrm>
          <a:off x="1079500" y="537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155567</xdr:rowOff>
    </xdr:from>
    <xdr:ext cx="469744" cy="259045"/>
    <xdr:sp macro="" textlink="">
      <xdr:nvSpPr>
        <xdr:cNvPr id="72" name="テキスト ボックス 71"/>
        <xdr:cNvSpPr txBox="1"/>
      </xdr:nvSpPr>
      <xdr:spPr>
        <a:xfrm>
          <a:off x="895427" y="547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78" name="円/楕円 77"/>
        <xdr:cNvSpPr/>
      </xdr:nvSpPr>
      <xdr:spPr>
        <a:xfrm>
          <a:off x="45847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135907</xdr:rowOff>
    </xdr:from>
    <xdr:ext cx="469744" cy="259045"/>
    <xdr:sp macro="" textlink="">
      <xdr:nvSpPr>
        <xdr:cNvPr id="79" name="議会費該当値テキスト"/>
        <xdr:cNvSpPr txBox="1"/>
      </xdr:nvSpPr>
      <xdr:spPr>
        <a:xfrm>
          <a:off x="4686300"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146964</xdr:rowOff>
    </xdr:from>
    <xdr:to>
      <xdr:col>5</xdr:col>
      <xdr:colOff>409575</xdr:colOff>
      <xdr:row>34</xdr:row>
      <xdr:rowOff>77114</xdr:rowOff>
    </xdr:to>
    <xdr:sp macro="" textlink="">
      <xdr:nvSpPr>
        <xdr:cNvPr id="80" name="円/楕円 79"/>
        <xdr:cNvSpPr/>
      </xdr:nvSpPr>
      <xdr:spPr>
        <a:xfrm>
          <a:off x="3746500" y="58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93641</xdr:rowOff>
    </xdr:from>
    <xdr:ext cx="469744" cy="259045"/>
    <xdr:sp macro="" textlink="">
      <xdr:nvSpPr>
        <xdr:cNvPr id="81" name="テキスト ボックス 80"/>
        <xdr:cNvSpPr txBox="1"/>
      </xdr:nvSpPr>
      <xdr:spPr>
        <a:xfrm>
          <a:off x="3562427" y="55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147422</xdr:rowOff>
    </xdr:from>
    <xdr:to>
      <xdr:col>4</xdr:col>
      <xdr:colOff>206375</xdr:colOff>
      <xdr:row>33</xdr:row>
      <xdr:rowOff>77572</xdr:rowOff>
    </xdr:to>
    <xdr:sp macro="" textlink="">
      <xdr:nvSpPr>
        <xdr:cNvPr id="82" name="円/楕円 81"/>
        <xdr:cNvSpPr/>
      </xdr:nvSpPr>
      <xdr:spPr>
        <a:xfrm>
          <a:off x="2857500" y="563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94099</xdr:rowOff>
    </xdr:from>
    <xdr:ext cx="469744" cy="259045"/>
    <xdr:sp macro="" textlink="">
      <xdr:nvSpPr>
        <xdr:cNvPr id="83" name="テキスト ボックス 82"/>
        <xdr:cNvSpPr txBox="1"/>
      </xdr:nvSpPr>
      <xdr:spPr>
        <a:xfrm>
          <a:off x="2673427" y="540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152908</xdr:rowOff>
    </xdr:from>
    <xdr:to>
      <xdr:col>3</xdr:col>
      <xdr:colOff>3175</xdr:colOff>
      <xdr:row>33</xdr:row>
      <xdr:rowOff>83058</xdr:rowOff>
    </xdr:to>
    <xdr:sp macro="" textlink="">
      <xdr:nvSpPr>
        <xdr:cNvPr id="84" name="円/楕円 83"/>
        <xdr:cNvSpPr/>
      </xdr:nvSpPr>
      <xdr:spPr>
        <a:xfrm>
          <a:off x="1968500" y="563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99585</xdr:rowOff>
    </xdr:from>
    <xdr:ext cx="469744" cy="259045"/>
    <xdr:sp macro="" textlink="">
      <xdr:nvSpPr>
        <xdr:cNvPr id="85" name="テキスト ボックス 84"/>
        <xdr:cNvSpPr txBox="1"/>
      </xdr:nvSpPr>
      <xdr:spPr>
        <a:xfrm>
          <a:off x="1784427" y="541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3,055</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73355</xdr:rowOff>
    </xdr:from>
    <xdr:to>
      <xdr:col>1</xdr:col>
      <xdr:colOff>485775</xdr:colOff>
      <xdr:row>31</xdr:row>
      <xdr:rowOff>3505</xdr:rowOff>
    </xdr:to>
    <xdr:sp macro="" textlink="">
      <xdr:nvSpPr>
        <xdr:cNvPr id="86" name="円/楕円 85"/>
        <xdr:cNvSpPr/>
      </xdr:nvSpPr>
      <xdr:spPr>
        <a:xfrm>
          <a:off x="1079500" y="521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20032</xdr:rowOff>
    </xdr:from>
    <xdr:ext cx="469744" cy="259045"/>
    <xdr:sp macro="" textlink="">
      <xdr:nvSpPr>
        <xdr:cNvPr id="87" name="テキスト ボックス 86"/>
        <xdr:cNvSpPr txBox="1"/>
      </xdr:nvSpPr>
      <xdr:spPr>
        <a:xfrm>
          <a:off x="895427" y="499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154483</xdr:rowOff>
    </xdr:from>
    <xdr:to>
      <xdr:col>6</xdr:col>
      <xdr:colOff>510540</xdr:colOff>
      <xdr:row>58</xdr:row>
      <xdr:rowOff>11588</xdr:rowOff>
    </xdr:to>
    <xdr:cxnSp macro="">
      <xdr:nvCxnSpPr>
        <xdr:cNvPr id="112" name="直線コネクタ 111"/>
        <xdr:cNvCxnSpPr/>
      </xdr:nvCxnSpPr>
      <xdr:spPr>
        <a:xfrm flipV="1">
          <a:off x="4633595" y="8726983"/>
          <a:ext cx="1270" cy="122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15415</xdr:rowOff>
    </xdr:from>
    <xdr:ext cx="534377" cy="259045"/>
    <xdr:sp macro="" textlink="">
      <xdr:nvSpPr>
        <xdr:cNvPr id="113" name="総務費最小値テキスト"/>
        <xdr:cNvSpPr txBox="1"/>
      </xdr:nvSpPr>
      <xdr:spPr>
        <a:xfrm>
          <a:off x="4686300" y="995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30,725</a:t>
          </a:r>
          <a:endParaRPr kumimoji="1" lang="ja-JP" altLang="en-US" sz="1000" b="1">
            <a:latin typeface="ＭＳ Ｐゴシック"/>
          </a:endParaRPr>
        </a:p>
      </xdr:txBody>
    </xdr:sp>
    <xdr:clientData/>
  </xdr:oneCellAnchor>
  <xdr:twoCellAnchor>
    <xdr:from>
      <xdr:col>6</xdr:col>
      <xdr:colOff>422275</xdr:colOff>
      <xdr:row>58</xdr:row>
      <xdr:rowOff>11588</xdr:rowOff>
    </xdr:from>
    <xdr:to>
      <xdr:col>6</xdr:col>
      <xdr:colOff>600075</xdr:colOff>
      <xdr:row>58</xdr:row>
      <xdr:rowOff>11588</xdr:rowOff>
    </xdr:to>
    <xdr:cxnSp macro="">
      <xdr:nvCxnSpPr>
        <xdr:cNvPr id="114" name="直線コネクタ 113"/>
        <xdr:cNvCxnSpPr/>
      </xdr:nvCxnSpPr>
      <xdr:spPr>
        <a:xfrm>
          <a:off x="4546600" y="99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101160</xdr:rowOff>
    </xdr:from>
    <xdr:ext cx="534377" cy="259045"/>
    <xdr:sp macro="" textlink="">
      <xdr:nvSpPr>
        <xdr:cNvPr id="115" name="総務費最大値テキスト"/>
        <xdr:cNvSpPr txBox="1"/>
      </xdr:nvSpPr>
      <xdr:spPr>
        <a:xfrm>
          <a:off x="4686300" y="85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95,224</a:t>
          </a:r>
          <a:endParaRPr kumimoji="1" lang="ja-JP" altLang="en-US" sz="1000" b="1">
            <a:latin typeface="ＭＳ Ｐゴシック"/>
          </a:endParaRPr>
        </a:p>
      </xdr:txBody>
    </xdr:sp>
    <xdr:clientData/>
  </xdr:oneCellAnchor>
  <xdr:twoCellAnchor>
    <xdr:from>
      <xdr:col>6</xdr:col>
      <xdr:colOff>422275</xdr:colOff>
      <xdr:row>50</xdr:row>
      <xdr:rowOff>154483</xdr:rowOff>
    </xdr:from>
    <xdr:to>
      <xdr:col>6</xdr:col>
      <xdr:colOff>600075</xdr:colOff>
      <xdr:row>50</xdr:row>
      <xdr:rowOff>154483</xdr:rowOff>
    </xdr:to>
    <xdr:cxnSp macro="">
      <xdr:nvCxnSpPr>
        <xdr:cNvPr id="116" name="直線コネクタ 115"/>
        <xdr:cNvCxnSpPr/>
      </xdr:nvCxnSpPr>
      <xdr:spPr>
        <a:xfrm>
          <a:off x="4546600" y="8726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101771</xdr:rowOff>
    </xdr:from>
    <xdr:to>
      <xdr:col>6</xdr:col>
      <xdr:colOff>511175</xdr:colOff>
      <xdr:row>57</xdr:row>
      <xdr:rowOff>635</xdr:rowOff>
    </xdr:to>
    <xdr:cxnSp macro="">
      <xdr:nvCxnSpPr>
        <xdr:cNvPr id="117" name="直線コネクタ 116"/>
        <xdr:cNvCxnSpPr/>
      </xdr:nvCxnSpPr>
      <xdr:spPr>
        <a:xfrm>
          <a:off x="3797300" y="9702971"/>
          <a:ext cx="838200" cy="7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30777</xdr:rowOff>
    </xdr:from>
    <xdr:ext cx="534377" cy="259045"/>
    <xdr:sp macro="" textlink="">
      <xdr:nvSpPr>
        <xdr:cNvPr id="118" name="総務費平均値テキスト"/>
        <xdr:cNvSpPr txBox="1"/>
      </xdr:nvSpPr>
      <xdr:spPr>
        <a:xfrm>
          <a:off x="4686300" y="9460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7900</xdr:rowOff>
    </xdr:from>
    <xdr:to>
      <xdr:col>6</xdr:col>
      <xdr:colOff>561975</xdr:colOff>
      <xdr:row>56</xdr:row>
      <xdr:rowOff>109500</xdr:rowOff>
    </xdr:to>
    <xdr:sp macro="" textlink="">
      <xdr:nvSpPr>
        <xdr:cNvPr id="119" name="フローチャート : 判断 118"/>
        <xdr:cNvSpPr/>
      </xdr:nvSpPr>
      <xdr:spPr>
        <a:xfrm>
          <a:off x="4584700" y="96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101771</xdr:rowOff>
    </xdr:from>
    <xdr:to>
      <xdr:col>5</xdr:col>
      <xdr:colOff>358775</xdr:colOff>
      <xdr:row>57</xdr:row>
      <xdr:rowOff>35992</xdr:rowOff>
    </xdr:to>
    <xdr:cxnSp macro="">
      <xdr:nvCxnSpPr>
        <xdr:cNvPr id="120" name="直線コネクタ 119"/>
        <xdr:cNvCxnSpPr/>
      </xdr:nvCxnSpPr>
      <xdr:spPr>
        <a:xfrm flipV="1">
          <a:off x="2908300" y="9702971"/>
          <a:ext cx="889000" cy="10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11061</xdr:rowOff>
    </xdr:from>
    <xdr:to>
      <xdr:col>5</xdr:col>
      <xdr:colOff>409575</xdr:colOff>
      <xdr:row>56</xdr:row>
      <xdr:rowOff>112661</xdr:rowOff>
    </xdr:to>
    <xdr:sp macro="" textlink="">
      <xdr:nvSpPr>
        <xdr:cNvPr id="121" name="フローチャート : 判断 120"/>
        <xdr:cNvSpPr/>
      </xdr:nvSpPr>
      <xdr:spPr>
        <a:xfrm>
          <a:off x="3746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129188</xdr:rowOff>
    </xdr:from>
    <xdr:ext cx="534377" cy="259045"/>
    <xdr:sp macro="" textlink="">
      <xdr:nvSpPr>
        <xdr:cNvPr id="122" name="テキスト ボックス 121"/>
        <xdr:cNvSpPr txBox="1"/>
      </xdr:nvSpPr>
      <xdr:spPr>
        <a:xfrm>
          <a:off x="3530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35992</xdr:rowOff>
    </xdr:from>
    <xdr:to>
      <xdr:col>4</xdr:col>
      <xdr:colOff>155575</xdr:colOff>
      <xdr:row>57</xdr:row>
      <xdr:rowOff>112954</xdr:rowOff>
    </xdr:to>
    <xdr:cxnSp macro="">
      <xdr:nvCxnSpPr>
        <xdr:cNvPr id="123" name="直線コネクタ 122"/>
        <xdr:cNvCxnSpPr/>
      </xdr:nvCxnSpPr>
      <xdr:spPr>
        <a:xfrm flipV="1">
          <a:off x="2019300" y="9808642"/>
          <a:ext cx="8890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162966</xdr:rowOff>
    </xdr:from>
    <xdr:to>
      <xdr:col>4</xdr:col>
      <xdr:colOff>206375</xdr:colOff>
      <xdr:row>56</xdr:row>
      <xdr:rowOff>93116</xdr:rowOff>
    </xdr:to>
    <xdr:sp macro="" textlink="">
      <xdr:nvSpPr>
        <xdr:cNvPr id="124" name="フローチャート : 判断 123"/>
        <xdr:cNvSpPr/>
      </xdr:nvSpPr>
      <xdr:spPr>
        <a:xfrm>
          <a:off x="2857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109643</xdr:rowOff>
    </xdr:from>
    <xdr:ext cx="534377" cy="259045"/>
    <xdr:sp macro="" textlink="">
      <xdr:nvSpPr>
        <xdr:cNvPr id="125" name="テキスト ボックス 124"/>
        <xdr:cNvSpPr txBox="1"/>
      </xdr:nvSpPr>
      <xdr:spPr>
        <a:xfrm>
          <a:off x="2641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21513</xdr:rowOff>
    </xdr:from>
    <xdr:to>
      <xdr:col>2</xdr:col>
      <xdr:colOff>638175</xdr:colOff>
      <xdr:row>57</xdr:row>
      <xdr:rowOff>112954</xdr:rowOff>
    </xdr:to>
    <xdr:cxnSp macro="">
      <xdr:nvCxnSpPr>
        <xdr:cNvPr id="126" name="直線コネクタ 125"/>
        <xdr:cNvCxnSpPr/>
      </xdr:nvCxnSpPr>
      <xdr:spPr>
        <a:xfrm>
          <a:off x="1130300" y="9794163"/>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55849</xdr:rowOff>
    </xdr:from>
    <xdr:to>
      <xdr:col>3</xdr:col>
      <xdr:colOff>3175</xdr:colOff>
      <xdr:row>56</xdr:row>
      <xdr:rowOff>157449</xdr:rowOff>
    </xdr:to>
    <xdr:sp macro="" textlink="">
      <xdr:nvSpPr>
        <xdr:cNvPr id="127" name="フローチャート : 判断 126"/>
        <xdr:cNvSpPr/>
      </xdr:nvSpPr>
      <xdr:spPr>
        <a:xfrm>
          <a:off x="1968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2526</xdr:rowOff>
    </xdr:from>
    <xdr:ext cx="534377" cy="259045"/>
    <xdr:sp macro="" textlink="">
      <xdr:nvSpPr>
        <xdr:cNvPr id="128" name="テキスト ボックス 127"/>
        <xdr:cNvSpPr txBox="1"/>
      </xdr:nvSpPr>
      <xdr:spPr>
        <a:xfrm>
          <a:off x="1752111" y="94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22206</xdr:rowOff>
    </xdr:from>
    <xdr:to>
      <xdr:col>1</xdr:col>
      <xdr:colOff>485775</xdr:colOff>
      <xdr:row>56</xdr:row>
      <xdr:rowOff>123806</xdr:rowOff>
    </xdr:to>
    <xdr:sp macro="" textlink="">
      <xdr:nvSpPr>
        <xdr:cNvPr id="129" name="フローチャート : 判断 128"/>
        <xdr:cNvSpPr/>
      </xdr:nvSpPr>
      <xdr:spPr>
        <a:xfrm>
          <a:off x="1079500" y="96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140333</xdr:rowOff>
    </xdr:from>
    <xdr:ext cx="534377" cy="259045"/>
    <xdr:sp macro="" textlink="">
      <xdr:nvSpPr>
        <xdr:cNvPr id="130" name="テキスト ボックス 129"/>
        <xdr:cNvSpPr txBox="1"/>
      </xdr:nvSpPr>
      <xdr:spPr>
        <a:xfrm>
          <a:off x="863111" y="939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121285</xdr:rowOff>
    </xdr:from>
    <xdr:to>
      <xdr:col>6</xdr:col>
      <xdr:colOff>561975</xdr:colOff>
      <xdr:row>57</xdr:row>
      <xdr:rowOff>51435</xdr:rowOff>
    </xdr:to>
    <xdr:sp macro="" textlink="">
      <xdr:nvSpPr>
        <xdr:cNvPr id="136" name="円/楕円 135"/>
        <xdr:cNvSpPr/>
      </xdr:nvSpPr>
      <xdr:spPr>
        <a:xfrm>
          <a:off x="4584700" y="972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99712</xdr:rowOff>
    </xdr:from>
    <xdr:ext cx="534377" cy="259045"/>
    <xdr:sp macro="" textlink="">
      <xdr:nvSpPr>
        <xdr:cNvPr id="137" name="総務費該当値テキスト"/>
        <xdr:cNvSpPr txBox="1"/>
      </xdr:nvSpPr>
      <xdr:spPr>
        <a:xfrm>
          <a:off x="4686300" y="9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40,300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50971</xdr:rowOff>
    </xdr:from>
    <xdr:to>
      <xdr:col>5</xdr:col>
      <xdr:colOff>409575</xdr:colOff>
      <xdr:row>56</xdr:row>
      <xdr:rowOff>152571</xdr:rowOff>
    </xdr:to>
    <xdr:sp macro="" textlink="">
      <xdr:nvSpPr>
        <xdr:cNvPr id="138" name="円/楕円 137"/>
        <xdr:cNvSpPr/>
      </xdr:nvSpPr>
      <xdr:spPr>
        <a:xfrm>
          <a:off x="3746500" y="965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143698</xdr:rowOff>
    </xdr:from>
    <xdr:ext cx="534377" cy="259045"/>
    <xdr:sp macro="" textlink="">
      <xdr:nvSpPr>
        <xdr:cNvPr id="139" name="テキスト ボックス 138"/>
        <xdr:cNvSpPr txBox="1"/>
      </xdr:nvSpPr>
      <xdr:spPr>
        <a:xfrm>
          <a:off x="3530111" y="974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43,991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156642</xdr:rowOff>
    </xdr:from>
    <xdr:to>
      <xdr:col>4</xdr:col>
      <xdr:colOff>206375</xdr:colOff>
      <xdr:row>57</xdr:row>
      <xdr:rowOff>86792</xdr:rowOff>
    </xdr:to>
    <xdr:sp macro="" textlink="">
      <xdr:nvSpPr>
        <xdr:cNvPr id="140" name="円/楕円 139"/>
        <xdr:cNvSpPr/>
      </xdr:nvSpPr>
      <xdr:spPr>
        <a:xfrm>
          <a:off x="2857500" y="97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77919</xdr:rowOff>
    </xdr:from>
    <xdr:ext cx="534377" cy="259045"/>
    <xdr:sp macro="" textlink="">
      <xdr:nvSpPr>
        <xdr:cNvPr id="141" name="テキスト ボックス 140"/>
        <xdr:cNvSpPr txBox="1"/>
      </xdr:nvSpPr>
      <xdr:spPr>
        <a:xfrm>
          <a:off x="2641111" y="98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38,444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62154</xdr:rowOff>
    </xdr:from>
    <xdr:to>
      <xdr:col>3</xdr:col>
      <xdr:colOff>3175</xdr:colOff>
      <xdr:row>57</xdr:row>
      <xdr:rowOff>163754</xdr:rowOff>
    </xdr:to>
    <xdr:sp macro="" textlink="">
      <xdr:nvSpPr>
        <xdr:cNvPr id="142" name="円/楕円 141"/>
        <xdr:cNvSpPr/>
      </xdr:nvSpPr>
      <xdr:spPr>
        <a:xfrm>
          <a:off x="1968500" y="983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154881</xdr:rowOff>
    </xdr:from>
    <xdr:ext cx="534377" cy="259045"/>
    <xdr:sp macro="" textlink="">
      <xdr:nvSpPr>
        <xdr:cNvPr id="143" name="テキスト ボックス 142"/>
        <xdr:cNvSpPr txBox="1"/>
      </xdr:nvSpPr>
      <xdr:spPr>
        <a:xfrm>
          <a:off x="1752111" y="992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34,404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142163</xdr:rowOff>
    </xdr:from>
    <xdr:to>
      <xdr:col>1</xdr:col>
      <xdr:colOff>485775</xdr:colOff>
      <xdr:row>57</xdr:row>
      <xdr:rowOff>72313</xdr:rowOff>
    </xdr:to>
    <xdr:sp macro="" textlink="">
      <xdr:nvSpPr>
        <xdr:cNvPr id="144" name="円/楕円 143"/>
        <xdr:cNvSpPr/>
      </xdr:nvSpPr>
      <xdr:spPr>
        <a:xfrm>
          <a:off x="1079500" y="97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63440</xdr:rowOff>
    </xdr:from>
    <xdr:ext cx="534377" cy="259045"/>
    <xdr:sp macro="" textlink="">
      <xdr:nvSpPr>
        <xdr:cNvPr id="145" name="テキスト ボックス 144"/>
        <xdr:cNvSpPr txBox="1"/>
      </xdr:nvSpPr>
      <xdr:spPr>
        <a:xfrm>
          <a:off x="863111" y="983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48554</xdr:rowOff>
    </xdr:from>
    <xdr:to>
      <xdr:col>6</xdr:col>
      <xdr:colOff>510540</xdr:colOff>
      <xdr:row>78</xdr:row>
      <xdr:rowOff>27343</xdr:rowOff>
    </xdr:to>
    <xdr:cxnSp macro="">
      <xdr:nvCxnSpPr>
        <xdr:cNvPr id="172" name="直線コネクタ 171"/>
        <xdr:cNvCxnSpPr/>
      </xdr:nvCxnSpPr>
      <xdr:spPr>
        <a:xfrm flipV="1">
          <a:off x="4633595" y="12050054"/>
          <a:ext cx="1270" cy="1350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31170</xdr:rowOff>
    </xdr:from>
    <xdr:ext cx="534377" cy="259045"/>
    <xdr:sp macro="" textlink="">
      <xdr:nvSpPr>
        <xdr:cNvPr id="173" name="民生費最小値テキスト"/>
        <xdr:cNvSpPr txBox="1"/>
      </xdr:nvSpPr>
      <xdr:spPr>
        <a:xfrm>
          <a:off x="4686300" y="1340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94,881</a:t>
          </a:r>
          <a:endParaRPr kumimoji="1" lang="ja-JP" altLang="en-US" sz="1000" b="1">
            <a:latin typeface="ＭＳ Ｐゴシック"/>
          </a:endParaRPr>
        </a:p>
      </xdr:txBody>
    </xdr:sp>
    <xdr:clientData/>
  </xdr:oneCellAnchor>
  <xdr:twoCellAnchor>
    <xdr:from>
      <xdr:col>6</xdr:col>
      <xdr:colOff>422275</xdr:colOff>
      <xdr:row>78</xdr:row>
      <xdr:rowOff>27343</xdr:rowOff>
    </xdr:from>
    <xdr:to>
      <xdr:col>6</xdr:col>
      <xdr:colOff>600075</xdr:colOff>
      <xdr:row>78</xdr:row>
      <xdr:rowOff>27343</xdr:rowOff>
    </xdr:to>
    <xdr:cxnSp macro="">
      <xdr:nvCxnSpPr>
        <xdr:cNvPr id="174" name="直線コネクタ 173"/>
        <xdr:cNvCxnSpPr/>
      </xdr:nvCxnSpPr>
      <xdr:spPr>
        <a:xfrm>
          <a:off x="4546600" y="134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166681</xdr:rowOff>
    </xdr:from>
    <xdr:ext cx="599010" cy="259045"/>
    <xdr:sp macro="" textlink="">
      <xdr:nvSpPr>
        <xdr:cNvPr id="175" name="民生費最大値テキスト"/>
        <xdr:cNvSpPr txBox="1"/>
      </xdr:nvSpPr>
      <xdr:spPr>
        <a:xfrm>
          <a:off x="4686300" y="1182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177,582</a:t>
          </a:r>
          <a:endParaRPr kumimoji="1" lang="ja-JP" altLang="en-US" sz="1000" b="1">
            <a:latin typeface="ＭＳ Ｐゴシック"/>
          </a:endParaRPr>
        </a:p>
      </xdr:txBody>
    </xdr:sp>
    <xdr:clientData/>
  </xdr:oneCellAnchor>
  <xdr:twoCellAnchor>
    <xdr:from>
      <xdr:col>6</xdr:col>
      <xdr:colOff>422275</xdr:colOff>
      <xdr:row>70</xdr:row>
      <xdr:rowOff>48554</xdr:rowOff>
    </xdr:from>
    <xdr:to>
      <xdr:col>6</xdr:col>
      <xdr:colOff>600075</xdr:colOff>
      <xdr:row>70</xdr:row>
      <xdr:rowOff>48554</xdr:rowOff>
    </xdr:to>
    <xdr:cxnSp macro="">
      <xdr:nvCxnSpPr>
        <xdr:cNvPr id="176" name="直線コネクタ 175"/>
        <xdr:cNvCxnSpPr/>
      </xdr:nvCxnSpPr>
      <xdr:spPr>
        <a:xfrm>
          <a:off x="4546600" y="1205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47689</xdr:rowOff>
    </xdr:from>
    <xdr:to>
      <xdr:col>6</xdr:col>
      <xdr:colOff>511175</xdr:colOff>
      <xdr:row>76</xdr:row>
      <xdr:rowOff>64751</xdr:rowOff>
    </xdr:to>
    <xdr:cxnSp macro="">
      <xdr:nvCxnSpPr>
        <xdr:cNvPr id="177" name="直線コネクタ 176"/>
        <xdr:cNvCxnSpPr/>
      </xdr:nvCxnSpPr>
      <xdr:spPr>
        <a:xfrm flipV="1">
          <a:off x="3797300" y="13077889"/>
          <a:ext cx="838200" cy="1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113312</xdr:rowOff>
    </xdr:from>
    <xdr:ext cx="599010" cy="259045"/>
    <xdr:sp macro="" textlink="">
      <xdr:nvSpPr>
        <xdr:cNvPr id="178" name="民生費平均値テキスト"/>
        <xdr:cNvSpPr txBox="1"/>
      </xdr:nvSpPr>
      <xdr:spPr>
        <a:xfrm>
          <a:off x="4686300" y="126291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90435</xdr:rowOff>
    </xdr:from>
    <xdr:to>
      <xdr:col>6</xdr:col>
      <xdr:colOff>561975</xdr:colOff>
      <xdr:row>75</xdr:row>
      <xdr:rowOff>20585</xdr:rowOff>
    </xdr:to>
    <xdr:sp macro="" textlink="">
      <xdr:nvSpPr>
        <xdr:cNvPr id="179" name="フローチャート : 判断 178"/>
        <xdr:cNvSpPr/>
      </xdr:nvSpPr>
      <xdr:spPr>
        <a:xfrm>
          <a:off x="4584700" y="1277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64751</xdr:rowOff>
    </xdr:from>
    <xdr:to>
      <xdr:col>5</xdr:col>
      <xdr:colOff>358775</xdr:colOff>
      <xdr:row>76</xdr:row>
      <xdr:rowOff>161189</xdr:rowOff>
    </xdr:to>
    <xdr:cxnSp macro="">
      <xdr:nvCxnSpPr>
        <xdr:cNvPr id="180" name="直線コネクタ 179"/>
        <xdr:cNvCxnSpPr/>
      </xdr:nvCxnSpPr>
      <xdr:spPr>
        <a:xfrm flipV="1">
          <a:off x="2908300" y="13094951"/>
          <a:ext cx="889000" cy="9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73</xdr:row>
      <xdr:rowOff>74629</xdr:rowOff>
    </xdr:from>
    <xdr:to>
      <xdr:col>5</xdr:col>
      <xdr:colOff>409575</xdr:colOff>
      <xdr:row>74</xdr:row>
      <xdr:rowOff>4779</xdr:rowOff>
    </xdr:to>
    <xdr:sp macro="" textlink="">
      <xdr:nvSpPr>
        <xdr:cNvPr id="181" name="フローチャート : 判断 180"/>
        <xdr:cNvSpPr/>
      </xdr:nvSpPr>
      <xdr:spPr>
        <a:xfrm>
          <a:off x="3746500" y="1259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21306</xdr:rowOff>
    </xdr:from>
    <xdr:ext cx="599010" cy="259045"/>
    <xdr:sp macro="" textlink="">
      <xdr:nvSpPr>
        <xdr:cNvPr id="182" name="テキスト ボックス 181"/>
        <xdr:cNvSpPr txBox="1"/>
      </xdr:nvSpPr>
      <xdr:spPr>
        <a:xfrm>
          <a:off x="3497794" y="1236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161189</xdr:rowOff>
    </xdr:from>
    <xdr:to>
      <xdr:col>4</xdr:col>
      <xdr:colOff>155575</xdr:colOff>
      <xdr:row>77</xdr:row>
      <xdr:rowOff>34593</xdr:rowOff>
    </xdr:to>
    <xdr:cxnSp macro="">
      <xdr:nvCxnSpPr>
        <xdr:cNvPr id="183" name="直線コネクタ 182"/>
        <xdr:cNvCxnSpPr/>
      </xdr:nvCxnSpPr>
      <xdr:spPr>
        <a:xfrm flipV="1">
          <a:off x="2019300" y="13191389"/>
          <a:ext cx="889000" cy="4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55557</xdr:rowOff>
    </xdr:from>
    <xdr:to>
      <xdr:col>4</xdr:col>
      <xdr:colOff>206375</xdr:colOff>
      <xdr:row>74</xdr:row>
      <xdr:rowOff>157157</xdr:rowOff>
    </xdr:to>
    <xdr:sp macro="" textlink="">
      <xdr:nvSpPr>
        <xdr:cNvPr id="184" name="フローチャート : 判断 183"/>
        <xdr:cNvSpPr/>
      </xdr:nvSpPr>
      <xdr:spPr>
        <a:xfrm>
          <a:off x="2857500" y="1274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2234</xdr:rowOff>
    </xdr:from>
    <xdr:ext cx="599010" cy="259045"/>
    <xdr:sp macro="" textlink="">
      <xdr:nvSpPr>
        <xdr:cNvPr id="185" name="テキスト ボックス 184"/>
        <xdr:cNvSpPr txBox="1"/>
      </xdr:nvSpPr>
      <xdr:spPr>
        <a:xfrm>
          <a:off x="2608794" y="1251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8533</xdr:rowOff>
    </xdr:from>
    <xdr:to>
      <xdr:col>2</xdr:col>
      <xdr:colOff>638175</xdr:colOff>
      <xdr:row>77</xdr:row>
      <xdr:rowOff>34593</xdr:rowOff>
    </xdr:to>
    <xdr:cxnSp macro="">
      <xdr:nvCxnSpPr>
        <xdr:cNvPr id="186" name="直線コネクタ 185"/>
        <xdr:cNvCxnSpPr/>
      </xdr:nvCxnSpPr>
      <xdr:spPr>
        <a:xfrm>
          <a:off x="1130300" y="13210183"/>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90043</xdr:rowOff>
    </xdr:from>
    <xdr:to>
      <xdr:col>3</xdr:col>
      <xdr:colOff>3175</xdr:colOff>
      <xdr:row>75</xdr:row>
      <xdr:rowOff>20193</xdr:rowOff>
    </xdr:to>
    <xdr:sp macro="" textlink="">
      <xdr:nvSpPr>
        <xdr:cNvPr id="187" name="フローチャート : 判断 186"/>
        <xdr:cNvSpPr/>
      </xdr:nvSpPr>
      <xdr:spPr>
        <a:xfrm>
          <a:off x="1968500" y="127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36720</xdr:rowOff>
    </xdr:from>
    <xdr:ext cx="599010" cy="259045"/>
    <xdr:sp macro="" textlink="">
      <xdr:nvSpPr>
        <xdr:cNvPr id="188" name="テキスト ボックス 187"/>
        <xdr:cNvSpPr txBox="1"/>
      </xdr:nvSpPr>
      <xdr:spPr>
        <a:xfrm>
          <a:off x="1719794" y="1255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133297</xdr:rowOff>
    </xdr:from>
    <xdr:to>
      <xdr:col>1</xdr:col>
      <xdr:colOff>485775</xdr:colOff>
      <xdr:row>75</xdr:row>
      <xdr:rowOff>63447</xdr:rowOff>
    </xdr:to>
    <xdr:sp macro="" textlink="">
      <xdr:nvSpPr>
        <xdr:cNvPr id="189" name="フローチャート : 判断 188"/>
        <xdr:cNvSpPr/>
      </xdr:nvSpPr>
      <xdr:spPr>
        <a:xfrm>
          <a:off x="1079500" y="1282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79974</xdr:rowOff>
    </xdr:from>
    <xdr:ext cx="599010" cy="259045"/>
    <xdr:sp macro="" textlink="">
      <xdr:nvSpPr>
        <xdr:cNvPr id="190" name="テキスト ボックス 189"/>
        <xdr:cNvSpPr txBox="1"/>
      </xdr:nvSpPr>
      <xdr:spPr>
        <a:xfrm>
          <a:off x="830794" y="12595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168339</xdr:rowOff>
    </xdr:from>
    <xdr:to>
      <xdr:col>6</xdr:col>
      <xdr:colOff>561975</xdr:colOff>
      <xdr:row>76</xdr:row>
      <xdr:rowOff>98489</xdr:rowOff>
    </xdr:to>
    <xdr:sp macro="" textlink="">
      <xdr:nvSpPr>
        <xdr:cNvPr id="196" name="円/楕円 195"/>
        <xdr:cNvSpPr/>
      </xdr:nvSpPr>
      <xdr:spPr>
        <a:xfrm>
          <a:off x="4584700" y="1302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146766</xdr:rowOff>
    </xdr:from>
    <xdr:ext cx="599010" cy="259045"/>
    <xdr:sp macro="" textlink="">
      <xdr:nvSpPr>
        <xdr:cNvPr id="197" name="民生費該当値テキスト"/>
        <xdr:cNvSpPr txBox="1"/>
      </xdr:nvSpPr>
      <xdr:spPr>
        <a:xfrm>
          <a:off x="4686300" y="1300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114,635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13951</xdr:rowOff>
    </xdr:from>
    <xdr:to>
      <xdr:col>5</xdr:col>
      <xdr:colOff>409575</xdr:colOff>
      <xdr:row>76</xdr:row>
      <xdr:rowOff>115551</xdr:rowOff>
    </xdr:to>
    <xdr:sp macro="" textlink="">
      <xdr:nvSpPr>
        <xdr:cNvPr id="198" name="円/楕円 197"/>
        <xdr:cNvSpPr/>
      </xdr:nvSpPr>
      <xdr:spPr>
        <a:xfrm>
          <a:off x="3746500" y="1304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106678</xdr:rowOff>
    </xdr:from>
    <xdr:ext cx="599010" cy="259045"/>
    <xdr:sp macro="" textlink="">
      <xdr:nvSpPr>
        <xdr:cNvPr id="199" name="テキスト ボックス 198"/>
        <xdr:cNvSpPr txBox="1"/>
      </xdr:nvSpPr>
      <xdr:spPr>
        <a:xfrm>
          <a:off x="3497794" y="1313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113,590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110389</xdr:rowOff>
    </xdr:from>
    <xdr:to>
      <xdr:col>4</xdr:col>
      <xdr:colOff>206375</xdr:colOff>
      <xdr:row>77</xdr:row>
      <xdr:rowOff>40539</xdr:rowOff>
    </xdr:to>
    <xdr:sp macro="" textlink="">
      <xdr:nvSpPr>
        <xdr:cNvPr id="200" name="円/楕円 199"/>
        <xdr:cNvSpPr/>
      </xdr:nvSpPr>
      <xdr:spPr>
        <a:xfrm>
          <a:off x="2857500" y="1314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31666</xdr:rowOff>
    </xdr:from>
    <xdr:ext cx="599010" cy="259045"/>
    <xdr:sp macro="" textlink="">
      <xdr:nvSpPr>
        <xdr:cNvPr id="201" name="テキスト ボックス 200"/>
        <xdr:cNvSpPr txBox="1"/>
      </xdr:nvSpPr>
      <xdr:spPr>
        <a:xfrm>
          <a:off x="2608794" y="1323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107,684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155243</xdr:rowOff>
    </xdr:from>
    <xdr:to>
      <xdr:col>3</xdr:col>
      <xdr:colOff>3175</xdr:colOff>
      <xdr:row>77</xdr:row>
      <xdr:rowOff>85393</xdr:rowOff>
    </xdr:to>
    <xdr:sp macro="" textlink="">
      <xdr:nvSpPr>
        <xdr:cNvPr id="202" name="円/楕円 201"/>
        <xdr:cNvSpPr/>
      </xdr:nvSpPr>
      <xdr:spPr>
        <a:xfrm>
          <a:off x="1968500" y="1318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76520</xdr:rowOff>
    </xdr:from>
    <xdr:ext cx="599010" cy="259045"/>
    <xdr:sp macro="" textlink="">
      <xdr:nvSpPr>
        <xdr:cNvPr id="203" name="テキスト ボックス 202"/>
        <xdr:cNvSpPr txBox="1"/>
      </xdr:nvSpPr>
      <xdr:spPr>
        <a:xfrm>
          <a:off x="1719794" y="1327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104,937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129183</xdr:rowOff>
    </xdr:from>
    <xdr:to>
      <xdr:col>1</xdr:col>
      <xdr:colOff>485775</xdr:colOff>
      <xdr:row>77</xdr:row>
      <xdr:rowOff>59333</xdr:rowOff>
    </xdr:to>
    <xdr:sp macro="" textlink="">
      <xdr:nvSpPr>
        <xdr:cNvPr id="204" name="円/楕円 203"/>
        <xdr:cNvSpPr/>
      </xdr:nvSpPr>
      <xdr:spPr>
        <a:xfrm>
          <a:off x="1079500" y="1315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50460</xdr:rowOff>
    </xdr:from>
    <xdr:ext cx="599010" cy="259045"/>
    <xdr:sp macro="" textlink="">
      <xdr:nvSpPr>
        <xdr:cNvPr id="205" name="テキスト ボックス 204"/>
        <xdr:cNvSpPr txBox="1"/>
      </xdr:nvSpPr>
      <xdr:spPr>
        <a:xfrm>
          <a:off x="830794" y="1325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155093</xdr:rowOff>
    </xdr:from>
    <xdr:to>
      <xdr:col>6</xdr:col>
      <xdr:colOff>510540</xdr:colOff>
      <xdr:row>99</xdr:row>
      <xdr:rowOff>23113</xdr:rowOff>
    </xdr:to>
    <xdr:cxnSp macro="">
      <xdr:nvCxnSpPr>
        <xdr:cNvPr id="230" name="直線コネクタ 229"/>
        <xdr:cNvCxnSpPr/>
      </xdr:nvCxnSpPr>
      <xdr:spPr>
        <a:xfrm flipV="1">
          <a:off x="4633595" y="15928493"/>
          <a:ext cx="1270" cy="106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26940</xdr:rowOff>
    </xdr:from>
    <xdr:ext cx="534377" cy="259045"/>
    <xdr:sp macro="" textlink="">
      <xdr:nvSpPr>
        <xdr:cNvPr id="231" name="衛生費最小値テキスト"/>
        <xdr:cNvSpPr txBox="1"/>
      </xdr:nvSpPr>
      <xdr:spPr>
        <a:xfrm>
          <a:off x="4686300"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20,560</a:t>
          </a:r>
          <a:endParaRPr kumimoji="1" lang="ja-JP" altLang="en-US" sz="1000" b="1">
            <a:latin typeface="ＭＳ Ｐゴシック"/>
          </a:endParaRPr>
        </a:p>
      </xdr:txBody>
    </xdr:sp>
    <xdr:clientData/>
  </xdr:oneCellAnchor>
  <xdr:twoCellAnchor>
    <xdr:from>
      <xdr:col>6</xdr:col>
      <xdr:colOff>422275</xdr:colOff>
      <xdr:row>99</xdr:row>
      <xdr:rowOff>23113</xdr:rowOff>
    </xdr:from>
    <xdr:to>
      <xdr:col>6</xdr:col>
      <xdr:colOff>600075</xdr:colOff>
      <xdr:row>99</xdr:row>
      <xdr:rowOff>23113</xdr:rowOff>
    </xdr:to>
    <xdr:cxnSp macro="">
      <xdr:nvCxnSpPr>
        <xdr:cNvPr id="232" name="直線コネクタ 231"/>
        <xdr:cNvCxnSpPr/>
      </xdr:nvCxnSpPr>
      <xdr:spPr>
        <a:xfrm>
          <a:off x="4546600" y="1699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91</xdr:row>
      <xdr:rowOff>101770</xdr:rowOff>
    </xdr:from>
    <xdr:ext cx="534377" cy="259045"/>
    <xdr:sp macro="" textlink="">
      <xdr:nvSpPr>
        <xdr:cNvPr id="233" name="衛生費最大値テキスト"/>
        <xdr:cNvSpPr txBox="1"/>
      </xdr:nvSpPr>
      <xdr:spPr>
        <a:xfrm>
          <a:off x="4686300" y="1570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48,596</a:t>
          </a:r>
          <a:endParaRPr kumimoji="1" lang="ja-JP" altLang="en-US" sz="1000" b="1">
            <a:latin typeface="ＭＳ Ｐゴシック"/>
          </a:endParaRPr>
        </a:p>
      </xdr:txBody>
    </xdr:sp>
    <xdr:clientData/>
  </xdr:oneCellAnchor>
  <xdr:twoCellAnchor>
    <xdr:from>
      <xdr:col>6</xdr:col>
      <xdr:colOff>422275</xdr:colOff>
      <xdr:row>92</xdr:row>
      <xdr:rowOff>155093</xdr:rowOff>
    </xdr:from>
    <xdr:to>
      <xdr:col>6</xdr:col>
      <xdr:colOff>600075</xdr:colOff>
      <xdr:row>92</xdr:row>
      <xdr:rowOff>155093</xdr:rowOff>
    </xdr:to>
    <xdr:cxnSp macro="">
      <xdr:nvCxnSpPr>
        <xdr:cNvPr id="234" name="直線コネクタ 233"/>
        <xdr:cNvCxnSpPr/>
      </xdr:nvCxnSpPr>
      <xdr:spPr>
        <a:xfrm>
          <a:off x="4546600" y="1592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154560</xdr:rowOff>
    </xdr:from>
    <xdr:to>
      <xdr:col>6</xdr:col>
      <xdr:colOff>511175</xdr:colOff>
      <xdr:row>95</xdr:row>
      <xdr:rowOff>7874</xdr:rowOff>
    </xdr:to>
    <xdr:cxnSp macro="">
      <xdr:nvCxnSpPr>
        <xdr:cNvPr id="235" name="直線コネクタ 234"/>
        <xdr:cNvCxnSpPr/>
      </xdr:nvCxnSpPr>
      <xdr:spPr>
        <a:xfrm flipV="1">
          <a:off x="3797300" y="16099410"/>
          <a:ext cx="838200" cy="19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35132</xdr:rowOff>
    </xdr:from>
    <xdr:ext cx="534377" cy="259045"/>
    <xdr:sp macro="" textlink="">
      <xdr:nvSpPr>
        <xdr:cNvPr id="236" name="衛生費平均値テキスト"/>
        <xdr:cNvSpPr txBox="1"/>
      </xdr:nvSpPr>
      <xdr:spPr>
        <a:xfrm>
          <a:off x="4686300" y="16494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56705</xdr:rowOff>
    </xdr:from>
    <xdr:to>
      <xdr:col>6</xdr:col>
      <xdr:colOff>561975</xdr:colOff>
      <xdr:row>96</xdr:row>
      <xdr:rowOff>158305</xdr:rowOff>
    </xdr:to>
    <xdr:sp macro="" textlink="">
      <xdr:nvSpPr>
        <xdr:cNvPr id="237" name="フローチャート : 判断 236"/>
        <xdr:cNvSpPr/>
      </xdr:nvSpPr>
      <xdr:spPr>
        <a:xfrm>
          <a:off x="45847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110210</xdr:rowOff>
    </xdr:from>
    <xdr:to>
      <xdr:col>5</xdr:col>
      <xdr:colOff>358775</xdr:colOff>
      <xdr:row>95</xdr:row>
      <xdr:rowOff>7874</xdr:rowOff>
    </xdr:to>
    <xdr:cxnSp macro="">
      <xdr:nvCxnSpPr>
        <xdr:cNvPr id="238" name="直線コネクタ 237"/>
        <xdr:cNvCxnSpPr/>
      </xdr:nvCxnSpPr>
      <xdr:spPr>
        <a:xfrm>
          <a:off x="2908300" y="16226510"/>
          <a:ext cx="889000" cy="6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53200</xdr:rowOff>
    </xdr:from>
    <xdr:to>
      <xdr:col>5</xdr:col>
      <xdr:colOff>409575</xdr:colOff>
      <xdr:row>96</xdr:row>
      <xdr:rowOff>154800</xdr:rowOff>
    </xdr:to>
    <xdr:sp macro="" textlink="">
      <xdr:nvSpPr>
        <xdr:cNvPr id="239" name="フローチャート : 判断 238"/>
        <xdr:cNvSpPr/>
      </xdr:nvSpPr>
      <xdr:spPr>
        <a:xfrm>
          <a:off x="3746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145927</xdr:rowOff>
    </xdr:from>
    <xdr:ext cx="534377" cy="259045"/>
    <xdr:sp macro="" textlink="">
      <xdr:nvSpPr>
        <xdr:cNvPr id="240" name="テキスト ボックス 239"/>
        <xdr:cNvSpPr txBox="1"/>
      </xdr:nvSpPr>
      <xdr:spPr>
        <a:xfrm>
          <a:off x="3530111" y="166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37554</xdr:rowOff>
    </xdr:from>
    <xdr:to>
      <xdr:col>4</xdr:col>
      <xdr:colOff>155575</xdr:colOff>
      <xdr:row>94</xdr:row>
      <xdr:rowOff>110210</xdr:rowOff>
    </xdr:to>
    <xdr:cxnSp macro="">
      <xdr:nvCxnSpPr>
        <xdr:cNvPr id="241" name="直線コネクタ 240"/>
        <xdr:cNvCxnSpPr/>
      </xdr:nvCxnSpPr>
      <xdr:spPr>
        <a:xfrm>
          <a:off x="2019300" y="16153854"/>
          <a:ext cx="889000" cy="7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72213</xdr:rowOff>
    </xdr:from>
    <xdr:to>
      <xdr:col>4</xdr:col>
      <xdr:colOff>206375</xdr:colOff>
      <xdr:row>97</xdr:row>
      <xdr:rowOff>2363</xdr:rowOff>
    </xdr:to>
    <xdr:sp macro="" textlink="">
      <xdr:nvSpPr>
        <xdr:cNvPr id="242" name="フローチャート : 判断 241"/>
        <xdr:cNvSpPr/>
      </xdr:nvSpPr>
      <xdr:spPr>
        <a:xfrm>
          <a:off x="2857500" y="1653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164940</xdr:rowOff>
    </xdr:from>
    <xdr:ext cx="534377" cy="259045"/>
    <xdr:sp macro="" textlink="">
      <xdr:nvSpPr>
        <xdr:cNvPr id="243" name="テキスト ボックス 242"/>
        <xdr:cNvSpPr txBox="1"/>
      </xdr:nvSpPr>
      <xdr:spPr>
        <a:xfrm>
          <a:off x="2641111" y="1662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52946</xdr:rowOff>
    </xdr:from>
    <xdr:to>
      <xdr:col>2</xdr:col>
      <xdr:colOff>638175</xdr:colOff>
      <xdr:row>94</xdr:row>
      <xdr:rowOff>37554</xdr:rowOff>
    </xdr:to>
    <xdr:cxnSp macro="">
      <xdr:nvCxnSpPr>
        <xdr:cNvPr id="244" name="直線コネクタ 243"/>
        <xdr:cNvCxnSpPr/>
      </xdr:nvCxnSpPr>
      <xdr:spPr>
        <a:xfrm>
          <a:off x="1130300" y="15654896"/>
          <a:ext cx="889000" cy="49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51372</xdr:rowOff>
    </xdr:from>
    <xdr:to>
      <xdr:col>3</xdr:col>
      <xdr:colOff>3175</xdr:colOff>
      <xdr:row>96</xdr:row>
      <xdr:rowOff>152972</xdr:rowOff>
    </xdr:to>
    <xdr:sp macro="" textlink="">
      <xdr:nvSpPr>
        <xdr:cNvPr id="245" name="フローチャート : 判断 244"/>
        <xdr:cNvSpPr/>
      </xdr:nvSpPr>
      <xdr:spPr>
        <a:xfrm>
          <a:off x="1968500" y="165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144099</xdr:rowOff>
    </xdr:from>
    <xdr:ext cx="534377" cy="259045"/>
    <xdr:sp macro="" textlink="">
      <xdr:nvSpPr>
        <xdr:cNvPr id="246" name="テキスト ボックス 245"/>
        <xdr:cNvSpPr txBox="1"/>
      </xdr:nvSpPr>
      <xdr:spPr>
        <a:xfrm>
          <a:off x="1752111" y="1660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56668</xdr:rowOff>
    </xdr:from>
    <xdr:to>
      <xdr:col>1</xdr:col>
      <xdr:colOff>485775</xdr:colOff>
      <xdr:row>96</xdr:row>
      <xdr:rowOff>158268</xdr:rowOff>
    </xdr:to>
    <xdr:sp macro="" textlink="">
      <xdr:nvSpPr>
        <xdr:cNvPr id="247" name="フローチャート : 判断 246"/>
        <xdr:cNvSpPr/>
      </xdr:nvSpPr>
      <xdr:spPr>
        <a:xfrm>
          <a:off x="1079500" y="1651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149395</xdr:rowOff>
    </xdr:from>
    <xdr:ext cx="534377" cy="259045"/>
    <xdr:sp macro="" textlink="">
      <xdr:nvSpPr>
        <xdr:cNvPr id="248" name="テキスト ボックス 247"/>
        <xdr:cNvSpPr txBox="1"/>
      </xdr:nvSpPr>
      <xdr:spPr>
        <a:xfrm>
          <a:off x="863111" y="1660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103760</xdr:rowOff>
    </xdr:from>
    <xdr:to>
      <xdr:col>6</xdr:col>
      <xdr:colOff>561975</xdr:colOff>
      <xdr:row>94</xdr:row>
      <xdr:rowOff>33910</xdr:rowOff>
    </xdr:to>
    <xdr:sp macro="" textlink="">
      <xdr:nvSpPr>
        <xdr:cNvPr id="254" name="円/楕円 253"/>
        <xdr:cNvSpPr/>
      </xdr:nvSpPr>
      <xdr:spPr>
        <a:xfrm>
          <a:off x="4584700" y="1604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126637</xdr:rowOff>
    </xdr:from>
    <xdr:ext cx="534377" cy="259045"/>
    <xdr:sp macro="" textlink="">
      <xdr:nvSpPr>
        <xdr:cNvPr id="255" name="衛生費該当値テキスト"/>
        <xdr:cNvSpPr txBox="1"/>
      </xdr:nvSpPr>
      <xdr:spPr>
        <a:xfrm>
          <a:off x="4686300" y="159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44,110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128524</xdr:rowOff>
    </xdr:from>
    <xdr:to>
      <xdr:col>5</xdr:col>
      <xdr:colOff>409575</xdr:colOff>
      <xdr:row>95</xdr:row>
      <xdr:rowOff>58674</xdr:rowOff>
    </xdr:to>
    <xdr:sp macro="" textlink="">
      <xdr:nvSpPr>
        <xdr:cNvPr id="256" name="円/楕円 255"/>
        <xdr:cNvSpPr/>
      </xdr:nvSpPr>
      <xdr:spPr>
        <a:xfrm>
          <a:off x="3746500" y="1624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75201</xdr:rowOff>
    </xdr:from>
    <xdr:ext cx="534377" cy="259045"/>
    <xdr:sp macro="" textlink="">
      <xdr:nvSpPr>
        <xdr:cNvPr id="257" name="テキスト ボックス 256"/>
        <xdr:cNvSpPr txBox="1"/>
      </xdr:nvSpPr>
      <xdr:spPr>
        <a:xfrm>
          <a:off x="3530111" y="1602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38,960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59410</xdr:rowOff>
    </xdr:from>
    <xdr:to>
      <xdr:col>4</xdr:col>
      <xdr:colOff>206375</xdr:colOff>
      <xdr:row>94</xdr:row>
      <xdr:rowOff>161010</xdr:rowOff>
    </xdr:to>
    <xdr:sp macro="" textlink="">
      <xdr:nvSpPr>
        <xdr:cNvPr id="258" name="円/楕円 257"/>
        <xdr:cNvSpPr/>
      </xdr:nvSpPr>
      <xdr:spPr>
        <a:xfrm>
          <a:off x="2857500" y="1617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6087</xdr:rowOff>
    </xdr:from>
    <xdr:ext cx="534377" cy="259045"/>
    <xdr:sp macro="" textlink="">
      <xdr:nvSpPr>
        <xdr:cNvPr id="259" name="テキスト ボックス 258"/>
        <xdr:cNvSpPr txBox="1"/>
      </xdr:nvSpPr>
      <xdr:spPr>
        <a:xfrm>
          <a:off x="2641111" y="1595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40,774</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158204</xdr:rowOff>
    </xdr:from>
    <xdr:to>
      <xdr:col>3</xdr:col>
      <xdr:colOff>3175</xdr:colOff>
      <xdr:row>94</xdr:row>
      <xdr:rowOff>88354</xdr:rowOff>
    </xdr:to>
    <xdr:sp macro="" textlink="">
      <xdr:nvSpPr>
        <xdr:cNvPr id="260" name="円/楕円 259"/>
        <xdr:cNvSpPr/>
      </xdr:nvSpPr>
      <xdr:spPr>
        <a:xfrm>
          <a:off x="1968500" y="1610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104881</xdr:rowOff>
    </xdr:from>
    <xdr:ext cx="534377" cy="259045"/>
    <xdr:sp macro="" textlink="">
      <xdr:nvSpPr>
        <xdr:cNvPr id="261" name="テキスト ボックス 260"/>
        <xdr:cNvSpPr txBox="1"/>
      </xdr:nvSpPr>
      <xdr:spPr>
        <a:xfrm>
          <a:off x="1752111" y="1587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42,681</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2146</xdr:rowOff>
    </xdr:from>
    <xdr:to>
      <xdr:col>1</xdr:col>
      <xdr:colOff>485775</xdr:colOff>
      <xdr:row>91</xdr:row>
      <xdr:rowOff>103746</xdr:rowOff>
    </xdr:to>
    <xdr:sp macro="" textlink="">
      <xdr:nvSpPr>
        <xdr:cNvPr id="262" name="円/楕円 261"/>
        <xdr:cNvSpPr/>
      </xdr:nvSpPr>
      <xdr:spPr>
        <a:xfrm>
          <a:off x="1079500" y="1560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89</xdr:row>
      <xdr:rowOff>120273</xdr:rowOff>
    </xdr:from>
    <xdr:ext cx="534377" cy="259045"/>
    <xdr:sp macro="" textlink="">
      <xdr:nvSpPr>
        <xdr:cNvPr id="263" name="テキスト ボックス 262"/>
        <xdr:cNvSpPr txBox="1"/>
      </xdr:nvSpPr>
      <xdr:spPr>
        <a:xfrm>
          <a:off x="863111" y="1537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39878</xdr:rowOff>
    </xdr:from>
    <xdr:to>
      <xdr:col>15</xdr:col>
      <xdr:colOff>180340</xdr:colOff>
      <xdr:row>39</xdr:row>
      <xdr:rowOff>34772</xdr:rowOff>
    </xdr:to>
    <xdr:cxnSp macro="">
      <xdr:nvCxnSpPr>
        <xdr:cNvPr id="287" name="直線コネクタ 286"/>
        <xdr:cNvCxnSpPr/>
      </xdr:nvCxnSpPr>
      <xdr:spPr>
        <a:xfrm flipV="1">
          <a:off x="10475595" y="5354828"/>
          <a:ext cx="1270" cy="136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38599</xdr:rowOff>
    </xdr:from>
    <xdr:ext cx="378565" cy="259045"/>
    <xdr:sp macro="" textlink="">
      <xdr:nvSpPr>
        <xdr:cNvPr id="288" name="労働費最小値テキスト"/>
        <xdr:cNvSpPr txBox="1"/>
      </xdr:nvSpPr>
      <xdr:spPr>
        <a:xfrm>
          <a:off x="10528300" y="672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39</xdr:row>
      <xdr:rowOff>34772</xdr:rowOff>
    </xdr:from>
    <xdr:to>
      <xdr:col>15</xdr:col>
      <xdr:colOff>269875</xdr:colOff>
      <xdr:row>39</xdr:row>
      <xdr:rowOff>34772</xdr:rowOff>
    </xdr:to>
    <xdr:cxnSp macro="">
      <xdr:nvCxnSpPr>
        <xdr:cNvPr id="289" name="直線コネクタ 288"/>
        <xdr:cNvCxnSpPr/>
      </xdr:nvCxnSpPr>
      <xdr:spPr>
        <a:xfrm>
          <a:off x="10388600" y="672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158005</xdr:rowOff>
    </xdr:from>
    <xdr:ext cx="534377" cy="259045"/>
    <xdr:sp macro="" textlink="">
      <xdr:nvSpPr>
        <xdr:cNvPr id="290" name="労働費最大値テキスト"/>
        <xdr:cNvSpPr txBox="1"/>
      </xdr:nvSpPr>
      <xdr:spPr>
        <a:xfrm>
          <a:off x="10528300" y="513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18,060</a:t>
          </a:r>
          <a:endParaRPr kumimoji="1" lang="ja-JP" altLang="en-US" sz="1000" b="1">
            <a:latin typeface="ＭＳ Ｐゴシック"/>
          </a:endParaRPr>
        </a:p>
      </xdr:txBody>
    </xdr:sp>
    <xdr:clientData/>
  </xdr:oneCellAnchor>
  <xdr:twoCellAnchor>
    <xdr:from>
      <xdr:col>15</xdr:col>
      <xdr:colOff>92075</xdr:colOff>
      <xdr:row>31</xdr:row>
      <xdr:rowOff>39878</xdr:rowOff>
    </xdr:from>
    <xdr:to>
      <xdr:col>15</xdr:col>
      <xdr:colOff>269875</xdr:colOff>
      <xdr:row>31</xdr:row>
      <xdr:rowOff>39878</xdr:rowOff>
    </xdr:to>
    <xdr:cxnSp macro="">
      <xdr:nvCxnSpPr>
        <xdr:cNvPr id="291" name="直線コネクタ 290"/>
        <xdr:cNvCxnSpPr/>
      </xdr:nvCxnSpPr>
      <xdr:spPr>
        <a:xfrm>
          <a:off x="10388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133604</xdr:rowOff>
    </xdr:from>
    <xdr:to>
      <xdr:col>15</xdr:col>
      <xdr:colOff>180975</xdr:colOff>
      <xdr:row>38</xdr:row>
      <xdr:rowOff>155397</xdr:rowOff>
    </xdr:to>
    <xdr:cxnSp macro="">
      <xdr:nvCxnSpPr>
        <xdr:cNvPr id="292" name="直線コネクタ 291"/>
        <xdr:cNvCxnSpPr/>
      </xdr:nvCxnSpPr>
      <xdr:spPr>
        <a:xfrm>
          <a:off x="9639300" y="6648704"/>
          <a:ext cx="8382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23842</xdr:rowOff>
    </xdr:from>
    <xdr:ext cx="469744" cy="259045"/>
    <xdr:sp macro="" textlink="">
      <xdr:nvSpPr>
        <xdr:cNvPr id="293" name="労働費平均値テキスト"/>
        <xdr:cNvSpPr txBox="1"/>
      </xdr:nvSpPr>
      <xdr:spPr>
        <a:xfrm>
          <a:off x="10528300" y="6367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965</xdr:rowOff>
    </xdr:from>
    <xdr:to>
      <xdr:col>15</xdr:col>
      <xdr:colOff>231775</xdr:colOff>
      <xdr:row>38</xdr:row>
      <xdr:rowOff>102565</xdr:rowOff>
    </xdr:to>
    <xdr:sp macro="" textlink="">
      <xdr:nvSpPr>
        <xdr:cNvPr id="294" name="フローチャート : 判断 293"/>
        <xdr:cNvSpPr/>
      </xdr:nvSpPr>
      <xdr:spPr>
        <a:xfrm>
          <a:off x="104267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108610</xdr:rowOff>
    </xdr:from>
    <xdr:to>
      <xdr:col>14</xdr:col>
      <xdr:colOff>28575</xdr:colOff>
      <xdr:row>38</xdr:row>
      <xdr:rowOff>133604</xdr:rowOff>
    </xdr:to>
    <xdr:cxnSp macro="">
      <xdr:nvCxnSpPr>
        <xdr:cNvPr id="295" name="直線コネクタ 294"/>
        <xdr:cNvCxnSpPr/>
      </xdr:nvCxnSpPr>
      <xdr:spPr>
        <a:xfrm>
          <a:off x="8750300" y="6623710"/>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32207</xdr:rowOff>
    </xdr:from>
    <xdr:to>
      <xdr:col>14</xdr:col>
      <xdr:colOff>79375</xdr:colOff>
      <xdr:row>38</xdr:row>
      <xdr:rowOff>133807</xdr:rowOff>
    </xdr:to>
    <xdr:sp macro="" textlink="">
      <xdr:nvSpPr>
        <xdr:cNvPr id="296" name="フローチャート : 判断 295"/>
        <xdr:cNvSpPr/>
      </xdr:nvSpPr>
      <xdr:spPr>
        <a:xfrm>
          <a:off x="9588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150334</xdr:rowOff>
    </xdr:from>
    <xdr:ext cx="469744" cy="259045"/>
    <xdr:sp macro="" textlink="">
      <xdr:nvSpPr>
        <xdr:cNvPr id="297" name="テキスト ボックス 296"/>
        <xdr:cNvSpPr txBox="1"/>
      </xdr:nvSpPr>
      <xdr:spPr>
        <a:xfrm>
          <a:off x="9404427" y="63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92684</xdr:rowOff>
    </xdr:from>
    <xdr:to>
      <xdr:col>12</xdr:col>
      <xdr:colOff>511175</xdr:colOff>
      <xdr:row>38</xdr:row>
      <xdr:rowOff>108610</xdr:rowOff>
    </xdr:to>
    <xdr:cxnSp macro="">
      <xdr:nvCxnSpPr>
        <xdr:cNvPr id="298" name="直線コネクタ 297"/>
        <xdr:cNvCxnSpPr/>
      </xdr:nvCxnSpPr>
      <xdr:spPr>
        <a:xfrm>
          <a:off x="7861300" y="6607784"/>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16891</xdr:rowOff>
    </xdr:from>
    <xdr:to>
      <xdr:col>12</xdr:col>
      <xdr:colOff>561975</xdr:colOff>
      <xdr:row>38</xdr:row>
      <xdr:rowOff>118491</xdr:rowOff>
    </xdr:to>
    <xdr:sp macro="" textlink="">
      <xdr:nvSpPr>
        <xdr:cNvPr id="299" name="フローチャート : 判断 298"/>
        <xdr:cNvSpPr/>
      </xdr:nvSpPr>
      <xdr:spPr>
        <a:xfrm>
          <a:off x="8699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135018</xdr:rowOff>
    </xdr:from>
    <xdr:ext cx="469744" cy="259045"/>
    <xdr:sp macro="" textlink="">
      <xdr:nvSpPr>
        <xdr:cNvPr id="300" name="テキスト ボックス 299"/>
        <xdr:cNvSpPr txBox="1"/>
      </xdr:nvSpPr>
      <xdr:spPr>
        <a:xfrm>
          <a:off x="8515427"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35611</xdr:rowOff>
    </xdr:from>
    <xdr:to>
      <xdr:col>11</xdr:col>
      <xdr:colOff>307975</xdr:colOff>
      <xdr:row>38</xdr:row>
      <xdr:rowOff>92684</xdr:rowOff>
    </xdr:to>
    <xdr:cxnSp macro="">
      <xdr:nvCxnSpPr>
        <xdr:cNvPr id="301" name="直線コネクタ 300"/>
        <xdr:cNvCxnSpPr/>
      </xdr:nvCxnSpPr>
      <xdr:spPr>
        <a:xfrm>
          <a:off x="6972300" y="6550711"/>
          <a:ext cx="889000" cy="5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169976</xdr:rowOff>
    </xdr:from>
    <xdr:to>
      <xdr:col>11</xdr:col>
      <xdr:colOff>358775</xdr:colOff>
      <xdr:row>38</xdr:row>
      <xdr:rowOff>100126</xdr:rowOff>
    </xdr:to>
    <xdr:sp macro="" textlink="">
      <xdr:nvSpPr>
        <xdr:cNvPr id="302" name="フローチャート : 判断 301"/>
        <xdr:cNvSpPr/>
      </xdr:nvSpPr>
      <xdr:spPr>
        <a:xfrm>
          <a:off x="7810500" y="65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116654</xdr:rowOff>
    </xdr:from>
    <xdr:ext cx="469744" cy="259045"/>
    <xdr:sp macro="" textlink="">
      <xdr:nvSpPr>
        <xdr:cNvPr id="303" name="テキスト ボックス 302"/>
        <xdr:cNvSpPr txBox="1"/>
      </xdr:nvSpPr>
      <xdr:spPr>
        <a:xfrm>
          <a:off x="7626427" y="62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113741</xdr:rowOff>
    </xdr:from>
    <xdr:to>
      <xdr:col>10</xdr:col>
      <xdr:colOff>155575</xdr:colOff>
      <xdr:row>38</xdr:row>
      <xdr:rowOff>43891</xdr:rowOff>
    </xdr:to>
    <xdr:sp macro="" textlink="">
      <xdr:nvSpPr>
        <xdr:cNvPr id="304" name="フローチャート : 判断 303"/>
        <xdr:cNvSpPr/>
      </xdr:nvSpPr>
      <xdr:spPr>
        <a:xfrm>
          <a:off x="69215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60418</xdr:rowOff>
    </xdr:from>
    <xdr:ext cx="469744" cy="259045"/>
    <xdr:sp macro="" textlink="">
      <xdr:nvSpPr>
        <xdr:cNvPr id="305" name="テキスト ボックス 304"/>
        <xdr:cNvSpPr txBox="1"/>
      </xdr:nvSpPr>
      <xdr:spPr>
        <a:xfrm>
          <a:off x="6737427" y="623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104597</xdr:rowOff>
    </xdr:from>
    <xdr:to>
      <xdr:col>15</xdr:col>
      <xdr:colOff>231775</xdr:colOff>
      <xdr:row>39</xdr:row>
      <xdr:rowOff>34747</xdr:rowOff>
    </xdr:to>
    <xdr:sp macro="" textlink="">
      <xdr:nvSpPr>
        <xdr:cNvPr id="311" name="円/楕円 310"/>
        <xdr:cNvSpPr/>
      </xdr:nvSpPr>
      <xdr:spPr>
        <a:xfrm>
          <a:off x="10426700" y="661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19524</xdr:rowOff>
    </xdr:from>
    <xdr:ext cx="378565" cy="259045"/>
    <xdr:sp macro="" textlink="">
      <xdr:nvSpPr>
        <xdr:cNvPr id="312" name="労働費該当値テキスト"/>
        <xdr:cNvSpPr txBox="1"/>
      </xdr:nvSpPr>
      <xdr:spPr>
        <a:xfrm>
          <a:off x="10528300" y="6534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82804</xdr:rowOff>
    </xdr:from>
    <xdr:to>
      <xdr:col>14</xdr:col>
      <xdr:colOff>79375</xdr:colOff>
      <xdr:row>39</xdr:row>
      <xdr:rowOff>12954</xdr:rowOff>
    </xdr:to>
    <xdr:sp macro="" textlink="">
      <xdr:nvSpPr>
        <xdr:cNvPr id="313" name="円/楕円 312"/>
        <xdr:cNvSpPr/>
      </xdr:nvSpPr>
      <xdr:spPr>
        <a:xfrm>
          <a:off x="9588500" y="65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4081</xdr:rowOff>
    </xdr:from>
    <xdr:ext cx="469744" cy="259045"/>
    <xdr:sp macro="" textlink="">
      <xdr:nvSpPr>
        <xdr:cNvPr id="314" name="テキスト ボックス 313"/>
        <xdr:cNvSpPr txBox="1"/>
      </xdr:nvSpPr>
      <xdr:spPr>
        <a:xfrm>
          <a:off x="9404427" y="66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57810</xdr:rowOff>
    </xdr:from>
    <xdr:to>
      <xdr:col>12</xdr:col>
      <xdr:colOff>561975</xdr:colOff>
      <xdr:row>38</xdr:row>
      <xdr:rowOff>159410</xdr:rowOff>
    </xdr:to>
    <xdr:sp macro="" textlink="">
      <xdr:nvSpPr>
        <xdr:cNvPr id="315" name="円/楕円 314"/>
        <xdr:cNvSpPr/>
      </xdr:nvSpPr>
      <xdr:spPr>
        <a:xfrm>
          <a:off x="8699500" y="65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150537</xdr:rowOff>
    </xdr:from>
    <xdr:ext cx="469744" cy="259045"/>
    <xdr:sp macro="" textlink="">
      <xdr:nvSpPr>
        <xdr:cNvPr id="316" name="テキスト ボックス 315"/>
        <xdr:cNvSpPr txBox="1"/>
      </xdr:nvSpPr>
      <xdr:spPr>
        <a:xfrm>
          <a:off x="8515427" y="66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41884</xdr:rowOff>
    </xdr:from>
    <xdr:to>
      <xdr:col>11</xdr:col>
      <xdr:colOff>358775</xdr:colOff>
      <xdr:row>38</xdr:row>
      <xdr:rowOff>143484</xdr:rowOff>
    </xdr:to>
    <xdr:sp macro="" textlink="">
      <xdr:nvSpPr>
        <xdr:cNvPr id="317" name="円/楕円 316"/>
        <xdr:cNvSpPr/>
      </xdr:nvSpPr>
      <xdr:spPr>
        <a:xfrm>
          <a:off x="7810500" y="65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134611</xdr:rowOff>
    </xdr:from>
    <xdr:ext cx="469744" cy="259045"/>
    <xdr:sp macro="" textlink="">
      <xdr:nvSpPr>
        <xdr:cNvPr id="318" name="テキスト ボックス 317"/>
        <xdr:cNvSpPr txBox="1"/>
      </xdr:nvSpPr>
      <xdr:spPr>
        <a:xfrm>
          <a:off x="7626427" y="664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156261</xdr:rowOff>
    </xdr:from>
    <xdr:to>
      <xdr:col>10</xdr:col>
      <xdr:colOff>155575</xdr:colOff>
      <xdr:row>38</xdr:row>
      <xdr:rowOff>86410</xdr:rowOff>
    </xdr:to>
    <xdr:sp macro="" textlink="">
      <xdr:nvSpPr>
        <xdr:cNvPr id="319" name="円/楕円 318"/>
        <xdr:cNvSpPr/>
      </xdr:nvSpPr>
      <xdr:spPr>
        <a:xfrm>
          <a:off x="6921500" y="64999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77538</xdr:rowOff>
    </xdr:from>
    <xdr:ext cx="469744" cy="259045"/>
    <xdr:sp macro="" textlink="">
      <xdr:nvSpPr>
        <xdr:cNvPr id="320" name="テキスト ボックス 319"/>
        <xdr:cNvSpPr txBox="1"/>
      </xdr:nvSpPr>
      <xdr:spPr>
        <a:xfrm>
          <a:off x="6737427" y="659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119812</xdr:rowOff>
    </xdr:from>
    <xdr:to>
      <xdr:col>15</xdr:col>
      <xdr:colOff>180340</xdr:colOff>
      <xdr:row>58</xdr:row>
      <xdr:rowOff>5855</xdr:rowOff>
    </xdr:to>
    <xdr:cxnSp macro="">
      <xdr:nvCxnSpPr>
        <xdr:cNvPr id="340" name="直線コネクタ 339"/>
        <xdr:cNvCxnSpPr/>
      </xdr:nvCxnSpPr>
      <xdr:spPr>
        <a:xfrm flipV="1">
          <a:off x="10475595" y="8692312"/>
          <a:ext cx="1270" cy="1257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9682</xdr:rowOff>
    </xdr:from>
    <xdr:ext cx="378565" cy="259045"/>
    <xdr:sp macro="" textlink="">
      <xdr:nvSpPr>
        <xdr:cNvPr id="341" name="農林水産業費最小値テキスト"/>
        <xdr:cNvSpPr txBox="1"/>
      </xdr:nvSpPr>
      <xdr:spPr>
        <a:xfrm>
          <a:off x="10528300" y="9953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15</xdr:col>
      <xdr:colOff>92075</xdr:colOff>
      <xdr:row>58</xdr:row>
      <xdr:rowOff>5855</xdr:rowOff>
    </xdr:from>
    <xdr:to>
      <xdr:col>15</xdr:col>
      <xdr:colOff>269875</xdr:colOff>
      <xdr:row>58</xdr:row>
      <xdr:rowOff>5855</xdr:rowOff>
    </xdr:to>
    <xdr:cxnSp macro="">
      <xdr:nvCxnSpPr>
        <xdr:cNvPr id="342" name="直線コネクタ 341"/>
        <xdr:cNvCxnSpPr/>
      </xdr:nvCxnSpPr>
      <xdr:spPr>
        <a:xfrm>
          <a:off x="10388600" y="99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66489</xdr:rowOff>
    </xdr:from>
    <xdr:ext cx="534377" cy="259045"/>
    <xdr:sp macro="" textlink="">
      <xdr:nvSpPr>
        <xdr:cNvPr id="343" name="農林水産業費最大値テキスト"/>
        <xdr:cNvSpPr txBox="1"/>
      </xdr:nvSpPr>
      <xdr:spPr>
        <a:xfrm>
          <a:off x="10528300" y="846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15</xdr:col>
      <xdr:colOff>92075</xdr:colOff>
      <xdr:row>50</xdr:row>
      <xdr:rowOff>119812</xdr:rowOff>
    </xdr:from>
    <xdr:to>
      <xdr:col>15</xdr:col>
      <xdr:colOff>269875</xdr:colOff>
      <xdr:row>50</xdr:row>
      <xdr:rowOff>119812</xdr:rowOff>
    </xdr:to>
    <xdr:cxnSp macro="">
      <xdr:nvCxnSpPr>
        <xdr:cNvPr id="344" name="直線コネクタ 343"/>
        <xdr:cNvCxnSpPr/>
      </xdr:nvCxnSpPr>
      <xdr:spPr>
        <a:xfrm>
          <a:off x="10388600" y="869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20256</xdr:rowOff>
    </xdr:from>
    <xdr:to>
      <xdr:col>15</xdr:col>
      <xdr:colOff>180975</xdr:colOff>
      <xdr:row>56</xdr:row>
      <xdr:rowOff>34144</xdr:rowOff>
    </xdr:to>
    <xdr:cxnSp macro="">
      <xdr:nvCxnSpPr>
        <xdr:cNvPr id="345" name="直線コネクタ 344"/>
        <xdr:cNvCxnSpPr/>
      </xdr:nvCxnSpPr>
      <xdr:spPr>
        <a:xfrm>
          <a:off x="9639300" y="9621456"/>
          <a:ext cx="838200" cy="1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112634</xdr:rowOff>
    </xdr:from>
    <xdr:ext cx="469744" cy="259045"/>
    <xdr:sp macro="" textlink="">
      <xdr:nvSpPr>
        <xdr:cNvPr id="346" name="農林水産業費平均値テキスト"/>
        <xdr:cNvSpPr txBox="1"/>
      </xdr:nvSpPr>
      <xdr:spPr>
        <a:xfrm>
          <a:off x="10528300" y="9370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89757</xdr:rowOff>
    </xdr:from>
    <xdr:to>
      <xdr:col>15</xdr:col>
      <xdr:colOff>231775</xdr:colOff>
      <xdr:row>56</xdr:row>
      <xdr:rowOff>19907</xdr:rowOff>
    </xdr:to>
    <xdr:sp macro="" textlink="">
      <xdr:nvSpPr>
        <xdr:cNvPr id="347" name="フローチャート : 判断 346"/>
        <xdr:cNvSpPr/>
      </xdr:nvSpPr>
      <xdr:spPr>
        <a:xfrm>
          <a:off x="10426700" y="95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151130</xdr:rowOff>
    </xdr:from>
    <xdr:to>
      <xdr:col>14</xdr:col>
      <xdr:colOff>28575</xdr:colOff>
      <xdr:row>56</xdr:row>
      <xdr:rowOff>20256</xdr:rowOff>
    </xdr:to>
    <xdr:cxnSp macro="">
      <xdr:nvCxnSpPr>
        <xdr:cNvPr id="348" name="直線コネクタ 347"/>
        <xdr:cNvCxnSpPr/>
      </xdr:nvCxnSpPr>
      <xdr:spPr>
        <a:xfrm>
          <a:off x="8750300" y="9580880"/>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12891</xdr:rowOff>
    </xdr:from>
    <xdr:to>
      <xdr:col>14</xdr:col>
      <xdr:colOff>79375</xdr:colOff>
      <xdr:row>55</xdr:row>
      <xdr:rowOff>114491</xdr:rowOff>
    </xdr:to>
    <xdr:sp macro="" textlink="">
      <xdr:nvSpPr>
        <xdr:cNvPr id="349" name="フローチャート : 判断 348"/>
        <xdr:cNvSpPr/>
      </xdr:nvSpPr>
      <xdr:spPr>
        <a:xfrm>
          <a:off x="9588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53</xdr:row>
      <xdr:rowOff>131018</xdr:rowOff>
    </xdr:from>
    <xdr:ext cx="469744" cy="259045"/>
    <xdr:sp macro="" textlink="">
      <xdr:nvSpPr>
        <xdr:cNvPr id="350" name="テキスト ボックス 349"/>
        <xdr:cNvSpPr txBox="1"/>
      </xdr:nvSpPr>
      <xdr:spPr>
        <a:xfrm>
          <a:off x="9404427" y="921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151130</xdr:rowOff>
    </xdr:from>
    <xdr:to>
      <xdr:col>12</xdr:col>
      <xdr:colOff>511175</xdr:colOff>
      <xdr:row>56</xdr:row>
      <xdr:rowOff>5969</xdr:rowOff>
    </xdr:to>
    <xdr:cxnSp macro="">
      <xdr:nvCxnSpPr>
        <xdr:cNvPr id="351" name="直線コネクタ 350"/>
        <xdr:cNvCxnSpPr/>
      </xdr:nvCxnSpPr>
      <xdr:spPr>
        <a:xfrm flipV="1">
          <a:off x="7861300" y="9580880"/>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66040</xdr:rowOff>
    </xdr:from>
    <xdr:to>
      <xdr:col>12</xdr:col>
      <xdr:colOff>561975</xdr:colOff>
      <xdr:row>55</xdr:row>
      <xdr:rowOff>167640</xdr:rowOff>
    </xdr:to>
    <xdr:sp macro="" textlink="">
      <xdr:nvSpPr>
        <xdr:cNvPr id="352" name="フローチャート : 判断 351"/>
        <xdr:cNvSpPr/>
      </xdr:nvSpPr>
      <xdr:spPr>
        <a:xfrm>
          <a:off x="8699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12717</xdr:rowOff>
    </xdr:from>
    <xdr:ext cx="469744" cy="259045"/>
    <xdr:sp macro="" textlink="">
      <xdr:nvSpPr>
        <xdr:cNvPr id="353" name="テキスト ボックス 352"/>
        <xdr:cNvSpPr txBox="1"/>
      </xdr:nvSpPr>
      <xdr:spPr>
        <a:xfrm>
          <a:off x="8515427"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164274</xdr:rowOff>
    </xdr:from>
    <xdr:to>
      <xdr:col>11</xdr:col>
      <xdr:colOff>307975</xdr:colOff>
      <xdr:row>56</xdr:row>
      <xdr:rowOff>5969</xdr:rowOff>
    </xdr:to>
    <xdr:cxnSp macro="">
      <xdr:nvCxnSpPr>
        <xdr:cNvPr id="354" name="直線コネクタ 353"/>
        <xdr:cNvCxnSpPr/>
      </xdr:nvCxnSpPr>
      <xdr:spPr>
        <a:xfrm>
          <a:off x="6972300" y="9594024"/>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91701</xdr:rowOff>
    </xdr:from>
    <xdr:to>
      <xdr:col>11</xdr:col>
      <xdr:colOff>358775</xdr:colOff>
      <xdr:row>56</xdr:row>
      <xdr:rowOff>21851</xdr:rowOff>
    </xdr:to>
    <xdr:sp macro="" textlink="">
      <xdr:nvSpPr>
        <xdr:cNvPr id="355" name="フローチャート : 判断 354"/>
        <xdr:cNvSpPr/>
      </xdr:nvSpPr>
      <xdr:spPr>
        <a:xfrm>
          <a:off x="7810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38378</xdr:rowOff>
    </xdr:from>
    <xdr:ext cx="469744" cy="259045"/>
    <xdr:sp macro="" textlink="">
      <xdr:nvSpPr>
        <xdr:cNvPr id="356" name="テキスト ボックス 355"/>
        <xdr:cNvSpPr txBox="1"/>
      </xdr:nvSpPr>
      <xdr:spPr>
        <a:xfrm>
          <a:off x="7626427" y="92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99016</xdr:rowOff>
    </xdr:from>
    <xdr:to>
      <xdr:col>10</xdr:col>
      <xdr:colOff>155575</xdr:colOff>
      <xdr:row>56</xdr:row>
      <xdr:rowOff>29166</xdr:rowOff>
    </xdr:to>
    <xdr:sp macro="" textlink="">
      <xdr:nvSpPr>
        <xdr:cNvPr id="357" name="フローチャート : 判断 356"/>
        <xdr:cNvSpPr/>
      </xdr:nvSpPr>
      <xdr:spPr>
        <a:xfrm>
          <a:off x="6921500" y="952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45693</xdr:rowOff>
    </xdr:from>
    <xdr:ext cx="469744" cy="259045"/>
    <xdr:sp macro="" textlink="">
      <xdr:nvSpPr>
        <xdr:cNvPr id="358" name="テキスト ボックス 357"/>
        <xdr:cNvSpPr txBox="1"/>
      </xdr:nvSpPr>
      <xdr:spPr>
        <a:xfrm>
          <a:off x="6737427" y="9303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154794</xdr:rowOff>
    </xdr:from>
    <xdr:to>
      <xdr:col>15</xdr:col>
      <xdr:colOff>231775</xdr:colOff>
      <xdr:row>56</xdr:row>
      <xdr:rowOff>84944</xdr:rowOff>
    </xdr:to>
    <xdr:sp macro="" textlink="">
      <xdr:nvSpPr>
        <xdr:cNvPr id="364" name="円/楕円 363"/>
        <xdr:cNvSpPr/>
      </xdr:nvSpPr>
      <xdr:spPr>
        <a:xfrm>
          <a:off x="10426700" y="95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133221</xdr:rowOff>
    </xdr:from>
    <xdr:ext cx="469744" cy="259045"/>
    <xdr:sp macro="" textlink="">
      <xdr:nvSpPr>
        <xdr:cNvPr id="365" name="農林水産業費該当値テキスト"/>
        <xdr:cNvSpPr txBox="1"/>
      </xdr:nvSpPr>
      <xdr:spPr>
        <a:xfrm>
          <a:off x="10528300" y="956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5,847</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140906</xdr:rowOff>
    </xdr:from>
    <xdr:to>
      <xdr:col>14</xdr:col>
      <xdr:colOff>79375</xdr:colOff>
      <xdr:row>56</xdr:row>
      <xdr:rowOff>71056</xdr:rowOff>
    </xdr:to>
    <xdr:sp macro="" textlink="">
      <xdr:nvSpPr>
        <xdr:cNvPr id="366" name="円/楕円 365"/>
        <xdr:cNvSpPr/>
      </xdr:nvSpPr>
      <xdr:spPr>
        <a:xfrm>
          <a:off x="9588500" y="957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62183</xdr:rowOff>
    </xdr:from>
    <xdr:ext cx="469744" cy="259045"/>
    <xdr:sp macro="" textlink="">
      <xdr:nvSpPr>
        <xdr:cNvPr id="367" name="テキスト ボックス 366"/>
        <xdr:cNvSpPr txBox="1"/>
      </xdr:nvSpPr>
      <xdr:spPr>
        <a:xfrm>
          <a:off x="9404427" y="9663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100330</xdr:rowOff>
    </xdr:from>
    <xdr:to>
      <xdr:col>12</xdr:col>
      <xdr:colOff>561975</xdr:colOff>
      <xdr:row>56</xdr:row>
      <xdr:rowOff>30480</xdr:rowOff>
    </xdr:to>
    <xdr:sp macro="" textlink="">
      <xdr:nvSpPr>
        <xdr:cNvPr id="368" name="円/楕円 367"/>
        <xdr:cNvSpPr/>
      </xdr:nvSpPr>
      <xdr:spPr>
        <a:xfrm>
          <a:off x="8699500" y="953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21607</xdr:rowOff>
    </xdr:from>
    <xdr:ext cx="469744" cy="259045"/>
    <xdr:sp macro="" textlink="">
      <xdr:nvSpPr>
        <xdr:cNvPr id="369" name="テキスト ボックス 368"/>
        <xdr:cNvSpPr txBox="1"/>
      </xdr:nvSpPr>
      <xdr:spPr>
        <a:xfrm>
          <a:off x="8515427" y="962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6,800</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126619</xdr:rowOff>
    </xdr:from>
    <xdr:to>
      <xdr:col>11</xdr:col>
      <xdr:colOff>358775</xdr:colOff>
      <xdr:row>56</xdr:row>
      <xdr:rowOff>56769</xdr:rowOff>
    </xdr:to>
    <xdr:sp macro="" textlink="">
      <xdr:nvSpPr>
        <xdr:cNvPr id="370" name="円/楕円 369"/>
        <xdr:cNvSpPr/>
      </xdr:nvSpPr>
      <xdr:spPr>
        <a:xfrm>
          <a:off x="7810500" y="955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47896</xdr:rowOff>
    </xdr:from>
    <xdr:ext cx="469744" cy="259045"/>
    <xdr:sp macro="" textlink="">
      <xdr:nvSpPr>
        <xdr:cNvPr id="371" name="テキスト ボックス 370"/>
        <xdr:cNvSpPr txBox="1"/>
      </xdr:nvSpPr>
      <xdr:spPr>
        <a:xfrm>
          <a:off x="7626427" y="964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113474</xdr:rowOff>
    </xdr:from>
    <xdr:to>
      <xdr:col>10</xdr:col>
      <xdr:colOff>155575</xdr:colOff>
      <xdr:row>56</xdr:row>
      <xdr:rowOff>43624</xdr:rowOff>
    </xdr:to>
    <xdr:sp macro="" textlink="">
      <xdr:nvSpPr>
        <xdr:cNvPr id="372" name="円/楕円 371"/>
        <xdr:cNvSpPr/>
      </xdr:nvSpPr>
      <xdr:spPr>
        <a:xfrm>
          <a:off x="6921500" y="954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34751</xdr:rowOff>
    </xdr:from>
    <xdr:ext cx="469744" cy="259045"/>
    <xdr:sp macro="" textlink="">
      <xdr:nvSpPr>
        <xdr:cNvPr id="373" name="テキスト ボックス 372"/>
        <xdr:cNvSpPr txBox="1"/>
      </xdr:nvSpPr>
      <xdr:spPr>
        <a:xfrm>
          <a:off x="6737427" y="963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122738</xdr:rowOff>
    </xdr:from>
    <xdr:to>
      <xdr:col>15</xdr:col>
      <xdr:colOff>180340</xdr:colOff>
      <xdr:row>78</xdr:row>
      <xdr:rowOff>58455</xdr:rowOff>
    </xdr:to>
    <xdr:cxnSp macro="">
      <xdr:nvCxnSpPr>
        <xdr:cNvPr id="395" name="直線コネクタ 394"/>
        <xdr:cNvCxnSpPr/>
      </xdr:nvCxnSpPr>
      <xdr:spPr>
        <a:xfrm flipV="1">
          <a:off x="10475595" y="12295688"/>
          <a:ext cx="1270" cy="1135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62282</xdr:rowOff>
    </xdr:from>
    <xdr:ext cx="469744" cy="259045"/>
    <xdr:sp macro="" textlink="">
      <xdr:nvSpPr>
        <xdr:cNvPr id="396" name="商工費最小値テキスト"/>
        <xdr:cNvSpPr txBox="1"/>
      </xdr:nvSpPr>
      <xdr:spPr>
        <a:xfrm>
          <a:off x="10528300" y="1343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1,777</a:t>
          </a:r>
          <a:endParaRPr kumimoji="1" lang="ja-JP" altLang="en-US" sz="1000" b="1">
            <a:latin typeface="ＭＳ Ｐゴシック"/>
          </a:endParaRPr>
        </a:p>
      </xdr:txBody>
    </xdr:sp>
    <xdr:clientData/>
  </xdr:oneCellAnchor>
  <xdr:twoCellAnchor>
    <xdr:from>
      <xdr:col>15</xdr:col>
      <xdr:colOff>92075</xdr:colOff>
      <xdr:row>78</xdr:row>
      <xdr:rowOff>58455</xdr:rowOff>
    </xdr:from>
    <xdr:to>
      <xdr:col>15</xdr:col>
      <xdr:colOff>269875</xdr:colOff>
      <xdr:row>78</xdr:row>
      <xdr:rowOff>58455</xdr:rowOff>
    </xdr:to>
    <xdr:cxnSp macro="">
      <xdr:nvCxnSpPr>
        <xdr:cNvPr id="397" name="直線コネクタ 396"/>
        <xdr:cNvCxnSpPr/>
      </xdr:nvCxnSpPr>
      <xdr:spPr>
        <a:xfrm>
          <a:off x="10388600" y="1343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69415</xdr:rowOff>
    </xdr:from>
    <xdr:ext cx="534377" cy="259045"/>
    <xdr:sp macro="" textlink="">
      <xdr:nvSpPr>
        <xdr:cNvPr id="398" name="商工費最大値テキスト"/>
        <xdr:cNvSpPr txBox="1"/>
      </xdr:nvSpPr>
      <xdr:spPr>
        <a:xfrm>
          <a:off x="10528300" y="120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26,621</a:t>
          </a:r>
          <a:endParaRPr kumimoji="1" lang="ja-JP" altLang="en-US" sz="1000" b="1">
            <a:latin typeface="ＭＳ Ｐゴシック"/>
          </a:endParaRPr>
        </a:p>
      </xdr:txBody>
    </xdr:sp>
    <xdr:clientData/>
  </xdr:oneCellAnchor>
  <xdr:twoCellAnchor>
    <xdr:from>
      <xdr:col>15</xdr:col>
      <xdr:colOff>92075</xdr:colOff>
      <xdr:row>71</xdr:row>
      <xdr:rowOff>122738</xdr:rowOff>
    </xdr:from>
    <xdr:to>
      <xdr:col>15</xdr:col>
      <xdr:colOff>269875</xdr:colOff>
      <xdr:row>71</xdr:row>
      <xdr:rowOff>122738</xdr:rowOff>
    </xdr:to>
    <xdr:cxnSp macro="">
      <xdr:nvCxnSpPr>
        <xdr:cNvPr id="399" name="直線コネクタ 398"/>
        <xdr:cNvCxnSpPr/>
      </xdr:nvCxnSpPr>
      <xdr:spPr>
        <a:xfrm>
          <a:off x="10388600" y="1229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163565</xdr:rowOff>
    </xdr:from>
    <xdr:to>
      <xdr:col>15</xdr:col>
      <xdr:colOff>180975</xdr:colOff>
      <xdr:row>78</xdr:row>
      <xdr:rowOff>12553</xdr:rowOff>
    </xdr:to>
    <xdr:cxnSp macro="">
      <xdr:nvCxnSpPr>
        <xdr:cNvPr id="400" name="直線コネクタ 399"/>
        <xdr:cNvCxnSpPr/>
      </xdr:nvCxnSpPr>
      <xdr:spPr>
        <a:xfrm flipV="1">
          <a:off x="9639300" y="13365215"/>
          <a:ext cx="838200" cy="2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168607</xdr:rowOff>
    </xdr:from>
    <xdr:ext cx="534377" cy="259045"/>
    <xdr:sp macro="" textlink="">
      <xdr:nvSpPr>
        <xdr:cNvPr id="401" name="商工費平均値テキスト"/>
        <xdr:cNvSpPr txBox="1"/>
      </xdr:nvSpPr>
      <xdr:spPr>
        <a:xfrm>
          <a:off x="10528300" y="12855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145730</xdr:rowOff>
    </xdr:from>
    <xdr:to>
      <xdr:col>15</xdr:col>
      <xdr:colOff>231775</xdr:colOff>
      <xdr:row>76</xdr:row>
      <xdr:rowOff>75881</xdr:rowOff>
    </xdr:to>
    <xdr:sp macro="" textlink="">
      <xdr:nvSpPr>
        <xdr:cNvPr id="402" name="フローチャート : 判断 401"/>
        <xdr:cNvSpPr/>
      </xdr:nvSpPr>
      <xdr:spPr>
        <a:xfrm>
          <a:off x="104267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7021</xdr:rowOff>
    </xdr:from>
    <xdr:to>
      <xdr:col>14</xdr:col>
      <xdr:colOff>28575</xdr:colOff>
      <xdr:row>78</xdr:row>
      <xdr:rowOff>12553</xdr:rowOff>
    </xdr:to>
    <xdr:cxnSp macro="">
      <xdr:nvCxnSpPr>
        <xdr:cNvPr id="403" name="直線コネクタ 402"/>
        <xdr:cNvCxnSpPr/>
      </xdr:nvCxnSpPr>
      <xdr:spPr>
        <a:xfrm>
          <a:off x="8750300" y="13380121"/>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52232</xdr:rowOff>
    </xdr:from>
    <xdr:to>
      <xdr:col>14</xdr:col>
      <xdr:colOff>79375</xdr:colOff>
      <xdr:row>76</xdr:row>
      <xdr:rowOff>153832</xdr:rowOff>
    </xdr:to>
    <xdr:sp macro="" textlink="">
      <xdr:nvSpPr>
        <xdr:cNvPr id="404" name="フローチャート : 判断 403"/>
        <xdr:cNvSpPr/>
      </xdr:nvSpPr>
      <xdr:spPr>
        <a:xfrm>
          <a:off x="9588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170359</xdr:rowOff>
    </xdr:from>
    <xdr:ext cx="469744" cy="259045"/>
    <xdr:sp macro="" textlink="">
      <xdr:nvSpPr>
        <xdr:cNvPr id="405" name="テキスト ボックス 404"/>
        <xdr:cNvSpPr txBox="1"/>
      </xdr:nvSpPr>
      <xdr:spPr>
        <a:xfrm>
          <a:off x="9404427"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162469</xdr:rowOff>
    </xdr:from>
    <xdr:to>
      <xdr:col>12</xdr:col>
      <xdr:colOff>511175</xdr:colOff>
      <xdr:row>78</xdr:row>
      <xdr:rowOff>7021</xdr:rowOff>
    </xdr:to>
    <xdr:cxnSp macro="">
      <xdr:nvCxnSpPr>
        <xdr:cNvPr id="406" name="直線コネクタ 405"/>
        <xdr:cNvCxnSpPr/>
      </xdr:nvCxnSpPr>
      <xdr:spPr>
        <a:xfrm>
          <a:off x="7861300" y="1336411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38379</xdr:rowOff>
    </xdr:from>
    <xdr:to>
      <xdr:col>12</xdr:col>
      <xdr:colOff>561975</xdr:colOff>
      <xdr:row>76</xdr:row>
      <xdr:rowOff>139979</xdr:rowOff>
    </xdr:to>
    <xdr:sp macro="" textlink="">
      <xdr:nvSpPr>
        <xdr:cNvPr id="407" name="フローチャート : 判断 406"/>
        <xdr:cNvSpPr/>
      </xdr:nvSpPr>
      <xdr:spPr>
        <a:xfrm>
          <a:off x="8699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156506</xdr:rowOff>
    </xdr:from>
    <xdr:ext cx="469744" cy="259045"/>
    <xdr:sp macro="" textlink="">
      <xdr:nvSpPr>
        <xdr:cNvPr id="408" name="テキスト ボックス 407"/>
        <xdr:cNvSpPr txBox="1"/>
      </xdr:nvSpPr>
      <xdr:spPr>
        <a:xfrm>
          <a:off x="8515427"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120681</xdr:rowOff>
    </xdr:from>
    <xdr:to>
      <xdr:col>11</xdr:col>
      <xdr:colOff>307975</xdr:colOff>
      <xdr:row>77</xdr:row>
      <xdr:rowOff>162469</xdr:rowOff>
    </xdr:to>
    <xdr:cxnSp macro="">
      <xdr:nvCxnSpPr>
        <xdr:cNvPr id="409" name="直線コネクタ 408"/>
        <xdr:cNvCxnSpPr/>
      </xdr:nvCxnSpPr>
      <xdr:spPr>
        <a:xfrm>
          <a:off x="6972300" y="13322331"/>
          <a:ext cx="889000" cy="4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51364</xdr:rowOff>
    </xdr:from>
    <xdr:to>
      <xdr:col>11</xdr:col>
      <xdr:colOff>358775</xdr:colOff>
      <xdr:row>76</xdr:row>
      <xdr:rowOff>152964</xdr:rowOff>
    </xdr:to>
    <xdr:sp macro="" textlink="">
      <xdr:nvSpPr>
        <xdr:cNvPr id="410" name="フローチャート : 判断 409"/>
        <xdr:cNvSpPr/>
      </xdr:nvSpPr>
      <xdr:spPr>
        <a:xfrm>
          <a:off x="7810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169491</xdr:rowOff>
    </xdr:from>
    <xdr:ext cx="469744" cy="259045"/>
    <xdr:sp macro="" textlink="">
      <xdr:nvSpPr>
        <xdr:cNvPr id="411" name="テキスト ボックス 410"/>
        <xdr:cNvSpPr txBox="1"/>
      </xdr:nvSpPr>
      <xdr:spPr>
        <a:xfrm>
          <a:off x="7626427" y="128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58587</xdr:rowOff>
    </xdr:from>
    <xdr:to>
      <xdr:col>10</xdr:col>
      <xdr:colOff>155575</xdr:colOff>
      <xdr:row>76</xdr:row>
      <xdr:rowOff>160187</xdr:rowOff>
    </xdr:to>
    <xdr:sp macro="" textlink="">
      <xdr:nvSpPr>
        <xdr:cNvPr id="412" name="フローチャート : 判断 411"/>
        <xdr:cNvSpPr/>
      </xdr:nvSpPr>
      <xdr:spPr>
        <a:xfrm>
          <a:off x="6921500" y="130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5265</xdr:rowOff>
    </xdr:from>
    <xdr:ext cx="469744" cy="259045"/>
    <xdr:sp macro="" textlink="">
      <xdr:nvSpPr>
        <xdr:cNvPr id="413" name="テキスト ボックス 412"/>
        <xdr:cNvSpPr txBox="1"/>
      </xdr:nvSpPr>
      <xdr:spPr>
        <a:xfrm>
          <a:off x="6737427" y="1286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112765</xdr:rowOff>
    </xdr:from>
    <xdr:to>
      <xdr:col>15</xdr:col>
      <xdr:colOff>231775</xdr:colOff>
      <xdr:row>78</xdr:row>
      <xdr:rowOff>42915</xdr:rowOff>
    </xdr:to>
    <xdr:sp macro="" textlink="">
      <xdr:nvSpPr>
        <xdr:cNvPr id="419" name="円/楕円 418"/>
        <xdr:cNvSpPr/>
      </xdr:nvSpPr>
      <xdr:spPr>
        <a:xfrm>
          <a:off x="10426700" y="1331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27692</xdr:rowOff>
    </xdr:from>
    <xdr:ext cx="469744" cy="259045"/>
    <xdr:sp macro="" textlink="">
      <xdr:nvSpPr>
        <xdr:cNvPr id="420" name="商工費該当値テキスト"/>
        <xdr:cNvSpPr txBox="1"/>
      </xdr:nvSpPr>
      <xdr:spPr>
        <a:xfrm>
          <a:off x="10528300" y="1322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133203</xdr:rowOff>
    </xdr:from>
    <xdr:to>
      <xdr:col>14</xdr:col>
      <xdr:colOff>79375</xdr:colOff>
      <xdr:row>78</xdr:row>
      <xdr:rowOff>63353</xdr:rowOff>
    </xdr:to>
    <xdr:sp macro="" textlink="">
      <xdr:nvSpPr>
        <xdr:cNvPr id="421" name="円/楕円 420"/>
        <xdr:cNvSpPr/>
      </xdr:nvSpPr>
      <xdr:spPr>
        <a:xfrm>
          <a:off x="9588500" y="1333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54480</xdr:rowOff>
    </xdr:from>
    <xdr:ext cx="469744" cy="259045"/>
    <xdr:sp macro="" textlink="">
      <xdr:nvSpPr>
        <xdr:cNvPr id="422" name="テキスト ボックス 421"/>
        <xdr:cNvSpPr txBox="1"/>
      </xdr:nvSpPr>
      <xdr:spPr>
        <a:xfrm>
          <a:off x="9404427" y="1342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127671</xdr:rowOff>
    </xdr:from>
    <xdr:to>
      <xdr:col>12</xdr:col>
      <xdr:colOff>561975</xdr:colOff>
      <xdr:row>78</xdr:row>
      <xdr:rowOff>57821</xdr:rowOff>
    </xdr:to>
    <xdr:sp macro="" textlink="">
      <xdr:nvSpPr>
        <xdr:cNvPr id="423" name="円/楕円 422"/>
        <xdr:cNvSpPr/>
      </xdr:nvSpPr>
      <xdr:spPr>
        <a:xfrm>
          <a:off x="8699500" y="1332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48948</xdr:rowOff>
    </xdr:from>
    <xdr:ext cx="469744" cy="259045"/>
    <xdr:sp macro="" textlink="">
      <xdr:nvSpPr>
        <xdr:cNvPr id="424" name="テキスト ボックス 423"/>
        <xdr:cNvSpPr txBox="1"/>
      </xdr:nvSpPr>
      <xdr:spPr>
        <a:xfrm>
          <a:off x="8515427" y="13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111669</xdr:rowOff>
    </xdr:from>
    <xdr:to>
      <xdr:col>11</xdr:col>
      <xdr:colOff>358775</xdr:colOff>
      <xdr:row>78</xdr:row>
      <xdr:rowOff>41819</xdr:rowOff>
    </xdr:to>
    <xdr:sp macro="" textlink="">
      <xdr:nvSpPr>
        <xdr:cNvPr id="425" name="円/楕円 424"/>
        <xdr:cNvSpPr/>
      </xdr:nvSpPr>
      <xdr:spPr>
        <a:xfrm>
          <a:off x="7810500" y="1331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32946</xdr:rowOff>
    </xdr:from>
    <xdr:ext cx="469744" cy="259045"/>
    <xdr:sp macro="" textlink="">
      <xdr:nvSpPr>
        <xdr:cNvPr id="426" name="テキスト ボックス 425"/>
        <xdr:cNvSpPr txBox="1"/>
      </xdr:nvSpPr>
      <xdr:spPr>
        <a:xfrm>
          <a:off x="7626427" y="13406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69881</xdr:rowOff>
    </xdr:from>
    <xdr:to>
      <xdr:col>10</xdr:col>
      <xdr:colOff>155575</xdr:colOff>
      <xdr:row>78</xdr:row>
      <xdr:rowOff>31</xdr:rowOff>
    </xdr:to>
    <xdr:sp macro="" textlink="">
      <xdr:nvSpPr>
        <xdr:cNvPr id="427" name="円/楕円 426"/>
        <xdr:cNvSpPr/>
      </xdr:nvSpPr>
      <xdr:spPr>
        <a:xfrm>
          <a:off x="6921500" y="132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162608</xdr:rowOff>
    </xdr:from>
    <xdr:ext cx="469744" cy="259045"/>
    <xdr:sp macro="" textlink="">
      <xdr:nvSpPr>
        <xdr:cNvPr id="428" name="テキスト ボックス 427"/>
        <xdr:cNvSpPr txBox="1"/>
      </xdr:nvSpPr>
      <xdr:spPr>
        <a:xfrm>
          <a:off x="6737427" y="1336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154884</xdr:rowOff>
    </xdr:from>
    <xdr:to>
      <xdr:col>15</xdr:col>
      <xdr:colOff>180340</xdr:colOff>
      <xdr:row>99</xdr:row>
      <xdr:rowOff>44411</xdr:rowOff>
    </xdr:to>
    <xdr:cxnSp macro="">
      <xdr:nvCxnSpPr>
        <xdr:cNvPr id="453" name="直線コネクタ 452"/>
        <xdr:cNvCxnSpPr/>
      </xdr:nvCxnSpPr>
      <xdr:spPr>
        <a:xfrm flipV="1">
          <a:off x="10475595" y="15756834"/>
          <a:ext cx="1270" cy="126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48238</xdr:rowOff>
    </xdr:from>
    <xdr:ext cx="534377" cy="259045"/>
    <xdr:sp macro="" textlink="">
      <xdr:nvSpPr>
        <xdr:cNvPr id="454" name="土木費最小値テキスト"/>
        <xdr:cNvSpPr txBox="1"/>
      </xdr:nvSpPr>
      <xdr:spPr>
        <a:xfrm>
          <a:off x="10528300" y="1702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20,002</a:t>
          </a:r>
          <a:endParaRPr kumimoji="1" lang="ja-JP" altLang="en-US" sz="1000" b="1">
            <a:latin typeface="ＭＳ Ｐゴシック"/>
          </a:endParaRPr>
        </a:p>
      </xdr:txBody>
    </xdr:sp>
    <xdr:clientData/>
  </xdr:oneCellAnchor>
  <xdr:twoCellAnchor>
    <xdr:from>
      <xdr:col>15</xdr:col>
      <xdr:colOff>92075</xdr:colOff>
      <xdr:row>99</xdr:row>
      <xdr:rowOff>44411</xdr:rowOff>
    </xdr:from>
    <xdr:to>
      <xdr:col>15</xdr:col>
      <xdr:colOff>269875</xdr:colOff>
      <xdr:row>99</xdr:row>
      <xdr:rowOff>44411</xdr:rowOff>
    </xdr:to>
    <xdr:cxnSp macro="">
      <xdr:nvCxnSpPr>
        <xdr:cNvPr id="455" name="直線コネクタ 454"/>
        <xdr:cNvCxnSpPr/>
      </xdr:nvCxnSpPr>
      <xdr:spPr>
        <a:xfrm>
          <a:off x="10388600" y="1701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101561</xdr:rowOff>
    </xdr:from>
    <xdr:ext cx="534377" cy="259045"/>
    <xdr:sp macro="" textlink="">
      <xdr:nvSpPr>
        <xdr:cNvPr id="456" name="土木費最大値テキスト"/>
        <xdr:cNvSpPr txBox="1"/>
      </xdr:nvSpPr>
      <xdr:spPr>
        <a:xfrm>
          <a:off x="10528300" y="1553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15</xdr:col>
      <xdr:colOff>92075</xdr:colOff>
      <xdr:row>91</xdr:row>
      <xdr:rowOff>154884</xdr:rowOff>
    </xdr:from>
    <xdr:to>
      <xdr:col>15</xdr:col>
      <xdr:colOff>269875</xdr:colOff>
      <xdr:row>91</xdr:row>
      <xdr:rowOff>154884</xdr:rowOff>
    </xdr:to>
    <xdr:cxnSp macro="">
      <xdr:nvCxnSpPr>
        <xdr:cNvPr id="457" name="直線コネクタ 456"/>
        <xdr:cNvCxnSpPr/>
      </xdr:nvCxnSpPr>
      <xdr:spPr>
        <a:xfrm>
          <a:off x="10388600" y="15756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60624</xdr:rowOff>
    </xdr:from>
    <xdr:to>
      <xdr:col>15</xdr:col>
      <xdr:colOff>180975</xdr:colOff>
      <xdr:row>97</xdr:row>
      <xdr:rowOff>128708</xdr:rowOff>
    </xdr:to>
    <xdr:cxnSp macro="">
      <xdr:nvCxnSpPr>
        <xdr:cNvPr id="458" name="直線コネクタ 457"/>
        <xdr:cNvCxnSpPr/>
      </xdr:nvCxnSpPr>
      <xdr:spPr>
        <a:xfrm>
          <a:off x="9639300" y="16691274"/>
          <a:ext cx="838200" cy="6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146314</xdr:rowOff>
    </xdr:from>
    <xdr:ext cx="534377" cy="259045"/>
    <xdr:sp macro="" textlink="">
      <xdr:nvSpPr>
        <xdr:cNvPr id="459" name="土木費平均値テキスト"/>
        <xdr:cNvSpPr txBox="1"/>
      </xdr:nvSpPr>
      <xdr:spPr>
        <a:xfrm>
          <a:off x="10528300" y="16434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123437</xdr:rowOff>
    </xdr:from>
    <xdr:to>
      <xdr:col>15</xdr:col>
      <xdr:colOff>231775</xdr:colOff>
      <xdr:row>97</xdr:row>
      <xdr:rowOff>53587</xdr:rowOff>
    </xdr:to>
    <xdr:sp macro="" textlink="">
      <xdr:nvSpPr>
        <xdr:cNvPr id="460" name="フローチャート : 判断 459"/>
        <xdr:cNvSpPr/>
      </xdr:nvSpPr>
      <xdr:spPr>
        <a:xfrm>
          <a:off x="10426700" y="1658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60624</xdr:rowOff>
    </xdr:from>
    <xdr:to>
      <xdr:col>14</xdr:col>
      <xdr:colOff>28575</xdr:colOff>
      <xdr:row>97</xdr:row>
      <xdr:rowOff>102057</xdr:rowOff>
    </xdr:to>
    <xdr:cxnSp macro="">
      <xdr:nvCxnSpPr>
        <xdr:cNvPr id="461" name="直線コネクタ 460"/>
        <xdr:cNvCxnSpPr/>
      </xdr:nvCxnSpPr>
      <xdr:spPr>
        <a:xfrm flipV="1">
          <a:off x="8750300" y="16691274"/>
          <a:ext cx="889000" cy="4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112083</xdr:rowOff>
    </xdr:from>
    <xdr:to>
      <xdr:col>14</xdr:col>
      <xdr:colOff>79375</xdr:colOff>
      <xdr:row>97</xdr:row>
      <xdr:rowOff>42233</xdr:rowOff>
    </xdr:to>
    <xdr:sp macro="" textlink="">
      <xdr:nvSpPr>
        <xdr:cNvPr id="462" name="フローチャート : 判断 461"/>
        <xdr:cNvSpPr/>
      </xdr:nvSpPr>
      <xdr:spPr>
        <a:xfrm>
          <a:off x="9588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58760</xdr:rowOff>
    </xdr:from>
    <xdr:ext cx="534377" cy="259045"/>
    <xdr:sp macro="" textlink="">
      <xdr:nvSpPr>
        <xdr:cNvPr id="463" name="テキスト ボックス 462"/>
        <xdr:cNvSpPr txBox="1"/>
      </xdr:nvSpPr>
      <xdr:spPr>
        <a:xfrm>
          <a:off x="9372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54356</xdr:rowOff>
    </xdr:from>
    <xdr:to>
      <xdr:col>12</xdr:col>
      <xdr:colOff>511175</xdr:colOff>
      <xdr:row>97</xdr:row>
      <xdr:rowOff>102057</xdr:rowOff>
    </xdr:to>
    <xdr:cxnSp macro="">
      <xdr:nvCxnSpPr>
        <xdr:cNvPr id="464" name="直線コネクタ 463"/>
        <xdr:cNvCxnSpPr/>
      </xdr:nvCxnSpPr>
      <xdr:spPr>
        <a:xfrm>
          <a:off x="7861300" y="16685006"/>
          <a:ext cx="889000" cy="4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70783</xdr:rowOff>
    </xdr:from>
    <xdr:to>
      <xdr:col>12</xdr:col>
      <xdr:colOff>561975</xdr:colOff>
      <xdr:row>97</xdr:row>
      <xdr:rowOff>933</xdr:rowOff>
    </xdr:to>
    <xdr:sp macro="" textlink="">
      <xdr:nvSpPr>
        <xdr:cNvPr id="465" name="フローチャート : 判断 464"/>
        <xdr:cNvSpPr/>
      </xdr:nvSpPr>
      <xdr:spPr>
        <a:xfrm>
          <a:off x="8699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17460</xdr:rowOff>
    </xdr:from>
    <xdr:ext cx="534377" cy="259045"/>
    <xdr:sp macro="" textlink="">
      <xdr:nvSpPr>
        <xdr:cNvPr id="466" name="テキスト ボックス 465"/>
        <xdr:cNvSpPr txBox="1"/>
      </xdr:nvSpPr>
      <xdr:spPr>
        <a:xfrm>
          <a:off x="8483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54356</xdr:rowOff>
    </xdr:from>
    <xdr:to>
      <xdr:col>11</xdr:col>
      <xdr:colOff>307975</xdr:colOff>
      <xdr:row>97</xdr:row>
      <xdr:rowOff>97961</xdr:rowOff>
    </xdr:to>
    <xdr:cxnSp macro="">
      <xdr:nvCxnSpPr>
        <xdr:cNvPr id="467" name="直線コネクタ 466"/>
        <xdr:cNvCxnSpPr/>
      </xdr:nvCxnSpPr>
      <xdr:spPr>
        <a:xfrm flipV="1">
          <a:off x="6972300" y="16685006"/>
          <a:ext cx="889000" cy="4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131268</xdr:rowOff>
    </xdr:from>
    <xdr:to>
      <xdr:col>11</xdr:col>
      <xdr:colOff>358775</xdr:colOff>
      <xdr:row>97</xdr:row>
      <xdr:rowOff>61418</xdr:rowOff>
    </xdr:to>
    <xdr:sp macro="" textlink="">
      <xdr:nvSpPr>
        <xdr:cNvPr id="468" name="フローチャート : 判断 467"/>
        <xdr:cNvSpPr/>
      </xdr:nvSpPr>
      <xdr:spPr>
        <a:xfrm>
          <a:off x="7810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77945</xdr:rowOff>
    </xdr:from>
    <xdr:ext cx="534377" cy="259045"/>
    <xdr:sp macro="" textlink="">
      <xdr:nvSpPr>
        <xdr:cNvPr id="469" name="テキスト ボックス 468"/>
        <xdr:cNvSpPr txBox="1"/>
      </xdr:nvSpPr>
      <xdr:spPr>
        <a:xfrm>
          <a:off x="7594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128067</xdr:rowOff>
    </xdr:from>
    <xdr:to>
      <xdr:col>10</xdr:col>
      <xdr:colOff>155575</xdr:colOff>
      <xdr:row>97</xdr:row>
      <xdr:rowOff>58217</xdr:rowOff>
    </xdr:to>
    <xdr:sp macro="" textlink="">
      <xdr:nvSpPr>
        <xdr:cNvPr id="470" name="フローチャート : 判断 469"/>
        <xdr:cNvSpPr/>
      </xdr:nvSpPr>
      <xdr:spPr>
        <a:xfrm>
          <a:off x="6921500" y="1658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74744</xdr:rowOff>
    </xdr:from>
    <xdr:ext cx="534377" cy="259045"/>
    <xdr:sp macro="" textlink="">
      <xdr:nvSpPr>
        <xdr:cNvPr id="471" name="テキスト ボックス 470"/>
        <xdr:cNvSpPr txBox="1"/>
      </xdr:nvSpPr>
      <xdr:spPr>
        <a:xfrm>
          <a:off x="6705111" y="1636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77908</xdr:rowOff>
    </xdr:from>
    <xdr:to>
      <xdr:col>15</xdr:col>
      <xdr:colOff>231775</xdr:colOff>
      <xdr:row>98</xdr:row>
      <xdr:rowOff>8058</xdr:rowOff>
    </xdr:to>
    <xdr:sp macro="" textlink="">
      <xdr:nvSpPr>
        <xdr:cNvPr id="477" name="円/楕円 476"/>
        <xdr:cNvSpPr/>
      </xdr:nvSpPr>
      <xdr:spPr>
        <a:xfrm>
          <a:off x="10426700" y="1670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56335</xdr:rowOff>
    </xdr:from>
    <xdr:ext cx="534377" cy="259045"/>
    <xdr:sp macro="" textlink="">
      <xdr:nvSpPr>
        <xdr:cNvPr id="478" name="土木費該当値テキスト"/>
        <xdr:cNvSpPr txBox="1"/>
      </xdr:nvSpPr>
      <xdr:spPr>
        <a:xfrm>
          <a:off x="10528300" y="1668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33,577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9824</xdr:rowOff>
    </xdr:from>
    <xdr:to>
      <xdr:col>14</xdr:col>
      <xdr:colOff>79375</xdr:colOff>
      <xdr:row>97</xdr:row>
      <xdr:rowOff>111424</xdr:rowOff>
    </xdr:to>
    <xdr:sp macro="" textlink="">
      <xdr:nvSpPr>
        <xdr:cNvPr id="479" name="円/楕円 478"/>
        <xdr:cNvSpPr/>
      </xdr:nvSpPr>
      <xdr:spPr>
        <a:xfrm>
          <a:off x="9588500" y="1664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102551</xdr:rowOff>
    </xdr:from>
    <xdr:ext cx="534377" cy="259045"/>
    <xdr:sp macro="" textlink="">
      <xdr:nvSpPr>
        <xdr:cNvPr id="480" name="テキスト ボックス 479"/>
        <xdr:cNvSpPr txBox="1"/>
      </xdr:nvSpPr>
      <xdr:spPr>
        <a:xfrm>
          <a:off x="9372111" y="1673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37,151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51257</xdr:rowOff>
    </xdr:from>
    <xdr:to>
      <xdr:col>12</xdr:col>
      <xdr:colOff>561975</xdr:colOff>
      <xdr:row>97</xdr:row>
      <xdr:rowOff>152857</xdr:rowOff>
    </xdr:to>
    <xdr:sp macro="" textlink="">
      <xdr:nvSpPr>
        <xdr:cNvPr id="481" name="円/楕円 480"/>
        <xdr:cNvSpPr/>
      </xdr:nvSpPr>
      <xdr:spPr>
        <a:xfrm>
          <a:off x="8699500" y="166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143984</xdr:rowOff>
    </xdr:from>
    <xdr:ext cx="534377" cy="259045"/>
    <xdr:sp macro="" textlink="">
      <xdr:nvSpPr>
        <xdr:cNvPr id="482" name="テキスト ボックス 481"/>
        <xdr:cNvSpPr txBox="1"/>
      </xdr:nvSpPr>
      <xdr:spPr>
        <a:xfrm>
          <a:off x="8483111" y="1677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34,976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3556</xdr:rowOff>
    </xdr:from>
    <xdr:to>
      <xdr:col>11</xdr:col>
      <xdr:colOff>358775</xdr:colOff>
      <xdr:row>97</xdr:row>
      <xdr:rowOff>105156</xdr:rowOff>
    </xdr:to>
    <xdr:sp macro="" textlink="">
      <xdr:nvSpPr>
        <xdr:cNvPr id="483" name="円/楕円 482"/>
        <xdr:cNvSpPr/>
      </xdr:nvSpPr>
      <xdr:spPr>
        <a:xfrm>
          <a:off x="7810500" y="1663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96283</xdr:rowOff>
    </xdr:from>
    <xdr:ext cx="534377" cy="259045"/>
    <xdr:sp macro="" textlink="">
      <xdr:nvSpPr>
        <xdr:cNvPr id="484" name="テキスト ボックス 483"/>
        <xdr:cNvSpPr txBox="1"/>
      </xdr:nvSpPr>
      <xdr:spPr>
        <a:xfrm>
          <a:off x="7594111" y="1672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37,480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47161</xdr:rowOff>
    </xdr:from>
    <xdr:to>
      <xdr:col>10</xdr:col>
      <xdr:colOff>155575</xdr:colOff>
      <xdr:row>97</xdr:row>
      <xdr:rowOff>148761</xdr:rowOff>
    </xdr:to>
    <xdr:sp macro="" textlink="">
      <xdr:nvSpPr>
        <xdr:cNvPr id="485" name="円/楕円 484"/>
        <xdr:cNvSpPr/>
      </xdr:nvSpPr>
      <xdr:spPr>
        <a:xfrm>
          <a:off x="6921500" y="1667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139888</xdr:rowOff>
    </xdr:from>
    <xdr:ext cx="534377" cy="259045"/>
    <xdr:sp macro="" textlink="">
      <xdr:nvSpPr>
        <xdr:cNvPr id="486" name="テキスト ボックス 485"/>
        <xdr:cNvSpPr txBox="1"/>
      </xdr:nvSpPr>
      <xdr:spPr>
        <a:xfrm>
          <a:off x="6705111" y="1677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23891</xdr:rowOff>
    </xdr:from>
    <xdr:to>
      <xdr:col>23</xdr:col>
      <xdr:colOff>516889</xdr:colOff>
      <xdr:row>38</xdr:row>
      <xdr:rowOff>152959</xdr:rowOff>
    </xdr:to>
    <xdr:cxnSp macro="">
      <xdr:nvCxnSpPr>
        <xdr:cNvPr id="509" name="直線コネクタ 508"/>
        <xdr:cNvCxnSpPr/>
      </xdr:nvCxnSpPr>
      <xdr:spPr>
        <a:xfrm flipV="1">
          <a:off x="16317595" y="5510291"/>
          <a:ext cx="1269" cy="1157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156786</xdr:rowOff>
    </xdr:from>
    <xdr:ext cx="469744" cy="259045"/>
    <xdr:sp macro="" textlink="">
      <xdr:nvSpPr>
        <xdr:cNvPr id="510" name="消防費最小値テキスト"/>
        <xdr:cNvSpPr txBox="1"/>
      </xdr:nvSpPr>
      <xdr:spPr>
        <a:xfrm>
          <a:off x="16370300" y="667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9,710</a:t>
          </a:r>
          <a:endParaRPr kumimoji="1" lang="ja-JP" altLang="en-US" sz="1000" b="1">
            <a:latin typeface="ＭＳ Ｐゴシック"/>
          </a:endParaRPr>
        </a:p>
      </xdr:txBody>
    </xdr:sp>
    <xdr:clientData/>
  </xdr:oneCellAnchor>
  <xdr:twoCellAnchor>
    <xdr:from>
      <xdr:col>23</xdr:col>
      <xdr:colOff>428625</xdr:colOff>
      <xdr:row>38</xdr:row>
      <xdr:rowOff>152959</xdr:rowOff>
    </xdr:from>
    <xdr:to>
      <xdr:col>23</xdr:col>
      <xdr:colOff>606425</xdr:colOff>
      <xdr:row>38</xdr:row>
      <xdr:rowOff>152959</xdr:rowOff>
    </xdr:to>
    <xdr:cxnSp macro="">
      <xdr:nvCxnSpPr>
        <xdr:cNvPr id="511" name="直線コネクタ 510"/>
        <xdr:cNvCxnSpPr/>
      </xdr:nvCxnSpPr>
      <xdr:spPr>
        <a:xfrm>
          <a:off x="16230600" y="666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142018</xdr:rowOff>
    </xdr:from>
    <xdr:ext cx="534377" cy="259045"/>
    <xdr:sp macro="" textlink="">
      <xdr:nvSpPr>
        <xdr:cNvPr id="512" name="消防費最大値テキスト"/>
        <xdr:cNvSpPr txBox="1"/>
      </xdr:nvSpPr>
      <xdr:spPr>
        <a:xfrm>
          <a:off x="16370300" y="528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35,033</a:t>
          </a:r>
          <a:endParaRPr kumimoji="1" lang="ja-JP" altLang="en-US" sz="1000" b="1">
            <a:latin typeface="ＭＳ Ｐゴシック"/>
          </a:endParaRPr>
        </a:p>
      </xdr:txBody>
    </xdr:sp>
    <xdr:clientData/>
  </xdr:oneCellAnchor>
  <xdr:twoCellAnchor>
    <xdr:from>
      <xdr:col>23</xdr:col>
      <xdr:colOff>428625</xdr:colOff>
      <xdr:row>32</xdr:row>
      <xdr:rowOff>23891</xdr:rowOff>
    </xdr:from>
    <xdr:to>
      <xdr:col>23</xdr:col>
      <xdr:colOff>606425</xdr:colOff>
      <xdr:row>32</xdr:row>
      <xdr:rowOff>23891</xdr:rowOff>
    </xdr:to>
    <xdr:cxnSp macro="">
      <xdr:nvCxnSpPr>
        <xdr:cNvPr id="513" name="直線コネクタ 512"/>
        <xdr:cNvCxnSpPr/>
      </xdr:nvCxnSpPr>
      <xdr:spPr>
        <a:xfrm>
          <a:off x="16230600" y="551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23891</xdr:rowOff>
    </xdr:from>
    <xdr:to>
      <xdr:col>23</xdr:col>
      <xdr:colOff>517525</xdr:colOff>
      <xdr:row>36</xdr:row>
      <xdr:rowOff>154513</xdr:rowOff>
    </xdr:to>
    <xdr:cxnSp macro="">
      <xdr:nvCxnSpPr>
        <xdr:cNvPr id="514" name="直線コネクタ 513"/>
        <xdr:cNvCxnSpPr/>
      </xdr:nvCxnSpPr>
      <xdr:spPr>
        <a:xfrm flipV="1">
          <a:off x="15481300" y="5510291"/>
          <a:ext cx="838200" cy="81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141165</xdr:rowOff>
    </xdr:from>
    <xdr:ext cx="534377" cy="259045"/>
    <xdr:sp macro="" textlink="">
      <xdr:nvSpPr>
        <xdr:cNvPr id="515" name="消防費平均値テキスト"/>
        <xdr:cNvSpPr txBox="1"/>
      </xdr:nvSpPr>
      <xdr:spPr>
        <a:xfrm>
          <a:off x="16370300" y="6313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162738</xdr:rowOff>
    </xdr:from>
    <xdr:to>
      <xdr:col>23</xdr:col>
      <xdr:colOff>568325</xdr:colOff>
      <xdr:row>37</xdr:row>
      <xdr:rowOff>92888</xdr:rowOff>
    </xdr:to>
    <xdr:sp macro="" textlink="">
      <xdr:nvSpPr>
        <xdr:cNvPr id="516" name="フローチャート : 判断 515"/>
        <xdr:cNvSpPr/>
      </xdr:nvSpPr>
      <xdr:spPr>
        <a:xfrm>
          <a:off x="16268700" y="633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120909</xdr:rowOff>
    </xdr:from>
    <xdr:to>
      <xdr:col>22</xdr:col>
      <xdr:colOff>365125</xdr:colOff>
      <xdr:row>36</xdr:row>
      <xdr:rowOff>154513</xdr:rowOff>
    </xdr:to>
    <xdr:cxnSp macro="">
      <xdr:nvCxnSpPr>
        <xdr:cNvPr id="517" name="直線コネクタ 516"/>
        <xdr:cNvCxnSpPr/>
      </xdr:nvCxnSpPr>
      <xdr:spPr>
        <a:xfrm>
          <a:off x="14592300" y="6293109"/>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45146</xdr:rowOff>
    </xdr:from>
    <xdr:to>
      <xdr:col>22</xdr:col>
      <xdr:colOff>415925</xdr:colOff>
      <xdr:row>37</xdr:row>
      <xdr:rowOff>146746</xdr:rowOff>
    </xdr:to>
    <xdr:sp macro="" textlink="">
      <xdr:nvSpPr>
        <xdr:cNvPr id="518" name="フローチャート : 判断 517"/>
        <xdr:cNvSpPr/>
      </xdr:nvSpPr>
      <xdr:spPr>
        <a:xfrm>
          <a:off x="15430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137873</xdr:rowOff>
    </xdr:from>
    <xdr:ext cx="534377" cy="259045"/>
    <xdr:sp macro="" textlink="">
      <xdr:nvSpPr>
        <xdr:cNvPr id="519" name="テキスト ボックス 518"/>
        <xdr:cNvSpPr txBox="1"/>
      </xdr:nvSpPr>
      <xdr:spPr>
        <a:xfrm>
          <a:off x="15214111" y="64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120909</xdr:rowOff>
    </xdr:from>
    <xdr:to>
      <xdr:col>21</xdr:col>
      <xdr:colOff>161925</xdr:colOff>
      <xdr:row>36</xdr:row>
      <xdr:rowOff>143861</xdr:rowOff>
    </xdr:to>
    <xdr:cxnSp macro="">
      <xdr:nvCxnSpPr>
        <xdr:cNvPr id="520" name="直線コネクタ 519"/>
        <xdr:cNvCxnSpPr/>
      </xdr:nvCxnSpPr>
      <xdr:spPr>
        <a:xfrm flipV="1">
          <a:off x="13703300" y="6293109"/>
          <a:ext cx="889000" cy="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72029</xdr:rowOff>
    </xdr:from>
    <xdr:to>
      <xdr:col>21</xdr:col>
      <xdr:colOff>212725</xdr:colOff>
      <xdr:row>38</xdr:row>
      <xdr:rowOff>2180</xdr:rowOff>
    </xdr:to>
    <xdr:sp macro="" textlink="">
      <xdr:nvSpPr>
        <xdr:cNvPr id="521" name="フローチャート : 判断 520"/>
        <xdr:cNvSpPr/>
      </xdr:nvSpPr>
      <xdr:spPr>
        <a:xfrm>
          <a:off x="14541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164756</xdr:rowOff>
    </xdr:from>
    <xdr:ext cx="534377" cy="259045"/>
    <xdr:sp macro="" textlink="">
      <xdr:nvSpPr>
        <xdr:cNvPr id="522" name="テキスト ボックス 521"/>
        <xdr:cNvSpPr txBox="1"/>
      </xdr:nvSpPr>
      <xdr:spPr>
        <a:xfrm>
          <a:off x="14325111" y="65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143861</xdr:rowOff>
    </xdr:from>
    <xdr:to>
      <xdr:col>19</xdr:col>
      <xdr:colOff>644525</xdr:colOff>
      <xdr:row>37</xdr:row>
      <xdr:rowOff>3454</xdr:rowOff>
    </xdr:to>
    <xdr:cxnSp macro="">
      <xdr:nvCxnSpPr>
        <xdr:cNvPr id="523" name="直線コネクタ 522"/>
        <xdr:cNvCxnSpPr/>
      </xdr:nvCxnSpPr>
      <xdr:spPr>
        <a:xfrm flipV="1">
          <a:off x="12814300" y="6316061"/>
          <a:ext cx="889000" cy="3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102753</xdr:rowOff>
    </xdr:from>
    <xdr:to>
      <xdr:col>20</xdr:col>
      <xdr:colOff>9525</xdr:colOff>
      <xdr:row>38</xdr:row>
      <xdr:rowOff>32903</xdr:rowOff>
    </xdr:to>
    <xdr:sp macro="" textlink="">
      <xdr:nvSpPr>
        <xdr:cNvPr id="524" name="フローチャート : 判断 523"/>
        <xdr:cNvSpPr/>
      </xdr:nvSpPr>
      <xdr:spPr>
        <a:xfrm>
          <a:off x="13652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24030</xdr:rowOff>
    </xdr:from>
    <xdr:ext cx="534377" cy="259045"/>
    <xdr:sp macro="" textlink="">
      <xdr:nvSpPr>
        <xdr:cNvPr id="525" name="テキスト ボックス 524"/>
        <xdr:cNvSpPr txBox="1"/>
      </xdr:nvSpPr>
      <xdr:spPr>
        <a:xfrm>
          <a:off x="13436111" y="653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129042</xdr:rowOff>
    </xdr:from>
    <xdr:to>
      <xdr:col>18</xdr:col>
      <xdr:colOff>492125</xdr:colOff>
      <xdr:row>38</xdr:row>
      <xdr:rowOff>59192</xdr:rowOff>
    </xdr:to>
    <xdr:sp macro="" textlink="">
      <xdr:nvSpPr>
        <xdr:cNvPr id="526" name="フローチャート : 判断 525"/>
        <xdr:cNvSpPr/>
      </xdr:nvSpPr>
      <xdr:spPr>
        <a:xfrm>
          <a:off x="12763500" y="647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50320</xdr:rowOff>
    </xdr:from>
    <xdr:ext cx="534377" cy="259045"/>
    <xdr:sp macro="" textlink="">
      <xdr:nvSpPr>
        <xdr:cNvPr id="527" name="テキスト ボックス 526"/>
        <xdr:cNvSpPr txBox="1"/>
      </xdr:nvSpPr>
      <xdr:spPr>
        <a:xfrm>
          <a:off x="12547111" y="65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31</xdr:row>
      <xdr:rowOff>144541</xdr:rowOff>
    </xdr:from>
    <xdr:to>
      <xdr:col>23</xdr:col>
      <xdr:colOff>568325</xdr:colOff>
      <xdr:row>32</xdr:row>
      <xdr:rowOff>74691</xdr:rowOff>
    </xdr:to>
    <xdr:sp macro="" textlink="">
      <xdr:nvSpPr>
        <xdr:cNvPr id="533" name="円/楕円 532"/>
        <xdr:cNvSpPr/>
      </xdr:nvSpPr>
      <xdr:spPr>
        <a:xfrm>
          <a:off x="16268700" y="545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97568</xdr:rowOff>
    </xdr:from>
    <xdr:ext cx="534377" cy="259045"/>
    <xdr:sp macro="" textlink="">
      <xdr:nvSpPr>
        <xdr:cNvPr id="534" name="消防費該当値テキスト"/>
        <xdr:cNvSpPr txBox="1"/>
      </xdr:nvSpPr>
      <xdr:spPr>
        <a:xfrm>
          <a:off x="16370300" y="541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35,033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103713</xdr:rowOff>
    </xdr:from>
    <xdr:to>
      <xdr:col>22</xdr:col>
      <xdr:colOff>415925</xdr:colOff>
      <xdr:row>37</xdr:row>
      <xdr:rowOff>33863</xdr:rowOff>
    </xdr:to>
    <xdr:sp macro="" textlink="">
      <xdr:nvSpPr>
        <xdr:cNvPr id="535" name="円/楕円 534"/>
        <xdr:cNvSpPr/>
      </xdr:nvSpPr>
      <xdr:spPr>
        <a:xfrm>
          <a:off x="15430500" y="627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50390</xdr:rowOff>
    </xdr:from>
    <xdr:ext cx="534377" cy="259045"/>
    <xdr:sp macro="" textlink="">
      <xdr:nvSpPr>
        <xdr:cNvPr id="536" name="テキスト ボックス 535"/>
        <xdr:cNvSpPr txBox="1"/>
      </xdr:nvSpPr>
      <xdr:spPr>
        <a:xfrm>
          <a:off x="15214111" y="605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70109</xdr:rowOff>
    </xdr:from>
    <xdr:to>
      <xdr:col>21</xdr:col>
      <xdr:colOff>212725</xdr:colOff>
      <xdr:row>37</xdr:row>
      <xdr:rowOff>259</xdr:rowOff>
    </xdr:to>
    <xdr:sp macro="" textlink="">
      <xdr:nvSpPr>
        <xdr:cNvPr id="537" name="円/楕円 536"/>
        <xdr:cNvSpPr/>
      </xdr:nvSpPr>
      <xdr:spPr>
        <a:xfrm>
          <a:off x="14541500" y="624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16786</xdr:rowOff>
    </xdr:from>
    <xdr:ext cx="534377" cy="259045"/>
    <xdr:sp macro="" textlink="">
      <xdr:nvSpPr>
        <xdr:cNvPr id="538" name="テキスト ボックス 537"/>
        <xdr:cNvSpPr txBox="1"/>
      </xdr:nvSpPr>
      <xdr:spPr>
        <a:xfrm>
          <a:off x="14325111" y="601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17,911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93061</xdr:rowOff>
    </xdr:from>
    <xdr:to>
      <xdr:col>20</xdr:col>
      <xdr:colOff>9525</xdr:colOff>
      <xdr:row>37</xdr:row>
      <xdr:rowOff>23211</xdr:rowOff>
    </xdr:to>
    <xdr:sp macro="" textlink="">
      <xdr:nvSpPr>
        <xdr:cNvPr id="539" name="円/楕円 538"/>
        <xdr:cNvSpPr/>
      </xdr:nvSpPr>
      <xdr:spPr>
        <a:xfrm>
          <a:off x="13652500" y="626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39738</xdr:rowOff>
    </xdr:from>
    <xdr:ext cx="534377" cy="259045"/>
    <xdr:sp macro="" textlink="">
      <xdr:nvSpPr>
        <xdr:cNvPr id="540" name="テキスト ボックス 539"/>
        <xdr:cNvSpPr txBox="1"/>
      </xdr:nvSpPr>
      <xdr:spPr>
        <a:xfrm>
          <a:off x="13436111" y="604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124104</xdr:rowOff>
    </xdr:from>
    <xdr:to>
      <xdr:col>18</xdr:col>
      <xdr:colOff>492125</xdr:colOff>
      <xdr:row>37</xdr:row>
      <xdr:rowOff>54254</xdr:rowOff>
    </xdr:to>
    <xdr:sp macro="" textlink="">
      <xdr:nvSpPr>
        <xdr:cNvPr id="541" name="円/楕円 540"/>
        <xdr:cNvSpPr/>
      </xdr:nvSpPr>
      <xdr:spPr>
        <a:xfrm>
          <a:off x="12763500" y="629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70781</xdr:rowOff>
    </xdr:from>
    <xdr:ext cx="534377" cy="259045"/>
    <xdr:sp macro="" textlink="">
      <xdr:nvSpPr>
        <xdr:cNvPr id="542" name="テキスト ボックス 541"/>
        <xdr:cNvSpPr txBox="1"/>
      </xdr:nvSpPr>
      <xdr:spPr>
        <a:xfrm>
          <a:off x="12547111" y="607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38,067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1" name="テキスト ボックス 56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9467</xdr:rowOff>
    </xdr:from>
    <xdr:to>
      <xdr:col>23</xdr:col>
      <xdr:colOff>516889</xdr:colOff>
      <xdr:row>58</xdr:row>
      <xdr:rowOff>147289</xdr:rowOff>
    </xdr:to>
    <xdr:cxnSp macro="">
      <xdr:nvCxnSpPr>
        <xdr:cNvPr id="565" name="直線コネクタ 564"/>
        <xdr:cNvCxnSpPr/>
      </xdr:nvCxnSpPr>
      <xdr:spPr>
        <a:xfrm flipV="1">
          <a:off x="16317595" y="8753417"/>
          <a:ext cx="1269" cy="1337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151116</xdr:rowOff>
    </xdr:from>
    <xdr:ext cx="534377" cy="259045"/>
    <xdr:sp macro="" textlink="">
      <xdr:nvSpPr>
        <xdr:cNvPr id="566" name="教育費最小値テキスト"/>
        <xdr:cNvSpPr txBox="1"/>
      </xdr:nvSpPr>
      <xdr:spPr>
        <a:xfrm>
          <a:off x="16370300" y="1009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19,668</a:t>
          </a:r>
          <a:endParaRPr kumimoji="1" lang="ja-JP" altLang="en-US" sz="1000" b="1">
            <a:latin typeface="ＭＳ Ｐゴシック"/>
          </a:endParaRPr>
        </a:p>
      </xdr:txBody>
    </xdr:sp>
    <xdr:clientData/>
  </xdr:oneCellAnchor>
  <xdr:twoCellAnchor>
    <xdr:from>
      <xdr:col>23</xdr:col>
      <xdr:colOff>428625</xdr:colOff>
      <xdr:row>58</xdr:row>
      <xdr:rowOff>147289</xdr:rowOff>
    </xdr:from>
    <xdr:to>
      <xdr:col>23</xdr:col>
      <xdr:colOff>606425</xdr:colOff>
      <xdr:row>58</xdr:row>
      <xdr:rowOff>147289</xdr:rowOff>
    </xdr:to>
    <xdr:cxnSp macro="">
      <xdr:nvCxnSpPr>
        <xdr:cNvPr id="567" name="直線コネクタ 566"/>
        <xdr:cNvCxnSpPr/>
      </xdr:nvCxnSpPr>
      <xdr:spPr>
        <a:xfrm>
          <a:off x="16230600" y="1009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127594</xdr:rowOff>
    </xdr:from>
    <xdr:ext cx="534377" cy="259045"/>
    <xdr:sp macro="" textlink="">
      <xdr:nvSpPr>
        <xdr:cNvPr id="568" name="教育費最大値テキスト"/>
        <xdr:cNvSpPr txBox="1"/>
      </xdr:nvSpPr>
      <xdr:spPr>
        <a:xfrm>
          <a:off x="16370300" y="852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78,197</a:t>
          </a:r>
          <a:endParaRPr kumimoji="1" lang="ja-JP" altLang="en-US" sz="1000" b="1">
            <a:latin typeface="ＭＳ Ｐゴシック"/>
          </a:endParaRPr>
        </a:p>
      </xdr:txBody>
    </xdr:sp>
    <xdr:clientData/>
  </xdr:oneCellAnchor>
  <xdr:twoCellAnchor>
    <xdr:from>
      <xdr:col>23</xdr:col>
      <xdr:colOff>428625</xdr:colOff>
      <xdr:row>51</xdr:row>
      <xdr:rowOff>9467</xdr:rowOff>
    </xdr:from>
    <xdr:to>
      <xdr:col>23</xdr:col>
      <xdr:colOff>606425</xdr:colOff>
      <xdr:row>51</xdr:row>
      <xdr:rowOff>9467</xdr:rowOff>
    </xdr:to>
    <xdr:cxnSp macro="">
      <xdr:nvCxnSpPr>
        <xdr:cNvPr id="569" name="直線コネクタ 568"/>
        <xdr:cNvCxnSpPr/>
      </xdr:nvCxnSpPr>
      <xdr:spPr>
        <a:xfrm>
          <a:off x="16230600" y="875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150284</xdr:rowOff>
    </xdr:from>
    <xdr:to>
      <xdr:col>23</xdr:col>
      <xdr:colOff>517525</xdr:colOff>
      <xdr:row>57</xdr:row>
      <xdr:rowOff>43093</xdr:rowOff>
    </xdr:to>
    <xdr:cxnSp macro="">
      <xdr:nvCxnSpPr>
        <xdr:cNvPr id="570" name="直線コネクタ 569"/>
        <xdr:cNvCxnSpPr/>
      </xdr:nvCxnSpPr>
      <xdr:spPr>
        <a:xfrm>
          <a:off x="15481300" y="9751484"/>
          <a:ext cx="838200" cy="6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112760</xdr:rowOff>
    </xdr:from>
    <xdr:ext cx="534377" cy="259045"/>
    <xdr:sp macro="" textlink="">
      <xdr:nvSpPr>
        <xdr:cNvPr id="571" name="教育費平均値テキスト"/>
        <xdr:cNvSpPr txBox="1"/>
      </xdr:nvSpPr>
      <xdr:spPr>
        <a:xfrm>
          <a:off x="16370300" y="9371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89883</xdr:rowOff>
    </xdr:from>
    <xdr:to>
      <xdr:col>23</xdr:col>
      <xdr:colOff>568325</xdr:colOff>
      <xdr:row>56</xdr:row>
      <xdr:rowOff>20033</xdr:rowOff>
    </xdr:to>
    <xdr:sp macro="" textlink="">
      <xdr:nvSpPr>
        <xdr:cNvPr id="572" name="フローチャート : 判断 571"/>
        <xdr:cNvSpPr/>
      </xdr:nvSpPr>
      <xdr:spPr>
        <a:xfrm>
          <a:off x="162687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116566</xdr:rowOff>
    </xdr:from>
    <xdr:to>
      <xdr:col>22</xdr:col>
      <xdr:colOff>365125</xdr:colOff>
      <xdr:row>56</xdr:row>
      <xdr:rowOff>150284</xdr:rowOff>
    </xdr:to>
    <xdr:cxnSp macro="">
      <xdr:nvCxnSpPr>
        <xdr:cNvPr id="573" name="直線コネクタ 572"/>
        <xdr:cNvCxnSpPr/>
      </xdr:nvCxnSpPr>
      <xdr:spPr>
        <a:xfrm>
          <a:off x="14592300" y="9717766"/>
          <a:ext cx="889000" cy="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22241</xdr:rowOff>
    </xdr:from>
    <xdr:to>
      <xdr:col>22</xdr:col>
      <xdr:colOff>415925</xdr:colOff>
      <xdr:row>55</xdr:row>
      <xdr:rowOff>123841</xdr:rowOff>
    </xdr:to>
    <xdr:sp macro="" textlink="">
      <xdr:nvSpPr>
        <xdr:cNvPr id="574" name="フローチャート : 判断 573"/>
        <xdr:cNvSpPr/>
      </xdr:nvSpPr>
      <xdr:spPr>
        <a:xfrm>
          <a:off x="15430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140368</xdr:rowOff>
    </xdr:from>
    <xdr:ext cx="534377" cy="259045"/>
    <xdr:sp macro="" textlink="">
      <xdr:nvSpPr>
        <xdr:cNvPr id="575" name="テキスト ボックス 574"/>
        <xdr:cNvSpPr txBox="1"/>
      </xdr:nvSpPr>
      <xdr:spPr>
        <a:xfrm>
          <a:off x="15214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116566</xdr:rowOff>
    </xdr:from>
    <xdr:to>
      <xdr:col>21</xdr:col>
      <xdr:colOff>161925</xdr:colOff>
      <xdr:row>56</xdr:row>
      <xdr:rowOff>117754</xdr:rowOff>
    </xdr:to>
    <xdr:cxnSp macro="">
      <xdr:nvCxnSpPr>
        <xdr:cNvPr id="576" name="直線コネクタ 575"/>
        <xdr:cNvCxnSpPr/>
      </xdr:nvCxnSpPr>
      <xdr:spPr>
        <a:xfrm flipV="1">
          <a:off x="13703300" y="9717766"/>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69149</xdr:rowOff>
    </xdr:from>
    <xdr:to>
      <xdr:col>21</xdr:col>
      <xdr:colOff>212725</xdr:colOff>
      <xdr:row>55</xdr:row>
      <xdr:rowOff>170749</xdr:rowOff>
    </xdr:to>
    <xdr:sp macro="" textlink="">
      <xdr:nvSpPr>
        <xdr:cNvPr id="577" name="フローチャート : 判断 576"/>
        <xdr:cNvSpPr/>
      </xdr:nvSpPr>
      <xdr:spPr>
        <a:xfrm>
          <a:off x="14541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15826</xdr:rowOff>
    </xdr:from>
    <xdr:ext cx="534377" cy="259045"/>
    <xdr:sp macro="" textlink="">
      <xdr:nvSpPr>
        <xdr:cNvPr id="578" name="テキスト ボックス 577"/>
        <xdr:cNvSpPr txBox="1"/>
      </xdr:nvSpPr>
      <xdr:spPr>
        <a:xfrm>
          <a:off x="14325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86047</xdr:rowOff>
    </xdr:from>
    <xdr:to>
      <xdr:col>19</xdr:col>
      <xdr:colOff>644525</xdr:colOff>
      <xdr:row>56</xdr:row>
      <xdr:rowOff>117754</xdr:rowOff>
    </xdr:to>
    <xdr:cxnSp macro="">
      <xdr:nvCxnSpPr>
        <xdr:cNvPr id="579" name="直線コネクタ 578"/>
        <xdr:cNvCxnSpPr/>
      </xdr:nvCxnSpPr>
      <xdr:spPr>
        <a:xfrm>
          <a:off x="12814300" y="9687247"/>
          <a:ext cx="889000" cy="3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138574</xdr:rowOff>
    </xdr:from>
    <xdr:to>
      <xdr:col>20</xdr:col>
      <xdr:colOff>9525</xdr:colOff>
      <xdr:row>56</xdr:row>
      <xdr:rowOff>68724</xdr:rowOff>
    </xdr:to>
    <xdr:sp macro="" textlink="">
      <xdr:nvSpPr>
        <xdr:cNvPr id="580" name="フローチャート : 判断 579"/>
        <xdr:cNvSpPr/>
      </xdr:nvSpPr>
      <xdr:spPr>
        <a:xfrm>
          <a:off x="13652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85251</xdr:rowOff>
    </xdr:from>
    <xdr:ext cx="534377" cy="259045"/>
    <xdr:sp macro="" textlink="">
      <xdr:nvSpPr>
        <xdr:cNvPr id="581" name="テキスト ボックス 580"/>
        <xdr:cNvSpPr txBox="1"/>
      </xdr:nvSpPr>
      <xdr:spPr>
        <a:xfrm>
          <a:off x="13436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121681</xdr:rowOff>
    </xdr:from>
    <xdr:to>
      <xdr:col>18</xdr:col>
      <xdr:colOff>492125</xdr:colOff>
      <xdr:row>56</xdr:row>
      <xdr:rowOff>51831</xdr:rowOff>
    </xdr:to>
    <xdr:sp macro="" textlink="">
      <xdr:nvSpPr>
        <xdr:cNvPr id="582" name="フローチャート : 判断 581"/>
        <xdr:cNvSpPr/>
      </xdr:nvSpPr>
      <xdr:spPr>
        <a:xfrm>
          <a:off x="12763500" y="955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68358</xdr:rowOff>
    </xdr:from>
    <xdr:ext cx="534377" cy="259045"/>
    <xdr:sp macro="" textlink="">
      <xdr:nvSpPr>
        <xdr:cNvPr id="583" name="テキスト ボックス 582"/>
        <xdr:cNvSpPr txBox="1"/>
      </xdr:nvSpPr>
      <xdr:spPr>
        <a:xfrm>
          <a:off x="12547111" y="932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163743</xdr:rowOff>
    </xdr:from>
    <xdr:to>
      <xdr:col>23</xdr:col>
      <xdr:colOff>568325</xdr:colOff>
      <xdr:row>57</xdr:row>
      <xdr:rowOff>93893</xdr:rowOff>
    </xdr:to>
    <xdr:sp macro="" textlink="">
      <xdr:nvSpPr>
        <xdr:cNvPr id="589" name="円/楕円 588"/>
        <xdr:cNvSpPr/>
      </xdr:nvSpPr>
      <xdr:spPr>
        <a:xfrm>
          <a:off x="16268700" y="97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142170</xdr:rowOff>
    </xdr:from>
    <xdr:ext cx="534377" cy="259045"/>
    <xdr:sp macro="" textlink="">
      <xdr:nvSpPr>
        <xdr:cNvPr id="590" name="教育費該当値テキスト"/>
        <xdr:cNvSpPr txBox="1"/>
      </xdr:nvSpPr>
      <xdr:spPr>
        <a:xfrm>
          <a:off x="16370300" y="974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31,726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99484</xdr:rowOff>
    </xdr:from>
    <xdr:to>
      <xdr:col>22</xdr:col>
      <xdr:colOff>415925</xdr:colOff>
      <xdr:row>57</xdr:row>
      <xdr:rowOff>29634</xdr:rowOff>
    </xdr:to>
    <xdr:sp macro="" textlink="">
      <xdr:nvSpPr>
        <xdr:cNvPr id="591" name="円/楕円 590"/>
        <xdr:cNvSpPr/>
      </xdr:nvSpPr>
      <xdr:spPr>
        <a:xfrm>
          <a:off x="15430500" y="97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20761</xdr:rowOff>
    </xdr:from>
    <xdr:ext cx="534377" cy="259045"/>
    <xdr:sp macro="" textlink="">
      <xdr:nvSpPr>
        <xdr:cNvPr id="592" name="テキスト ボックス 591"/>
        <xdr:cNvSpPr txBox="1"/>
      </xdr:nvSpPr>
      <xdr:spPr>
        <a:xfrm>
          <a:off x="15214111" y="979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34,537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65766</xdr:rowOff>
    </xdr:from>
    <xdr:to>
      <xdr:col>21</xdr:col>
      <xdr:colOff>212725</xdr:colOff>
      <xdr:row>56</xdr:row>
      <xdr:rowOff>167366</xdr:rowOff>
    </xdr:to>
    <xdr:sp macro="" textlink="">
      <xdr:nvSpPr>
        <xdr:cNvPr id="593" name="円/楕円 592"/>
        <xdr:cNvSpPr/>
      </xdr:nvSpPr>
      <xdr:spPr>
        <a:xfrm>
          <a:off x="14541500" y="966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158493</xdr:rowOff>
    </xdr:from>
    <xdr:ext cx="534377" cy="259045"/>
    <xdr:sp macro="" textlink="">
      <xdr:nvSpPr>
        <xdr:cNvPr id="594" name="テキスト ボックス 593"/>
        <xdr:cNvSpPr txBox="1"/>
      </xdr:nvSpPr>
      <xdr:spPr>
        <a:xfrm>
          <a:off x="14325111" y="97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36,012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66954</xdr:rowOff>
    </xdr:from>
    <xdr:to>
      <xdr:col>20</xdr:col>
      <xdr:colOff>9525</xdr:colOff>
      <xdr:row>56</xdr:row>
      <xdr:rowOff>168554</xdr:rowOff>
    </xdr:to>
    <xdr:sp macro="" textlink="">
      <xdr:nvSpPr>
        <xdr:cNvPr id="595" name="円/楕円 594"/>
        <xdr:cNvSpPr/>
      </xdr:nvSpPr>
      <xdr:spPr>
        <a:xfrm>
          <a:off x="13652500" y="96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159681</xdr:rowOff>
    </xdr:from>
    <xdr:ext cx="534377" cy="259045"/>
    <xdr:sp macro="" textlink="">
      <xdr:nvSpPr>
        <xdr:cNvPr id="596" name="テキスト ボックス 595"/>
        <xdr:cNvSpPr txBox="1"/>
      </xdr:nvSpPr>
      <xdr:spPr>
        <a:xfrm>
          <a:off x="13436111" y="976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35,960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35247</xdr:rowOff>
    </xdr:from>
    <xdr:to>
      <xdr:col>18</xdr:col>
      <xdr:colOff>492125</xdr:colOff>
      <xdr:row>56</xdr:row>
      <xdr:rowOff>136847</xdr:rowOff>
    </xdr:to>
    <xdr:sp macro="" textlink="">
      <xdr:nvSpPr>
        <xdr:cNvPr id="597" name="円/楕円 596"/>
        <xdr:cNvSpPr/>
      </xdr:nvSpPr>
      <xdr:spPr>
        <a:xfrm>
          <a:off x="12763500" y="963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127974</xdr:rowOff>
    </xdr:from>
    <xdr:ext cx="534377" cy="259045"/>
    <xdr:sp macro="" textlink="">
      <xdr:nvSpPr>
        <xdr:cNvPr id="598" name="テキスト ボックス 597"/>
        <xdr:cNvSpPr txBox="1"/>
      </xdr:nvSpPr>
      <xdr:spPr>
        <a:xfrm>
          <a:off x="12547111" y="972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37,347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0" name="テキスト ボックス 60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2" name="テキスト ボックス 61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3" name="直線コネクタ 61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70</xdr:row>
      <xdr:rowOff>111777</xdr:rowOff>
    </xdr:from>
    <xdr:ext cx="467179" cy="259045"/>
    <xdr:sp macro="" textlink="">
      <xdr:nvSpPr>
        <xdr:cNvPr id="614" name="テキスト ボックス 613"/>
        <xdr:cNvSpPr txBox="1"/>
      </xdr:nvSpPr>
      <xdr:spPr>
        <a:xfrm>
          <a:off x="11978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16" name="テキスト ボックス 615"/>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169418</xdr:rowOff>
    </xdr:from>
    <xdr:to>
      <xdr:col>23</xdr:col>
      <xdr:colOff>516889</xdr:colOff>
      <xdr:row>78</xdr:row>
      <xdr:rowOff>25400</xdr:rowOff>
    </xdr:to>
    <xdr:cxnSp macro="">
      <xdr:nvCxnSpPr>
        <xdr:cNvPr id="618" name="直線コネクタ 617"/>
        <xdr:cNvCxnSpPr/>
      </xdr:nvCxnSpPr>
      <xdr:spPr>
        <a:xfrm flipV="1">
          <a:off x="16317595" y="121709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19"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0" name="直線コネクタ 61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116095</xdr:rowOff>
    </xdr:from>
    <xdr:ext cx="469744" cy="259045"/>
    <xdr:sp macro="" textlink="">
      <xdr:nvSpPr>
        <xdr:cNvPr id="621" name="災害復旧費最大値テキスト"/>
        <xdr:cNvSpPr txBox="1"/>
      </xdr:nvSpPr>
      <xdr:spPr>
        <a:xfrm>
          <a:off x="16370300" y="1194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70</xdr:row>
      <xdr:rowOff>169418</xdr:rowOff>
    </xdr:from>
    <xdr:to>
      <xdr:col>23</xdr:col>
      <xdr:colOff>606425</xdr:colOff>
      <xdr:row>70</xdr:row>
      <xdr:rowOff>169418</xdr:rowOff>
    </xdr:to>
    <xdr:cxnSp macro="">
      <xdr:nvCxnSpPr>
        <xdr:cNvPr id="622" name="直線コネクタ 621"/>
        <xdr:cNvCxnSpPr/>
      </xdr:nvCxnSpPr>
      <xdr:spPr>
        <a:xfrm>
          <a:off x="16230600" y="121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8255</xdr:rowOff>
    </xdr:from>
    <xdr:to>
      <xdr:col>23</xdr:col>
      <xdr:colOff>517525</xdr:colOff>
      <xdr:row>78</xdr:row>
      <xdr:rowOff>16256</xdr:rowOff>
    </xdr:to>
    <xdr:cxnSp macro="">
      <xdr:nvCxnSpPr>
        <xdr:cNvPr id="623" name="直線コネクタ 622"/>
        <xdr:cNvCxnSpPr/>
      </xdr:nvCxnSpPr>
      <xdr:spPr>
        <a:xfrm flipV="1">
          <a:off x="15481300" y="13381355"/>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53484</xdr:rowOff>
    </xdr:from>
    <xdr:ext cx="378565" cy="259045"/>
    <xdr:sp macro="" textlink="">
      <xdr:nvSpPr>
        <xdr:cNvPr id="624" name="災害復旧費平均値テキスト"/>
        <xdr:cNvSpPr txBox="1"/>
      </xdr:nvSpPr>
      <xdr:spPr>
        <a:xfrm>
          <a:off x="16370300" y="129122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30607</xdr:rowOff>
    </xdr:from>
    <xdr:to>
      <xdr:col>23</xdr:col>
      <xdr:colOff>568325</xdr:colOff>
      <xdr:row>76</xdr:row>
      <xdr:rowOff>132207</xdr:rowOff>
    </xdr:to>
    <xdr:sp macro="" textlink="">
      <xdr:nvSpPr>
        <xdr:cNvPr id="625" name="フローチャート : 判断 624"/>
        <xdr:cNvSpPr/>
      </xdr:nvSpPr>
      <xdr:spPr>
        <a:xfrm>
          <a:off x="16268700" y="130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11685</xdr:rowOff>
    </xdr:from>
    <xdr:to>
      <xdr:col>22</xdr:col>
      <xdr:colOff>365125</xdr:colOff>
      <xdr:row>78</xdr:row>
      <xdr:rowOff>16256</xdr:rowOff>
    </xdr:to>
    <xdr:cxnSp macro="">
      <xdr:nvCxnSpPr>
        <xdr:cNvPr id="626" name="直線コネクタ 625"/>
        <xdr:cNvCxnSpPr/>
      </xdr:nvCxnSpPr>
      <xdr:spPr>
        <a:xfrm>
          <a:off x="14592300" y="133847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96330</xdr:rowOff>
    </xdr:from>
    <xdr:to>
      <xdr:col>22</xdr:col>
      <xdr:colOff>415925</xdr:colOff>
      <xdr:row>76</xdr:row>
      <xdr:rowOff>26479</xdr:rowOff>
    </xdr:to>
    <xdr:sp macro="" textlink="">
      <xdr:nvSpPr>
        <xdr:cNvPr id="627" name="フローチャート : 判断 626"/>
        <xdr:cNvSpPr/>
      </xdr:nvSpPr>
      <xdr:spPr>
        <a:xfrm>
          <a:off x="15430500" y="129550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74</xdr:row>
      <xdr:rowOff>43007</xdr:rowOff>
    </xdr:from>
    <xdr:ext cx="378565" cy="259045"/>
    <xdr:sp macro="" textlink="">
      <xdr:nvSpPr>
        <xdr:cNvPr id="628" name="テキスト ボックス 627"/>
        <xdr:cNvSpPr txBox="1"/>
      </xdr:nvSpPr>
      <xdr:spPr>
        <a:xfrm>
          <a:off x="15292017" y="127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127699</xdr:rowOff>
    </xdr:from>
    <xdr:to>
      <xdr:col>21</xdr:col>
      <xdr:colOff>161925</xdr:colOff>
      <xdr:row>78</xdr:row>
      <xdr:rowOff>11685</xdr:rowOff>
    </xdr:to>
    <xdr:cxnSp macro="">
      <xdr:nvCxnSpPr>
        <xdr:cNvPr id="629" name="直線コネクタ 628"/>
        <xdr:cNvCxnSpPr/>
      </xdr:nvCxnSpPr>
      <xdr:spPr>
        <a:xfrm>
          <a:off x="13703300" y="13329349"/>
          <a:ext cx="889000" cy="5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85471</xdr:rowOff>
    </xdr:from>
    <xdr:to>
      <xdr:col>21</xdr:col>
      <xdr:colOff>212725</xdr:colOff>
      <xdr:row>76</xdr:row>
      <xdr:rowOff>15621</xdr:rowOff>
    </xdr:to>
    <xdr:sp macro="" textlink="">
      <xdr:nvSpPr>
        <xdr:cNvPr id="630" name="フローチャート : 判断 629"/>
        <xdr:cNvSpPr/>
      </xdr:nvSpPr>
      <xdr:spPr>
        <a:xfrm>
          <a:off x="14541500" y="1294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74</xdr:row>
      <xdr:rowOff>32148</xdr:rowOff>
    </xdr:from>
    <xdr:ext cx="378565" cy="259045"/>
    <xdr:sp macro="" textlink="">
      <xdr:nvSpPr>
        <xdr:cNvPr id="631" name="テキスト ボックス 630"/>
        <xdr:cNvSpPr txBox="1"/>
      </xdr:nvSpPr>
      <xdr:spPr>
        <a:xfrm>
          <a:off x="14403017" y="12719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127699</xdr:rowOff>
    </xdr:from>
    <xdr:to>
      <xdr:col>19</xdr:col>
      <xdr:colOff>644525</xdr:colOff>
      <xdr:row>77</xdr:row>
      <xdr:rowOff>168275</xdr:rowOff>
    </xdr:to>
    <xdr:cxnSp macro="">
      <xdr:nvCxnSpPr>
        <xdr:cNvPr id="632" name="直線コネクタ 631"/>
        <xdr:cNvCxnSpPr/>
      </xdr:nvCxnSpPr>
      <xdr:spPr>
        <a:xfrm flipV="1">
          <a:off x="12814300" y="13329349"/>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142621</xdr:rowOff>
    </xdr:from>
    <xdr:to>
      <xdr:col>20</xdr:col>
      <xdr:colOff>9525</xdr:colOff>
      <xdr:row>74</xdr:row>
      <xdr:rowOff>72771</xdr:rowOff>
    </xdr:to>
    <xdr:sp macro="" textlink="">
      <xdr:nvSpPr>
        <xdr:cNvPr id="633" name="フローチャート : 判断 632"/>
        <xdr:cNvSpPr/>
      </xdr:nvSpPr>
      <xdr:spPr>
        <a:xfrm>
          <a:off x="13652500" y="126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72</xdr:row>
      <xdr:rowOff>89298</xdr:rowOff>
    </xdr:from>
    <xdr:ext cx="469744" cy="259045"/>
    <xdr:sp macro="" textlink="">
      <xdr:nvSpPr>
        <xdr:cNvPr id="634" name="テキスト ボックス 633"/>
        <xdr:cNvSpPr txBox="1"/>
      </xdr:nvSpPr>
      <xdr:spPr>
        <a:xfrm>
          <a:off x="13468427" y="1243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107188</xdr:rowOff>
    </xdr:from>
    <xdr:to>
      <xdr:col>18</xdr:col>
      <xdr:colOff>492125</xdr:colOff>
      <xdr:row>74</xdr:row>
      <xdr:rowOff>37338</xdr:rowOff>
    </xdr:to>
    <xdr:sp macro="" textlink="">
      <xdr:nvSpPr>
        <xdr:cNvPr id="635" name="フローチャート : 判断 634"/>
        <xdr:cNvSpPr/>
      </xdr:nvSpPr>
      <xdr:spPr>
        <a:xfrm>
          <a:off x="12763500" y="126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72</xdr:row>
      <xdr:rowOff>53865</xdr:rowOff>
    </xdr:from>
    <xdr:ext cx="469744" cy="259045"/>
    <xdr:sp macro="" textlink="">
      <xdr:nvSpPr>
        <xdr:cNvPr id="636" name="テキスト ボックス 635"/>
        <xdr:cNvSpPr txBox="1"/>
      </xdr:nvSpPr>
      <xdr:spPr>
        <a:xfrm>
          <a:off x="12579427" y="1239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128905</xdr:rowOff>
    </xdr:from>
    <xdr:to>
      <xdr:col>23</xdr:col>
      <xdr:colOff>568325</xdr:colOff>
      <xdr:row>78</xdr:row>
      <xdr:rowOff>59055</xdr:rowOff>
    </xdr:to>
    <xdr:sp macro="" textlink="">
      <xdr:nvSpPr>
        <xdr:cNvPr id="642" name="円/楕円 641"/>
        <xdr:cNvSpPr/>
      </xdr:nvSpPr>
      <xdr:spPr>
        <a:xfrm>
          <a:off x="162687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43832</xdr:rowOff>
    </xdr:from>
    <xdr:ext cx="313932" cy="259045"/>
    <xdr:sp macro="" textlink="">
      <xdr:nvSpPr>
        <xdr:cNvPr id="643" name="災害復旧費該当値テキスト"/>
        <xdr:cNvSpPr txBox="1"/>
      </xdr:nvSpPr>
      <xdr:spPr>
        <a:xfrm>
          <a:off x="16370300" y="13245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136906</xdr:rowOff>
    </xdr:from>
    <xdr:to>
      <xdr:col>22</xdr:col>
      <xdr:colOff>415925</xdr:colOff>
      <xdr:row>78</xdr:row>
      <xdr:rowOff>67056</xdr:rowOff>
    </xdr:to>
    <xdr:sp macro="" textlink="">
      <xdr:nvSpPr>
        <xdr:cNvPr id="644" name="円/楕円 643"/>
        <xdr:cNvSpPr/>
      </xdr:nvSpPr>
      <xdr:spPr>
        <a:xfrm>
          <a:off x="15430500" y="1333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78</xdr:row>
      <xdr:rowOff>58183</xdr:rowOff>
    </xdr:from>
    <xdr:ext cx="313932" cy="259045"/>
    <xdr:sp macro="" textlink="">
      <xdr:nvSpPr>
        <xdr:cNvPr id="645" name="テキスト ボックス 644"/>
        <xdr:cNvSpPr txBox="1"/>
      </xdr:nvSpPr>
      <xdr:spPr>
        <a:xfrm>
          <a:off x="15324333" y="134312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132335</xdr:rowOff>
    </xdr:from>
    <xdr:to>
      <xdr:col>21</xdr:col>
      <xdr:colOff>212725</xdr:colOff>
      <xdr:row>78</xdr:row>
      <xdr:rowOff>62485</xdr:rowOff>
    </xdr:to>
    <xdr:sp macro="" textlink="">
      <xdr:nvSpPr>
        <xdr:cNvPr id="646" name="円/楕円 645"/>
        <xdr:cNvSpPr/>
      </xdr:nvSpPr>
      <xdr:spPr>
        <a:xfrm>
          <a:off x="14541500" y="133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78</xdr:row>
      <xdr:rowOff>53612</xdr:rowOff>
    </xdr:from>
    <xdr:ext cx="313932" cy="259045"/>
    <xdr:sp macro="" textlink="">
      <xdr:nvSpPr>
        <xdr:cNvPr id="647" name="テキスト ボックス 646"/>
        <xdr:cNvSpPr txBox="1"/>
      </xdr:nvSpPr>
      <xdr:spPr>
        <a:xfrm>
          <a:off x="14435333" y="13426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76899</xdr:rowOff>
    </xdr:from>
    <xdr:to>
      <xdr:col>20</xdr:col>
      <xdr:colOff>9525</xdr:colOff>
      <xdr:row>78</xdr:row>
      <xdr:rowOff>7049</xdr:rowOff>
    </xdr:to>
    <xdr:sp macro="" textlink="">
      <xdr:nvSpPr>
        <xdr:cNvPr id="648" name="円/楕円 647"/>
        <xdr:cNvSpPr/>
      </xdr:nvSpPr>
      <xdr:spPr>
        <a:xfrm>
          <a:off x="13652500" y="132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169626</xdr:rowOff>
    </xdr:from>
    <xdr:ext cx="378565" cy="259045"/>
    <xdr:sp macro="" textlink="">
      <xdr:nvSpPr>
        <xdr:cNvPr id="649" name="テキスト ボックス 648"/>
        <xdr:cNvSpPr txBox="1"/>
      </xdr:nvSpPr>
      <xdr:spPr>
        <a:xfrm>
          <a:off x="13514017" y="13371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117475</xdr:rowOff>
    </xdr:from>
    <xdr:to>
      <xdr:col>18</xdr:col>
      <xdr:colOff>492125</xdr:colOff>
      <xdr:row>78</xdr:row>
      <xdr:rowOff>47625</xdr:rowOff>
    </xdr:to>
    <xdr:sp macro="" textlink="">
      <xdr:nvSpPr>
        <xdr:cNvPr id="650" name="円/楕円 649"/>
        <xdr:cNvSpPr/>
      </xdr:nvSpPr>
      <xdr:spPr>
        <a:xfrm>
          <a:off x="12763500" y="133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78</xdr:row>
      <xdr:rowOff>38752</xdr:rowOff>
    </xdr:from>
    <xdr:ext cx="313932" cy="259045"/>
    <xdr:sp macro="" textlink="">
      <xdr:nvSpPr>
        <xdr:cNvPr id="651" name="テキスト ボックス 650"/>
        <xdr:cNvSpPr txBox="1"/>
      </xdr:nvSpPr>
      <xdr:spPr>
        <a:xfrm>
          <a:off x="12657333" y="134118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2" name="直線コネクタ 66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3" name="テキスト ボックス 66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4" name="直線コネクタ 66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65" name="テキスト ボックス 66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6" name="直線コネクタ 66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67" name="テキスト ボックス 66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8" name="直線コネクタ 66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69" name="テキスト ボックス 66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71" name="テキスト ボックス 67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48306</xdr:rowOff>
    </xdr:from>
    <xdr:to>
      <xdr:col>23</xdr:col>
      <xdr:colOff>516889</xdr:colOff>
      <xdr:row>97</xdr:row>
      <xdr:rowOff>32006</xdr:rowOff>
    </xdr:to>
    <xdr:cxnSp macro="">
      <xdr:nvCxnSpPr>
        <xdr:cNvPr id="673" name="直線コネクタ 672"/>
        <xdr:cNvCxnSpPr/>
      </xdr:nvCxnSpPr>
      <xdr:spPr>
        <a:xfrm flipV="1">
          <a:off x="16317595" y="15478806"/>
          <a:ext cx="1269" cy="118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35833</xdr:rowOff>
    </xdr:from>
    <xdr:ext cx="534377" cy="259045"/>
    <xdr:sp macro="" textlink="">
      <xdr:nvSpPr>
        <xdr:cNvPr id="674" name="公債費最小値テキスト"/>
        <xdr:cNvSpPr txBox="1"/>
      </xdr:nvSpPr>
      <xdr:spPr>
        <a:xfrm>
          <a:off x="16370300" y="1666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97</xdr:row>
      <xdr:rowOff>32006</xdr:rowOff>
    </xdr:from>
    <xdr:to>
      <xdr:col>23</xdr:col>
      <xdr:colOff>606425</xdr:colOff>
      <xdr:row>97</xdr:row>
      <xdr:rowOff>32006</xdr:rowOff>
    </xdr:to>
    <xdr:cxnSp macro="">
      <xdr:nvCxnSpPr>
        <xdr:cNvPr id="675" name="直線コネクタ 674"/>
        <xdr:cNvCxnSpPr/>
      </xdr:nvCxnSpPr>
      <xdr:spPr>
        <a:xfrm>
          <a:off x="16230600" y="1666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166433</xdr:rowOff>
    </xdr:from>
    <xdr:ext cx="534377" cy="259045"/>
    <xdr:sp macro="" textlink="">
      <xdr:nvSpPr>
        <xdr:cNvPr id="676" name="公債費最大値テキスト"/>
        <xdr:cNvSpPr txBox="1"/>
      </xdr:nvSpPr>
      <xdr:spPr>
        <a:xfrm>
          <a:off x="16370300" y="1525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90</xdr:row>
      <xdr:rowOff>48306</xdr:rowOff>
    </xdr:from>
    <xdr:to>
      <xdr:col>23</xdr:col>
      <xdr:colOff>606425</xdr:colOff>
      <xdr:row>90</xdr:row>
      <xdr:rowOff>48306</xdr:rowOff>
    </xdr:to>
    <xdr:cxnSp macro="">
      <xdr:nvCxnSpPr>
        <xdr:cNvPr id="677" name="直線コネクタ 676"/>
        <xdr:cNvCxnSpPr/>
      </xdr:nvCxnSpPr>
      <xdr:spPr>
        <a:xfrm>
          <a:off x="16230600" y="1547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81727</xdr:rowOff>
    </xdr:from>
    <xdr:to>
      <xdr:col>23</xdr:col>
      <xdr:colOff>517525</xdr:colOff>
      <xdr:row>93</xdr:row>
      <xdr:rowOff>110461</xdr:rowOff>
    </xdr:to>
    <xdr:cxnSp macro="">
      <xdr:nvCxnSpPr>
        <xdr:cNvPr id="678" name="直線コネクタ 677"/>
        <xdr:cNvCxnSpPr/>
      </xdr:nvCxnSpPr>
      <xdr:spPr>
        <a:xfrm flipV="1">
          <a:off x="15481300" y="16026577"/>
          <a:ext cx="838200" cy="2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102416</xdr:rowOff>
    </xdr:from>
    <xdr:ext cx="534377" cy="259045"/>
    <xdr:sp macro="" textlink="">
      <xdr:nvSpPr>
        <xdr:cNvPr id="679" name="公債費平均値テキスト"/>
        <xdr:cNvSpPr txBox="1"/>
      </xdr:nvSpPr>
      <xdr:spPr>
        <a:xfrm>
          <a:off x="16370300" y="16047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123989</xdr:rowOff>
    </xdr:from>
    <xdr:to>
      <xdr:col>23</xdr:col>
      <xdr:colOff>568325</xdr:colOff>
      <xdr:row>94</xdr:row>
      <xdr:rowOff>54139</xdr:rowOff>
    </xdr:to>
    <xdr:sp macro="" textlink="">
      <xdr:nvSpPr>
        <xdr:cNvPr id="680" name="フローチャート : 判断 679"/>
        <xdr:cNvSpPr/>
      </xdr:nvSpPr>
      <xdr:spPr>
        <a:xfrm>
          <a:off x="162687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110461</xdr:rowOff>
    </xdr:from>
    <xdr:to>
      <xdr:col>22</xdr:col>
      <xdr:colOff>365125</xdr:colOff>
      <xdr:row>93</xdr:row>
      <xdr:rowOff>135837</xdr:rowOff>
    </xdr:to>
    <xdr:cxnSp macro="">
      <xdr:nvCxnSpPr>
        <xdr:cNvPr id="681" name="直線コネクタ 680"/>
        <xdr:cNvCxnSpPr/>
      </xdr:nvCxnSpPr>
      <xdr:spPr>
        <a:xfrm flipV="1">
          <a:off x="14592300" y="16055311"/>
          <a:ext cx="889000" cy="2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65012</xdr:rowOff>
    </xdr:from>
    <xdr:to>
      <xdr:col>22</xdr:col>
      <xdr:colOff>415925</xdr:colOff>
      <xdr:row>93</xdr:row>
      <xdr:rowOff>166612</xdr:rowOff>
    </xdr:to>
    <xdr:sp macro="" textlink="">
      <xdr:nvSpPr>
        <xdr:cNvPr id="682" name="フローチャート : 判断 681"/>
        <xdr:cNvSpPr/>
      </xdr:nvSpPr>
      <xdr:spPr>
        <a:xfrm>
          <a:off x="15430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157739</xdr:rowOff>
    </xdr:from>
    <xdr:ext cx="534377" cy="259045"/>
    <xdr:sp macro="" textlink="">
      <xdr:nvSpPr>
        <xdr:cNvPr id="683" name="テキスト ボックス 682"/>
        <xdr:cNvSpPr txBox="1"/>
      </xdr:nvSpPr>
      <xdr:spPr>
        <a:xfrm>
          <a:off x="15214111" y="161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135837</xdr:rowOff>
    </xdr:from>
    <xdr:to>
      <xdr:col>21</xdr:col>
      <xdr:colOff>161925</xdr:colOff>
      <xdr:row>93</xdr:row>
      <xdr:rowOff>163131</xdr:rowOff>
    </xdr:to>
    <xdr:cxnSp macro="">
      <xdr:nvCxnSpPr>
        <xdr:cNvPr id="684" name="直線コネクタ 683"/>
        <xdr:cNvCxnSpPr/>
      </xdr:nvCxnSpPr>
      <xdr:spPr>
        <a:xfrm flipV="1">
          <a:off x="13703300" y="16080687"/>
          <a:ext cx="889000" cy="2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52552</xdr:rowOff>
    </xdr:from>
    <xdr:to>
      <xdr:col>21</xdr:col>
      <xdr:colOff>212725</xdr:colOff>
      <xdr:row>93</xdr:row>
      <xdr:rowOff>154152</xdr:rowOff>
    </xdr:to>
    <xdr:sp macro="" textlink="">
      <xdr:nvSpPr>
        <xdr:cNvPr id="685" name="フローチャート : 判断 684"/>
        <xdr:cNvSpPr/>
      </xdr:nvSpPr>
      <xdr:spPr>
        <a:xfrm>
          <a:off x="14541500" y="1599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170679</xdr:rowOff>
    </xdr:from>
    <xdr:ext cx="534377" cy="259045"/>
    <xdr:sp macro="" textlink="">
      <xdr:nvSpPr>
        <xdr:cNvPr id="686" name="テキスト ボックス 685"/>
        <xdr:cNvSpPr txBox="1"/>
      </xdr:nvSpPr>
      <xdr:spPr>
        <a:xfrm>
          <a:off x="14325111" y="1577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163131</xdr:rowOff>
    </xdr:from>
    <xdr:to>
      <xdr:col>19</xdr:col>
      <xdr:colOff>644525</xdr:colOff>
      <xdr:row>94</xdr:row>
      <xdr:rowOff>14108</xdr:rowOff>
    </xdr:to>
    <xdr:cxnSp macro="">
      <xdr:nvCxnSpPr>
        <xdr:cNvPr id="687" name="直線コネクタ 686"/>
        <xdr:cNvCxnSpPr/>
      </xdr:nvCxnSpPr>
      <xdr:spPr>
        <a:xfrm flipV="1">
          <a:off x="12814300" y="16107981"/>
          <a:ext cx="889000" cy="2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57468</xdr:rowOff>
    </xdr:from>
    <xdr:to>
      <xdr:col>20</xdr:col>
      <xdr:colOff>9525</xdr:colOff>
      <xdr:row>93</xdr:row>
      <xdr:rowOff>159068</xdr:rowOff>
    </xdr:to>
    <xdr:sp macro="" textlink="">
      <xdr:nvSpPr>
        <xdr:cNvPr id="688" name="フローチャート : 判断 687"/>
        <xdr:cNvSpPr/>
      </xdr:nvSpPr>
      <xdr:spPr>
        <a:xfrm>
          <a:off x="13652500" y="160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4145</xdr:rowOff>
    </xdr:from>
    <xdr:ext cx="534377" cy="259045"/>
    <xdr:sp macro="" textlink="">
      <xdr:nvSpPr>
        <xdr:cNvPr id="689" name="テキスト ボックス 688"/>
        <xdr:cNvSpPr txBox="1"/>
      </xdr:nvSpPr>
      <xdr:spPr>
        <a:xfrm>
          <a:off x="13436111" y="1577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32710</xdr:rowOff>
    </xdr:from>
    <xdr:to>
      <xdr:col>18</xdr:col>
      <xdr:colOff>492125</xdr:colOff>
      <xdr:row>93</xdr:row>
      <xdr:rowOff>134310</xdr:rowOff>
    </xdr:to>
    <xdr:sp macro="" textlink="">
      <xdr:nvSpPr>
        <xdr:cNvPr id="690" name="フローチャート : 判断 689"/>
        <xdr:cNvSpPr/>
      </xdr:nvSpPr>
      <xdr:spPr>
        <a:xfrm>
          <a:off x="12763500" y="1597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150837</xdr:rowOff>
    </xdr:from>
    <xdr:ext cx="534377" cy="259045"/>
    <xdr:sp macro="" textlink="">
      <xdr:nvSpPr>
        <xdr:cNvPr id="691" name="テキスト ボックス 690"/>
        <xdr:cNvSpPr txBox="1"/>
      </xdr:nvSpPr>
      <xdr:spPr>
        <a:xfrm>
          <a:off x="12547111" y="1575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30927</xdr:rowOff>
    </xdr:from>
    <xdr:to>
      <xdr:col>23</xdr:col>
      <xdr:colOff>568325</xdr:colOff>
      <xdr:row>93</xdr:row>
      <xdr:rowOff>132527</xdr:rowOff>
    </xdr:to>
    <xdr:sp macro="" textlink="">
      <xdr:nvSpPr>
        <xdr:cNvPr id="697" name="円/楕円 696"/>
        <xdr:cNvSpPr/>
      </xdr:nvSpPr>
      <xdr:spPr>
        <a:xfrm>
          <a:off x="16268700" y="1597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53804</xdr:rowOff>
    </xdr:from>
    <xdr:ext cx="534377" cy="259045"/>
    <xdr:sp macro="" textlink="">
      <xdr:nvSpPr>
        <xdr:cNvPr id="698" name="公債費該当値テキスト"/>
        <xdr:cNvSpPr txBox="1"/>
      </xdr:nvSpPr>
      <xdr:spPr>
        <a:xfrm>
          <a:off x="16370300" y="1582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40,036</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59661</xdr:rowOff>
    </xdr:from>
    <xdr:to>
      <xdr:col>22</xdr:col>
      <xdr:colOff>415925</xdr:colOff>
      <xdr:row>93</xdr:row>
      <xdr:rowOff>161261</xdr:rowOff>
    </xdr:to>
    <xdr:sp macro="" textlink="">
      <xdr:nvSpPr>
        <xdr:cNvPr id="699" name="円/楕円 698"/>
        <xdr:cNvSpPr/>
      </xdr:nvSpPr>
      <xdr:spPr>
        <a:xfrm>
          <a:off x="15430500" y="1600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6338</xdr:rowOff>
    </xdr:from>
    <xdr:ext cx="534377" cy="259045"/>
    <xdr:sp macro="" textlink="">
      <xdr:nvSpPr>
        <xdr:cNvPr id="700" name="テキスト ボックス 699"/>
        <xdr:cNvSpPr txBox="1"/>
      </xdr:nvSpPr>
      <xdr:spPr>
        <a:xfrm>
          <a:off x="15214111" y="1577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38,779</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85037</xdr:rowOff>
    </xdr:from>
    <xdr:to>
      <xdr:col>21</xdr:col>
      <xdr:colOff>212725</xdr:colOff>
      <xdr:row>94</xdr:row>
      <xdr:rowOff>15187</xdr:rowOff>
    </xdr:to>
    <xdr:sp macro="" textlink="">
      <xdr:nvSpPr>
        <xdr:cNvPr id="701" name="円/楕円 700"/>
        <xdr:cNvSpPr/>
      </xdr:nvSpPr>
      <xdr:spPr>
        <a:xfrm>
          <a:off x="14541500" y="1602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6314</xdr:rowOff>
    </xdr:from>
    <xdr:ext cx="534377" cy="259045"/>
    <xdr:sp macro="" textlink="">
      <xdr:nvSpPr>
        <xdr:cNvPr id="702" name="テキスト ボックス 701"/>
        <xdr:cNvSpPr txBox="1"/>
      </xdr:nvSpPr>
      <xdr:spPr>
        <a:xfrm>
          <a:off x="14325111" y="161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37,669</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112331</xdr:rowOff>
    </xdr:from>
    <xdr:to>
      <xdr:col>20</xdr:col>
      <xdr:colOff>9525</xdr:colOff>
      <xdr:row>94</xdr:row>
      <xdr:rowOff>42481</xdr:rowOff>
    </xdr:to>
    <xdr:sp macro="" textlink="">
      <xdr:nvSpPr>
        <xdr:cNvPr id="703" name="円/楕円 702"/>
        <xdr:cNvSpPr/>
      </xdr:nvSpPr>
      <xdr:spPr>
        <a:xfrm>
          <a:off x="13652500" y="160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33608</xdr:rowOff>
    </xdr:from>
    <xdr:ext cx="534377" cy="259045"/>
    <xdr:sp macro="" textlink="">
      <xdr:nvSpPr>
        <xdr:cNvPr id="704" name="テキスト ボックス 703"/>
        <xdr:cNvSpPr txBox="1"/>
      </xdr:nvSpPr>
      <xdr:spPr>
        <a:xfrm>
          <a:off x="13436111" y="1614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36,475</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134758</xdr:rowOff>
    </xdr:from>
    <xdr:to>
      <xdr:col>18</xdr:col>
      <xdr:colOff>492125</xdr:colOff>
      <xdr:row>94</xdr:row>
      <xdr:rowOff>64908</xdr:rowOff>
    </xdr:to>
    <xdr:sp macro="" textlink="">
      <xdr:nvSpPr>
        <xdr:cNvPr id="705" name="円/楕円 704"/>
        <xdr:cNvSpPr/>
      </xdr:nvSpPr>
      <xdr:spPr>
        <a:xfrm>
          <a:off x="12763500" y="160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56035</xdr:rowOff>
    </xdr:from>
    <xdr:ext cx="534377" cy="259045"/>
    <xdr:sp macro="" textlink="">
      <xdr:nvSpPr>
        <xdr:cNvPr id="706" name="テキスト ボックス 705"/>
        <xdr:cNvSpPr txBox="1"/>
      </xdr:nvSpPr>
      <xdr:spPr>
        <a:xfrm>
          <a:off x="12547111" y="1617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20" name="テキスト ボックス 719"/>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22" name="テキスト ボックス 721"/>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24" name="テキスト ボックス 723"/>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6" name="テキスト ボックス 72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28" name="テキスト ボックス 72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85272</xdr:rowOff>
    </xdr:from>
    <xdr:to>
      <xdr:col>32</xdr:col>
      <xdr:colOff>186689</xdr:colOff>
      <xdr:row>39</xdr:row>
      <xdr:rowOff>98878</xdr:rowOff>
    </xdr:to>
    <xdr:cxnSp macro="">
      <xdr:nvCxnSpPr>
        <xdr:cNvPr id="732" name="直線コネクタ 731"/>
        <xdr:cNvCxnSpPr/>
      </xdr:nvCxnSpPr>
      <xdr:spPr>
        <a:xfrm flipV="1">
          <a:off x="22159595" y="5228772"/>
          <a:ext cx="1269"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33"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31949</xdr:rowOff>
    </xdr:from>
    <xdr:ext cx="469744" cy="259045"/>
    <xdr:sp macro="" textlink="">
      <xdr:nvSpPr>
        <xdr:cNvPr id="735" name="諸支出金最大値テキスト"/>
        <xdr:cNvSpPr txBox="1"/>
      </xdr:nvSpPr>
      <xdr:spPr>
        <a:xfrm>
          <a:off x="22212300" y="500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a:t>
          </a:r>
          <a:endParaRPr kumimoji="1" lang="ja-JP" altLang="en-US" sz="1000" b="1">
            <a:latin typeface="ＭＳ Ｐゴシック"/>
          </a:endParaRPr>
        </a:p>
      </xdr:txBody>
    </xdr:sp>
    <xdr:clientData/>
  </xdr:oneCellAnchor>
  <xdr:twoCellAnchor>
    <xdr:from>
      <xdr:col>32</xdr:col>
      <xdr:colOff>98425</xdr:colOff>
      <xdr:row>30</xdr:row>
      <xdr:rowOff>85272</xdr:rowOff>
    </xdr:from>
    <xdr:to>
      <xdr:col>32</xdr:col>
      <xdr:colOff>276225</xdr:colOff>
      <xdr:row>30</xdr:row>
      <xdr:rowOff>85272</xdr:rowOff>
    </xdr:to>
    <xdr:cxnSp macro="">
      <xdr:nvCxnSpPr>
        <xdr:cNvPr id="736" name="直線コネクタ 735"/>
        <xdr:cNvCxnSpPr/>
      </xdr:nvCxnSpPr>
      <xdr:spPr>
        <a:xfrm>
          <a:off x="22072600" y="522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37" name="直線コネクタ 73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81297</xdr:rowOff>
    </xdr:from>
    <xdr:ext cx="378565" cy="259045"/>
    <xdr:sp macro="" textlink="">
      <xdr:nvSpPr>
        <xdr:cNvPr id="738" name="諸支出金平均値テキスト"/>
        <xdr:cNvSpPr txBox="1"/>
      </xdr:nvSpPr>
      <xdr:spPr>
        <a:xfrm>
          <a:off x="22212300" y="64249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58420</xdr:rowOff>
    </xdr:from>
    <xdr:to>
      <xdr:col>32</xdr:col>
      <xdr:colOff>238125</xdr:colOff>
      <xdr:row>38</xdr:row>
      <xdr:rowOff>160020</xdr:rowOff>
    </xdr:to>
    <xdr:sp macro="" textlink="">
      <xdr:nvSpPr>
        <xdr:cNvPr id="739" name="フローチャート : 判断 738"/>
        <xdr:cNvSpPr/>
      </xdr:nvSpPr>
      <xdr:spPr>
        <a:xfrm>
          <a:off x="221107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0" name="直線コネクタ 73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168910</xdr:rowOff>
    </xdr:from>
    <xdr:to>
      <xdr:col>31</xdr:col>
      <xdr:colOff>85725</xdr:colOff>
      <xdr:row>38</xdr:row>
      <xdr:rowOff>99060</xdr:rowOff>
    </xdr:to>
    <xdr:sp macro="" textlink="">
      <xdr:nvSpPr>
        <xdr:cNvPr id="741" name="フローチャート : 判断 740"/>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115587</xdr:rowOff>
    </xdr:from>
    <xdr:ext cx="378565" cy="259045"/>
    <xdr:sp macro="" textlink="">
      <xdr:nvSpPr>
        <xdr:cNvPr id="742" name="テキスト ボックス 741"/>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3" name="直線コネクタ 74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20320</xdr:rowOff>
    </xdr:from>
    <xdr:to>
      <xdr:col>29</xdr:col>
      <xdr:colOff>568325</xdr:colOff>
      <xdr:row>38</xdr:row>
      <xdr:rowOff>121920</xdr:rowOff>
    </xdr:to>
    <xdr:sp macro="" textlink="">
      <xdr:nvSpPr>
        <xdr:cNvPr id="744" name="フローチャート : 判断 743"/>
        <xdr:cNvSpPr/>
      </xdr:nvSpPr>
      <xdr:spPr>
        <a:xfrm>
          <a:off x="20383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138447</xdr:rowOff>
    </xdr:from>
    <xdr:ext cx="378565" cy="259045"/>
    <xdr:sp macro="" textlink="">
      <xdr:nvSpPr>
        <xdr:cNvPr id="745" name="テキスト ボックス 744"/>
        <xdr:cNvSpPr txBox="1"/>
      </xdr:nvSpPr>
      <xdr:spPr>
        <a:xfrm>
          <a:off x="20245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6" name="直線コネクタ 74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79103</xdr:rowOff>
    </xdr:from>
    <xdr:to>
      <xdr:col>28</xdr:col>
      <xdr:colOff>365125</xdr:colOff>
      <xdr:row>37</xdr:row>
      <xdr:rowOff>9253</xdr:rowOff>
    </xdr:to>
    <xdr:sp macro="" textlink="">
      <xdr:nvSpPr>
        <xdr:cNvPr id="747" name="フローチャート : 判断 746"/>
        <xdr:cNvSpPr/>
      </xdr:nvSpPr>
      <xdr:spPr>
        <a:xfrm>
          <a:off x="19494500" y="625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25780</xdr:rowOff>
    </xdr:from>
    <xdr:ext cx="378565" cy="259045"/>
    <xdr:sp macro="" textlink="">
      <xdr:nvSpPr>
        <xdr:cNvPr id="748" name="テキスト ボックス 747"/>
        <xdr:cNvSpPr txBox="1"/>
      </xdr:nvSpPr>
      <xdr:spPr>
        <a:xfrm>
          <a:off x="19356017" y="6026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168366</xdr:rowOff>
    </xdr:from>
    <xdr:to>
      <xdr:col>27</xdr:col>
      <xdr:colOff>161925</xdr:colOff>
      <xdr:row>37</xdr:row>
      <xdr:rowOff>98516</xdr:rowOff>
    </xdr:to>
    <xdr:sp macro="" textlink="">
      <xdr:nvSpPr>
        <xdr:cNvPr id="749" name="フローチャート : 判断 748"/>
        <xdr:cNvSpPr/>
      </xdr:nvSpPr>
      <xdr:spPr>
        <a:xfrm>
          <a:off x="18605500" y="634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115043</xdr:rowOff>
    </xdr:from>
    <xdr:ext cx="378565" cy="259045"/>
    <xdr:sp macro="" textlink="">
      <xdr:nvSpPr>
        <xdr:cNvPr id="750" name="テキスト ボックス 749"/>
        <xdr:cNvSpPr txBox="1"/>
      </xdr:nvSpPr>
      <xdr:spPr>
        <a:xfrm>
          <a:off x="18467017" y="611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6" name="円/楕円 75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57"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58" name="円/楕円 75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59" name="テキスト ボックス 758"/>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0" name="円/楕円 75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1" name="テキスト ボックス 760"/>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2" name="円/楕円 76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3" name="テキスト ボックス 762"/>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4" name="円/楕円 76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5" name="テキスト ボックス 764"/>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79" name="テキスト ボックス 778"/>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81" name="テキスト ボックス 780"/>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83" name="テキスト ボックス 782"/>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5" name="テキスト ボックス 78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87" name="直線コネクタ 786"/>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88"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0"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2" name="直線コネクタ 79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793"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4" name="フローチャート : 判断 793"/>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95" name="直線コネクタ 79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796" name="フローチャート : 判断 795"/>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7" name="テキスト ボックス 79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8" name="直線コネクタ 79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799" name="フローチャート : 判断 798"/>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0" name="テキスト ボックス 799"/>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1" name="直線コネクタ 80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02" name="フローチャート : 判断 801"/>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03" name="テキスト ボックス 802"/>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04" name="フローチャート : 判断 803"/>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05" name="テキスト ボックス 804"/>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1" name="円/楕円 81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2"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13" name="円/楕円 81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14" name="テキスト ボックス 813"/>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15" name="円/楕円 81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16" name="テキスト ボックス 815"/>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7" name="円/楕円 81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8" name="テキスト ボックス 817"/>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9" name="円/楕円 81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0" name="テキスト ボックス 819"/>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・消防費は、住民一人当たり</a:t>
          </a:r>
          <a:r>
            <a:rPr kumimoji="1" lang="en-US" altLang="ja-JP" sz="1400">
              <a:latin typeface="ＭＳ Ｐゴシック"/>
            </a:rPr>
            <a:t>35,033</a:t>
          </a:r>
          <a:r>
            <a:rPr kumimoji="1" lang="ja-JP" altLang="en-US" sz="1400">
              <a:latin typeface="ＭＳ Ｐゴシック"/>
            </a:rPr>
            <a:t>円となっている。平成</a:t>
          </a:r>
          <a:r>
            <a:rPr kumimoji="1" lang="en-US" altLang="ja-JP" sz="1400">
              <a:latin typeface="ＭＳ Ｐゴシック"/>
            </a:rPr>
            <a:t>26</a:t>
          </a:r>
          <a:r>
            <a:rPr kumimoji="1" lang="ja-JP" altLang="en-US" sz="1400">
              <a:latin typeface="ＭＳ Ｐゴシック"/>
            </a:rPr>
            <a:t>年度まで平均的に推移してき決算額が、平成</a:t>
          </a:r>
          <a:r>
            <a:rPr kumimoji="1" lang="en-US" altLang="ja-JP" sz="1400">
              <a:latin typeface="ＭＳ Ｐゴシック"/>
            </a:rPr>
            <a:t>27</a:t>
          </a:r>
          <a:r>
            <a:rPr kumimoji="1" lang="ja-JP" altLang="en-US" sz="1400">
              <a:latin typeface="ＭＳ Ｐゴシック"/>
            </a:rPr>
            <a:t>年度、類似団体平均を大きく上回った要因は、防災拠点施設整備のための用地を取得したためである。</a:t>
          </a:r>
        </a:p>
        <a:p>
          <a:r>
            <a:rPr kumimoji="1" lang="ja-JP" altLang="en-US" sz="1400">
              <a:latin typeface="ＭＳ Ｐゴシック"/>
            </a:rPr>
            <a:t>・衛生費は、住民一人あたり</a:t>
          </a:r>
          <a:r>
            <a:rPr kumimoji="1" lang="en-US" altLang="ja-JP" sz="1400">
              <a:latin typeface="ＭＳ Ｐゴシック"/>
            </a:rPr>
            <a:t>44,110</a:t>
          </a:r>
          <a:r>
            <a:rPr kumimoji="1" lang="ja-JP" altLang="en-US" sz="1400">
              <a:latin typeface="ＭＳ Ｐゴシック"/>
            </a:rPr>
            <a:t>円となっている。近年、類似団体平均を上回る高い決算額で推移している要因は、地方独立行政法人桑名市総合医療センターが、平成</a:t>
          </a:r>
          <a:r>
            <a:rPr kumimoji="1" lang="en-US" altLang="ja-JP" sz="1400">
              <a:latin typeface="ＭＳ Ｐゴシック"/>
            </a:rPr>
            <a:t>23</a:t>
          </a:r>
          <a:r>
            <a:rPr kumimoji="1" lang="ja-JP" altLang="en-US" sz="1400">
              <a:latin typeface="ＭＳ Ｐゴシック"/>
            </a:rPr>
            <a:t>年度から進めている再編統合・新病院整備のための出資および貸付によるものである。</a:t>
          </a:r>
        </a:p>
        <a:p>
          <a:endParaRPr kumimoji="1" lang="ja-JP" altLang="en-US" sz="14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年度決算は、地方税が増加したことや、消費税率の改定に伴い地方消費税交付金が大きく増加したことなどにより歳入一般財源が大きく伸びた影響から、実質収支比率が</a:t>
          </a:r>
          <a:r>
            <a:rPr kumimoji="1" lang="en-US" altLang="ja-JP" sz="1200">
              <a:latin typeface="ＭＳ ゴシック" pitchFamily="49" charset="-128"/>
              <a:ea typeface="ＭＳ ゴシック" pitchFamily="49" charset="-128"/>
            </a:rPr>
            <a:t>1.69</a:t>
          </a:r>
          <a:r>
            <a:rPr kumimoji="1" lang="ja-JP" altLang="en-US" sz="1200">
              <a:latin typeface="ＭＳ ゴシック" pitchFamily="49" charset="-128"/>
              <a:ea typeface="ＭＳ ゴシック" pitchFamily="49" charset="-128"/>
            </a:rPr>
            <a:t>％高くなった。歳入が大きく伸びた影響により、歳入一般財源を補う財政調整基金の取崩額がゼロとなり、積立額を上回ったことから、実質単年度収支はプラスとなった。</a:t>
          </a:r>
        </a:p>
        <a:p>
          <a:r>
            <a:rPr kumimoji="1" lang="ja-JP" altLang="en-US" sz="1200">
              <a:latin typeface="ＭＳ ゴシック" pitchFamily="49" charset="-128"/>
              <a:ea typeface="ＭＳ ゴシック" pitchFamily="49" charset="-128"/>
            </a:rPr>
            <a:t>　今後も、事業の見直しによる経常経費の削減や、公民連携による広告料等収入の増収を図り、財政調整基金残高の確保に努める。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各会計において黒字となっており、全体で増加したのは、一般会計において黒字額が大きく増加したことが主な要因である。</a:t>
          </a:r>
        </a:p>
        <a:p>
          <a:r>
            <a:rPr kumimoji="1" lang="ja-JP" altLang="en-US" sz="1200">
              <a:latin typeface="ＭＳ ゴシック" pitchFamily="49" charset="-128"/>
              <a:ea typeface="ＭＳ ゴシック" pitchFamily="49" charset="-128"/>
            </a:rPr>
            <a:t>　一般会計については、介護保険事業、国民健康保険事業、後期高齢者医療事業に対する繰出額が増加する傾向にある等、厳しい状況にあるが、黒字額を確保できるよう、歳出については、事業の見直しによる経常経費の削減に努める。また、歳入については、公民連携による広告料等収入の増収を図る等、自主財源の確保に努めていく。</a:t>
          </a:r>
        </a:p>
        <a:p>
          <a:r>
            <a:rPr kumimoji="1" lang="ja-JP" altLang="en-US" sz="1200">
              <a:latin typeface="ＭＳ ゴシック" pitchFamily="49" charset="-128"/>
              <a:ea typeface="ＭＳ ゴシック" pitchFamily="49" charset="-128"/>
            </a:rPr>
            <a:t>　その他の会計についても、引き続き、効率的な経営に努め、黒字額を確保していく。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0" zoomScaleNormal="5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52073677</v>
      </c>
      <c r="BO4" s="409"/>
      <c r="BP4" s="409"/>
      <c r="BQ4" s="409"/>
      <c r="BR4" s="409"/>
      <c r="BS4" s="409"/>
      <c r="BT4" s="409"/>
      <c r="BU4" s="410"/>
      <c r="BV4" s="408">
        <v>49380697</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5.2</v>
      </c>
      <c r="CU4" s="586"/>
      <c r="CV4" s="586"/>
      <c r="CW4" s="586"/>
      <c r="CX4" s="586"/>
      <c r="CY4" s="586"/>
      <c r="CZ4" s="586"/>
      <c r="DA4" s="587"/>
      <c r="DB4" s="585">
        <v>3.5</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50387075</v>
      </c>
      <c r="BO5" s="414"/>
      <c r="BP5" s="414"/>
      <c r="BQ5" s="414"/>
      <c r="BR5" s="414"/>
      <c r="BS5" s="414"/>
      <c r="BT5" s="414"/>
      <c r="BU5" s="415"/>
      <c r="BV5" s="413">
        <v>48129710</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97.1</v>
      </c>
      <c r="CU5" s="384"/>
      <c r="CV5" s="384"/>
      <c r="CW5" s="384"/>
      <c r="CX5" s="384"/>
      <c r="CY5" s="384"/>
      <c r="CZ5" s="384"/>
      <c r="DA5" s="385"/>
      <c r="DB5" s="383">
        <v>99.7</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1686602</v>
      </c>
      <c r="BO6" s="414"/>
      <c r="BP6" s="414"/>
      <c r="BQ6" s="414"/>
      <c r="BR6" s="414"/>
      <c r="BS6" s="414"/>
      <c r="BT6" s="414"/>
      <c r="BU6" s="415"/>
      <c r="BV6" s="413">
        <v>1250987</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105.3</v>
      </c>
      <c r="CU6" s="560"/>
      <c r="CV6" s="560"/>
      <c r="CW6" s="560"/>
      <c r="CX6" s="560"/>
      <c r="CY6" s="560"/>
      <c r="CZ6" s="560"/>
      <c r="DA6" s="561"/>
      <c r="DB6" s="559">
        <v>110.6</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135910</v>
      </c>
      <c r="BO7" s="414"/>
      <c r="BP7" s="414"/>
      <c r="BQ7" s="414"/>
      <c r="BR7" s="414"/>
      <c r="BS7" s="414"/>
      <c r="BT7" s="414"/>
      <c r="BU7" s="415"/>
      <c r="BV7" s="413">
        <v>213500</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30029171</v>
      </c>
      <c r="CU7" s="414"/>
      <c r="CV7" s="414"/>
      <c r="CW7" s="414"/>
      <c r="CX7" s="414"/>
      <c r="CY7" s="414"/>
      <c r="CZ7" s="414"/>
      <c r="DA7" s="415"/>
      <c r="DB7" s="413">
        <v>29871712</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1550692</v>
      </c>
      <c r="BO8" s="414"/>
      <c r="BP8" s="414"/>
      <c r="BQ8" s="414"/>
      <c r="BR8" s="414"/>
      <c r="BS8" s="414"/>
      <c r="BT8" s="414"/>
      <c r="BU8" s="415"/>
      <c r="BV8" s="413">
        <v>1037487</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0.86</v>
      </c>
      <c r="CU8" s="523"/>
      <c r="CV8" s="523"/>
      <c r="CW8" s="523"/>
      <c r="CX8" s="523"/>
      <c r="CY8" s="523"/>
      <c r="CZ8" s="523"/>
      <c r="DA8" s="524"/>
      <c r="DB8" s="522">
        <v>0.86</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140303</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97</v>
      </c>
      <c r="AV9" s="471"/>
      <c r="AW9" s="471"/>
      <c r="AX9" s="471"/>
      <c r="AY9" s="393" t="s">
        <v>98</v>
      </c>
      <c r="AZ9" s="394"/>
      <c r="BA9" s="394"/>
      <c r="BB9" s="394"/>
      <c r="BC9" s="394"/>
      <c r="BD9" s="394"/>
      <c r="BE9" s="394"/>
      <c r="BF9" s="394"/>
      <c r="BG9" s="394"/>
      <c r="BH9" s="394"/>
      <c r="BI9" s="394"/>
      <c r="BJ9" s="394"/>
      <c r="BK9" s="394"/>
      <c r="BL9" s="394"/>
      <c r="BM9" s="395"/>
      <c r="BN9" s="413">
        <v>513205</v>
      </c>
      <c r="BO9" s="414"/>
      <c r="BP9" s="414"/>
      <c r="BQ9" s="414"/>
      <c r="BR9" s="414"/>
      <c r="BS9" s="414"/>
      <c r="BT9" s="414"/>
      <c r="BU9" s="415"/>
      <c r="BV9" s="413">
        <v>-54219</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15.9</v>
      </c>
      <c r="CU9" s="384"/>
      <c r="CV9" s="384"/>
      <c r="CW9" s="384"/>
      <c r="CX9" s="384"/>
      <c r="CY9" s="384"/>
      <c r="CZ9" s="384"/>
      <c r="DA9" s="385"/>
      <c r="DB9" s="383">
        <v>15.6</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140290</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524407</v>
      </c>
      <c r="BO10" s="414"/>
      <c r="BP10" s="414"/>
      <c r="BQ10" s="414"/>
      <c r="BR10" s="414"/>
      <c r="BS10" s="414"/>
      <c r="BT10" s="414"/>
      <c r="BU10" s="415"/>
      <c r="BV10" s="413">
        <v>552139</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v>1737</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143149</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v>903812</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140100</v>
      </c>
      <c r="S13" s="515"/>
      <c r="T13" s="515"/>
      <c r="U13" s="515"/>
      <c r="V13" s="516"/>
      <c r="W13" s="502" t="s">
        <v>120</v>
      </c>
      <c r="X13" s="426"/>
      <c r="Y13" s="426"/>
      <c r="Z13" s="426"/>
      <c r="AA13" s="426"/>
      <c r="AB13" s="427"/>
      <c r="AC13" s="389">
        <v>1409</v>
      </c>
      <c r="AD13" s="390"/>
      <c r="AE13" s="390"/>
      <c r="AF13" s="390"/>
      <c r="AG13" s="391"/>
      <c r="AH13" s="389">
        <v>2019</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1037612</v>
      </c>
      <c r="BO13" s="414"/>
      <c r="BP13" s="414"/>
      <c r="BQ13" s="414"/>
      <c r="BR13" s="414"/>
      <c r="BS13" s="414"/>
      <c r="BT13" s="414"/>
      <c r="BU13" s="415"/>
      <c r="BV13" s="413">
        <v>-404155</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11.3</v>
      </c>
      <c r="CU13" s="384"/>
      <c r="CV13" s="384"/>
      <c r="CW13" s="384"/>
      <c r="CX13" s="384"/>
      <c r="CY13" s="384"/>
      <c r="CZ13" s="384"/>
      <c r="DA13" s="385"/>
      <c r="DB13" s="383">
        <v>11.3</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142808</v>
      </c>
      <c r="S14" s="515"/>
      <c r="T14" s="515"/>
      <c r="U14" s="515"/>
      <c r="V14" s="516"/>
      <c r="W14" s="517"/>
      <c r="X14" s="429"/>
      <c r="Y14" s="429"/>
      <c r="Z14" s="429"/>
      <c r="AA14" s="429"/>
      <c r="AB14" s="430"/>
      <c r="AC14" s="507">
        <v>2.1</v>
      </c>
      <c r="AD14" s="508"/>
      <c r="AE14" s="508"/>
      <c r="AF14" s="508"/>
      <c r="AG14" s="509"/>
      <c r="AH14" s="507">
        <v>2.9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67.2</v>
      </c>
      <c r="CU14" s="486"/>
      <c r="CV14" s="486"/>
      <c r="CW14" s="486"/>
      <c r="CX14" s="486"/>
      <c r="CY14" s="486"/>
      <c r="CZ14" s="486"/>
      <c r="DA14" s="487"/>
      <c r="DB14" s="518">
        <v>89.2</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139874</v>
      </c>
      <c r="S15" s="515"/>
      <c r="T15" s="515"/>
      <c r="U15" s="515"/>
      <c r="V15" s="516"/>
      <c r="W15" s="502" t="s">
        <v>127</v>
      </c>
      <c r="X15" s="426"/>
      <c r="Y15" s="426"/>
      <c r="Z15" s="426"/>
      <c r="AA15" s="426"/>
      <c r="AB15" s="427"/>
      <c r="AC15" s="389">
        <v>22674</v>
      </c>
      <c r="AD15" s="390"/>
      <c r="AE15" s="390"/>
      <c r="AF15" s="390"/>
      <c r="AG15" s="391"/>
      <c r="AH15" s="389">
        <v>23704</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17963680</v>
      </c>
      <c r="BO15" s="409"/>
      <c r="BP15" s="409"/>
      <c r="BQ15" s="409"/>
      <c r="BR15" s="409"/>
      <c r="BS15" s="409"/>
      <c r="BT15" s="409"/>
      <c r="BU15" s="410"/>
      <c r="BV15" s="408">
        <v>17358776</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34</v>
      </c>
      <c r="AD16" s="508"/>
      <c r="AE16" s="508"/>
      <c r="AF16" s="508"/>
      <c r="AG16" s="509"/>
      <c r="AH16" s="507">
        <v>34.4</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21241540</v>
      </c>
      <c r="BO16" s="414"/>
      <c r="BP16" s="414"/>
      <c r="BQ16" s="414"/>
      <c r="BR16" s="414"/>
      <c r="BS16" s="414"/>
      <c r="BT16" s="414"/>
      <c r="BU16" s="415"/>
      <c r="BV16" s="413">
        <v>20222301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42552</v>
      </c>
      <c r="AD17" s="390"/>
      <c r="AE17" s="390"/>
      <c r="AF17" s="390"/>
      <c r="AG17" s="391"/>
      <c r="AH17" s="389">
        <v>42153</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23095054</v>
      </c>
      <c r="BO17" s="414"/>
      <c r="BP17" s="414"/>
      <c r="BQ17" s="414"/>
      <c r="BR17" s="414"/>
      <c r="BS17" s="414"/>
      <c r="BT17" s="414"/>
      <c r="BU17" s="415"/>
      <c r="BV17" s="413">
        <v>22513134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136.68</v>
      </c>
      <c r="M18" s="478"/>
      <c r="N18" s="478"/>
      <c r="O18" s="478"/>
      <c r="P18" s="478"/>
      <c r="Q18" s="478"/>
      <c r="R18" s="479"/>
      <c r="S18" s="479"/>
      <c r="T18" s="479"/>
      <c r="U18" s="479"/>
      <c r="V18" s="480"/>
      <c r="W18" s="494"/>
      <c r="X18" s="495"/>
      <c r="Y18" s="495"/>
      <c r="Z18" s="495"/>
      <c r="AA18" s="495"/>
      <c r="AB18" s="503"/>
      <c r="AC18" s="377">
        <v>63.9</v>
      </c>
      <c r="AD18" s="378"/>
      <c r="AE18" s="378"/>
      <c r="AF18" s="378"/>
      <c r="AG18" s="481"/>
      <c r="AH18" s="377">
        <v>61.2</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30573591</v>
      </c>
      <c r="BO18" s="414"/>
      <c r="BP18" s="414"/>
      <c r="BQ18" s="414"/>
      <c r="BR18" s="414"/>
      <c r="BS18" s="414"/>
      <c r="BT18" s="414"/>
      <c r="BU18" s="415"/>
      <c r="BV18" s="413">
        <v>30381974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1027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34785151</v>
      </c>
      <c r="BO19" s="414"/>
      <c r="BP19" s="414"/>
      <c r="BQ19" s="414"/>
      <c r="BR19" s="414"/>
      <c r="BS19" s="414"/>
      <c r="BT19" s="414"/>
      <c r="BU19" s="415"/>
      <c r="BV19" s="413">
        <v>34696858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53741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55237621</v>
      </c>
      <c r="BO23" s="414"/>
      <c r="BP23" s="414"/>
      <c r="BQ23" s="414"/>
      <c r="BR23" s="414"/>
      <c r="BS23" s="414"/>
      <c r="BT23" s="414"/>
      <c r="BU23" s="415"/>
      <c r="BV23" s="413">
        <v>53847440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8224</v>
      </c>
      <c r="R24" s="390"/>
      <c r="S24" s="390"/>
      <c r="T24" s="390"/>
      <c r="U24" s="390"/>
      <c r="V24" s="391"/>
      <c r="W24" s="455"/>
      <c r="X24" s="446"/>
      <c r="Y24" s="447"/>
      <c r="Z24" s="386" t="s">
        <v>150</v>
      </c>
      <c r="AA24" s="387"/>
      <c r="AB24" s="387"/>
      <c r="AC24" s="387"/>
      <c r="AD24" s="387"/>
      <c r="AE24" s="387"/>
      <c r="AF24" s="387"/>
      <c r="AG24" s="388"/>
      <c r="AH24" s="389">
        <v>959</v>
      </c>
      <c r="AI24" s="390"/>
      <c r="AJ24" s="390"/>
      <c r="AK24" s="390"/>
      <c r="AL24" s="391"/>
      <c r="AM24" s="389">
        <v>2988244</v>
      </c>
      <c r="AN24" s="390"/>
      <c r="AO24" s="390"/>
      <c r="AP24" s="390"/>
      <c r="AQ24" s="390"/>
      <c r="AR24" s="391"/>
      <c r="AS24" s="389">
        <v>3116</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35632250</v>
      </c>
      <c r="BO24" s="414"/>
      <c r="BP24" s="414"/>
      <c r="BQ24" s="414"/>
      <c r="BR24" s="414"/>
      <c r="BS24" s="414"/>
      <c r="BT24" s="414"/>
      <c r="BU24" s="415"/>
      <c r="BV24" s="413">
        <v>32659634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2</v>
      </c>
      <c r="M25" s="390"/>
      <c r="N25" s="390"/>
      <c r="O25" s="390"/>
      <c r="P25" s="391"/>
      <c r="Q25" s="389">
        <v>7576</v>
      </c>
      <c r="R25" s="390"/>
      <c r="S25" s="390"/>
      <c r="T25" s="390"/>
      <c r="U25" s="390"/>
      <c r="V25" s="391"/>
      <c r="W25" s="455"/>
      <c r="X25" s="446"/>
      <c r="Y25" s="447"/>
      <c r="Z25" s="386" t="s">
        <v>153</v>
      </c>
      <c r="AA25" s="387"/>
      <c r="AB25" s="387"/>
      <c r="AC25" s="387"/>
      <c r="AD25" s="387"/>
      <c r="AE25" s="387"/>
      <c r="AF25" s="387"/>
      <c r="AG25" s="388"/>
      <c r="AH25" s="389">
        <v>250</v>
      </c>
      <c r="AI25" s="390"/>
      <c r="AJ25" s="390"/>
      <c r="AK25" s="390"/>
      <c r="AL25" s="391"/>
      <c r="AM25" s="389">
        <v>811750</v>
      </c>
      <c r="AN25" s="390"/>
      <c r="AO25" s="390"/>
      <c r="AP25" s="390"/>
      <c r="AQ25" s="390"/>
      <c r="AR25" s="391"/>
      <c r="AS25" s="389">
        <v>3247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31529101</v>
      </c>
      <c r="BO25" s="409"/>
      <c r="BP25" s="409"/>
      <c r="BQ25" s="409"/>
      <c r="BR25" s="409"/>
      <c r="BS25" s="409"/>
      <c r="BT25" s="409"/>
      <c r="BU25" s="410"/>
      <c r="BV25" s="408">
        <v>26238839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6227</v>
      </c>
      <c r="R26" s="390"/>
      <c r="S26" s="390"/>
      <c r="T26" s="390"/>
      <c r="U26" s="390"/>
      <c r="V26" s="391"/>
      <c r="W26" s="455"/>
      <c r="X26" s="446"/>
      <c r="Y26" s="447"/>
      <c r="Z26" s="386" t="s">
        <v>156</v>
      </c>
      <c r="AA26" s="468"/>
      <c r="AB26" s="468"/>
      <c r="AC26" s="468"/>
      <c r="AD26" s="468"/>
      <c r="AE26" s="468"/>
      <c r="AF26" s="468"/>
      <c r="AG26" s="469"/>
      <c r="AH26" s="389">
        <v>60</v>
      </c>
      <c r="AI26" s="390"/>
      <c r="AJ26" s="390"/>
      <c r="AK26" s="390"/>
      <c r="AL26" s="391"/>
      <c r="AM26" s="389">
        <v>188820</v>
      </c>
      <c r="AN26" s="390"/>
      <c r="AO26" s="390"/>
      <c r="AP26" s="390"/>
      <c r="AQ26" s="390"/>
      <c r="AR26" s="391"/>
      <c r="AS26" s="389">
        <v>3147</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5900</v>
      </c>
      <c r="R27" s="390"/>
      <c r="S27" s="390"/>
      <c r="T27" s="390"/>
      <c r="U27" s="390"/>
      <c r="V27" s="391"/>
      <c r="W27" s="455"/>
      <c r="X27" s="446"/>
      <c r="Y27" s="447"/>
      <c r="Z27" s="386" t="s">
        <v>159</v>
      </c>
      <c r="AA27" s="387"/>
      <c r="AB27" s="387"/>
      <c r="AC27" s="387"/>
      <c r="AD27" s="387"/>
      <c r="AE27" s="387"/>
      <c r="AF27" s="387"/>
      <c r="AG27" s="388"/>
      <c r="AH27" s="389">
        <v>71</v>
      </c>
      <c r="AI27" s="390"/>
      <c r="AJ27" s="390"/>
      <c r="AK27" s="390"/>
      <c r="AL27" s="391"/>
      <c r="AM27" s="389">
        <v>255557</v>
      </c>
      <c r="AN27" s="390"/>
      <c r="AO27" s="390"/>
      <c r="AP27" s="390"/>
      <c r="AQ27" s="390"/>
      <c r="AR27" s="391"/>
      <c r="AS27" s="389">
        <v>3599</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t="s">
        <v>117</v>
      </c>
      <c r="BO27" s="417"/>
      <c r="BP27" s="417"/>
      <c r="BQ27" s="417"/>
      <c r="BR27" s="417"/>
      <c r="BS27" s="417"/>
      <c r="BT27" s="417"/>
      <c r="BU27" s="418"/>
      <c r="BV27" s="416" t="s">
        <v>117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5100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3884825</v>
      </c>
      <c r="BO28" s="409"/>
      <c r="BP28" s="409"/>
      <c r="BQ28" s="409"/>
      <c r="BR28" s="409"/>
      <c r="BS28" s="409"/>
      <c r="BT28" s="409"/>
      <c r="BU28" s="410"/>
      <c r="BV28" s="408">
        <v>3360418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26</v>
      </c>
      <c r="M29" s="390"/>
      <c r="N29" s="390"/>
      <c r="O29" s="390"/>
      <c r="P29" s="391"/>
      <c r="Q29" s="389">
        <v>4600</v>
      </c>
      <c r="R29" s="390"/>
      <c r="S29" s="390"/>
      <c r="T29" s="390"/>
      <c r="U29" s="390"/>
      <c r="V29" s="391"/>
      <c r="W29" s="456"/>
      <c r="X29" s="457"/>
      <c r="Y29" s="458"/>
      <c r="Z29" s="386" t="s">
        <v>166</v>
      </c>
      <c r="AA29" s="387"/>
      <c r="AB29" s="387"/>
      <c r="AC29" s="387"/>
      <c r="AD29" s="387"/>
      <c r="AE29" s="387"/>
      <c r="AF29" s="387"/>
      <c r="AG29" s="388"/>
      <c r="AH29" s="389">
        <v>1030</v>
      </c>
      <c r="AI29" s="390"/>
      <c r="AJ29" s="390"/>
      <c r="AK29" s="390"/>
      <c r="AL29" s="391"/>
      <c r="AM29" s="389">
        <v>3243801</v>
      </c>
      <c r="AN29" s="390"/>
      <c r="AO29" s="390"/>
      <c r="AP29" s="390"/>
      <c r="AQ29" s="390"/>
      <c r="AR29" s="391"/>
      <c r="AS29" s="389">
        <v>3149</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387670</v>
      </c>
      <c r="BO29" s="414"/>
      <c r="BP29" s="414"/>
      <c r="BQ29" s="414"/>
      <c r="BR29" s="414"/>
      <c r="BS29" s="414"/>
      <c r="BT29" s="414"/>
      <c r="BU29" s="415"/>
      <c r="BV29" s="413">
        <v>55944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100.9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3681522</v>
      </c>
      <c r="BO30" s="417"/>
      <c r="BP30" s="417"/>
      <c r="BQ30" s="417"/>
      <c r="BR30" s="417"/>
      <c r="BS30" s="417"/>
      <c r="BT30" s="417"/>
      <c r="BU30" s="418"/>
      <c r="BV30" s="416">
        <v>3455423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IF('各会計、関係団体の財政状況及び健全化判断比率'!B34="","",'各会計、関係団体の財政状況及び健全化判断比率'!B34)</f>
        <v>農業集落排水事業特別会計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桑名広域清掃事業組合</v>
      </c>
      <c r="BZ34" s="372"/>
      <c r="CA34" s="372"/>
      <c r="CB34" s="372"/>
      <c r="CC34" s="372"/>
      <c r="CD34" s="372"/>
      <c r="CE34" s="372"/>
      <c r="CF34" s="372"/>
      <c r="CG34" s="372"/>
      <c r="CH34" s="372"/>
      <c r="CI34" s="372"/>
      <c r="CJ34" s="372"/>
      <c r="CK34" s="372"/>
      <c r="CL34" s="372"/>
      <c r="CM34" s="372"/>
      <c r="CN34" s="165"/>
      <c r="CO34" s="373">
        <f>IF(CQ34="","",MAX(C34:D43,U34:V43,AM34:AN43,BE34:BF43,BW34:BX43)+1)</f>
        <v>21</v>
      </c>
      <c r="CP34" s="373"/>
      <c r="CQ34" s="372" t="str">
        <f>IF('各会計、関係団体の財政状況及び健全化判断比率'!BS7="","",'各会計、関係団体の財政状況及び健全化判断比率'!BS7)</f>
        <v>（一財）桑名市文化・スポーツ振興公社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住宅新築資金等貸付事業特別会計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市営駐車場事業特別会計</v>
      </c>
      <c r="X35" s="372"/>
      <c r="Y35" s="372"/>
      <c r="Z35" s="372"/>
      <c r="AA35" s="372"/>
      <c r="AB35" s="372"/>
      <c r="AC35" s="372"/>
      <c r="AD35" s="372"/>
      <c r="AE35" s="372"/>
      <c r="AF35" s="372"/>
      <c r="AG35" s="372"/>
      <c r="AH35" s="372"/>
      <c r="AI35" s="372"/>
      <c r="AJ35" s="372"/>
      <c r="AK35" s="372"/>
      <c r="AL35" s="165"/>
      <c r="AM35" s="373">
        <f t="shared" ref="AM35:AM43" si="0">IF(AO35="","",AM34+1)</f>
        <v>9</v>
      </c>
      <c r="AN35" s="373"/>
      <c r="AO35" s="372" t="str">
        <f>IF('各会計、関係団体の財政状況及び健全化判断比率'!B33="","",'各会計、関係団体の財政状況及び健全化判断比率'!B33)</f>
        <v>下水道事業会計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　一般会計</v>
      </c>
      <c r="BZ35" s="372"/>
      <c r="CA35" s="372"/>
      <c r="CB35" s="372"/>
      <c r="CC35" s="372"/>
      <c r="CD35" s="372"/>
      <c r="CE35" s="372"/>
      <c r="CF35" s="372"/>
      <c r="CG35" s="372"/>
      <c r="CH35" s="372"/>
      <c r="CI35" s="372"/>
      <c r="CJ35" s="372"/>
      <c r="CK35" s="372"/>
      <c r="CL35" s="372"/>
      <c r="CM35" s="372"/>
      <c r="CN35" s="165"/>
      <c r="CO35" s="373">
        <f t="shared" ref="CO35:CO43" si="3">IF(CQ35="","",CO34+1)</f>
        <v>22</v>
      </c>
      <c r="CP35" s="373"/>
      <c r="CQ35" s="372" t="str">
        <f>IF('各会計、関係団体の財政状況及び健全化判断比率'!BS8="","",'各会計、関係団体の財政状況及び健全化判断比率'!BS8)</f>
        <v>（株）まちづくり桑名</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地方独立行政法人桑名市総合医療センター施設整備等貸付事業特別会計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介護保険事業特別会計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　ごみ処理施設整備事業特別会計</v>
      </c>
      <c r="BZ36" s="372"/>
      <c r="CA36" s="372"/>
      <c r="CB36" s="372"/>
      <c r="CC36" s="372"/>
      <c r="CD36" s="372"/>
      <c r="CE36" s="372"/>
      <c r="CF36" s="372"/>
      <c r="CG36" s="372"/>
      <c r="CH36" s="372"/>
      <c r="CI36" s="372"/>
      <c r="CJ36" s="372"/>
      <c r="CK36" s="372"/>
      <c r="CL36" s="372"/>
      <c r="CM36" s="372"/>
      <c r="CN36" s="165"/>
      <c r="CO36" s="373">
        <f t="shared" si="3"/>
        <v>23</v>
      </c>
      <c r="CP36" s="373"/>
      <c r="CQ36" s="372" t="str">
        <f>IF('各会計、関係団体の財政状況及び健全化判断比率'!BS9="","",'各会計、関係団体の財政状況及び健全化判断比率'!BS9)</f>
        <v>桑名市土地開発公社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7</v>
      </c>
      <c r="V37" s="373"/>
      <c r="W37" s="372" t="str">
        <f>IF('各会計、関係団体の財政状況及び健全化判断比率'!B31="","",'各会計、関係団体の財政状況及び健全化判断比率'!B31)</f>
        <v>後期高齢者医療事業特別会計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三重県市町総合事務組合</v>
      </c>
      <c r="BZ37" s="372"/>
      <c r="CA37" s="372"/>
      <c r="CB37" s="372"/>
      <c r="CC37" s="372"/>
      <c r="CD37" s="372"/>
      <c r="CE37" s="372"/>
      <c r="CF37" s="372"/>
      <c r="CG37" s="372"/>
      <c r="CH37" s="372"/>
      <c r="CI37" s="372"/>
      <c r="CJ37" s="372"/>
      <c r="CK37" s="372"/>
      <c r="CL37" s="372"/>
      <c r="CM37" s="372"/>
      <c r="CN37" s="165"/>
      <c r="CO37" s="373">
        <f t="shared" si="3"/>
        <v>24</v>
      </c>
      <c r="CP37" s="373"/>
      <c r="CQ37" s="372" t="str">
        <f>IF('各会計、関係団体の財政状況及び健全化判断比率'!BS10="","",'各会計、関係団体の財政状況及び健全化判断比率'!BS10)</f>
        <v>（地独）桑名市総合医療センター</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　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　退職手当特別会計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17</v>
      </c>
      <c r="BX40" s="373"/>
      <c r="BY40" s="372" t="str">
        <f>IF('各会計、関係団体の財政状況及び健全化判断比率'!B74="","",'各会計、関係団体の財政状況及び健全化判断比率'!B74)</f>
        <v>　デジタル地図特別会計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18</v>
      </c>
      <c r="BX41" s="373"/>
      <c r="BY41" s="372" t="str">
        <f>IF('各会計、関係団体の財政状況及び健全化判断比率'!B75="","",'各会計、関係団体の財政状況及び健全化判断比率'!B75)</f>
        <v>　共同研修特別会計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19</v>
      </c>
      <c r="BX42" s="373"/>
      <c r="BY42" s="372" t="str">
        <f>IF('各会計、関係団体の財政状況及び健全化判断比率'!B76="","",'各会計、関係団体の財政状況及び健全化判断比率'!B76)</f>
        <v>　物品特別会計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20</v>
      </c>
      <c r="BX43" s="373"/>
      <c r="BY43" s="372" t="str">
        <f>IF('各会計、関係団体の財政状況及び健全化判断比率'!B77="","",'各会計、関係団体の財政状況及び健全化判断比率'!B77)</f>
        <v>　消防救急無線特別会計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81" t="s">
        <v>522</v>
      </c>
      <c r="D34" s="1181"/>
      <c r="E34" s="1182"/>
      <c r="F34" s="32">
        <v>7.13</v>
      </c>
      <c r="G34" s="33">
        <v>6.51</v>
      </c>
      <c r="H34" s="33">
        <v>6.33</v>
      </c>
      <c r="I34" s="33">
        <v>6.46</v>
      </c>
      <c r="J34" s="34">
        <v>6.07</v>
      </c>
      <c r="K34" s="22"/>
      <c r="L34" s="22"/>
      <c r="M34" s="22"/>
      <c r="N34" s="22"/>
      <c r="O34" s="22"/>
      <c r="P34" s="22"/>
    </row>
    <row r="35" spans="1:16" ht="39" customHeight="1" x14ac:dyDescent="0.15">
      <c r="A35" s="22"/>
      <c r="B35" s="35"/>
      <c r="C35" s="1175" t="s">
        <v>523</v>
      </c>
      <c r="D35" s="1176"/>
      <c r="E35" s="1177"/>
      <c r="F35" s="36">
        <v>4.16</v>
      </c>
      <c r="G35" s="37">
        <v>4.59</v>
      </c>
      <c r="H35" s="37">
        <v>3.65</v>
      </c>
      <c r="I35" s="37">
        <v>3.47</v>
      </c>
      <c r="J35" s="38">
        <v>5.16</v>
      </c>
      <c r="K35" s="22"/>
      <c r="L35" s="22"/>
      <c r="M35" s="22"/>
      <c r="N35" s="22"/>
      <c r="O35" s="22"/>
      <c r="P35" s="22"/>
    </row>
    <row r="36" spans="1:16" ht="39" customHeight="1" x14ac:dyDescent="0.15">
      <c r="A36" s="22"/>
      <c r="B36" s="35"/>
      <c r="C36" s="1175" t="s">
        <v>524</v>
      </c>
      <c r="D36" s="1176"/>
      <c r="E36" s="1177"/>
      <c r="F36" s="36">
        <v>0.96</v>
      </c>
      <c r="G36" s="37">
        <v>0.95</v>
      </c>
      <c r="H36" s="37">
        <v>0.12</v>
      </c>
      <c r="I36" s="37">
        <v>1.65</v>
      </c>
      <c r="J36" s="38">
        <v>1.27</v>
      </c>
      <c r="K36" s="22"/>
      <c r="L36" s="22"/>
      <c r="M36" s="22"/>
      <c r="N36" s="22"/>
      <c r="O36" s="22"/>
      <c r="P36" s="22"/>
    </row>
    <row r="37" spans="1:16" ht="39" customHeight="1" x14ac:dyDescent="0.15">
      <c r="A37" s="22"/>
      <c r="B37" s="35"/>
      <c r="C37" s="1175" t="s">
        <v>525</v>
      </c>
      <c r="D37" s="1176"/>
      <c r="E37" s="1177"/>
      <c r="F37" s="36">
        <v>2.23</v>
      </c>
      <c r="G37" s="37">
        <v>2.29</v>
      </c>
      <c r="H37" s="37">
        <v>1</v>
      </c>
      <c r="I37" s="37">
        <v>0.55000000000000004</v>
      </c>
      <c r="J37" s="38">
        <v>0.57999999999999996</v>
      </c>
      <c r="K37" s="22"/>
      <c r="L37" s="22"/>
      <c r="M37" s="22"/>
      <c r="N37" s="22"/>
      <c r="O37" s="22"/>
      <c r="P37" s="22"/>
    </row>
    <row r="38" spans="1:16" ht="39" customHeight="1" x14ac:dyDescent="0.15">
      <c r="A38" s="22"/>
      <c r="B38" s="35"/>
      <c r="C38" s="1175" t="s">
        <v>526</v>
      </c>
      <c r="D38" s="1176"/>
      <c r="E38" s="1177"/>
      <c r="F38" s="36">
        <v>0.19</v>
      </c>
      <c r="G38" s="37">
        <v>0.11</v>
      </c>
      <c r="H38" s="37">
        <v>0.39</v>
      </c>
      <c r="I38" s="37">
        <v>0.65</v>
      </c>
      <c r="J38" s="38">
        <v>0.56000000000000005</v>
      </c>
      <c r="K38" s="22"/>
      <c r="L38" s="22"/>
      <c r="M38" s="22"/>
      <c r="N38" s="22"/>
      <c r="O38" s="22"/>
      <c r="P38" s="22"/>
    </row>
    <row r="39" spans="1:16" ht="39" customHeight="1" x14ac:dyDescent="0.15">
      <c r="A39" s="22"/>
      <c r="B39" s="35"/>
      <c r="C39" s="1175" t="s">
        <v>527</v>
      </c>
      <c r="D39" s="1176"/>
      <c r="E39" s="1177"/>
      <c r="F39" s="36">
        <v>0.09</v>
      </c>
      <c r="G39" s="37">
        <v>0.11</v>
      </c>
      <c r="H39" s="37">
        <v>0.1</v>
      </c>
      <c r="I39" s="37">
        <v>0.01</v>
      </c>
      <c r="J39" s="38">
        <v>0.01</v>
      </c>
      <c r="K39" s="22"/>
      <c r="L39" s="22"/>
      <c r="M39" s="22"/>
      <c r="N39" s="22"/>
      <c r="O39" s="22"/>
      <c r="P39" s="22"/>
    </row>
    <row r="40" spans="1:16" ht="39" customHeight="1" x14ac:dyDescent="0.15">
      <c r="A40" s="22"/>
      <c r="B40" s="35"/>
      <c r="C40" s="1175" t="s">
        <v>528</v>
      </c>
      <c r="D40" s="1176"/>
      <c r="E40" s="1177"/>
      <c r="F40" s="36">
        <v>0</v>
      </c>
      <c r="G40" s="37">
        <v>0</v>
      </c>
      <c r="H40" s="37">
        <v>0</v>
      </c>
      <c r="I40" s="37">
        <v>0</v>
      </c>
      <c r="J40" s="38">
        <v>0</v>
      </c>
      <c r="K40" s="22"/>
      <c r="L40" s="22"/>
      <c r="M40" s="22"/>
      <c r="N40" s="22"/>
      <c r="O40" s="22"/>
      <c r="P40" s="22"/>
    </row>
    <row r="41" spans="1:16" ht="39" customHeight="1" x14ac:dyDescent="0.15">
      <c r="A41" s="22"/>
      <c r="B41" s="35"/>
      <c r="C41" s="1175" t="s">
        <v>529</v>
      </c>
      <c r="D41" s="1176"/>
      <c r="E41" s="1177"/>
      <c r="F41" s="36">
        <v>0</v>
      </c>
      <c r="G41" s="37">
        <v>0</v>
      </c>
      <c r="H41" s="37">
        <v>0</v>
      </c>
      <c r="I41" s="37">
        <v>0</v>
      </c>
      <c r="J41" s="38">
        <v>0</v>
      </c>
      <c r="K41" s="22"/>
      <c r="L41" s="22"/>
      <c r="M41" s="22"/>
      <c r="N41" s="22"/>
      <c r="O41" s="22"/>
      <c r="P41" s="22"/>
    </row>
    <row r="42" spans="1:16" ht="39" customHeight="1" x14ac:dyDescent="0.15">
      <c r="A42" s="22"/>
      <c r="B42" s="39"/>
      <c r="C42" s="1175" t="s">
        <v>530</v>
      </c>
      <c r="D42" s="1176"/>
      <c r="E42" s="1177"/>
      <c r="F42" s="36" t="s">
        <v>475</v>
      </c>
      <c r="G42" s="37" t="s">
        <v>475</v>
      </c>
      <c r="H42" s="37" t="s">
        <v>475</v>
      </c>
      <c r="I42" s="37" t="s">
        <v>475</v>
      </c>
      <c r="J42" s="38" t="s">
        <v>475</v>
      </c>
      <c r="K42" s="22"/>
      <c r="L42" s="22"/>
      <c r="M42" s="22"/>
      <c r="N42" s="22"/>
      <c r="O42" s="22"/>
      <c r="P42" s="22"/>
    </row>
    <row r="43" spans="1:16" ht="39" customHeight="1" thickBot="1" x14ac:dyDescent="0.2">
      <c r="A43" s="22"/>
      <c r="B43" s="40"/>
      <c r="C43" s="1178" t="s">
        <v>531</v>
      </c>
      <c r="D43" s="1179"/>
      <c r="E43" s="1180"/>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5043</v>
      </c>
      <c r="L45" s="60">
        <v>5277</v>
      </c>
      <c r="M45" s="60">
        <v>5416</v>
      </c>
      <c r="N45" s="60">
        <v>5561</v>
      </c>
      <c r="O45" s="61">
        <v>5731</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475</v>
      </c>
      <c r="L46" s="64" t="s">
        <v>475</v>
      </c>
      <c r="M46" s="64" t="s">
        <v>475</v>
      </c>
      <c r="N46" s="64" t="s">
        <v>475</v>
      </c>
      <c r="O46" s="65" t="s">
        <v>475</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475</v>
      </c>
      <c r="L47" s="64" t="s">
        <v>475</v>
      </c>
      <c r="M47" s="64" t="s">
        <v>475</v>
      </c>
      <c r="N47" s="64" t="s">
        <v>475</v>
      </c>
      <c r="O47" s="65" t="s">
        <v>475</v>
      </c>
      <c r="P47" s="48"/>
      <c r="Q47" s="48"/>
      <c r="R47" s="48"/>
      <c r="S47" s="48"/>
      <c r="T47" s="48"/>
      <c r="U47" s="48"/>
    </row>
    <row r="48" spans="1:21" ht="30.75" customHeight="1" x14ac:dyDescent="0.15">
      <c r="A48" s="48"/>
      <c r="B48" s="1193"/>
      <c r="C48" s="1194"/>
      <c r="D48" s="62"/>
      <c r="E48" s="1185" t="s">
        <v>14</v>
      </c>
      <c r="F48" s="1185"/>
      <c r="G48" s="1185"/>
      <c r="H48" s="1185"/>
      <c r="I48" s="1185"/>
      <c r="J48" s="1186"/>
      <c r="K48" s="63">
        <v>1916</v>
      </c>
      <c r="L48" s="64">
        <v>1904</v>
      </c>
      <c r="M48" s="64">
        <v>1800</v>
      </c>
      <c r="N48" s="64">
        <v>1730</v>
      </c>
      <c r="O48" s="65">
        <v>1747</v>
      </c>
      <c r="P48" s="48"/>
      <c r="Q48" s="48"/>
      <c r="R48" s="48"/>
      <c r="S48" s="48"/>
      <c r="T48" s="48"/>
      <c r="U48" s="48"/>
    </row>
    <row r="49" spans="1:21" ht="30.75" customHeight="1" x14ac:dyDescent="0.15">
      <c r="A49" s="48"/>
      <c r="B49" s="1193"/>
      <c r="C49" s="1194"/>
      <c r="D49" s="62"/>
      <c r="E49" s="1185" t="s">
        <v>15</v>
      </c>
      <c r="F49" s="1185"/>
      <c r="G49" s="1185"/>
      <c r="H49" s="1185"/>
      <c r="I49" s="1185"/>
      <c r="J49" s="1186"/>
      <c r="K49" s="63">
        <v>909</v>
      </c>
      <c r="L49" s="64">
        <v>877</v>
      </c>
      <c r="M49" s="64">
        <v>956</v>
      </c>
      <c r="N49" s="64">
        <v>1002</v>
      </c>
      <c r="O49" s="65">
        <v>975</v>
      </c>
      <c r="P49" s="48"/>
      <c r="Q49" s="48"/>
      <c r="R49" s="48"/>
      <c r="S49" s="48"/>
      <c r="T49" s="48"/>
      <c r="U49" s="48"/>
    </row>
    <row r="50" spans="1:21" ht="30.75" customHeight="1" x14ac:dyDescent="0.15">
      <c r="A50" s="48"/>
      <c r="B50" s="1193"/>
      <c r="C50" s="1194"/>
      <c r="D50" s="62"/>
      <c r="E50" s="1185" t="s">
        <v>16</v>
      </c>
      <c r="F50" s="1185"/>
      <c r="G50" s="1185"/>
      <c r="H50" s="1185"/>
      <c r="I50" s="1185"/>
      <c r="J50" s="1186"/>
      <c r="K50" s="63">
        <v>289</v>
      </c>
      <c r="L50" s="64">
        <v>286</v>
      </c>
      <c r="M50" s="64">
        <v>282</v>
      </c>
      <c r="N50" s="64">
        <v>260</v>
      </c>
      <c r="O50" s="65">
        <v>150</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475</v>
      </c>
      <c r="L51" s="64" t="s">
        <v>475</v>
      </c>
      <c r="M51" s="64" t="s">
        <v>475</v>
      </c>
      <c r="N51" s="64">
        <v>1</v>
      </c>
      <c r="O51" s="65" t="s">
        <v>475</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5393</v>
      </c>
      <c r="L52" s="64">
        <v>5461</v>
      </c>
      <c r="M52" s="64">
        <v>5602</v>
      </c>
      <c r="N52" s="64">
        <v>5743</v>
      </c>
      <c r="O52" s="65">
        <v>5687</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2764</v>
      </c>
      <c r="L53" s="69">
        <v>2883</v>
      </c>
      <c r="M53" s="69">
        <v>2852</v>
      </c>
      <c r="N53" s="69">
        <v>2811</v>
      </c>
      <c r="O53" s="70">
        <v>2916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514</v>
      </c>
      <c r="J40" s="79" t="s">
        <v>515</v>
      </c>
      <c r="K40" s="79" t="s">
        <v>516</v>
      </c>
      <c r="L40" s="79" t="s">
        <v>517</v>
      </c>
      <c r="M40" s="80" t="s">
        <v>518</v>
      </c>
    </row>
    <row r="41" spans="2:13" ht="27.75" customHeight="1" x14ac:dyDescent="0.15">
      <c r="B41" s="1211" t="s">
        <v>23</v>
      </c>
      <c r="C41" s="1212"/>
      <c r="D41" s="81"/>
      <c r="E41" s="1213" t="s">
        <v>24</v>
      </c>
      <c r="F41" s="1213"/>
      <c r="G41" s="1213"/>
      <c r="H41" s="1214"/>
      <c r="I41" s="82">
        <v>53010</v>
      </c>
      <c r="J41" s="83">
        <v>53245</v>
      </c>
      <c r="K41" s="83">
        <v>53513</v>
      </c>
      <c r="L41" s="83">
        <v>53900</v>
      </c>
      <c r="M41" s="84">
        <v>55278</v>
      </c>
    </row>
    <row r="42" spans="2:13" ht="27.75" customHeight="1" x14ac:dyDescent="0.15">
      <c r="B42" s="1201"/>
      <c r="C42" s="1202"/>
      <c r="D42" s="85"/>
      <c r="E42" s="1205" t="s">
        <v>25</v>
      </c>
      <c r="F42" s="1205"/>
      <c r="G42" s="1205"/>
      <c r="H42" s="1206"/>
      <c r="I42" s="86">
        <v>3163</v>
      </c>
      <c r="J42" s="87">
        <v>2894</v>
      </c>
      <c r="K42" s="87">
        <v>2620</v>
      </c>
      <c r="L42" s="87">
        <v>2365</v>
      </c>
      <c r="M42" s="88">
        <v>2218</v>
      </c>
    </row>
    <row r="43" spans="2:13" ht="27.75" customHeight="1" x14ac:dyDescent="0.15">
      <c r="B43" s="1201"/>
      <c r="C43" s="1202"/>
      <c r="D43" s="85"/>
      <c r="E43" s="1205" t="s">
        <v>26</v>
      </c>
      <c r="F43" s="1205"/>
      <c r="G43" s="1205"/>
      <c r="H43" s="1206"/>
      <c r="I43" s="86">
        <v>27855</v>
      </c>
      <c r="J43" s="87">
        <v>26834</v>
      </c>
      <c r="K43" s="87">
        <v>24660</v>
      </c>
      <c r="L43" s="87">
        <v>23969</v>
      </c>
      <c r="M43" s="88">
        <v>23226</v>
      </c>
    </row>
    <row r="44" spans="2:13" ht="27.75" customHeight="1" x14ac:dyDescent="0.15">
      <c r="B44" s="1201"/>
      <c r="C44" s="1202"/>
      <c r="D44" s="85"/>
      <c r="E44" s="1205" t="s">
        <v>27</v>
      </c>
      <c r="F44" s="1205"/>
      <c r="G44" s="1205"/>
      <c r="H44" s="1206"/>
      <c r="I44" s="86">
        <v>6049</v>
      </c>
      <c r="J44" s="87">
        <v>5099</v>
      </c>
      <c r="K44" s="87">
        <v>4151</v>
      </c>
      <c r="L44" s="87">
        <v>3208</v>
      </c>
      <c r="M44" s="88">
        <v>2261</v>
      </c>
    </row>
    <row r="45" spans="2:13" ht="27.75" customHeight="1" x14ac:dyDescent="0.15">
      <c r="B45" s="1201"/>
      <c r="C45" s="1202"/>
      <c r="D45" s="85"/>
      <c r="E45" s="1205" t="s">
        <v>28</v>
      </c>
      <c r="F45" s="1205"/>
      <c r="G45" s="1205"/>
      <c r="H45" s="1206"/>
      <c r="I45" s="86">
        <v>8533</v>
      </c>
      <c r="J45" s="87">
        <v>8488</v>
      </c>
      <c r="K45" s="87">
        <v>8093</v>
      </c>
      <c r="L45" s="87">
        <v>7168</v>
      </c>
      <c r="M45" s="88">
        <v>6919</v>
      </c>
    </row>
    <row r="46" spans="2:13" ht="27.75" customHeight="1" x14ac:dyDescent="0.15">
      <c r="B46" s="1201"/>
      <c r="C46" s="1202"/>
      <c r="D46" s="85"/>
      <c r="E46" s="1205" t="s">
        <v>29</v>
      </c>
      <c r="F46" s="1205"/>
      <c r="G46" s="1205"/>
      <c r="H46" s="1206"/>
      <c r="I46" s="86">
        <v>6972</v>
      </c>
      <c r="J46" s="87">
        <v>6888</v>
      </c>
      <c r="K46" s="87">
        <v>6524</v>
      </c>
      <c r="L46" s="87">
        <v>6835</v>
      </c>
      <c r="M46" s="88">
        <v>4681</v>
      </c>
    </row>
    <row r="47" spans="2:13" ht="27.75" customHeight="1" x14ac:dyDescent="0.15">
      <c r="B47" s="1201"/>
      <c r="C47" s="1202"/>
      <c r="D47" s="85"/>
      <c r="E47" s="1205" t="s">
        <v>30</v>
      </c>
      <c r="F47" s="1205"/>
      <c r="G47" s="1205"/>
      <c r="H47" s="1206"/>
      <c r="I47" s="86" t="s">
        <v>475</v>
      </c>
      <c r="J47" s="87" t="s">
        <v>475</v>
      </c>
      <c r="K47" s="87" t="s">
        <v>475</v>
      </c>
      <c r="L47" s="87" t="s">
        <v>475</v>
      </c>
      <c r="M47" s="88" t="s">
        <v>475</v>
      </c>
    </row>
    <row r="48" spans="2:13" ht="27.75" customHeight="1" x14ac:dyDescent="0.15">
      <c r="B48" s="1203"/>
      <c r="C48" s="1204"/>
      <c r="D48" s="85"/>
      <c r="E48" s="1205" t="s">
        <v>31</v>
      </c>
      <c r="F48" s="1205"/>
      <c r="G48" s="1205"/>
      <c r="H48" s="1206"/>
      <c r="I48" s="86" t="s">
        <v>475</v>
      </c>
      <c r="J48" s="87" t="s">
        <v>475</v>
      </c>
      <c r="K48" s="87" t="s">
        <v>475</v>
      </c>
      <c r="L48" s="87" t="s">
        <v>475</v>
      </c>
      <c r="M48" s="88" t="s">
        <v>475</v>
      </c>
    </row>
    <row r="49" spans="2:13" ht="27.75" customHeight="1" x14ac:dyDescent="0.15">
      <c r="B49" s="1199" t="s">
        <v>32</v>
      </c>
      <c r="C49" s="1200"/>
      <c r="D49" s="89"/>
      <c r="E49" s="1205" t="s">
        <v>33</v>
      </c>
      <c r="F49" s="1205"/>
      <c r="G49" s="1205"/>
      <c r="H49" s="1206"/>
      <c r="I49" s="86">
        <v>6644</v>
      </c>
      <c r="J49" s="87">
        <v>6814</v>
      </c>
      <c r="K49" s="87">
        <v>7494</v>
      </c>
      <c r="L49" s="87">
        <v>7314</v>
      </c>
      <c r="M49" s="88">
        <v>8499</v>
      </c>
    </row>
    <row r="50" spans="2:13" ht="27.75" customHeight="1" x14ac:dyDescent="0.15">
      <c r="B50" s="1201"/>
      <c r="C50" s="1202"/>
      <c r="D50" s="85"/>
      <c r="E50" s="1205" t="s">
        <v>34</v>
      </c>
      <c r="F50" s="1205"/>
      <c r="G50" s="1205"/>
      <c r="H50" s="1206"/>
      <c r="I50" s="86">
        <v>11848</v>
      </c>
      <c r="J50" s="87">
        <v>12517</v>
      </c>
      <c r="K50" s="87">
        <v>11930</v>
      </c>
      <c r="L50" s="87">
        <v>11680</v>
      </c>
      <c r="M50" s="88">
        <v>11691</v>
      </c>
    </row>
    <row r="51" spans="2:13" ht="27.75" customHeight="1" x14ac:dyDescent="0.15">
      <c r="B51" s="1203"/>
      <c r="C51" s="1204"/>
      <c r="D51" s="85"/>
      <c r="E51" s="1205" t="s">
        <v>35</v>
      </c>
      <c r="F51" s="1205"/>
      <c r="G51" s="1205"/>
      <c r="H51" s="1206"/>
      <c r="I51" s="86">
        <v>54575</v>
      </c>
      <c r="J51" s="87">
        <v>55299</v>
      </c>
      <c r="K51" s="87">
        <v>55464</v>
      </c>
      <c r="L51" s="87">
        <v>56090</v>
      </c>
      <c r="M51" s="88">
        <v>57338</v>
      </c>
    </row>
    <row r="52" spans="2:13" ht="27.75" customHeight="1" thickBot="1" x14ac:dyDescent="0.2">
      <c r="B52" s="1207" t="s">
        <v>36</v>
      </c>
      <c r="C52" s="1208"/>
      <c r="D52" s="90"/>
      <c r="E52" s="1209" t="s">
        <v>37</v>
      </c>
      <c r="F52" s="1209"/>
      <c r="G52" s="1209"/>
      <c r="H52" s="1210"/>
      <c r="I52" s="91">
        <v>32515</v>
      </c>
      <c r="J52" s="92">
        <v>28819</v>
      </c>
      <c r="K52" s="92">
        <v>24672</v>
      </c>
      <c r="L52" s="92">
        <v>22362</v>
      </c>
      <c r="M52" s="93">
        <v>17054</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0" zoomScaleNormal="5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556</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557</v>
      </c>
    </row>
    <row r="50" spans="1:17" x14ac:dyDescent="0.15">
      <c r="B50" s="248"/>
      <c r="C50" s="244"/>
      <c r="D50" s="244"/>
      <c r="E50" s="244"/>
      <c r="F50" s="244"/>
      <c r="G50" s="1236"/>
      <c r="H50" s="1237"/>
      <c r="I50" s="1237"/>
      <c r="J50" s="1238"/>
      <c r="K50" s="354" t="s">
        <v>514</v>
      </c>
      <c r="L50" s="354" t="s">
        <v>515</v>
      </c>
      <c r="M50" s="354" t="s">
        <v>516</v>
      </c>
      <c r="N50" s="354" t="s">
        <v>517</v>
      </c>
      <c r="O50" s="354" t="s">
        <v>518</v>
      </c>
    </row>
    <row r="51" spans="1:17" x14ac:dyDescent="0.15">
      <c r="B51" s="248"/>
      <c r="C51" s="244"/>
      <c r="D51" s="244"/>
      <c r="E51" s="244"/>
      <c r="F51" s="244"/>
      <c r="G51" s="1239" t="s">
        <v>558</v>
      </c>
      <c r="H51" s="1240"/>
      <c r="I51" s="1245" t="s">
        <v>559</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560</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561</v>
      </c>
      <c r="H55" s="1220"/>
      <c r="I55" s="1225" t="s">
        <v>559</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562</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563</v>
      </c>
      <c r="C63" s="244"/>
      <c r="D63" s="244"/>
      <c r="E63" s="244"/>
      <c r="F63" s="244"/>
      <c r="G63" s="244"/>
      <c r="H63" s="244"/>
      <c r="I63" s="244"/>
      <c r="J63" s="244"/>
      <c r="K63" s="244"/>
      <c r="L63" s="244"/>
      <c r="M63" s="244"/>
      <c r="N63" s="244"/>
      <c r="O63" s="244"/>
    </row>
    <row r="64" spans="1:17" x14ac:dyDescent="0.15">
      <c r="B64" s="248"/>
      <c r="C64" s="244"/>
      <c r="D64" s="244"/>
      <c r="E64" s="244"/>
      <c r="F64" s="244"/>
      <c r="G64" s="351" t="s">
        <v>556</v>
      </c>
      <c r="I64" s="352"/>
      <c r="J64" s="352"/>
      <c r="K64" s="352"/>
      <c r="L64" s="244"/>
      <c r="M64" s="244"/>
      <c r="N64" s="244"/>
      <c r="O64" s="244"/>
    </row>
    <row r="65" spans="2:30" x14ac:dyDescent="0.15">
      <c r="B65" s="248"/>
      <c r="C65" s="244"/>
      <c r="D65" s="244"/>
      <c r="E65" s="244"/>
      <c r="F65" s="244"/>
      <c r="G65" s="1227" t="s">
        <v>566</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564</v>
      </c>
      <c r="I71" s="368"/>
      <c r="J71" s="364"/>
      <c r="K71" s="364"/>
      <c r="L71" s="365"/>
      <c r="M71" s="364"/>
      <c r="N71" s="365"/>
      <c r="O71" s="366"/>
    </row>
    <row r="72" spans="2:30" x14ac:dyDescent="0.15">
      <c r="B72" s="248"/>
      <c r="C72" s="244"/>
      <c r="D72" s="244"/>
      <c r="E72" s="244"/>
      <c r="F72" s="244"/>
      <c r="G72" s="1236"/>
      <c r="H72" s="1237"/>
      <c r="I72" s="1237"/>
      <c r="J72" s="1238"/>
      <c r="K72" s="354" t="s">
        <v>514</v>
      </c>
      <c r="L72" s="354" t="s">
        <v>515</v>
      </c>
      <c r="M72" s="354" t="s">
        <v>516</v>
      </c>
      <c r="N72" s="354" t="s">
        <v>517</v>
      </c>
      <c r="O72" s="354" t="s">
        <v>518</v>
      </c>
    </row>
    <row r="73" spans="2:30" x14ac:dyDescent="0.15">
      <c r="B73" s="248"/>
      <c r="C73" s="244"/>
      <c r="D73" s="244"/>
      <c r="E73" s="244"/>
      <c r="F73" s="244"/>
      <c r="G73" s="1239" t="s">
        <v>558</v>
      </c>
      <c r="H73" s="1240"/>
      <c r="I73" s="1245" t="s">
        <v>559</v>
      </c>
      <c r="J73" s="1245"/>
      <c r="K73" s="1226">
        <v>130.5</v>
      </c>
      <c r="L73" s="1226">
        <v>115.5</v>
      </c>
      <c r="M73" s="1215">
        <v>97.6</v>
      </c>
      <c r="N73" s="1215">
        <v>89.2</v>
      </c>
      <c r="O73" s="1215">
        <v>67.2</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565</v>
      </c>
      <c r="J75" s="1225"/>
      <c r="K75" s="1247">
        <v>11.1</v>
      </c>
      <c r="L75" s="1247">
        <v>11.3</v>
      </c>
      <c r="M75" s="1247">
        <v>11.3</v>
      </c>
      <c r="N75" s="1247">
        <v>11.3</v>
      </c>
      <c r="O75" s="1247">
        <v>11.3</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561</v>
      </c>
      <c r="H77" s="1220"/>
      <c r="I77" s="1225" t="s">
        <v>559</v>
      </c>
      <c r="J77" s="1225"/>
      <c r="K77" s="1226">
        <v>55.5</v>
      </c>
      <c r="L77" s="1226">
        <v>46.1</v>
      </c>
      <c r="M77" s="1215">
        <v>37.6</v>
      </c>
      <c r="N77" s="1215">
        <v>33.799999999999997</v>
      </c>
      <c r="O77" s="1215">
        <v>15.8</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565</v>
      </c>
      <c r="J79" s="1217"/>
      <c r="K79" s="1218">
        <v>9.3000000000000007</v>
      </c>
      <c r="L79" s="1218">
        <v>8.5</v>
      </c>
      <c r="M79" s="1218">
        <v>7.9</v>
      </c>
      <c r="N79" s="1218">
        <v>7.1</v>
      </c>
      <c r="O79" s="1218">
        <v>6.2</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513</v>
      </c>
      <c r="G2" s="111"/>
      <c r="H2" s="112"/>
    </row>
    <row r="3" spans="1:8" x14ac:dyDescent="0.15">
      <c r="A3" s="108" t="s">
        <v>506</v>
      </c>
      <c r="B3" s="113"/>
      <c r="C3" s="114"/>
      <c r="D3" s="115">
        <v>23411</v>
      </c>
      <c r="E3" s="116"/>
      <c r="F3" s="117">
        <v>41433</v>
      </c>
      <c r="G3" s="118"/>
      <c r="H3" s="119"/>
    </row>
    <row r="4" spans="1:8" x14ac:dyDescent="0.15">
      <c r="A4" s="120"/>
      <c r="B4" s="121"/>
      <c r="C4" s="122"/>
      <c r="D4" s="123">
        <v>10112</v>
      </c>
      <c r="E4" s="124"/>
      <c r="F4" s="125">
        <v>22351</v>
      </c>
      <c r="G4" s="126"/>
      <c r="H4" s="127"/>
    </row>
    <row r="5" spans="1:8" x14ac:dyDescent="0.15">
      <c r="A5" s="108" t="s">
        <v>508</v>
      </c>
      <c r="B5" s="113"/>
      <c r="C5" s="114"/>
      <c r="D5" s="115">
        <v>23139</v>
      </c>
      <c r="E5" s="116"/>
      <c r="F5" s="117">
        <v>43493</v>
      </c>
      <c r="G5" s="118"/>
      <c r="H5" s="119"/>
    </row>
    <row r="6" spans="1:8" x14ac:dyDescent="0.15">
      <c r="A6" s="120"/>
      <c r="B6" s="121"/>
      <c r="C6" s="122"/>
      <c r="D6" s="123">
        <v>9425</v>
      </c>
      <c r="E6" s="124"/>
      <c r="F6" s="125">
        <v>23254</v>
      </c>
      <c r="G6" s="126"/>
      <c r="H6" s="127"/>
    </row>
    <row r="7" spans="1:8" x14ac:dyDescent="0.15">
      <c r="A7" s="108" t="s">
        <v>509</v>
      </c>
      <c r="B7" s="113"/>
      <c r="C7" s="114"/>
      <c r="D7" s="115">
        <v>27522</v>
      </c>
      <c r="E7" s="116"/>
      <c r="F7" s="117">
        <v>50840</v>
      </c>
      <c r="G7" s="118"/>
      <c r="H7" s="119"/>
    </row>
    <row r="8" spans="1:8" x14ac:dyDescent="0.15">
      <c r="A8" s="120"/>
      <c r="B8" s="121"/>
      <c r="C8" s="122"/>
      <c r="D8" s="123">
        <v>10665</v>
      </c>
      <c r="E8" s="124"/>
      <c r="F8" s="125">
        <v>25367</v>
      </c>
      <c r="G8" s="126"/>
      <c r="H8" s="127"/>
    </row>
    <row r="9" spans="1:8" x14ac:dyDescent="0.15">
      <c r="A9" s="108" t="s">
        <v>510</v>
      </c>
      <c r="B9" s="113"/>
      <c r="C9" s="114"/>
      <c r="D9" s="115">
        <v>27968</v>
      </c>
      <c r="E9" s="116"/>
      <c r="F9" s="117">
        <v>53605</v>
      </c>
      <c r="G9" s="118"/>
      <c r="H9" s="119"/>
    </row>
    <row r="10" spans="1:8" x14ac:dyDescent="0.15">
      <c r="A10" s="120"/>
      <c r="B10" s="121"/>
      <c r="C10" s="122"/>
      <c r="D10" s="123">
        <v>8366</v>
      </c>
      <c r="E10" s="124"/>
      <c r="F10" s="125">
        <v>28343</v>
      </c>
      <c r="G10" s="126"/>
      <c r="H10" s="127"/>
    </row>
    <row r="11" spans="1:8" x14ac:dyDescent="0.15">
      <c r="A11" s="108" t="s">
        <v>511</v>
      </c>
      <c r="B11" s="113"/>
      <c r="C11" s="114"/>
      <c r="D11" s="115">
        <v>37577</v>
      </c>
      <c r="E11" s="116"/>
      <c r="F11" s="117">
        <v>46440</v>
      </c>
      <c r="G11" s="118"/>
      <c r="H11" s="119"/>
    </row>
    <row r="12" spans="1:8" x14ac:dyDescent="0.15">
      <c r="A12" s="120"/>
      <c r="B12" s="121"/>
      <c r="C12" s="128"/>
      <c r="D12" s="123">
        <v>23807</v>
      </c>
      <c r="E12" s="124"/>
      <c r="F12" s="125">
        <v>27658</v>
      </c>
      <c r="G12" s="126"/>
      <c r="H12" s="127"/>
    </row>
    <row r="13" spans="1:8" x14ac:dyDescent="0.15">
      <c r="A13" s="108"/>
      <c r="B13" s="113"/>
      <c r="C13" s="129"/>
      <c r="D13" s="130">
        <v>27923</v>
      </c>
      <c r="E13" s="131"/>
      <c r="F13" s="132">
        <v>47162</v>
      </c>
      <c r="G13" s="133"/>
      <c r="H13" s="119"/>
    </row>
    <row r="14" spans="1:8" x14ac:dyDescent="0.15">
      <c r="A14" s="120"/>
      <c r="B14" s="121"/>
      <c r="C14" s="122"/>
      <c r="D14" s="123">
        <v>12475</v>
      </c>
      <c r="E14" s="124"/>
      <c r="F14" s="125">
        <v>25395</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4.16</v>
      </c>
      <c r="C19" s="134">
        <f>ROUND(VALUE(SUBSTITUTE(実質収支比率等に係る経年分析!G$48,"▲","-")),2)</f>
        <v>4.5999999999999996</v>
      </c>
      <c r="D19" s="134">
        <f>ROUND(VALUE(SUBSTITUTE(実質収支比率等に係る経年分析!H$48,"▲","-")),2)</f>
        <v>3.65</v>
      </c>
      <c r="E19" s="134">
        <f>ROUND(VALUE(SUBSTITUTE(実質収支比率等に係る経年分析!I$48,"▲","-")),2)</f>
        <v>3.47</v>
      </c>
      <c r="F19" s="134">
        <f>ROUND(VALUE(SUBSTITUTE(実質収支比率等に係る経年分析!J$48,"▲","-")),2)</f>
        <v>5.16</v>
      </c>
    </row>
    <row r="20" spans="1:11" x14ac:dyDescent="0.15">
      <c r="A20" s="134" t="s">
        <v>42</v>
      </c>
      <c r="B20" s="134">
        <f>ROUND(VALUE(SUBSTITUTE(実質収支比率等に係る経年分析!F$47,"▲","-")),2)</f>
        <v>11.65</v>
      </c>
      <c r="C20" s="134">
        <f>ROUND(VALUE(SUBSTITUTE(実質収支比率等に係る経年分析!G$47,"▲","-")),2)</f>
        <v>10.96</v>
      </c>
      <c r="D20" s="134">
        <f>ROUND(VALUE(SUBSTITUTE(実質収支比率等に係る経年分析!H$47,"▲","-")),2)</f>
        <v>12.42</v>
      </c>
      <c r="E20" s="134">
        <f>ROUND(VALUE(SUBSTITUTE(実質収支比率等に係る経年分析!I$47,"▲","-")),2)</f>
        <v>11.25</v>
      </c>
      <c r="F20" s="134">
        <f>ROUND(VALUE(SUBSTITUTE(実質収支比率等に係る経年分析!J$47,"▲","-")),2)</f>
        <v>12.94</v>
      </c>
    </row>
    <row r="21" spans="1:11" x14ac:dyDescent="0.15">
      <c r="A21" s="134" t="s">
        <v>43</v>
      </c>
      <c r="B21" s="134">
        <f>IF(ISNUMBER(VALUE(SUBSTITUTE(実質収支比率等に係る経年分析!F$49,"▲","-"))),ROUND(VALUE(SUBSTITUTE(実質収支比率等に係る経年分析!F$49,"▲","-")),2),NA())</f>
        <v>-1.94</v>
      </c>
      <c r="C21" s="134">
        <f>IF(ISNUMBER(VALUE(SUBSTITUTE(実質収支比率等に係る経年分析!G$49,"▲","-"))),ROUND(VALUE(SUBSTITUTE(実質収支比率等に係る経年分析!G$49,"▲","-")),2),NA())</f>
        <v>-0.17</v>
      </c>
      <c r="D21" s="134">
        <f>IF(ISNUMBER(VALUE(SUBSTITUTE(実質収支比率等に係る経年分析!H$49,"▲","-"))),ROUND(VALUE(SUBSTITUTE(実質収支比率等に係る経年分析!H$49,"▲","-")),2),NA())</f>
        <v>0.75</v>
      </c>
      <c r="E21" s="134">
        <f>IF(ISNUMBER(VALUE(SUBSTITUTE(実質収支比率等に係る経年分析!I$49,"▲","-"))),ROUND(VALUE(SUBSTITUTE(実質収支比率等に係る経年分析!I$49,"▲","-")),2),NA())</f>
        <v>-1.35</v>
      </c>
      <c r="F21" s="134">
        <f>IF(ISNUMBER(VALUE(SUBSTITUTE(実質収支比率等に係る経年分析!J$49,"▲","-"))),ROUND(VALUE(SUBSTITUTE(実質収支比率等に係る経年分析!J$49,"▲","-")),2),NA())</f>
        <v>3.46</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地方独立行政法人桑名市総合医療センター施設整備等貸付事業特別会計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住宅新築資金等貸付事業特別会計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0.56000000000000005</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2.23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2.29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0.55000000000000004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0.57999999999999996</v>
      </c>
    </row>
    <row r="34" spans="1:16" x14ac:dyDescent="0.15">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4.16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4.59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3.47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5.16</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7.13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6.51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6.33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6.46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6.07</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5393</v>
      </c>
      <c r="E42" s="136"/>
      <c r="F42" s="136"/>
      <c r="G42" s="136">
        <f>'実質公債費比率（分子）の構造'!L$52</f>
        <v>5461</v>
      </c>
      <c r="H42" s="136"/>
      <c r="I42" s="136"/>
      <c r="J42" s="136">
        <f>'実質公債費比率（分子）の構造'!M$52</f>
        <v>5602</v>
      </c>
      <c r="K42" s="136"/>
      <c r="L42" s="136"/>
      <c r="M42" s="136">
        <f>'実質公債費比率（分子）の構造'!N$52</f>
        <v>5743</v>
      </c>
      <c r="N42" s="136"/>
      <c r="O42" s="136"/>
      <c r="P42" s="136">
        <f>'実質公債費比率（分子）の構造'!O$52</f>
        <v>5687</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1</v>
      </c>
      <c r="L43" s="136"/>
      <c r="M43" s="136"/>
      <c r="N43" s="136" t="str">
        <f>'実質公債費比率（分子）の構造'!O$51</f>
        <v>-</v>
      </c>
      <c r="O43" s="136"/>
      <c r="P43" s="136"/>
    </row>
    <row r="44" spans="1:16" x14ac:dyDescent="0.15">
      <c r="A44" s="136" t="s">
        <v>52</v>
      </c>
      <c r="B44" s="136">
        <f>'実質公債費比率（分子）の構造'!K$50</f>
        <v>289</v>
      </c>
      <c r="C44" s="136"/>
      <c r="D44" s="136"/>
      <c r="E44" s="136">
        <f>'実質公債費比率（分子）の構造'!L$50</f>
        <v>286</v>
      </c>
      <c r="F44" s="136"/>
      <c r="G44" s="136"/>
      <c r="H44" s="136">
        <f>'実質公債費比率（分子）の構造'!M$50</f>
        <v>282</v>
      </c>
      <c r="I44" s="136"/>
      <c r="J44" s="136"/>
      <c r="K44" s="136">
        <f>'実質公債費比率（分子）の構造'!N$50</f>
        <v>260</v>
      </c>
      <c r="L44" s="136"/>
      <c r="M44" s="136"/>
      <c r="N44" s="136">
        <f>'実質公債費比率（分子）の構造'!O$50</f>
        <v>150</v>
      </c>
      <c r="O44" s="136"/>
      <c r="P44" s="136"/>
    </row>
    <row r="45" spans="1:16" x14ac:dyDescent="0.15">
      <c r="A45" s="136" t="s">
        <v>53</v>
      </c>
      <c r="B45" s="136">
        <f>'実質公債費比率（分子）の構造'!K$49</f>
        <v>909</v>
      </c>
      <c r="C45" s="136"/>
      <c r="D45" s="136"/>
      <c r="E45" s="136">
        <f>'実質公債費比率（分子）の構造'!L$49</f>
        <v>877</v>
      </c>
      <c r="F45" s="136"/>
      <c r="G45" s="136"/>
      <c r="H45" s="136">
        <f>'実質公債費比率（分子）の構造'!M$49</f>
        <v>956</v>
      </c>
      <c r="I45" s="136"/>
      <c r="J45" s="136"/>
      <c r="K45" s="136">
        <f>'実質公債費比率（分子）の構造'!N$49</f>
        <v>1002</v>
      </c>
      <c r="L45" s="136"/>
      <c r="M45" s="136"/>
      <c r="N45" s="136">
        <f>'実質公債費比率（分子）の構造'!O$49</f>
        <v>975</v>
      </c>
      <c r="O45" s="136"/>
      <c r="P45" s="136"/>
    </row>
    <row r="46" spans="1:16" x14ac:dyDescent="0.15">
      <c r="A46" s="136" t="s">
        <v>54</v>
      </c>
      <c r="B46" s="136">
        <f>'実質公債費比率（分子）の構造'!K$48</f>
        <v>1916</v>
      </c>
      <c r="C46" s="136"/>
      <c r="D46" s="136"/>
      <c r="E46" s="136">
        <f>'実質公債費比率（分子）の構造'!L$48</f>
        <v>1904</v>
      </c>
      <c r="F46" s="136"/>
      <c r="G46" s="136"/>
      <c r="H46" s="136">
        <f>'実質公債費比率（分子）の構造'!M$48</f>
        <v>1800</v>
      </c>
      <c r="I46" s="136"/>
      <c r="J46" s="136"/>
      <c r="K46" s="136">
        <f>'実質公債費比率（分子）の構造'!N$48</f>
        <v>1730</v>
      </c>
      <c r="L46" s="136"/>
      <c r="M46" s="136"/>
      <c r="N46" s="136">
        <f>'実質公債費比率（分子）の構造'!O$48</f>
        <v>1747</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5043</v>
      </c>
      <c r="C49" s="136"/>
      <c r="D49" s="136"/>
      <c r="E49" s="136">
        <f>'実質公債費比率（分子）の構造'!L$45</f>
        <v>5277</v>
      </c>
      <c r="F49" s="136"/>
      <c r="G49" s="136"/>
      <c r="H49" s="136">
        <f>'実質公債費比率（分子）の構造'!M$45</f>
        <v>5416</v>
      </c>
      <c r="I49" s="136"/>
      <c r="J49" s="136"/>
      <c r="K49" s="136">
        <f>'実質公債費比率（分子）の構造'!N$45</f>
        <v>5561</v>
      </c>
      <c r="L49" s="136"/>
      <c r="M49" s="136"/>
      <c r="N49" s="136">
        <f>'実質公債費比率（分子）の構造'!O$45</f>
        <v>5731</v>
      </c>
      <c r="O49" s="136"/>
      <c r="P49" s="136"/>
    </row>
    <row r="50" spans="1:16" x14ac:dyDescent="0.15">
      <c r="A50" s="136" t="s">
        <v>58</v>
      </c>
      <c r="B50" s="136" t="e">
        <f>NA()</f>
        <v>#N/A</v>
      </c>
      <c r="C50" s="136">
        <f>IF(ISNUMBER('実質公債費比率（分子）の構造'!K$53),'実質公債費比率（分子）の構造'!K$53,NA())</f>
        <v>2764</v>
      </c>
      <c r="D50" s="136" t="e">
        <f>NA()</f>
        <v>#N/A</v>
      </c>
      <c r="E50" s="136" t="e">
        <f>NA()</f>
        <v>#N/A</v>
      </c>
      <c r="F50" s="136">
        <f>IF(ISNUMBER('実質公債費比率（分子）の構造'!L$53),'実質公債費比率（分子）の構造'!L$53,NA())</f>
        <v>2883</v>
      </c>
      <c r="G50" s="136" t="e">
        <f>NA()</f>
        <v>#N/A</v>
      </c>
      <c r="H50" s="136" t="e">
        <f>NA()</f>
        <v>#N/A</v>
      </c>
      <c r="I50" s="136">
        <f>IF(ISNUMBER('実質公債費比率（分子）の構造'!M$53),'実質公債費比率（分子）の構造'!M$53,NA())</f>
        <v>2852</v>
      </c>
      <c r="J50" s="136" t="e">
        <f>NA()</f>
        <v>#N/A</v>
      </c>
      <c r="K50" s="136" t="e">
        <f>NA()</f>
        <v>#N/A</v>
      </c>
      <c r="L50" s="136">
        <f>IF(ISNUMBER('実質公債費比率（分子）の構造'!N$53),'実質公債費比率（分子）の構造'!N$53,NA())</f>
        <v>2811</v>
      </c>
      <c r="M50" s="136" t="e">
        <f>NA()</f>
        <v>#N/A</v>
      </c>
      <c r="N50" s="136" t="e">
        <f>NA()</f>
        <v>#N/A</v>
      </c>
      <c r="O50" s="136">
        <f>IF(ISNUMBER('実質公債費比率（分子）の構造'!O$53),'実質公債費比率（分子）の構造'!O$53,NA())</f>
        <v>2916</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54575</v>
      </c>
      <c r="E56" s="135"/>
      <c r="F56" s="135"/>
      <c r="G56" s="135">
        <f>'将来負担比率（分子）の構造'!J$51</f>
        <v>55299</v>
      </c>
      <c r="H56" s="135"/>
      <c r="I56" s="135"/>
      <c r="J56" s="135">
        <f>'将来負担比率（分子）の構造'!K$51</f>
        <v>55464</v>
      </c>
      <c r="K56" s="135"/>
      <c r="L56" s="135"/>
      <c r="M56" s="135">
        <f>'将来負担比率（分子）の構造'!L$51</f>
        <v>56090</v>
      </c>
      <c r="N56" s="135"/>
      <c r="O56" s="135"/>
      <c r="P56" s="135">
        <f>'将来負担比率（分子）の構造'!M$51</f>
        <v>57338</v>
      </c>
    </row>
    <row r="57" spans="1:16" x14ac:dyDescent="0.15">
      <c r="A57" s="135" t="s">
        <v>34</v>
      </c>
      <c r="B57" s="135"/>
      <c r="C57" s="135"/>
      <c r="D57" s="135">
        <f>'将来負担比率（分子）の構造'!I$50</f>
        <v>11848</v>
      </c>
      <c r="E57" s="135"/>
      <c r="F57" s="135"/>
      <c r="G57" s="135">
        <f>'将来負担比率（分子）の構造'!J$50</f>
        <v>12517</v>
      </c>
      <c r="H57" s="135"/>
      <c r="I57" s="135"/>
      <c r="J57" s="135">
        <f>'将来負担比率（分子）の構造'!K$50</f>
        <v>11930</v>
      </c>
      <c r="K57" s="135"/>
      <c r="L57" s="135"/>
      <c r="M57" s="135">
        <f>'将来負担比率（分子）の構造'!L$50</f>
        <v>11680</v>
      </c>
      <c r="N57" s="135"/>
      <c r="O57" s="135"/>
      <c r="P57" s="135">
        <f>'将来負担比率（分子）の構造'!M$50</f>
        <v>11691</v>
      </c>
    </row>
    <row r="58" spans="1:16" x14ac:dyDescent="0.15">
      <c r="A58" s="135" t="s">
        <v>33</v>
      </c>
      <c r="B58" s="135"/>
      <c r="C58" s="135"/>
      <c r="D58" s="135">
        <f>'将来負担比率（分子）の構造'!I$49</f>
        <v>6644</v>
      </c>
      <c r="E58" s="135"/>
      <c r="F58" s="135"/>
      <c r="G58" s="135">
        <f>'将来負担比率（分子）の構造'!J$49</f>
        <v>6814</v>
      </c>
      <c r="H58" s="135"/>
      <c r="I58" s="135"/>
      <c r="J58" s="135">
        <f>'将来負担比率（分子）の構造'!K$49</f>
        <v>7494</v>
      </c>
      <c r="K58" s="135"/>
      <c r="L58" s="135"/>
      <c r="M58" s="135">
        <f>'将来負担比率（分子）の構造'!L$49</f>
        <v>7314</v>
      </c>
      <c r="N58" s="135"/>
      <c r="O58" s="135"/>
      <c r="P58" s="135">
        <f>'将来負担比率（分子）の構造'!M$49</f>
        <v>8499</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6972</v>
      </c>
      <c r="C61" s="135"/>
      <c r="D61" s="135"/>
      <c r="E61" s="135">
        <f>'将来負担比率（分子）の構造'!J$46</f>
        <v>6888</v>
      </c>
      <c r="F61" s="135"/>
      <c r="G61" s="135"/>
      <c r="H61" s="135">
        <f>'将来負担比率（分子）の構造'!K$46</f>
        <v>6524</v>
      </c>
      <c r="I61" s="135"/>
      <c r="J61" s="135"/>
      <c r="K61" s="135">
        <f>'将来負担比率（分子）の構造'!L$46</f>
        <v>6835</v>
      </c>
      <c r="L61" s="135"/>
      <c r="M61" s="135"/>
      <c r="N61" s="135">
        <f>'将来負担比率（分子）の構造'!M$46</f>
        <v>4681</v>
      </c>
      <c r="O61" s="135"/>
      <c r="P61" s="135"/>
    </row>
    <row r="62" spans="1:16" x14ac:dyDescent="0.15">
      <c r="A62" s="135" t="s">
        <v>28</v>
      </c>
      <c r="B62" s="135">
        <f>'将来負担比率（分子）の構造'!I$45</f>
        <v>8533</v>
      </c>
      <c r="C62" s="135"/>
      <c r="D62" s="135"/>
      <c r="E62" s="135">
        <f>'将来負担比率（分子）の構造'!J$45</f>
        <v>8488</v>
      </c>
      <c r="F62" s="135"/>
      <c r="G62" s="135"/>
      <c r="H62" s="135">
        <f>'将来負担比率（分子）の構造'!K$45</f>
        <v>8093</v>
      </c>
      <c r="I62" s="135"/>
      <c r="J62" s="135"/>
      <c r="K62" s="135">
        <f>'将来負担比率（分子）の構造'!L$45</f>
        <v>7168</v>
      </c>
      <c r="L62" s="135"/>
      <c r="M62" s="135"/>
      <c r="N62" s="135">
        <f>'将来負担比率（分子）の構造'!M$45</f>
        <v>6919</v>
      </c>
      <c r="O62" s="135"/>
      <c r="P62" s="135"/>
    </row>
    <row r="63" spans="1:16" x14ac:dyDescent="0.15">
      <c r="A63" s="135" t="s">
        <v>27</v>
      </c>
      <c r="B63" s="135">
        <f>'将来負担比率（分子）の構造'!I$44</f>
        <v>6049</v>
      </c>
      <c r="C63" s="135"/>
      <c r="D63" s="135"/>
      <c r="E63" s="135">
        <f>'将来負担比率（分子）の構造'!J$44</f>
        <v>5099</v>
      </c>
      <c r="F63" s="135"/>
      <c r="G63" s="135"/>
      <c r="H63" s="135">
        <f>'将来負担比率（分子）の構造'!K$44</f>
        <v>4151</v>
      </c>
      <c r="I63" s="135"/>
      <c r="J63" s="135"/>
      <c r="K63" s="135">
        <f>'将来負担比率（分子）の構造'!L$44</f>
        <v>3208</v>
      </c>
      <c r="L63" s="135"/>
      <c r="M63" s="135"/>
      <c r="N63" s="135">
        <f>'将来負担比率（分子）の構造'!M$44</f>
        <v>2261</v>
      </c>
      <c r="O63" s="135"/>
      <c r="P63" s="135"/>
    </row>
    <row r="64" spans="1:16" x14ac:dyDescent="0.15">
      <c r="A64" s="135" t="s">
        <v>26</v>
      </c>
      <c r="B64" s="135">
        <f>'将来負担比率（分子）の構造'!I$43</f>
        <v>27855</v>
      </c>
      <c r="C64" s="135"/>
      <c r="D64" s="135"/>
      <c r="E64" s="135">
        <f>'将来負担比率（分子）の構造'!J$43</f>
        <v>26834</v>
      </c>
      <c r="F64" s="135"/>
      <c r="G64" s="135"/>
      <c r="H64" s="135">
        <f>'将来負担比率（分子）の構造'!K$43</f>
        <v>24660</v>
      </c>
      <c r="I64" s="135"/>
      <c r="J64" s="135"/>
      <c r="K64" s="135">
        <f>'将来負担比率（分子）の構造'!L$43</f>
        <v>23969</v>
      </c>
      <c r="L64" s="135"/>
      <c r="M64" s="135"/>
      <c r="N64" s="135">
        <f>'将来負担比率（分子）の構造'!M$43</f>
        <v>23226</v>
      </c>
      <c r="O64" s="135"/>
      <c r="P64" s="135"/>
    </row>
    <row r="65" spans="1:16" x14ac:dyDescent="0.15">
      <c r="A65" s="135" t="s">
        <v>25</v>
      </c>
      <c r="B65" s="135">
        <f>'将来負担比率（分子）の構造'!I$42</f>
        <v>3163</v>
      </c>
      <c r="C65" s="135"/>
      <c r="D65" s="135"/>
      <c r="E65" s="135">
        <f>'将来負担比率（分子）の構造'!J$42</f>
        <v>2894</v>
      </c>
      <c r="F65" s="135"/>
      <c r="G65" s="135"/>
      <c r="H65" s="135">
        <f>'将来負担比率（分子）の構造'!K$42</f>
        <v>2620</v>
      </c>
      <c r="I65" s="135"/>
      <c r="J65" s="135"/>
      <c r="K65" s="135">
        <f>'将来負担比率（分子）の構造'!L$42</f>
        <v>2365</v>
      </c>
      <c r="L65" s="135"/>
      <c r="M65" s="135"/>
      <c r="N65" s="135">
        <f>'将来負担比率（分子）の構造'!M$42</f>
        <v>2218</v>
      </c>
      <c r="O65" s="135"/>
      <c r="P65" s="135"/>
    </row>
    <row r="66" spans="1:16" x14ac:dyDescent="0.15">
      <c r="A66" s="135" t="s">
        <v>24</v>
      </c>
      <c r="B66" s="135">
        <f>'将来負担比率（分子）の構造'!I$41</f>
        <v>53010</v>
      </c>
      <c r="C66" s="135"/>
      <c r="D66" s="135"/>
      <c r="E66" s="135">
        <f>'将来負担比率（分子）の構造'!J$41</f>
        <v>53245</v>
      </c>
      <c r="F66" s="135"/>
      <c r="G66" s="135"/>
      <c r="H66" s="135">
        <f>'将来負担比率（分子）の構造'!K$41</f>
        <v>53513</v>
      </c>
      <c r="I66" s="135"/>
      <c r="J66" s="135"/>
      <c r="K66" s="135">
        <f>'将来負担比率（分子）の構造'!L$41</f>
        <v>53900</v>
      </c>
      <c r="L66" s="135"/>
      <c r="M66" s="135"/>
      <c r="N66" s="135">
        <f>'将来負担比率（分子）の構造'!M$41</f>
        <v>55278</v>
      </c>
      <c r="O66" s="135"/>
      <c r="P66" s="135"/>
    </row>
    <row r="67" spans="1:16" x14ac:dyDescent="0.15">
      <c r="A67" s="135" t="s">
        <v>62</v>
      </c>
      <c r="B67" s="135" t="e">
        <f>NA()</f>
        <v>#N/A</v>
      </c>
      <c r="C67" s="135">
        <f>IF(ISNUMBER('将来負担比率（分子）の構造'!I$52), IF('将来負担比率（分子）の構造'!I$52 &lt; 0, 0, '将来負担比率（分子）の構造'!I$52), NA())</f>
        <v>32515</v>
      </c>
      <c r="D67" s="135" t="e">
        <f>NA()</f>
        <v>#N/A</v>
      </c>
      <c r="E67" s="135" t="e">
        <f>NA()</f>
        <v>#N/A</v>
      </c>
      <c r="F67" s="135">
        <f>IF(ISNUMBER('将来負担比率（分子）の構造'!J$52), IF('将来負担比率（分子）の構造'!J$52 &lt; 0, 0, '将来負担比率（分子）の構造'!J$52), NA())</f>
        <v>28819</v>
      </c>
      <c r="G67" s="135" t="e">
        <f>NA()</f>
        <v>#N/A</v>
      </c>
      <c r="H67" s="135" t="e">
        <f>NA()</f>
        <v>#N/A</v>
      </c>
      <c r="I67" s="135">
        <f>IF(ISNUMBER('将来負担比率（分子）の構造'!K$52), IF('将来負担比率（分子）の構造'!K$52 &lt; 0, 0, '将来負担比率（分子）の構造'!K$52), NA())</f>
        <v>24672</v>
      </c>
      <c r="J67" s="135" t="e">
        <f>NA()</f>
        <v>#N/A</v>
      </c>
      <c r="K67" s="135" t="e">
        <f>NA()</f>
        <v>#N/A</v>
      </c>
      <c r="L67" s="135">
        <f>IF(ISNUMBER('将来負担比率（分子）の構造'!L$52), IF('将来負担比率（分子）の構造'!L$52 &lt; 0, 0, '将来負担比率（分子）の構造'!L$52), NA())</f>
        <v>22362</v>
      </c>
      <c r="M67" s="135" t="e">
        <f>NA()</f>
        <v>#N/A</v>
      </c>
      <c r="N67" s="135" t="e">
        <f>NA()</f>
        <v>#N/A</v>
      </c>
      <c r="O67" s="135">
        <f>IF(ISNUMBER('将来負担比率（分子）の構造'!M$52), IF('将来負担比率（分子）の構造'!M$52 &lt; 0, 0, '将来負担比率（分子）の構造'!M$52), NA())</f>
        <v>17054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50" zoomScaleNormal="5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21805688</v>
      </c>
      <c r="S5" s="669"/>
      <c r="T5" s="669"/>
      <c r="U5" s="669"/>
      <c r="V5" s="669"/>
      <c r="W5" s="669"/>
      <c r="X5" s="669"/>
      <c r="Y5" s="716"/>
      <c r="Z5" s="729">
        <v>41.9</v>
      </c>
      <c r="AA5" s="729"/>
      <c r="AB5" s="729"/>
      <c r="AC5" s="729"/>
      <c r="AD5" s="730">
        <v>20794722</v>
      </c>
      <c r="AE5" s="730"/>
      <c r="AF5" s="730"/>
      <c r="AG5" s="730"/>
      <c r="AH5" s="730"/>
      <c r="AI5" s="730"/>
      <c r="AJ5" s="730"/>
      <c r="AK5" s="730"/>
      <c r="AL5" s="717">
        <v>71.599999999999994</v>
      </c>
      <c r="AM5" s="686"/>
      <c r="AN5" s="686"/>
      <c r="AO5" s="718"/>
      <c r="AP5" s="705" t="s">
        <v>205</v>
      </c>
      <c r="AQ5" s="706"/>
      <c r="AR5" s="706"/>
      <c r="AS5" s="706"/>
      <c r="AT5" s="706"/>
      <c r="AU5" s="706"/>
      <c r="AV5" s="706"/>
      <c r="AW5" s="706"/>
      <c r="AX5" s="706"/>
      <c r="AY5" s="706"/>
      <c r="AZ5" s="706"/>
      <c r="BA5" s="706"/>
      <c r="BB5" s="706"/>
      <c r="BC5" s="706"/>
      <c r="BD5" s="706"/>
      <c r="BE5" s="706"/>
      <c r="BF5" s="707"/>
      <c r="BG5" s="618">
        <v>20719576</v>
      </c>
      <c r="BH5" s="619"/>
      <c r="BI5" s="619"/>
      <c r="BJ5" s="619"/>
      <c r="BK5" s="619"/>
      <c r="BL5" s="619"/>
      <c r="BM5" s="619"/>
      <c r="BN5" s="620"/>
      <c r="BO5" s="671">
        <v>95</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406293</v>
      </c>
      <c r="S6" s="619"/>
      <c r="T6" s="619"/>
      <c r="U6" s="619"/>
      <c r="V6" s="619"/>
      <c r="W6" s="619"/>
      <c r="X6" s="619"/>
      <c r="Y6" s="620"/>
      <c r="Z6" s="671">
        <v>0.8</v>
      </c>
      <c r="AA6" s="671"/>
      <c r="AB6" s="671"/>
      <c r="AC6" s="671"/>
      <c r="AD6" s="672">
        <v>406293</v>
      </c>
      <c r="AE6" s="672"/>
      <c r="AF6" s="672"/>
      <c r="AG6" s="672"/>
      <c r="AH6" s="672"/>
      <c r="AI6" s="672"/>
      <c r="AJ6" s="672"/>
      <c r="AK6" s="672"/>
      <c r="AL6" s="641">
        <v>1.4</v>
      </c>
      <c r="AM6" s="673"/>
      <c r="AN6" s="673"/>
      <c r="AO6" s="674"/>
      <c r="AP6" s="615" t="s">
        <v>211</v>
      </c>
      <c r="AQ6" s="616"/>
      <c r="AR6" s="616"/>
      <c r="AS6" s="616"/>
      <c r="AT6" s="616"/>
      <c r="AU6" s="616"/>
      <c r="AV6" s="616"/>
      <c r="AW6" s="616"/>
      <c r="AX6" s="616"/>
      <c r="AY6" s="616"/>
      <c r="AZ6" s="616"/>
      <c r="BA6" s="616"/>
      <c r="BB6" s="616"/>
      <c r="BC6" s="616"/>
      <c r="BD6" s="616"/>
      <c r="BE6" s="616"/>
      <c r="BF6" s="617"/>
      <c r="BG6" s="618">
        <v>20719576</v>
      </c>
      <c r="BH6" s="619"/>
      <c r="BI6" s="619"/>
      <c r="BJ6" s="619"/>
      <c r="BK6" s="619"/>
      <c r="BL6" s="619"/>
      <c r="BM6" s="619"/>
      <c r="BN6" s="620"/>
      <c r="BO6" s="671">
        <v>95</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382856</v>
      </c>
      <c r="CS6" s="619"/>
      <c r="CT6" s="619"/>
      <c r="CU6" s="619"/>
      <c r="CV6" s="619"/>
      <c r="CW6" s="619"/>
      <c r="CX6" s="619"/>
      <c r="CY6" s="620"/>
      <c r="CZ6" s="671">
        <v>0.8</v>
      </c>
      <c r="DA6" s="671"/>
      <c r="DB6" s="671"/>
      <c r="DC6" s="671"/>
      <c r="DD6" s="624" t="s">
        <v>206</v>
      </c>
      <c r="DE6" s="619"/>
      <c r="DF6" s="619"/>
      <c r="DG6" s="619"/>
      <c r="DH6" s="619"/>
      <c r="DI6" s="619"/>
      <c r="DJ6" s="619"/>
      <c r="DK6" s="619"/>
      <c r="DL6" s="619"/>
      <c r="DM6" s="619"/>
      <c r="DN6" s="619"/>
      <c r="DO6" s="619"/>
      <c r="DP6" s="620"/>
      <c r="DQ6" s="624">
        <v>382855</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46590</v>
      </c>
      <c r="S7" s="619"/>
      <c r="T7" s="619"/>
      <c r="U7" s="619"/>
      <c r="V7" s="619"/>
      <c r="W7" s="619"/>
      <c r="X7" s="619"/>
      <c r="Y7" s="620"/>
      <c r="Z7" s="671">
        <v>0.1</v>
      </c>
      <c r="AA7" s="671"/>
      <c r="AB7" s="671"/>
      <c r="AC7" s="671"/>
      <c r="AD7" s="672">
        <v>46590</v>
      </c>
      <c r="AE7" s="672"/>
      <c r="AF7" s="672"/>
      <c r="AG7" s="672"/>
      <c r="AH7" s="672"/>
      <c r="AI7" s="672"/>
      <c r="AJ7" s="672"/>
      <c r="AK7" s="672"/>
      <c r="AL7" s="641">
        <v>0.2</v>
      </c>
      <c r="AM7" s="673"/>
      <c r="AN7" s="673"/>
      <c r="AO7" s="674"/>
      <c r="AP7" s="615" t="s">
        <v>214</v>
      </c>
      <c r="AQ7" s="616"/>
      <c r="AR7" s="616"/>
      <c r="AS7" s="616"/>
      <c r="AT7" s="616"/>
      <c r="AU7" s="616"/>
      <c r="AV7" s="616"/>
      <c r="AW7" s="616"/>
      <c r="AX7" s="616"/>
      <c r="AY7" s="616"/>
      <c r="AZ7" s="616"/>
      <c r="BA7" s="616"/>
      <c r="BB7" s="616"/>
      <c r="BC7" s="616"/>
      <c r="BD7" s="616"/>
      <c r="BE7" s="616"/>
      <c r="BF7" s="617"/>
      <c r="BG7" s="618">
        <v>10300743</v>
      </c>
      <c r="BH7" s="619"/>
      <c r="BI7" s="619"/>
      <c r="BJ7" s="619"/>
      <c r="BK7" s="619"/>
      <c r="BL7" s="619"/>
      <c r="BM7" s="619"/>
      <c r="BN7" s="620"/>
      <c r="BO7" s="671">
        <v>47.2</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5768928</v>
      </c>
      <c r="CS7" s="619"/>
      <c r="CT7" s="619"/>
      <c r="CU7" s="619"/>
      <c r="CV7" s="619"/>
      <c r="CW7" s="619"/>
      <c r="CX7" s="619"/>
      <c r="CY7" s="620"/>
      <c r="CZ7" s="671">
        <v>11.4</v>
      </c>
      <c r="DA7" s="671"/>
      <c r="DB7" s="671"/>
      <c r="DC7" s="671"/>
      <c r="DD7" s="624">
        <v>97851</v>
      </c>
      <c r="DE7" s="619"/>
      <c r="DF7" s="619"/>
      <c r="DG7" s="619"/>
      <c r="DH7" s="619"/>
      <c r="DI7" s="619"/>
      <c r="DJ7" s="619"/>
      <c r="DK7" s="619"/>
      <c r="DL7" s="619"/>
      <c r="DM7" s="619"/>
      <c r="DN7" s="619"/>
      <c r="DO7" s="619"/>
      <c r="DP7" s="620"/>
      <c r="DQ7" s="624">
        <v>4208930</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158517</v>
      </c>
      <c r="S8" s="619"/>
      <c r="T8" s="619"/>
      <c r="U8" s="619"/>
      <c r="V8" s="619"/>
      <c r="W8" s="619"/>
      <c r="X8" s="619"/>
      <c r="Y8" s="620"/>
      <c r="Z8" s="671">
        <v>0.3</v>
      </c>
      <c r="AA8" s="671"/>
      <c r="AB8" s="671"/>
      <c r="AC8" s="671"/>
      <c r="AD8" s="672">
        <v>158517</v>
      </c>
      <c r="AE8" s="672"/>
      <c r="AF8" s="672"/>
      <c r="AG8" s="672"/>
      <c r="AH8" s="672"/>
      <c r="AI8" s="672"/>
      <c r="AJ8" s="672"/>
      <c r="AK8" s="672"/>
      <c r="AL8" s="641">
        <v>0.5</v>
      </c>
      <c r="AM8" s="673"/>
      <c r="AN8" s="673"/>
      <c r="AO8" s="674"/>
      <c r="AP8" s="615" t="s">
        <v>217</v>
      </c>
      <c r="AQ8" s="616"/>
      <c r="AR8" s="616"/>
      <c r="AS8" s="616"/>
      <c r="AT8" s="616"/>
      <c r="AU8" s="616"/>
      <c r="AV8" s="616"/>
      <c r="AW8" s="616"/>
      <c r="AX8" s="616"/>
      <c r="AY8" s="616"/>
      <c r="AZ8" s="616"/>
      <c r="BA8" s="616"/>
      <c r="BB8" s="616"/>
      <c r="BC8" s="616"/>
      <c r="BD8" s="616"/>
      <c r="BE8" s="616"/>
      <c r="BF8" s="617"/>
      <c r="BG8" s="618">
        <v>242598</v>
      </c>
      <c r="BH8" s="619"/>
      <c r="BI8" s="619"/>
      <c r="BJ8" s="619"/>
      <c r="BK8" s="619"/>
      <c r="BL8" s="619"/>
      <c r="BM8" s="619"/>
      <c r="BN8" s="620"/>
      <c r="BO8" s="671">
        <v>1.1000000000000001</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16409879</v>
      </c>
      <c r="CS8" s="619"/>
      <c r="CT8" s="619"/>
      <c r="CU8" s="619"/>
      <c r="CV8" s="619"/>
      <c r="CW8" s="619"/>
      <c r="CX8" s="619"/>
      <c r="CY8" s="620"/>
      <c r="CZ8" s="671">
        <v>32.6</v>
      </c>
      <c r="DA8" s="671"/>
      <c r="DB8" s="671"/>
      <c r="DC8" s="671"/>
      <c r="DD8" s="624">
        <v>204171</v>
      </c>
      <c r="DE8" s="619"/>
      <c r="DF8" s="619"/>
      <c r="DG8" s="619"/>
      <c r="DH8" s="619"/>
      <c r="DI8" s="619"/>
      <c r="DJ8" s="619"/>
      <c r="DK8" s="619"/>
      <c r="DL8" s="619"/>
      <c r="DM8" s="619"/>
      <c r="DN8" s="619"/>
      <c r="DO8" s="619"/>
      <c r="DP8" s="620"/>
      <c r="DQ8" s="624">
        <v>8075626</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144067</v>
      </c>
      <c r="S9" s="619"/>
      <c r="T9" s="619"/>
      <c r="U9" s="619"/>
      <c r="V9" s="619"/>
      <c r="W9" s="619"/>
      <c r="X9" s="619"/>
      <c r="Y9" s="620"/>
      <c r="Z9" s="671">
        <v>0.3</v>
      </c>
      <c r="AA9" s="671"/>
      <c r="AB9" s="671"/>
      <c r="AC9" s="671"/>
      <c r="AD9" s="672">
        <v>144067</v>
      </c>
      <c r="AE9" s="672"/>
      <c r="AF9" s="672"/>
      <c r="AG9" s="672"/>
      <c r="AH9" s="672"/>
      <c r="AI9" s="672"/>
      <c r="AJ9" s="672"/>
      <c r="AK9" s="672"/>
      <c r="AL9" s="641">
        <v>0.5</v>
      </c>
      <c r="AM9" s="673"/>
      <c r="AN9" s="673"/>
      <c r="AO9" s="674"/>
      <c r="AP9" s="615" t="s">
        <v>220</v>
      </c>
      <c r="AQ9" s="616"/>
      <c r="AR9" s="616"/>
      <c r="AS9" s="616"/>
      <c r="AT9" s="616"/>
      <c r="AU9" s="616"/>
      <c r="AV9" s="616"/>
      <c r="AW9" s="616"/>
      <c r="AX9" s="616"/>
      <c r="AY9" s="616"/>
      <c r="AZ9" s="616"/>
      <c r="BA9" s="616"/>
      <c r="BB9" s="616"/>
      <c r="BC9" s="616"/>
      <c r="BD9" s="616"/>
      <c r="BE9" s="616"/>
      <c r="BF9" s="617"/>
      <c r="BG9" s="618">
        <v>8502610</v>
      </c>
      <c r="BH9" s="619"/>
      <c r="BI9" s="619"/>
      <c r="BJ9" s="619"/>
      <c r="BK9" s="619"/>
      <c r="BL9" s="619"/>
      <c r="BM9" s="619"/>
      <c r="BN9" s="620"/>
      <c r="BO9" s="671">
        <v>39</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6314309</v>
      </c>
      <c r="CS9" s="619"/>
      <c r="CT9" s="619"/>
      <c r="CU9" s="619"/>
      <c r="CV9" s="619"/>
      <c r="CW9" s="619"/>
      <c r="CX9" s="619"/>
      <c r="CY9" s="620"/>
      <c r="CZ9" s="671">
        <v>12.5</v>
      </c>
      <c r="DA9" s="671"/>
      <c r="DB9" s="671"/>
      <c r="DC9" s="671"/>
      <c r="DD9" s="624">
        <v>416672</v>
      </c>
      <c r="DE9" s="619"/>
      <c r="DF9" s="619"/>
      <c r="DG9" s="619"/>
      <c r="DH9" s="619"/>
      <c r="DI9" s="619"/>
      <c r="DJ9" s="619"/>
      <c r="DK9" s="619"/>
      <c r="DL9" s="619"/>
      <c r="DM9" s="619"/>
      <c r="DN9" s="619"/>
      <c r="DO9" s="619"/>
      <c r="DP9" s="620"/>
      <c r="DQ9" s="624">
        <v>5102014</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2503803</v>
      </c>
      <c r="S10" s="619"/>
      <c r="T10" s="619"/>
      <c r="U10" s="619"/>
      <c r="V10" s="619"/>
      <c r="W10" s="619"/>
      <c r="X10" s="619"/>
      <c r="Y10" s="620"/>
      <c r="Z10" s="671">
        <v>4.8</v>
      </c>
      <c r="AA10" s="671"/>
      <c r="AB10" s="671"/>
      <c r="AC10" s="671"/>
      <c r="AD10" s="672">
        <v>2503803</v>
      </c>
      <c r="AE10" s="672"/>
      <c r="AF10" s="672"/>
      <c r="AG10" s="672"/>
      <c r="AH10" s="672"/>
      <c r="AI10" s="672"/>
      <c r="AJ10" s="672"/>
      <c r="AK10" s="672"/>
      <c r="AL10" s="641">
        <v>8.6</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401001</v>
      </c>
      <c r="BH10" s="619"/>
      <c r="BI10" s="619"/>
      <c r="BJ10" s="619"/>
      <c r="BK10" s="619"/>
      <c r="BL10" s="619"/>
      <c r="BM10" s="619"/>
      <c r="BN10" s="620"/>
      <c r="BO10" s="671">
        <v>1.8</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113641</v>
      </c>
      <c r="CS10" s="619"/>
      <c r="CT10" s="619"/>
      <c r="CU10" s="619"/>
      <c r="CV10" s="619"/>
      <c r="CW10" s="619"/>
      <c r="CX10" s="619"/>
      <c r="CY10" s="620"/>
      <c r="CZ10" s="671">
        <v>0.2</v>
      </c>
      <c r="DA10" s="671"/>
      <c r="DB10" s="671"/>
      <c r="DC10" s="671"/>
      <c r="DD10" s="624" t="s">
        <v>108</v>
      </c>
      <c r="DE10" s="619"/>
      <c r="DF10" s="619"/>
      <c r="DG10" s="619"/>
      <c r="DH10" s="619"/>
      <c r="DI10" s="619"/>
      <c r="DJ10" s="619"/>
      <c r="DK10" s="619"/>
      <c r="DL10" s="619"/>
      <c r="DM10" s="619"/>
      <c r="DN10" s="619"/>
      <c r="DO10" s="619"/>
      <c r="DP10" s="620"/>
      <c r="DQ10" s="624">
        <v>22412</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v>41555</v>
      </c>
      <c r="S11" s="619"/>
      <c r="T11" s="619"/>
      <c r="U11" s="619"/>
      <c r="V11" s="619"/>
      <c r="W11" s="619"/>
      <c r="X11" s="619"/>
      <c r="Y11" s="620"/>
      <c r="Z11" s="671">
        <v>0.1</v>
      </c>
      <c r="AA11" s="671"/>
      <c r="AB11" s="671"/>
      <c r="AC11" s="671"/>
      <c r="AD11" s="672">
        <v>41555</v>
      </c>
      <c r="AE11" s="672"/>
      <c r="AF11" s="672"/>
      <c r="AG11" s="672"/>
      <c r="AH11" s="672"/>
      <c r="AI11" s="672"/>
      <c r="AJ11" s="672"/>
      <c r="AK11" s="672"/>
      <c r="AL11" s="641">
        <v>0.1</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1154534</v>
      </c>
      <c r="BH11" s="619"/>
      <c r="BI11" s="619"/>
      <c r="BJ11" s="619"/>
      <c r="BK11" s="619"/>
      <c r="BL11" s="619"/>
      <c r="BM11" s="619"/>
      <c r="BN11" s="620"/>
      <c r="BO11" s="671">
        <v>5.3</v>
      </c>
      <c r="BP11" s="671"/>
      <c r="BQ11" s="671"/>
      <c r="BR11" s="671"/>
      <c r="BS11" s="624" t="s">
        <v>108</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837045</v>
      </c>
      <c r="CS11" s="619"/>
      <c r="CT11" s="619"/>
      <c r="CU11" s="619"/>
      <c r="CV11" s="619"/>
      <c r="CW11" s="619"/>
      <c r="CX11" s="619"/>
      <c r="CY11" s="620"/>
      <c r="CZ11" s="671">
        <v>1.7</v>
      </c>
      <c r="DA11" s="671"/>
      <c r="DB11" s="671"/>
      <c r="DC11" s="671"/>
      <c r="DD11" s="624">
        <v>84138</v>
      </c>
      <c r="DE11" s="619"/>
      <c r="DF11" s="619"/>
      <c r="DG11" s="619"/>
      <c r="DH11" s="619"/>
      <c r="DI11" s="619"/>
      <c r="DJ11" s="619"/>
      <c r="DK11" s="619"/>
      <c r="DL11" s="619"/>
      <c r="DM11" s="619"/>
      <c r="DN11" s="619"/>
      <c r="DO11" s="619"/>
      <c r="DP11" s="620"/>
      <c r="DQ11" s="624">
        <v>601818</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9221352</v>
      </c>
      <c r="BH12" s="619"/>
      <c r="BI12" s="619"/>
      <c r="BJ12" s="619"/>
      <c r="BK12" s="619"/>
      <c r="BL12" s="619"/>
      <c r="BM12" s="619"/>
      <c r="BN12" s="620"/>
      <c r="BO12" s="671">
        <v>42.3</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462141</v>
      </c>
      <c r="CS12" s="619"/>
      <c r="CT12" s="619"/>
      <c r="CU12" s="619"/>
      <c r="CV12" s="619"/>
      <c r="CW12" s="619"/>
      <c r="CX12" s="619"/>
      <c r="CY12" s="620"/>
      <c r="CZ12" s="671">
        <v>0.9</v>
      </c>
      <c r="DA12" s="671"/>
      <c r="DB12" s="671"/>
      <c r="DC12" s="671"/>
      <c r="DD12" s="624">
        <v>56911</v>
      </c>
      <c r="DE12" s="619"/>
      <c r="DF12" s="619"/>
      <c r="DG12" s="619"/>
      <c r="DH12" s="619"/>
      <c r="DI12" s="619"/>
      <c r="DJ12" s="619"/>
      <c r="DK12" s="619"/>
      <c r="DL12" s="619"/>
      <c r="DM12" s="619"/>
      <c r="DN12" s="619"/>
      <c r="DO12" s="619"/>
      <c r="DP12" s="620"/>
      <c r="DQ12" s="624">
        <v>195569</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98229</v>
      </c>
      <c r="S13" s="619"/>
      <c r="T13" s="619"/>
      <c r="U13" s="619"/>
      <c r="V13" s="619"/>
      <c r="W13" s="619"/>
      <c r="X13" s="619"/>
      <c r="Y13" s="620"/>
      <c r="Z13" s="671">
        <v>0.2</v>
      </c>
      <c r="AA13" s="671"/>
      <c r="AB13" s="671"/>
      <c r="AC13" s="671"/>
      <c r="AD13" s="672">
        <v>98229</v>
      </c>
      <c r="AE13" s="672"/>
      <c r="AF13" s="672"/>
      <c r="AG13" s="672"/>
      <c r="AH13" s="672"/>
      <c r="AI13" s="672"/>
      <c r="AJ13" s="672"/>
      <c r="AK13" s="672"/>
      <c r="AL13" s="641">
        <v>0.3</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9193456</v>
      </c>
      <c r="BH13" s="619"/>
      <c r="BI13" s="619"/>
      <c r="BJ13" s="619"/>
      <c r="BK13" s="619"/>
      <c r="BL13" s="619"/>
      <c r="BM13" s="619"/>
      <c r="BN13" s="620"/>
      <c r="BO13" s="671">
        <v>42.2</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4806528</v>
      </c>
      <c r="CS13" s="619"/>
      <c r="CT13" s="619"/>
      <c r="CU13" s="619"/>
      <c r="CV13" s="619"/>
      <c r="CW13" s="619"/>
      <c r="CX13" s="619"/>
      <c r="CY13" s="620"/>
      <c r="CZ13" s="671">
        <v>9.5</v>
      </c>
      <c r="DA13" s="671"/>
      <c r="DB13" s="671"/>
      <c r="DC13" s="671"/>
      <c r="DD13" s="624">
        <v>1681927</v>
      </c>
      <c r="DE13" s="619"/>
      <c r="DF13" s="619"/>
      <c r="DG13" s="619"/>
      <c r="DH13" s="619"/>
      <c r="DI13" s="619"/>
      <c r="DJ13" s="619"/>
      <c r="DK13" s="619"/>
      <c r="DL13" s="619"/>
      <c r="DM13" s="619"/>
      <c r="DN13" s="619"/>
      <c r="DO13" s="619"/>
      <c r="DP13" s="620"/>
      <c r="DQ13" s="624">
        <v>3339368</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236154</v>
      </c>
      <c r="BH14" s="619"/>
      <c r="BI14" s="619"/>
      <c r="BJ14" s="619"/>
      <c r="BK14" s="619"/>
      <c r="BL14" s="619"/>
      <c r="BM14" s="619"/>
      <c r="BN14" s="620"/>
      <c r="BO14" s="671">
        <v>1.1000000000000001</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5014876</v>
      </c>
      <c r="CS14" s="619"/>
      <c r="CT14" s="619"/>
      <c r="CU14" s="619"/>
      <c r="CV14" s="619"/>
      <c r="CW14" s="619"/>
      <c r="CX14" s="619"/>
      <c r="CY14" s="620"/>
      <c r="CZ14" s="671">
        <v>10</v>
      </c>
      <c r="DA14" s="671"/>
      <c r="DB14" s="671"/>
      <c r="DC14" s="671"/>
      <c r="DD14" s="624">
        <v>2569679</v>
      </c>
      <c r="DE14" s="619"/>
      <c r="DF14" s="619"/>
      <c r="DG14" s="619"/>
      <c r="DH14" s="619"/>
      <c r="DI14" s="619"/>
      <c r="DJ14" s="619"/>
      <c r="DK14" s="619"/>
      <c r="DL14" s="619"/>
      <c r="DM14" s="619"/>
      <c r="DN14" s="619"/>
      <c r="DO14" s="619"/>
      <c r="DP14" s="620"/>
      <c r="DQ14" s="624">
        <v>1498197</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101408</v>
      </c>
      <c r="S15" s="619"/>
      <c r="T15" s="619"/>
      <c r="U15" s="619"/>
      <c r="V15" s="619"/>
      <c r="W15" s="619"/>
      <c r="X15" s="619"/>
      <c r="Y15" s="620"/>
      <c r="Z15" s="671">
        <v>0.2</v>
      </c>
      <c r="AA15" s="671"/>
      <c r="AB15" s="671"/>
      <c r="AC15" s="671"/>
      <c r="AD15" s="672">
        <v>101408</v>
      </c>
      <c r="AE15" s="672"/>
      <c r="AF15" s="672"/>
      <c r="AG15" s="672"/>
      <c r="AH15" s="672"/>
      <c r="AI15" s="672"/>
      <c r="AJ15" s="672"/>
      <c r="AK15" s="672"/>
      <c r="AL15" s="641">
        <v>0.3</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961327</v>
      </c>
      <c r="BH15" s="619"/>
      <c r="BI15" s="619"/>
      <c r="BJ15" s="619"/>
      <c r="BK15" s="619"/>
      <c r="BL15" s="619"/>
      <c r="BM15" s="619"/>
      <c r="BN15" s="620"/>
      <c r="BO15" s="671">
        <v>4.4000000000000004</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4541539</v>
      </c>
      <c r="CS15" s="619"/>
      <c r="CT15" s="619"/>
      <c r="CU15" s="619"/>
      <c r="CV15" s="619"/>
      <c r="CW15" s="619"/>
      <c r="CX15" s="619"/>
      <c r="CY15" s="620"/>
      <c r="CZ15" s="671">
        <v>9</v>
      </c>
      <c r="DA15" s="671"/>
      <c r="DB15" s="671"/>
      <c r="DC15" s="671"/>
      <c r="DD15" s="624">
        <v>267823</v>
      </c>
      <c r="DE15" s="619"/>
      <c r="DF15" s="619"/>
      <c r="DG15" s="619"/>
      <c r="DH15" s="619"/>
      <c r="DI15" s="619"/>
      <c r="DJ15" s="619"/>
      <c r="DK15" s="619"/>
      <c r="DL15" s="619"/>
      <c r="DM15" s="619"/>
      <c r="DN15" s="619"/>
      <c r="DO15" s="619"/>
      <c r="DP15" s="620"/>
      <c r="DQ15" s="624">
        <v>4124507</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5440443</v>
      </c>
      <c r="S16" s="619"/>
      <c r="T16" s="619"/>
      <c r="U16" s="619"/>
      <c r="V16" s="619"/>
      <c r="W16" s="619"/>
      <c r="X16" s="619"/>
      <c r="Y16" s="620"/>
      <c r="Z16" s="671">
        <v>10.4</v>
      </c>
      <c r="AA16" s="671"/>
      <c r="AB16" s="671"/>
      <c r="AC16" s="671"/>
      <c r="AD16" s="672">
        <v>4469135</v>
      </c>
      <c r="AE16" s="672"/>
      <c r="AF16" s="672"/>
      <c r="AG16" s="672"/>
      <c r="AH16" s="672"/>
      <c r="AI16" s="672"/>
      <c r="AJ16" s="672"/>
      <c r="AK16" s="672"/>
      <c r="AL16" s="641">
        <v>15.4</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4259</v>
      </c>
      <c r="CS16" s="619"/>
      <c r="CT16" s="619"/>
      <c r="CU16" s="619"/>
      <c r="CV16" s="619"/>
      <c r="CW16" s="619"/>
      <c r="CX16" s="619"/>
      <c r="CY16" s="620"/>
      <c r="CZ16" s="671">
        <v>0</v>
      </c>
      <c r="DA16" s="671"/>
      <c r="DB16" s="671"/>
      <c r="DC16" s="671"/>
      <c r="DD16" s="624" t="s">
        <v>108</v>
      </c>
      <c r="DE16" s="619"/>
      <c r="DF16" s="619"/>
      <c r="DG16" s="619"/>
      <c r="DH16" s="619"/>
      <c r="DI16" s="619"/>
      <c r="DJ16" s="619"/>
      <c r="DK16" s="619"/>
      <c r="DL16" s="619"/>
      <c r="DM16" s="619"/>
      <c r="DN16" s="619"/>
      <c r="DO16" s="619"/>
      <c r="DP16" s="620"/>
      <c r="DQ16" s="624">
        <v>753</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4469135</v>
      </c>
      <c r="S17" s="619"/>
      <c r="T17" s="619"/>
      <c r="U17" s="619"/>
      <c r="V17" s="619"/>
      <c r="W17" s="619"/>
      <c r="X17" s="619"/>
      <c r="Y17" s="620"/>
      <c r="Z17" s="671">
        <v>8.6</v>
      </c>
      <c r="AA17" s="671"/>
      <c r="AB17" s="671"/>
      <c r="AC17" s="671"/>
      <c r="AD17" s="672">
        <v>4469135</v>
      </c>
      <c r="AE17" s="672"/>
      <c r="AF17" s="672"/>
      <c r="AG17" s="672"/>
      <c r="AH17" s="672"/>
      <c r="AI17" s="672"/>
      <c r="AJ17" s="672"/>
      <c r="AK17" s="672"/>
      <c r="AL17" s="641">
        <v>15.4</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5731074</v>
      </c>
      <c r="CS17" s="619"/>
      <c r="CT17" s="619"/>
      <c r="CU17" s="619"/>
      <c r="CV17" s="619"/>
      <c r="CW17" s="619"/>
      <c r="CX17" s="619"/>
      <c r="CY17" s="620"/>
      <c r="CZ17" s="671">
        <v>11.4</v>
      </c>
      <c r="DA17" s="671"/>
      <c r="DB17" s="671"/>
      <c r="DC17" s="671"/>
      <c r="DD17" s="624" t="s">
        <v>108</v>
      </c>
      <c r="DE17" s="619"/>
      <c r="DF17" s="619"/>
      <c r="DG17" s="619"/>
      <c r="DH17" s="619"/>
      <c r="DI17" s="619"/>
      <c r="DJ17" s="619"/>
      <c r="DK17" s="619"/>
      <c r="DL17" s="619"/>
      <c r="DM17" s="619"/>
      <c r="DN17" s="619"/>
      <c r="DO17" s="619"/>
      <c r="DP17" s="620"/>
      <c r="DQ17" s="624">
        <v>5546500</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971303</v>
      </c>
      <c r="S18" s="619"/>
      <c r="T18" s="619"/>
      <c r="U18" s="619"/>
      <c r="V18" s="619"/>
      <c r="W18" s="619"/>
      <c r="X18" s="619"/>
      <c r="Y18" s="620"/>
      <c r="Z18" s="671">
        <v>1.9</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v>5</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1086112</v>
      </c>
      <c r="BH19" s="619"/>
      <c r="BI19" s="619"/>
      <c r="BJ19" s="619"/>
      <c r="BK19" s="619"/>
      <c r="BL19" s="619"/>
      <c r="BM19" s="619"/>
      <c r="BN19" s="620"/>
      <c r="BO19" s="671">
        <v>5</v>
      </c>
      <c r="BP19" s="671"/>
      <c r="BQ19" s="671"/>
      <c r="BR19" s="671"/>
      <c r="BS19" s="624">
        <v>10602</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30746593</v>
      </c>
      <c r="S20" s="619"/>
      <c r="T20" s="619"/>
      <c r="U20" s="619"/>
      <c r="V20" s="619"/>
      <c r="W20" s="619"/>
      <c r="X20" s="619"/>
      <c r="Y20" s="620"/>
      <c r="Z20" s="671">
        <v>59</v>
      </c>
      <c r="AA20" s="671"/>
      <c r="AB20" s="671"/>
      <c r="AC20" s="671"/>
      <c r="AD20" s="672">
        <v>28764319</v>
      </c>
      <c r="AE20" s="672"/>
      <c r="AF20" s="672"/>
      <c r="AG20" s="672"/>
      <c r="AH20" s="672"/>
      <c r="AI20" s="672"/>
      <c r="AJ20" s="672"/>
      <c r="AK20" s="672"/>
      <c r="AL20" s="641">
        <v>99.1</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1086112</v>
      </c>
      <c r="BH20" s="619"/>
      <c r="BI20" s="619"/>
      <c r="BJ20" s="619"/>
      <c r="BK20" s="619"/>
      <c r="BL20" s="619"/>
      <c r="BM20" s="619"/>
      <c r="BN20" s="620"/>
      <c r="BO20" s="671">
        <v>5</v>
      </c>
      <c r="BP20" s="671"/>
      <c r="BQ20" s="671"/>
      <c r="BR20" s="671"/>
      <c r="BS20" s="624">
        <v>10602</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50387075</v>
      </c>
      <c r="CS20" s="619"/>
      <c r="CT20" s="619"/>
      <c r="CU20" s="619"/>
      <c r="CV20" s="619"/>
      <c r="CW20" s="619"/>
      <c r="CX20" s="619"/>
      <c r="CY20" s="620"/>
      <c r="CZ20" s="671">
        <v>100</v>
      </c>
      <c r="DA20" s="671"/>
      <c r="DB20" s="671"/>
      <c r="DC20" s="671"/>
      <c r="DD20" s="624">
        <v>5379172</v>
      </c>
      <c r="DE20" s="619"/>
      <c r="DF20" s="619"/>
      <c r="DG20" s="619"/>
      <c r="DH20" s="619"/>
      <c r="DI20" s="619"/>
      <c r="DJ20" s="619"/>
      <c r="DK20" s="619"/>
      <c r="DL20" s="619"/>
      <c r="DM20" s="619"/>
      <c r="DN20" s="619"/>
      <c r="DO20" s="619"/>
      <c r="DP20" s="620"/>
      <c r="DQ20" s="624">
        <v>33098549</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21031</v>
      </c>
      <c r="S21" s="619"/>
      <c r="T21" s="619"/>
      <c r="U21" s="619"/>
      <c r="V21" s="619"/>
      <c r="W21" s="619"/>
      <c r="X21" s="619"/>
      <c r="Y21" s="620"/>
      <c r="Z21" s="671">
        <v>0</v>
      </c>
      <c r="AA21" s="671"/>
      <c r="AB21" s="671"/>
      <c r="AC21" s="671"/>
      <c r="AD21" s="672">
        <v>21031</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75146</v>
      </c>
      <c r="BH21" s="619"/>
      <c r="BI21" s="619"/>
      <c r="BJ21" s="619"/>
      <c r="BK21" s="619"/>
      <c r="BL21" s="619"/>
      <c r="BM21" s="619"/>
      <c r="BN21" s="620"/>
      <c r="BO21" s="671">
        <v>0.3</v>
      </c>
      <c r="BP21" s="671"/>
      <c r="BQ21" s="671"/>
      <c r="BR21" s="671"/>
      <c r="BS21" s="624">
        <v>10602</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1813220</v>
      </c>
      <c r="S22" s="619"/>
      <c r="T22" s="619"/>
      <c r="U22" s="619"/>
      <c r="V22" s="619"/>
      <c r="W22" s="619"/>
      <c r="X22" s="619"/>
      <c r="Y22" s="620"/>
      <c r="Z22" s="671">
        <v>3.5</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795827</v>
      </c>
      <c r="S23" s="619"/>
      <c r="T23" s="619"/>
      <c r="U23" s="619"/>
      <c r="V23" s="619"/>
      <c r="W23" s="619"/>
      <c r="X23" s="619"/>
      <c r="Y23" s="620"/>
      <c r="Z23" s="671">
        <v>1.5</v>
      </c>
      <c r="AA23" s="671"/>
      <c r="AB23" s="671"/>
      <c r="AC23" s="671"/>
      <c r="AD23" s="672">
        <v>155564</v>
      </c>
      <c r="AE23" s="672"/>
      <c r="AF23" s="672"/>
      <c r="AG23" s="672"/>
      <c r="AH23" s="672"/>
      <c r="AI23" s="672"/>
      <c r="AJ23" s="672"/>
      <c r="AK23" s="672"/>
      <c r="AL23" s="641">
        <v>0.5</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1010966</v>
      </c>
      <c r="BH23" s="619"/>
      <c r="BI23" s="619"/>
      <c r="BJ23" s="619"/>
      <c r="BK23" s="619"/>
      <c r="BL23" s="619"/>
      <c r="BM23" s="619"/>
      <c r="BN23" s="620"/>
      <c r="BO23" s="671">
        <v>4.5999999999999996</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204738</v>
      </c>
      <c r="S24" s="619"/>
      <c r="T24" s="619"/>
      <c r="U24" s="619"/>
      <c r="V24" s="619"/>
      <c r="W24" s="619"/>
      <c r="X24" s="619"/>
      <c r="Y24" s="620"/>
      <c r="Z24" s="671">
        <v>0.4</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24751129</v>
      </c>
      <c r="CS24" s="669"/>
      <c r="CT24" s="669"/>
      <c r="CU24" s="669"/>
      <c r="CV24" s="669"/>
      <c r="CW24" s="669"/>
      <c r="CX24" s="669"/>
      <c r="CY24" s="716"/>
      <c r="CZ24" s="720">
        <v>49.1</v>
      </c>
      <c r="DA24" s="721"/>
      <c r="DB24" s="721"/>
      <c r="DC24" s="722"/>
      <c r="DD24" s="715">
        <v>16233151</v>
      </c>
      <c r="DE24" s="669"/>
      <c r="DF24" s="669"/>
      <c r="DG24" s="669"/>
      <c r="DH24" s="669"/>
      <c r="DI24" s="669"/>
      <c r="DJ24" s="669"/>
      <c r="DK24" s="716"/>
      <c r="DL24" s="715">
        <v>16191613</v>
      </c>
      <c r="DM24" s="669"/>
      <c r="DN24" s="669"/>
      <c r="DO24" s="669"/>
      <c r="DP24" s="669"/>
      <c r="DQ24" s="669"/>
      <c r="DR24" s="669"/>
      <c r="DS24" s="669"/>
      <c r="DT24" s="669"/>
      <c r="DU24" s="669"/>
      <c r="DV24" s="716"/>
      <c r="DW24" s="717">
        <v>51.4</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5855921</v>
      </c>
      <c r="S25" s="619"/>
      <c r="T25" s="619"/>
      <c r="U25" s="619"/>
      <c r="V25" s="619"/>
      <c r="W25" s="619"/>
      <c r="X25" s="619"/>
      <c r="Y25" s="620"/>
      <c r="Z25" s="671">
        <v>11.2</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9195478</v>
      </c>
      <c r="CS25" s="637"/>
      <c r="CT25" s="637"/>
      <c r="CU25" s="637"/>
      <c r="CV25" s="637"/>
      <c r="CW25" s="637"/>
      <c r="CX25" s="637"/>
      <c r="CY25" s="638"/>
      <c r="CZ25" s="621">
        <v>18.2</v>
      </c>
      <c r="DA25" s="639"/>
      <c r="DB25" s="639"/>
      <c r="DC25" s="640"/>
      <c r="DD25" s="624">
        <v>7714696</v>
      </c>
      <c r="DE25" s="637"/>
      <c r="DF25" s="637"/>
      <c r="DG25" s="637"/>
      <c r="DH25" s="637"/>
      <c r="DI25" s="637"/>
      <c r="DJ25" s="637"/>
      <c r="DK25" s="638"/>
      <c r="DL25" s="624">
        <v>7673594</v>
      </c>
      <c r="DM25" s="637"/>
      <c r="DN25" s="637"/>
      <c r="DO25" s="637"/>
      <c r="DP25" s="637"/>
      <c r="DQ25" s="637"/>
      <c r="DR25" s="637"/>
      <c r="DS25" s="637"/>
      <c r="DT25" s="637"/>
      <c r="DU25" s="637"/>
      <c r="DV25" s="638"/>
      <c r="DW25" s="641">
        <v>24.4</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6542797</v>
      </c>
      <c r="CS26" s="619"/>
      <c r="CT26" s="619"/>
      <c r="CU26" s="619"/>
      <c r="CV26" s="619"/>
      <c r="CW26" s="619"/>
      <c r="CX26" s="619"/>
      <c r="CY26" s="620"/>
      <c r="CZ26" s="621">
        <v>13</v>
      </c>
      <c r="DA26" s="639"/>
      <c r="DB26" s="639"/>
      <c r="DC26" s="640"/>
      <c r="DD26" s="624">
        <v>5372374</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3136737</v>
      </c>
      <c r="S27" s="619"/>
      <c r="T27" s="619"/>
      <c r="U27" s="619"/>
      <c r="V27" s="619"/>
      <c r="W27" s="619"/>
      <c r="X27" s="619"/>
      <c r="Y27" s="620"/>
      <c r="Z27" s="671">
        <v>6</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21805688</v>
      </c>
      <c r="BH27" s="619"/>
      <c r="BI27" s="619"/>
      <c r="BJ27" s="619"/>
      <c r="BK27" s="619"/>
      <c r="BL27" s="619"/>
      <c r="BM27" s="619"/>
      <c r="BN27" s="620"/>
      <c r="BO27" s="671">
        <v>100</v>
      </c>
      <c r="BP27" s="671"/>
      <c r="BQ27" s="671"/>
      <c r="BR27" s="671"/>
      <c r="BS27" s="624">
        <v>10602</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9824577</v>
      </c>
      <c r="CS27" s="637"/>
      <c r="CT27" s="637"/>
      <c r="CU27" s="637"/>
      <c r="CV27" s="637"/>
      <c r="CW27" s="637"/>
      <c r="CX27" s="637"/>
      <c r="CY27" s="638"/>
      <c r="CZ27" s="621">
        <v>19.5</v>
      </c>
      <c r="DA27" s="639"/>
      <c r="DB27" s="639"/>
      <c r="DC27" s="640"/>
      <c r="DD27" s="624">
        <v>2971955</v>
      </c>
      <c r="DE27" s="637"/>
      <c r="DF27" s="637"/>
      <c r="DG27" s="637"/>
      <c r="DH27" s="637"/>
      <c r="DI27" s="637"/>
      <c r="DJ27" s="637"/>
      <c r="DK27" s="638"/>
      <c r="DL27" s="624">
        <v>2971519</v>
      </c>
      <c r="DM27" s="637"/>
      <c r="DN27" s="637"/>
      <c r="DO27" s="637"/>
      <c r="DP27" s="637"/>
      <c r="DQ27" s="637"/>
      <c r="DR27" s="637"/>
      <c r="DS27" s="637"/>
      <c r="DT27" s="637"/>
      <c r="DU27" s="637"/>
      <c r="DV27" s="638"/>
      <c r="DW27" s="641">
        <v>9.4</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197927</v>
      </c>
      <c r="S28" s="619"/>
      <c r="T28" s="619"/>
      <c r="U28" s="619"/>
      <c r="V28" s="619"/>
      <c r="W28" s="619"/>
      <c r="X28" s="619"/>
      <c r="Y28" s="620"/>
      <c r="Z28" s="671">
        <v>0.4</v>
      </c>
      <c r="AA28" s="671"/>
      <c r="AB28" s="671"/>
      <c r="AC28" s="671"/>
      <c r="AD28" s="672">
        <v>39285</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5731074</v>
      </c>
      <c r="CS28" s="619"/>
      <c r="CT28" s="619"/>
      <c r="CU28" s="619"/>
      <c r="CV28" s="619"/>
      <c r="CW28" s="619"/>
      <c r="CX28" s="619"/>
      <c r="CY28" s="620"/>
      <c r="CZ28" s="621">
        <v>11.4</v>
      </c>
      <c r="DA28" s="639"/>
      <c r="DB28" s="639"/>
      <c r="DC28" s="640"/>
      <c r="DD28" s="624">
        <v>5546500</v>
      </c>
      <c r="DE28" s="619"/>
      <c r="DF28" s="619"/>
      <c r="DG28" s="619"/>
      <c r="DH28" s="619"/>
      <c r="DI28" s="619"/>
      <c r="DJ28" s="619"/>
      <c r="DK28" s="620"/>
      <c r="DL28" s="624">
        <v>5546500</v>
      </c>
      <c r="DM28" s="619"/>
      <c r="DN28" s="619"/>
      <c r="DO28" s="619"/>
      <c r="DP28" s="619"/>
      <c r="DQ28" s="619"/>
      <c r="DR28" s="619"/>
      <c r="DS28" s="619"/>
      <c r="DT28" s="619"/>
      <c r="DU28" s="619"/>
      <c r="DV28" s="620"/>
      <c r="DW28" s="641">
        <v>17.600000000000001</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356083</v>
      </c>
      <c r="S29" s="619"/>
      <c r="T29" s="619"/>
      <c r="U29" s="619"/>
      <c r="V29" s="619"/>
      <c r="W29" s="619"/>
      <c r="X29" s="619"/>
      <c r="Y29" s="620"/>
      <c r="Z29" s="671">
        <v>0.7</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5731061</v>
      </c>
      <c r="CS29" s="637"/>
      <c r="CT29" s="637"/>
      <c r="CU29" s="637"/>
      <c r="CV29" s="637"/>
      <c r="CW29" s="637"/>
      <c r="CX29" s="637"/>
      <c r="CY29" s="638"/>
      <c r="CZ29" s="621">
        <v>11.4</v>
      </c>
      <c r="DA29" s="639"/>
      <c r="DB29" s="639"/>
      <c r="DC29" s="640"/>
      <c r="DD29" s="624">
        <v>5546487</v>
      </c>
      <c r="DE29" s="637"/>
      <c r="DF29" s="637"/>
      <c r="DG29" s="637"/>
      <c r="DH29" s="637"/>
      <c r="DI29" s="637"/>
      <c r="DJ29" s="637"/>
      <c r="DK29" s="638"/>
      <c r="DL29" s="624">
        <v>5546487</v>
      </c>
      <c r="DM29" s="637"/>
      <c r="DN29" s="637"/>
      <c r="DO29" s="637"/>
      <c r="DP29" s="637"/>
      <c r="DQ29" s="637"/>
      <c r="DR29" s="637"/>
      <c r="DS29" s="637"/>
      <c r="DT29" s="637"/>
      <c r="DU29" s="637"/>
      <c r="DV29" s="638"/>
      <c r="DW29" s="641">
        <v>17.600000000000001</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341055</v>
      </c>
      <c r="S30" s="619"/>
      <c r="T30" s="619"/>
      <c r="U30" s="619"/>
      <c r="V30" s="619"/>
      <c r="W30" s="619"/>
      <c r="X30" s="619"/>
      <c r="Y30" s="620"/>
      <c r="Z30" s="671">
        <v>0.7</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98.8</v>
      </c>
      <c r="BH30" s="685"/>
      <c r="BI30" s="685"/>
      <c r="BJ30" s="685"/>
      <c r="BK30" s="685"/>
      <c r="BL30" s="685"/>
      <c r="BM30" s="686">
        <v>95.1</v>
      </c>
      <c r="BN30" s="685"/>
      <c r="BO30" s="685"/>
      <c r="BP30" s="685"/>
      <c r="BQ30" s="687"/>
      <c r="BR30" s="684">
        <v>98.7</v>
      </c>
      <c r="BS30" s="685"/>
      <c r="BT30" s="685"/>
      <c r="BU30" s="685"/>
      <c r="BV30" s="685"/>
      <c r="BW30" s="685"/>
      <c r="BX30" s="686">
        <v>94.4</v>
      </c>
      <c r="BY30" s="685"/>
      <c r="BZ30" s="685"/>
      <c r="CA30" s="685"/>
      <c r="CB30" s="687"/>
      <c r="CD30" s="690"/>
      <c r="CE30" s="691"/>
      <c r="CF30" s="655" t="s">
        <v>289</v>
      </c>
      <c r="CG30" s="652"/>
      <c r="CH30" s="652"/>
      <c r="CI30" s="652"/>
      <c r="CJ30" s="652"/>
      <c r="CK30" s="652"/>
      <c r="CL30" s="652"/>
      <c r="CM30" s="652"/>
      <c r="CN30" s="652"/>
      <c r="CO30" s="652"/>
      <c r="CP30" s="652"/>
      <c r="CQ30" s="653"/>
      <c r="CR30" s="618">
        <v>5161819</v>
      </c>
      <c r="CS30" s="619"/>
      <c r="CT30" s="619"/>
      <c r="CU30" s="619"/>
      <c r="CV30" s="619"/>
      <c r="CW30" s="619"/>
      <c r="CX30" s="619"/>
      <c r="CY30" s="620"/>
      <c r="CZ30" s="621">
        <v>10.199999999999999</v>
      </c>
      <c r="DA30" s="639"/>
      <c r="DB30" s="639"/>
      <c r="DC30" s="640"/>
      <c r="DD30" s="624">
        <v>5003576</v>
      </c>
      <c r="DE30" s="619"/>
      <c r="DF30" s="619"/>
      <c r="DG30" s="619"/>
      <c r="DH30" s="619"/>
      <c r="DI30" s="619"/>
      <c r="DJ30" s="619"/>
      <c r="DK30" s="620"/>
      <c r="DL30" s="624">
        <v>5003576</v>
      </c>
      <c r="DM30" s="619"/>
      <c r="DN30" s="619"/>
      <c r="DO30" s="619"/>
      <c r="DP30" s="619"/>
      <c r="DQ30" s="619"/>
      <c r="DR30" s="619"/>
      <c r="DS30" s="619"/>
      <c r="DT30" s="619"/>
      <c r="DU30" s="619"/>
      <c r="DV30" s="620"/>
      <c r="DW30" s="641">
        <v>15.9</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1250987</v>
      </c>
      <c r="S31" s="619"/>
      <c r="T31" s="619"/>
      <c r="U31" s="619"/>
      <c r="V31" s="619"/>
      <c r="W31" s="619"/>
      <c r="X31" s="619"/>
      <c r="Y31" s="620"/>
      <c r="Z31" s="671">
        <v>2.4</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99.1</v>
      </c>
      <c r="BH31" s="637"/>
      <c r="BI31" s="637"/>
      <c r="BJ31" s="637"/>
      <c r="BK31" s="637"/>
      <c r="BL31" s="637"/>
      <c r="BM31" s="673">
        <v>94.7</v>
      </c>
      <c r="BN31" s="683"/>
      <c r="BO31" s="683"/>
      <c r="BP31" s="683"/>
      <c r="BQ31" s="647"/>
      <c r="BR31" s="682">
        <v>98.8</v>
      </c>
      <c r="BS31" s="637"/>
      <c r="BT31" s="637"/>
      <c r="BU31" s="637"/>
      <c r="BV31" s="637"/>
      <c r="BW31" s="637"/>
      <c r="BX31" s="673">
        <v>94.1</v>
      </c>
      <c r="BY31" s="683"/>
      <c r="BZ31" s="683"/>
      <c r="CA31" s="683"/>
      <c r="CB31" s="647"/>
      <c r="CD31" s="690"/>
      <c r="CE31" s="691"/>
      <c r="CF31" s="655" t="s">
        <v>293</v>
      </c>
      <c r="CG31" s="652"/>
      <c r="CH31" s="652"/>
      <c r="CI31" s="652"/>
      <c r="CJ31" s="652"/>
      <c r="CK31" s="652"/>
      <c r="CL31" s="652"/>
      <c r="CM31" s="652"/>
      <c r="CN31" s="652"/>
      <c r="CO31" s="652"/>
      <c r="CP31" s="652"/>
      <c r="CQ31" s="653"/>
      <c r="CR31" s="618">
        <v>569242</v>
      </c>
      <c r="CS31" s="637"/>
      <c r="CT31" s="637"/>
      <c r="CU31" s="637"/>
      <c r="CV31" s="637"/>
      <c r="CW31" s="637"/>
      <c r="CX31" s="637"/>
      <c r="CY31" s="638"/>
      <c r="CZ31" s="621">
        <v>1.1000000000000001</v>
      </c>
      <c r="DA31" s="639"/>
      <c r="DB31" s="639"/>
      <c r="DC31" s="640"/>
      <c r="DD31" s="624">
        <v>542911</v>
      </c>
      <c r="DE31" s="637"/>
      <c r="DF31" s="637"/>
      <c r="DG31" s="637"/>
      <c r="DH31" s="637"/>
      <c r="DI31" s="637"/>
      <c r="DJ31" s="637"/>
      <c r="DK31" s="638"/>
      <c r="DL31" s="624">
        <v>542911</v>
      </c>
      <c r="DM31" s="637"/>
      <c r="DN31" s="637"/>
      <c r="DO31" s="637"/>
      <c r="DP31" s="637"/>
      <c r="DQ31" s="637"/>
      <c r="DR31" s="637"/>
      <c r="DS31" s="637"/>
      <c r="DT31" s="637"/>
      <c r="DU31" s="637"/>
      <c r="DV31" s="638"/>
      <c r="DW31" s="641">
        <v>1.7</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801558</v>
      </c>
      <c r="S32" s="619"/>
      <c r="T32" s="619"/>
      <c r="U32" s="619"/>
      <c r="V32" s="619"/>
      <c r="W32" s="619"/>
      <c r="X32" s="619"/>
      <c r="Y32" s="620"/>
      <c r="Z32" s="671">
        <v>1.5</v>
      </c>
      <c r="AA32" s="671"/>
      <c r="AB32" s="671"/>
      <c r="AC32" s="671"/>
      <c r="AD32" s="672">
        <v>48925</v>
      </c>
      <c r="AE32" s="672"/>
      <c r="AF32" s="672"/>
      <c r="AG32" s="672"/>
      <c r="AH32" s="672"/>
      <c r="AI32" s="672"/>
      <c r="AJ32" s="672"/>
      <c r="AK32" s="672"/>
      <c r="AL32" s="641">
        <v>0.2</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98.5</v>
      </c>
      <c r="BH32" s="603"/>
      <c r="BI32" s="603"/>
      <c r="BJ32" s="603"/>
      <c r="BK32" s="603"/>
      <c r="BL32" s="603"/>
      <c r="BM32" s="666">
        <v>94.9</v>
      </c>
      <c r="BN32" s="603"/>
      <c r="BO32" s="603"/>
      <c r="BP32" s="603"/>
      <c r="BQ32" s="660"/>
      <c r="BR32" s="681">
        <v>98.4</v>
      </c>
      <c r="BS32" s="603"/>
      <c r="BT32" s="603"/>
      <c r="BU32" s="603"/>
      <c r="BV32" s="603"/>
      <c r="BW32" s="603"/>
      <c r="BX32" s="666">
        <v>94.2</v>
      </c>
      <c r="BY32" s="603"/>
      <c r="BZ32" s="603"/>
      <c r="CA32" s="603"/>
      <c r="CB32" s="660"/>
      <c r="CD32" s="692"/>
      <c r="CE32" s="693"/>
      <c r="CF32" s="655" t="s">
        <v>296</v>
      </c>
      <c r="CG32" s="652"/>
      <c r="CH32" s="652"/>
      <c r="CI32" s="652"/>
      <c r="CJ32" s="652"/>
      <c r="CK32" s="652"/>
      <c r="CL32" s="652"/>
      <c r="CM32" s="652"/>
      <c r="CN32" s="652"/>
      <c r="CO32" s="652"/>
      <c r="CP32" s="652"/>
      <c r="CQ32" s="653"/>
      <c r="CR32" s="618">
        <v>13</v>
      </c>
      <c r="CS32" s="619"/>
      <c r="CT32" s="619"/>
      <c r="CU32" s="619"/>
      <c r="CV32" s="619"/>
      <c r="CW32" s="619"/>
      <c r="CX32" s="619"/>
      <c r="CY32" s="620"/>
      <c r="CZ32" s="621">
        <v>0</v>
      </c>
      <c r="DA32" s="639"/>
      <c r="DB32" s="639"/>
      <c r="DC32" s="640"/>
      <c r="DD32" s="624">
        <v>13</v>
      </c>
      <c r="DE32" s="619"/>
      <c r="DF32" s="619"/>
      <c r="DG32" s="619"/>
      <c r="DH32" s="619"/>
      <c r="DI32" s="619"/>
      <c r="DJ32" s="619"/>
      <c r="DK32" s="620"/>
      <c r="DL32" s="624">
        <v>13</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6552000</v>
      </c>
      <c r="S33" s="619"/>
      <c r="T33" s="619"/>
      <c r="U33" s="619"/>
      <c r="V33" s="619"/>
      <c r="W33" s="619"/>
      <c r="X33" s="619"/>
      <c r="Y33" s="620"/>
      <c r="Z33" s="671">
        <v>12.6</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20252515</v>
      </c>
      <c r="CS33" s="637"/>
      <c r="CT33" s="637"/>
      <c r="CU33" s="637"/>
      <c r="CV33" s="637"/>
      <c r="CW33" s="637"/>
      <c r="CX33" s="637"/>
      <c r="CY33" s="638"/>
      <c r="CZ33" s="621">
        <v>40.200000000000003</v>
      </c>
      <c r="DA33" s="639"/>
      <c r="DB33" s="639"/>
      <c r="DC33" s="640"/>
      <c r="DD33" s="624">
        <v>16153018</v>
      </c>
      <c r="DE33" s="637"/>
      <c r="DF33" s="637"/>
      <c r="DG33" s="637"/>
      <c r="DH33" s="637"/>
      <c r="DI33" s="637"/>
      <c r="DJ33" s="637"/>
      <c r="DK33" s="638"/>
      <c r="DL33" s="624">
        <v>14381978</v>
      </c>
      <c r="DM33" s="637"/>
      <c r="DN33" s="637"/>
      <c r="DO33" s="637"/>
      <c r="DP33" s="637"/>
      <c r="DQ33" s="637"/>
      <c r="DR33" s="637"/>
      <c r="DS33" s="637"/>
      <c r="DT33" s="637"/>
      <c r="DU33" s="637"/>
      <c r="DV33" s="638"/>
      <c r="DW33" s="641">
        <v>45.7</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7079488</v>
      </c>
      <c r="CS34" s="619"/>
      <c r="CT34" s="619"/>
      <c r="CU34" s="619"/>
      <c r="CV34" s="619"/>
      <c r="CW34" s="619"/>
      <c r="CX34" s="619"/>
      <c r="CY34" s="620"/>
      <c r="CZ34" s="621">
        <v>14.1</v>
      </c>
      <c r="DA34" s="639"/>
      <c r="DB34" s="639"/>
      <c r="DC34" s="640"/>
      <c r="DD34" s="624">
        <v>5653773</v>
      </c>
      <c r="DE34" s="619"/>
      <c r="DF34" s="619"/>
      <c r="DG34" s="619"/>
      <c r="DH34" s="619"/>
      <c r="DI34" s="619"/>
      <c r="DJ34" s="619"/>
      <c r="DK34" s="620"/>
      <c r="DL34" s="624">
        <v>5518030</v>
      </c>
      <c r="DM34" s="619"/>
      <c r="DN34" s="619"/>
      <c r="DO34" s="619"/>
      <c r="DP34" s="619"/>
      <c r="DQ34" s="619"/>
      <c r="DR34" s="619"/>
      <c r="DS34" s="619"/>
      <c r="DT34" s="619"/>
      <c r="DU34" s="619"/>
      <c r="DV34" s="620"/>
      <c r="DW34" s="641">
        <v>17.5</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2460000</v>
      </c>
      <c r="S35" s="619"/>
      <c r="T35" s="619"/>
      <c r="U35" s="619"/>
      <c r="V35" s="619"/>
      <c r="W35" s="619"/>
      <c r="X35" s="619"/>
      <c r="Y35" s="620"/>
      <c r="Z35" s="671">
        <v>4.7</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5604952</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176232</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439290</v>
      </c>
      <c r="CS35" s="637"/>
      <c r="CT35" s="637"/>
      <c r="CU35" s="637"/>
      <c r="CV35" s="637"/>
      <c r="CW35" s="637"/>
      <c r="CX35" s="637"/>
      <c r="CY35" s="638"/>
      <c r="CZ35" s="621">
        <v>0.9</v>
      </c>
      <c r="DA35" s="639"/>
      <c r="DB35" s="639"/>
      <c r="DC35" s="640"/>
      <c r="DD35" s="624">
        <v>361747</v>
      </c>
      <c r="DE35" s="637"/>
      <c r="DF35" s="637"/>
      <c r="DG35" s="637"/>
      <c r="DH35" s="637"/>
      <c r="DI35" s="637"/>
      <c r="DJ35" s="637"/>
      <c r="DK35" s="638"/>
      <c r="DL35" s="624">
        <v>224045</v>
      </c>
      <c r="DM35" s="637"/>
      <c r="DN35" s="637"/>
      <c r="DO35" s="637"/>
      <c r="DP35" s="637"/>
      <c r="DQ35" s="637"/>
      <c r="DR35" s="637"/>
      <c r="DS35" s="637"/>
      <c r="DT35" s="637"/>
      <c r="DU35" s="637"/>
      <c r="DV35" s="638"/>
      <c r="DW35" s="641">
        <v>0.7</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52073677</v>
      </c>
      <c r="S36" s="659"/>
      <c r="T36" s="659"/>
      <c r="U36" s="659"/>
      <c r="V36" s="659"/>
      <c r="W36" s="659"/>
      <c r="X36" s="659"/>
      <c r="Y36" s="662"/>
      <c r="Z36" s="663">
        <v>100</v>
      </c>
      <c r="AA36" s="663"/>
      <c r="AB36" s="663"/>
      <c r="AC36" s="663"/>
      <c r="AD36" s="664">
        <v>29029124</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1926706</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84880</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7012155</v>
      </c>
      <c r="CS36" s="619"/>
      <c r="CT36" s="619"/>
      <c r="CU36" s="619"/>
      <c r="CV36" s="619"/>
      <c r="CW36" s="619"/>
      <c r="CX36" s="619"/>
      <c r="CY36" s="620"/>
      <c r="CZ36" s="621">
        <v>13.9</v>
      </c>
      <c r="DA36" s="639"/>
      <c r="DB36" s="639"/>
      <c r="DC36" s="640"/>
      <c r="DD36" s="624">
        <v>6148681</v>
      </c>
      <c r="DE36" s="619"/>
      <c r="DF36" s="619"/>
      <c r="DG36" s="619"/>
      <c r="DH36" s="619"/>
      <c r="DI36" s="619"/>
      <c r="DJ36" s="619"/>
      <c r="DK36" s="620"/>
      <c r="DL36" s="624">
        <v>5625132</v>
      </c>
      <c r="DM36" s="619"/>
      <c r="DN36" s="619"/>
      <c r="DO36" s="619"/>
      <c r="DP36" s="619"/>
      <c r="DQ36" s="619"/>
      <c r="DR36" s="619"/>
      <c r="DS36" s="619"/>
      <c r="DT36" s="619"/>
      <c r="DU36" s="619"/>
      <c r="DV36" s="620"/>
      <c r="DW36" s="641">
        <v>17.899999999999999</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27946</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17889</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2408360</v>
      </c>
      <c r="CS37" s="637"/>
      <c r="CT37" s="637"/>
      <c r="CU37" s="637"/>
      <c r="CV37" s="637"/>
      <c r="CW37" s="637"/>
      <c r="CX37" s="637"/>
      <c r="CY37" s="638"/>
      <c r="CZ37" s="621">
        <v>4.8</v>
      </c>
      <c r="DA37" s="639"/>
      <c r="DB37" s="639"/>
      <c r="DC37" s="640"/>
      <c r="DD37" s="624">
        <v>2408360</v>
      </c>
      <c r="DE37" s="637"/>
      <c r="DF37" s="637"/>
      <c r="DG37" s="637"/>
      <c r="DH37" s="637"/>
      <c r="DI37" s="637"/>
      <c r="DJ37" s="637"/>
      <c r="DK37" s="638"/>
      <c r="DL37" s="624">
        <v>2173576</v>
      </c>
      <c r="DM37" s="637"/>
      <c r="DN37" s="637"/>
      <c r="DO37" s="637"/>
      <c r="DP37" s="637"/>
      <c r="DQ37" s="637"/>
      <c r="DR37" s="637"/>
      <c r="DS37" s="637"/>
      <c r="DT37" s="637"/>
      <c r="DU37" s="637"/>
      <c r="DV37" s="638"/>
      <c r="DW37" s="641">
        <v>6.9</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27132</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30129</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3761871</v>
      </c>
      <c r="CS38" s="619"/>
      <c r="CT38" s="619"/>
      <c r="CU38" s="619"/>
      <c r="CV38" s="619"/>
      <c r="CW38" s="619"/>
      <c r="CX38" s="619"/>
      <c r="CY38" s="620"/>
      <c r="CZ38" s="621">
        <v>7.5</v>
      </c>
      <c r="DA38" s="639"/>
      <c r="DB38" s="639"/>
      <c r="DC38" s="640"/>
      <c r="DD38" s="624">
        <v>3126234</v>
      </c>
      <c r="DE38" s="619"/>
      <c r="DF38" s="619"/>
      <c r="DG38" s="619"/>
      <c r="DH38" s="619"/>
      <c r="DI38" s="619"/>
      <c r="DJ38" s="619"/>
      <c r="DK38" s="620"/>
      <c r="DL38" s="624">
        <v>3014771</v>
      </c>
      <c r="DM38" s="619"/>
      <c r="DN38" s="619"/>
      <c r="DO38" s="619"/>
      <c r="DP38" s="619"/>
      <c r="DQ38" s="619"/>
      <c r="DR38" s="619"/>
      <c r="DS38" s="619"/>
      <c r="DT38" s="619"/>
      <c r="DU38" s="619"/>
      <c r="DV38" s="620"/>
      <c r="DW38" s="641">
        <v>9.6</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v>9123</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107</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1406227</v>
      </c>
      <c r="CS39" s="637"/>
      <c r="CT39" s="637"/>
      <c r="CU39" s="637"/>
      <c r="CV39" s="637"/>
      <c r="CW39" s="637"/>
      <c r="CX39" s="637"/>
      <c r="CY39" s="638"/>
      <c r="CZ39" s="621">
        <v>2.8</v>
      </c>
      <c r="DA39" s="639"/>
      <c r="DB39" s="639"/>
      <c r="DC39" s="640"/>
      <c r="DD39" s="624">
        <v>862099</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809927</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86</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553484</v>
      </c>
      <c r="CS40" s="619"/>
      <c r="CT40" s="619"/>
      <c r="CU40" s="619"/>
      <c r="CV40" s="619"/>
      <c r="CW40" s="619"/>
      <c r="CX40" s="619"/>
      <c r="CY40" s="620"/>
      <c r="CZ40" s="621">
        <v>1.1000000000000001</v>
      </c>
      <c r="DA40" s="639"/>
      <c r="DB40" s="639"/>
      <c r="DC40" s="640"/>
      <c r="DD40" s="624">
        <v>484</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2804118</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303</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5383431</v>
      </c>
      <c r="CS42" s="619"/>
      <c r="CT42" s="619"/>
      <c r="CU42" s="619"/>
      <c r="CV42" s="619"/>
      <c r="CW42" s="619"/>
      <c r="CX42" s="619"/>
      <c r="CY42" s="620"/>
      <c r="CZ42" s="621">
        <v>10.7</v>
      </c>
      <c r="DA42" s="622"/>
      <c r="DB42" s="622"/>
      <c r="DC42" s="623"/>
      <c r="DD42" s="624">
        <v>712380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207075</v>
      </c>
      <c r="CS43" s="637"/>
      <c r="CT43" s="637"/>
      <c r="CU43" s="637"/>
      <c r="CV43" s="637"/>
      <c r="CW43" s="637"/>
      <c r="CX43" s="637"/>
      <c r="CY43" s="638"/>
      <c r="CZ43" s="621">
        <v>0.4</v>
      </c>
      <c r="DA43" s="639"/>
      <c r="DB43" s="639"/>
      <c r="DC43" s="640"/>
      <c r="DD43" s="624">
        <v>160658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5379172</v>
      </c>
      <c r="CS44" s="619"/>
      <c r="CT44" s="619"/>
      <c r="CU44" s="619"/>
      <c r="CV44" s="619"/>
      <c r="CW44" s="619"/>
      <c r="CX44" s="619"/>
      <c r="CY44" s="620"/>
      <c r="CZ44" s="621">
        <v>10.7</v>
      </c>
      <c r="DA44" s="622"/>
      <c r="DB44" s="622"/>
      <c r="DC44" s="623"/>
      <c r="DD44" s="624">
        <v>711627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1437078</v>
      </c>
      <c r="CS45" s="637"/>
      <c r="CT45" s="637"/>
      <c r="CU45" s="637"/>
      <c r="CV45" s="637"/>
      <c r="CW45" s="637"/>
      <c r="CX45" s="637"/>
      <c r="CY45" s="638"/>
      <c r="CZ45" s="621">
        <v>2.9</v>
      </c>
      <c r="DA45" s="639"/>
      <c r="DB45" s="639"/>
      <c r="DC45" s="640"/>
      <c r="DD45" s="624">
        <v>68808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3407887</v>
      </c>
      <c r="CS46" s="619"/>
      <c r="CT46" s="619"/>
      <c r="CU46" s="619"/>
      <c r="CV46" s="619"/>
      <c r="CW46" s="619"/>
      <c r="CX46" s="619"/>
      <c r="CY46" s="620"/>
      <c r="CZ46" s="621">
        <v>6.8</v>
      </c>
      <c r="DA46" s="622"/>
      <c r="DB46" s="622"/>
      <c r="DC46" s="623"/>
      <c r="DD46" s="624">
        <v>629038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v>4259</v>
      </c>
      <c r="CS47" s="637"/>
      <c r="CT47" s="637"/>
      <c r="CU47" s="637"/>
      <c r="CV47" s="637"/>
      <c r="CW47" s="637"/>
      <c r="CX47" s="637"/>
      <c r="CY47" s="638"/>
      <c r="CZ47" s="621">
        <v>0</v>
      </c>
      <c r="DA47" s="639"/>
      <c r="DB47" s="639"/>
      <c r="DC47" s="640"/>
      <c r="DD47" s="624">
        <v>753</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50387075</v>
      </c>
      <c r="CS49" s="603"/>
      <c r="CT49" s="603"/>
      <c r="CU49" s="603"/>
      <c r="CV49" s="603"/>
      <c r="CW49" s="603"/>
      <c r="CX49" s="603"/>
      <c r="CY49" s="604"/>
      <c r="CZ49" s="605">
        <v>100</v>
      </c>
      <c r="DA49" s="606"/>
      <c r="DB49" s="606"/>
      <c r="DC49" s="607"/>
      <c r="DD49" s="608">
        <v>33098549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51207</v>
      </c>
      <c r="R7" s="1131"/>
      <c r="S7" s="1131"/>
      <c r="T7" s="1131"/>
      <c r="U7" s="1131"/>
      <c r="V7" s="1131">
        <v>49520</v>
      </c>
      <c r="W7" s="1131"/>
      <c r="X7" s="1131"/>
      <c r="Y7" s="1131"/>
      <c r="Z7" s="1131"/>
      <c r="AA7" s="1131">
        <v>1687</v>
      </c>
      <c r="AB7" s="1131"/>
      <c r="AC7" s="1131"/>
      <c r="AD7" s="1131"/>
      <c r="AE7" s="1132"/>
      <c r="AF7" s="1133">
        <v>1551</v>
      </c>
      <c r="AG7" s="1134"/>
      <c r="AH7" s="1134"/>
      <c r="AI7" s="1134"/>
      <c r="AJ7" s="1135"/>
      <c r="AK7" s="1117">
        <v>365</v>
      </c>
      <c r="AL7" s="1118"/>
      <c r="AM7" s="1118"/>
      <c r="AN7" s="1118"/>
      <c r="AO7" s="1118"/>
      <c r="AP7" s="1118">
        <v>53116</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549</v>
      </c>
      <c r="BT7" s="1122"/>
      <c r="BU7" s="1122"/>
      <c r="BV7" s="1122"/>
      <c r="BW7" s="1122"/>
      <c r="BX7" s="1122"/>
      <c r="BY7" s="1122"/>
      <c r="BZ7" s="1122"/>
      <c r="CA7" s="1122"/>
      <c r="CB7" s="1122"/>
      <c r="CC7" s="1122"/>
      <c r="CD7" s="1122"/>
      <c r="CE7" s="1122"/>
      <c r="CF7" s="1122"/>
      <c r="CG7" s="1123"/>
      <c r="CH7" s="1114">
        <v>2</v>
      </c>
      <c r="CI7" s="1115"/>
      <c r="CJ7" s="1115"/>
      <c r="CK7" s="1115"/>
      <c r="CL7" s="1116"/>
      <c r="CM7" s="1114">
        <v>57</v>
      </c>
      <c r="CN7" s="1115"/>
      <c r="CO7" s="1115"/>
      <c r="CP7" s="1115"/>
      <c r="CQ7" s="1116"/>
      <c r="CR7" s="1114">
        <v>50</v>
      </c>
      <c r="CS7" s="1115"/>
      <c r="CT7" s="1115"/>
      <c r="CU7" s="1115"/>
      <c r="CV7" s="1116"/>
      <c r="CW7" s="1114" t="s">
        <v>532</v>
      </c>
      <c r="CX7" s="1115"/>
      <c r="CY7" s="1115"/>
      <c r="CZ7" s="1115"/>
      <c r="DA7" s="1116"/>
      <c r="DB7" s="1114" t="s">
        <v>532</v>
      </c>
      <c r="DC7" s="1115"/>
      <c r="DD7" s="1115"/>
      <c r="DE7" s="1115"/>
      <c r="DF7" s="1116"/>
      <c r="DG7" s="1114" t="s">
        <v>532</v>
      </c>
      <c r="DH7" s="1115"/>
      <c r="DI7" s="1115"/>
      <c r="DJ7" s="1115"/>
      <c r="DK7" s="1116"/>
      <c r="DL7" s="1114" t="s">
        <v>532</v>
      </c>
      <c r="DM7" s="1115"/>
      <c r="DN7" s="1115"/>
      <c r="DO7" s="1115"/>
      <c r="DP7" s="1116"/>
      <c r="DQ7" s="1114" t="s">
        <v>532</v>
      </c>
      <c r="DR7" s="1115"/>
      <c r="DS7" s="1115"/>
      <c r="DT7" s="1115"/>
      <c r="DU7" s="1116"/>
      <c r="DV7" s="1141"/>
      <c r="DW7" s="1142"/>
      <c r="DX7" s="1142"/>
      <c r="DY7" s="1142"/>
      <c r="DZ7" s="1143"/>
      <c r="EA7" s="205"/>
    </row>
    <row r="8" spans="1:131" s="206" customFormat="1" ht="26.25" customHeight="1" x14ac:dyDescent="0.15">
      <c r="A8" s="212">
        <v>2</v>
      </c>
      <c r="B8" s="1063" t="s">
        <v>361</v>
      </c>
      <c r="C8" s="1064"/>
      <c r="D8" s="1064"/>
      <c r="E8" s="1064"/>
      <c r="F8" s="1064"/>
      <c r="G8" s="1064"/>
      <c r="H8" s="1064"/>
      <c r="I8" s="1064"/>
      <c r="J8" s="1064"/>
      <c r="K8" s="1064"/>
      <c r="L8" s="1064"/>
      <c r="M8" s="1064"/>
      <c r="N8" s="1064"/>
      <c r="O8" s="1064"/>
      <c r="P8" s="1065"/>
      <c r="Q8" s="1069">
        <v>32</v>
      </c>
      <c r="R8" s="1070"/>
      <c r="S8" s="1070"/>
      <c r="T8" s="1070"/>
      <c r="U8" s="1070"/>
      <c r="V8" s="1070">
        <v>32</v>
      </c>
      <c r="W8" s="1070"/>
      <c r="X8" s="1070"/>
      <c r="Y8" s="1070"/>
      <c r="Z8" s="1070"/>
      <c r="AA8" s="1070" t="s">
        <v>532</v>
      </c>
      <c r="AB8" s="1070"/>
      <c r="AC8" s="1070"/>
      <c r="AD8" s="1070"/>
      <c r="AE8" s="1071"/>
      <c r="AF8" s="1045" t="s">
        <v>108</v>
      </c>
      <c r="AG8" s="1046"/>
      <c r="AH8" s="1046"/>
      <c r="AI8" s="1046"/>
      <c r="AJ8" s="1047"/>
      <c r="AK8" s="1112">
        <v>12</v>
      </c>
      <c r="AL8" s="1113"/>
      <c r="AM8" s="1113"/>
      <c r="AN8" s="1113"/>
      <c r="AO8" s="1113"/>
      <c r="AP8" s="1113">
        <v>77</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550</v>
      </c>
      <c r="BT8" s="1041"/>
      <c r="BU8" s="1041"/>
      <c r="BV8" s="1041"/>
      <c r="BW8" s="1041"/>
      <c r="BX8" s="1041"/>
      <c r="BY8" s="1041"/>
      <c r="BZ8" s="1041"/>
      <c r="CA8" s="1041"/>
      <c r="CB8" s="1041"/>
      <c r="CC8" s="1041"/>
      <c r="CD8" s="1041"/>
      <c r="CE8" s="1041"/>
      <c r="CF8" s="1041"/>
      <c r="CG8" s="1042"/>
      <c r="CH8" s="1015">
        <v>11</v>
      </c>
      <c r="CI8" s="1016"/>
      <c r="CJ8" s="1016"/>
      <c r="CK8" s="1016"/>
      <c r="CL8" s="1017"/>
      <c r="CM8" s="1015">
        <v>66</v>
      </c>
      <c r="CN8" s="1016"/>
      <c r="CO8" s="1016"/>
      <c r="CP8" s="1016"/>
      <c r="CQ8" s="1017"/>
      <c r="CR8" s="1015">
        <v>25</v>
      </c>
      <c r="CS8" s="1016"/>
      <c r="CT8" s="1016"/>
      <c r="CU8" s="1016"/>
      <c r="CV8" s="1017"/>
      <c r="CW8" s="1015">
        <v>2</v>
      </c>
      <c r="CX8" s="1016"/>
      <c r="CY8" s="1016"/>
      <c r="CZ8" s="1016"/>
      <c r="DA8" s="1017"/>
      <c r="DB8" s="1015" t="s">
        <v>532</v>
      </c>
      <c r="DC8" s="1016"/>
      <c r="DD8" s="1016"/>
      <c r="DE8" s="1016"/>
      <c r="DF8" s="1017"/>
      <c r="DG8" s="1015" t="s">
        <v>532</v>
      </c>
      <c r="DH8" s="1016"/>
      <c r="DI8" s="1016"/>
      <c r="DJ8" s="1016"/>
      <c r="DK8" s="1017"/>
      <c r="DL8" s="1015" t="s">
        <v>532</v>
      </c>
      <c r="DM8" s="1016"/>
      <c r="DN8" s="1016"/>
      <c r="DO8" s="1016"/>
      <c r="DP8" s="1017"/>
      <c r="DQ8" s="1015" t="s">
        <v>532</v>
      </c>
      <c r="DR8" s="1016"/>
      <c r="DS8" s="1016"/>
      <c r="DT8" s="1016"/>
      <c r="DU8" s="1017"/>
      <c r="DV8" s="1018"/>
      <c r="DW8" s="1019"/>
      <c r="DX8" s="1019"/>
      <c r="DY8" s="1019"/>
      <c r="DZ8" s="1020"/>
      <c r="EA8" s="205"/>
    </row>
    <row r="9" spans="1:131" s="206" customFormat="1" ht="26.25" customHeight="1" x14ac:dyDescent="0.15">
      <c r="A9" s="212">
        <v>3</v>
      </c>
      <c r="B9" s="1063" t="s">
        <v>362</v>
      </c>
      <c r="C9" s="1064"/>
      <c r="D9" s="1064"/>
      <c r="E9" s="1064"/>
      <c r="F9" s="1064"/>
      <c r="G9" s="1064"/>
      <c r="H9" s="1064"/>
      <c r="I9" s="1064"/>
      <c r="J9" s="1064"/>
      <c r="K9" s="1064"/>
      <c r="L9" s="1064"/>
      <c r="M9" s="1064"/>
      <c r="N9" s="1064"/>
      <c r="O9" s="1064"/>
      <c r="P9" s="1065"/>
      <c r="Q9" s="1069">
        <v>900</v>
      </c>
      <c r="R9" s="1070"/>
      <c r="S9" s="1070"/>
      <c r="T9" s="1070"/>
      <c r="U9" s="1070"/>
      <c r="V9" s="1070">
        <v>900</v>
      </c>
      <c r="W9" s="1070"/>
      <c r="X9" s="1070"/>
      <c r="Y9" s="1070"/>
      <c r="Z9" s="1070"/>
      <c r="AA9" s="1070" t="s">
        <v>532</v>
      </c>
      <c r="AB9" s="1070"/>
      <c r="AC9" s="1070"/>
      <c r="AD9" s="1070"/>
      <c r="AE9" s="1071"/>
      <c r="AF9" s="1045" t="s">
        <v>108</v>
      </c>
      <c r="AG9" s="1046"/>
      <c r="AH9" s="1046"/>
      <c r="AI9" s="1046"/>
      <c r="AJ9" s="1047"/>
      <c r="AK9" s="1112" t="s">
        <v>532</v>
      </c>
      <c r="AL9" s="1113"/>
      <c r="AM9" s="1113"/>
      <c r="AN9" s="1113"/>
      <c r="AO9" s="1113"/>
      <c r="AP9" s="1113">
        <v>2085</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t="s">
        <v>551</v>
      </c>
      <c r="BS9" s="1040" t="s">
        <v>552</v>
      </c>
      <c r="BT9" s="1041"/>
      <c r="BU9" s="1041"/>
      <c r="BV9" s="1041"/>
      <c r="BW9" s="1041"/>
      <c r="BX9" s="1041"/>
      <c r="BY9" s="1041"/>
      <c r="BZ9" s="1041"/>
      <c r="CA9" s="1041"/>
      <c r="CB9" s="1041"/>
      <c r="CC9" s="1041"/>
      <c r="CD9" s="1041"/>
      <c r="CE9" s="1041"/>
      <c r="CF9" s="1041"/>
      <c r="CG9" s="1042"/>
      <c r="CH9" s="1015">
        <v>54</v>
      </c>
      <c r="CI9" s="1016"/>
      <c r="CJ9" s="1016"/>
      <c r="CK9" s="1016"/>
      <c r="CL9" s="1017"/>
      <c r="CM9" s="1015">
        <v>343</v>
      </c>
      <c r="CN9" s="1016"/>
      <c r="CO9" s="1016"/>
      <c r="CP9" s="1016"/>
      <c r="CQ9" s="1017"/>
      <c r="CR9" s="1015">
        <v>5</v>
      </c>
      <c r="CS9" s="1016"/>
      <c r="CT9" s="1016"/>
      <c r="CU9" s="1016"/>
      <c r="CV9" s="1017"/>
      <c r="CW9" s="1015" t="s">
        <v>532</v>
      </c>
      <c r="CX9" s="1016"/>
      <c r="CY9" s="1016"/>
      <c r="CZ9" s="1016"/>
      <c r="DA9" s="1017"/>
      <c r="DB9" s="1015" t="s">
        <v>532</v>
      </c>
      <c r="DC9" s="1016"/>
      <c r="DD9" s="1016"/>
      <c r="DE9" s="1016"/>
      <c r="DF9" s="1017"/>
      <c r="DG9" s="1015">
        <v>3614</v>
      </c>
      <c r="DH9" s="1016"/>
      <c r="DI9" s="1016"/>
      <c r="DJ9" s="1016"/>
      <c r="DK9" s="1017"/>
      <c r="DL9" s="1015" t="s">
        <v>532</v>
      </c>
      <c r="DM9" s="1016"/>
      <c r="DN9" s="1016"/>
      <c r="DO9" s="1016"/>
      <c r="DP9" s="1017"/>
      <c r="DQ9" s="1015">
        <v>3512</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t="s">
        <v>551</v>
      </c>
      <c r="BS10" s="1040" t="s">
        <v>553</v>
      </c>
      <c r="BT10" s="1041"/>
      <c r="BU10" s="1041"/>
      <c r="BV10" s="1041"/>
      <c r="BW10" s="1041"/>
      <c r="BX10" s="1041"/>
      <c r="BY10" s="1041"/>
      <c r="BZ10" s="1041"/>
      <c r="CA10" s="1041"/>
      <c r="CB10" s="1041"/>
      <c r="CC10" s="1041"/>
      <c r="CD10" s="1041"/>
      <c r="CE10" s="1041"/>
      <c r="CF10" s="1041"/>
      <c r="CG10" s="1042"/>
      <c r="CH10" s="1015">
        <v>-458</v>
      </c>
      <c r="CI10" s="1016"/>
      <c r="CJ10" s="1016"/>
      <c r="CK10" s="1016"/>
      <c r="CL10" s="1017"/>
      <c r="CM10" s="1015">
        <v>1005</v>
      </c>
      <c r="CN10" s="1016"/>
      <c r="CO10" s="1016"/>
      <c r="CP10" s="1016"/>
      <c r="CQ10" s="1017"/>
      <c r="CR10" s="1015">
        <v>1230</v>
      </c>
      <c r="CS10" s="1016"/>
      <c r="CT10" s="1016"/>
      <c r="CU10" s="1016"/>
      <c r="CV10" s="1017"/>
      <c r="CW10" s="1015">
        <v>647</v>
      </c>
      <c r="CX10" s="1016"/>
      <c r="CY10" s="1016"/>
      <c r="CZ10" s="1016"/>
      <c r="DA10" s="1017"/>
      <c r="DB10" s="1015">
        <v>1929</v>
      </c>
      <c r="DC10" s="1016"/>
      <c r="DD10" s="1016"/>
      <c r="DE10" s="1016"/>
      <c r="DF10" s="1017"/>
      <c r="DG10" s="1015" t="s">
        <v>532</v>
      </c>
      <c r="DH10" s="1016"/>
      <c r="DI10" s="1016"/>
      <c r="DJ10" s="1016"/>
      <c r="DK10" s="1017"/>
      <c r="DL10" s="1015" t="s">
        <v>532</v>
      </c>
      <c r="DM10" s="1016"/>
      <c r="DN10" s="1016"/>
      <c r="DO10" s="1016"/>
      <c r="DP10" s="1017"/>
      <c r="DQ10" s="1015">
        <v>1169</v>
      </c>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094">
        <v>52087</v>
      </c>
      <c r="R23" s="1095"/>
      <c r="S23" s="1095"/>
      <c r="T23" s="1095"/>
      <c r="U23" s="1095"/>
      <c r="V23" s="1095">
        <v>50401</v>
      </c>
      <c r="W23" s="1095"/>
      <c r="X23" s="1095"/>
      <c r="Y23" s="1095"/>
      <c r="Z23" s="1095"/>
      <c r="AA23" s="1095">
        <v>1687</v>
      </c>
      <c r="AB23" s="1095"/>
      <c r="AC23" s="1095"/>
      <c r="AD23" s="1095"/>
      <c r="AE23" s="1096"/>
      <c r="AF23" s="1097">
        <v>1551</v>
      </c>
      <c r="AG23" s="1095"/>
      <c r="AH23" s="1095"/>
      <c r="AI23" s="1095"/>
      <c r="AJ23" s="1098"/>
      <c r="AK23" s="1099"/>
      <c r="AL23" s="1100"/>
      <c r="AM23" s="1100"/>
      <c r="AN23" s="1100"/>
      <c r="AO23" s="1100"/>
      <c r="AP23" s="1095">
        <v>55278</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376</v>
      </c>
      <c r="C28" s="1077"/>
      <c r="D28" s="1077"/>
      <c r="E28" s="1077"/>
      <c r="F28" s="1077"/>
      <c r="G28" s="1077"/>
      <c r="H28" s="1077"/>
      <c r="I28" s="1077"/>
      <c r="J28" s="1077"/>
      <c r="K28" s="1077"/>
      <c r="L28" s="1077"/>
      <c r="M28" s="1077"/>
      <c r="N28" s="1077"/>
      <c r="O28" s="1077"/>
      <c r="P28" s="1078"/>
      <c r="Q28" s="1079">
        <v>15380</v>
      </c>
      <c r="R28" s="1080"/>
      <c r="S28" s="1080"/>
      <c r="T28" s="1080"/>
      <c r="U28" s="1080"/>
      <c r="V28" s="1080">
        <v>15204</v>
      </c>
      <c r="W28" s="1080"/>
      <c r="X28" s="1080"/>
      <c r="Y28" s="1080"/>
      <c r="Z28" s="1080"/>
      <c r="AA28" s="1080">
        <v>176</v>
      </c>
      <c r="AB28" s="1080"/>
      <c r="AC28" s="1080"/>
      <c r="AD28" s="1080"/>
      <c r="AE28" s="1081"/>
      <c r="AF28" s="1082">
        <v>176</v>
      </c>
      <c r="AG28" s="1080"/>
      <c r="AH28" s="1080"/>
      <c r="AI28" s="1080"/>
      <c r="AJ28" s="1083"/>
      <c r="AK28" s="1084">
        <v>1010</v>
      </c>
      <c r="AL28" s="1072"/>
      <c r="AM28" s="1072"/>
      <c r="AN28" s="1072"/>
      <c r="AO28" s="1072"/>
      <c r="AP28" s="1072" t="s">
        <v>532</v>
      </c>
      <c r="AQ28" s="1072"/>
      <c r="AR28" s="1072"/>
      <c r="AS28" s="1072"/>
      <c r="AT28" s="1072"/>
      <c r="AU28" s="1072" t="s">
        <v>532</v>
      </c>
      <c r="AV28" s="1072"/>
      <c r="AW28" s="1072"/>
      <c r="AX28" s="1072"/>
      <c r="AY28" s="1072"/>
      <c r="AZ28" s="1073" t="s">
        <v>532</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377</v>
      </c>
      <c r="C29" s="1064"/>
      <c r="D29" s="1064"/>
      <c r="E29" s="1064"/>
      <c r="F29" s="1064"/>
      <c r="G29" s="1064"/>
      <c r="H29" s="1064"/>
      <c r="I29" s="1064"/>
      <c r="J29" s="1064"/>
      <c r="K29" s="1064"/>
      <c r="L29" s="1064"/>
      <c r="M29" s="1064"/>
      <c r="N29" s="1064"/>
      <c r="O29" s="1064"/>
      <c r="P29" s="1065"/>
      <c r="Q29" s="1069">
        <v>50</v>
      </c>
      <c r="R29" s="1070"/>
      <c r="S29" s="1070"/>
      <c r="T29" s="1070"/>
      <c r="U29" s="1070"/>
      <c r="V29" s="1070">
        <v>50</v>
      </c>
      <c r="W29" s="1070"/>
      <c r="X29" s="1070"/>
      <c r="Y29" s="1070"/>
      <c r="Z29" s="1070"/>
      <c r="AA29" s="1070" t="s">
        <v>532</v>
      </c>
      <c r="AB29" s="1070"/>
      <c r="AC29" s="1070"/>
      <c r="AD29" s="1070"/>
      <c r="AE29" s="1071"/>
      <c r="AF29" s="1045" t="s">
        <v>108</v>
      </c>
      <c r="AG29" s="1046"/>
      <c r="AH29" s="1046"/>
      <c r="AI29" s="1046"/>
      <c r="AJ29" s="1047"/>
      <c r="AK29" s="1006">
        <v>28</v>
      </c>
      <c r="AL29" s="997"/>
      <c r="AM29" s="997"/>
      <c r="AN29" s="997"/>
      <c r="AO29" s="997"/>
      <c r="AP29" s="997">
        <v>224</v>
      </c>
      <c r="AQ29" s="997"/>
      <c r="AR29" s="997"/>
      <c r="AS29" s="997"/>
      <c r="AT29" s="997"/>
      <c r="AU29" s="997">
        <v>105</v>
      </c>
      <c r="AV29" s="997"/>
      <c r="AW29" s="997"/>
      <c r="AX29" s="997"/>
      <c r="AY29" s="997"/>
      <c r="AZ29" s="1068" t="s">
        <v>532</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378</v>
      </c>
      <c r="C30" s="1064"/>
      <c r="D30" s="1064"/>
      <c r="E30" s="1064"/>
      <c r="F30" s="1064"/>
      <c r="G30" s="1064"/>
      <c r="H30" s="1064"/>
      <c r="I30" s="1064"/>
      <c r="J30" s="1064"/>
      <c r="K30" s="1064"/>
      <c r="L30" s="1064"/>
      <c r="M30" s="1064"/>
      <c r="N30" s="1064"/>
      <c r="O30" s="1064"/>
      <c r="P30" s="1065"/>
      <c r="Q30" s="1069">
        <v>9675</v>
      </c>
      <c r="R30" s="1070"/>
      <c r="S30" s="1070"/>
      <c r="T30" s="1070"/>
      <c r="U30" s="1070"/>
      <c r="V30" s="1070">
        <v>9507</v>
      </c>
      <c r="W30" s="1070"/>
      <c r="X30" s="1070"/>
      <c r="Y30" s="1070"/>
      <c r="Z30" s="1070"/>
      <c r="AA30" s="1070">
        <v>169</v>
      </c>
      <c r="AB30" s="1070"/>
      <c r="AC30" s="1070"/>
      <c r="AD30" s="1070"/>
      <c r="AE30" s="1071"/>
      <c r="AF30" s="1045">
        <v>169</v>
      </c>
      <c r="AG30" s="1046"/>
      <c r="AH30" s="1046"/>
      <c r="AI30" s="1046"/>
      <c r="AJ30" s="1047"/>
      <c r="AK30" s="1006">
        <v>1497</v>
      </c>
      <c r="AL30" s="997"/>
      <c r="AM30" s="997"/>
      <c r="AN30" s="997"/>
      <c r="AO30" s="997"/>
      <c r="AP30" s="997" t="s">
        <v>532</v>
      </c>
      <c r="AQ30" s="997"/>
      <c r="AR30" s="997"/>
      <c r="AS30" s="997"/>
      <c r="AT30" s="997"/>
      <c r="AU30" s="997" t="s">
        <v>532</v>
      </c>
      <c r="AV30" s="997"/>
      <c r="AW30" s="997"/>
      <c r="AX30" s="997"/>
      <c r="AY30" s="997"/>
      <c r="AZ30" s="1068" t="s">
        <v>532</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379</v>
      </c>
      <c r="C31" s="1064"/>
      <c r="D31" s="1064"/>
      <c r="E31" s="1064"/>
      <c r="F31" s="1064"/>
      <c r="G31" s="1064"/>
      <c r="H31" s="1064"/>
      <c r="I31" s="1064"/>
      <c r="J31" s="1064"/>
      <c r="K31" s="1064"/>
      <c r="L31" s="1064"/>
      <c r="M31" s="1064"/>
      <c r="N31" s="1064"/>
      <c r="O31" s="1064"/>
      <c r="P31" s="1065"/>
      <c r="Q31" s="1069">
        <v>2590</v>
      </c>
      <c r="R31" s="1070"/>
      <c r="S31" s="1070"/>
      <c r="T31" s="1070"/>
      <c r="U31" s="1070"/>
      <c r="V31" s="1070">
        <v>2585</v>
      </c>
      <c r="W31" s="1070"/>
      <c r="X31" s="1070"/>
      <c r="Y31" s="1070"/>
      <c r="Z31" s="1070"/>
      <c r="AA31" s="1070">
        <v>5</v>
      </c>
      <c r="AB31" s="1070"/>
      <c r="AC31" s="1070"/>
      <c r="AD31" s="1070"/>
      <c r="AE31" s="1071"/>
      <c r="AF31" s="1045">
        <v>5</v>
      </c>
      <c r="AG31" s="1046"/>
      <c r="AH31" s="1046"/>
      <c r="AI31" s="1046"/>
      <c r="AJ31" s="1047"/>
      <c r="AK31" s="1006">
        <v>1375</v>
      </c>
      <c r="AL31" s="997"/>
      <c r="AM31" s="997"/>
      <c r="AN31" s="997"/>
      <c r="AO31" s="997"/>
      <c r="AP31" s="997" t="s">
        <v>532</v>
      </c>
      <c r="AQ31" s="997"/>
      <c r="AR31" s="997"/>
      <c r="AS31" s="997"/>
      <c r="AT31" s="997"/>
      <c r="AU31" s="997" t="s">
        <v>532</v>
      </c>
      <c r="AV31" s="997"/>
      <c r="AW31" s="997"/>
      <c r="AX31" s="997"/>
      <c r="AY31" s="997"/>
      <c r="AZ31" s="1068" t="s">
        <v>532</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380</v>
      </c>
      <c r="C32" s="1064"/>
      <c r="D32" s="1064"/>
      <c r="E32" s="1064"/>
      <c r="F32" s="1064"/>
      <c r="G32" s="1064"/>
      <c r="H32" s="1064"/>
      <c r="I32" s="1064"/>
      <c r="J32" s="1064"/>
      <c r="K32" s="1064"/>
      <c r="L32" s="1064"/>
      <c r="M32" s="1064"/>
      <c r="N32" s="1064"/>
      <c r="O32" s="1064"/>
      <c r="P32" s="1065"/>
      <c r="Q32" s="1069">
        <v>2298</v>
      </c>
      <c r="R32" s="1070"/>
      <c r="S32" s="1070"/>
      <c r="T32" s="1070"/>
      <c r="U32" s="1070"/>
      <c r="V32" s="1070">
        <v>2328</v>
      </c>
      <c r="W32" s="1070"/>
      <c r="X32" s="1070"/>
      <c r="Y32" s="1070"/>
      <c r="Z32" s="1070"/>
      <c r="AA32" s="1070">
        <v>-30</v>
      </c>
      <c r="AB32" s="1070"/>
      <c r="AC32" s="1070"/>
      <c r="AD32" s="1070"/>
      <c r="AE32" s="1071"/>
      <c r="AF32" s="1045">
        <v>1823</v>
      </c>
      <c r="AG32" s="1046"/>
      <c r="AH32" s="1046"/>
      <c r="AI32" s="1046"/>
      <c r="AJ32" s="1047"/>
      <c r="AK32" s="1006">
        <v>28</v>
      </c>
      <c r="AL32" s="997"/>
      <c r="AM32" s="997"/>
      <c r="AN32" s="997"/>
      <c r="AO32" s="997"/>
      <c r="AP32" s="997">
        <v>4655</v>
      </c>
      <c r="AQ32" s="997"/>
      <c r="AR32" s="997"/>
      <c r="AS32" s="997"/>
      <c r="AT32" s="997"/>
      <c r="AU32" s="997">
        <v>42</v>
      </c>
      <c r="AV32" s="997"/>
      <c r="AW32" s="997"/>
      <c r="AX32" s="997"/>
      <c r="AY32" s="997"/>
      <c r="AZ32" s="1068" t="s">
        <v>532</v>
      </c>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382</v>
      </c>
      <c r="C33" s="1064"/>
      <c r="D33" s="1064"/>
      <c r="E33" s="1064"/>
      <c r="F33" s="1064"/>
      <c r="G33" s="1064"/>
      <c r="H33" s="1064"/>
      <c r="I33" s="1064"/>
      <c r="J33" s="1064"/>
      <c r="K33" s="1064"/>
      <c r="L33" s="1064"/>
      <c r="M33" s="1064"/>
      <c r="N33" s="1064"/>
      <c r="O33" s="1064"/>
      <c r="P33" s="1065"/>
      <c r="Q33" s="1069">
        <v>5038</v>
      </c>
      <c r="R33" s="1070"/>
      <c r="S33" s="1070"/>
      <c r="T33" s="1070"/>
      <c r="U33" s="1070"/>
      <c r="V33" s="1070">
        <v>4822</v>
      </c>
      <c r="W33" s="1070"/>
      <c r="X33" s="1070"/>
      <c r="Y33" s="1070"/>
      <c r="Z33" s="1070"/>
      <c r="AA33" s="1070">
        <v>216</v>
      </c>
      <c r="AB33" s="1070"/>
      <c r="AC33" s="1070"/>
      <c r="AD33" s="1070"/>
      <c r="AE33" s="1071"/>
      <c r="AF33" s="1045">
        <v>384</v>
      </c>
      <c r="AG33" s="1046"/>
      <c r="AH33" s="1046"/>
      <c r="AI33" s="1046"/>
      <c r="AJ33" s="1047"/>
      <c r="AK33" s="1006">
        <v>1820</v>
      </c>
      <c r="AL33" s="997"/>
      <c r="AM33" s="997"/>
      <c r="AN33" s="997"/>
      <c r="AO33" s="997"/>
      <c r="AP33" s="997">
        <v>33332</v>
      </c>
      <c r="AQ33" s="997"/>
      <c r="AR33" s="997"/>
      <c r="AS33" s="997"/>
      <c r="AT33" s="997"/>
      <c r="AU33" s="997">
        <v>22266</v>
      </c>
      <c r="AV33" s="997"/>
      <c r="AW33" s="997"/>
      <c r="AX33" s="997"/>
      <c r="AY33" s="997"/>
      <c r="AZ33" s="1068" t="s">
        <v>532</v>
      </c>
      <c r="BA33" s="1068"/>
      <c r="BB33" s="1068"/>
      <c r="BC33" s="1068"/>
      <c r="BD33" s="1068"/>
      <c r="BE33" s="1058" t="s">
        <v>381</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383</v>
      </c>
      <c r="C34" s="1064"/>
      <c r="D34" s="1064"/>
      <c r="E34" s="1064"/>
      <c r="F34" s="1064"/>
      <c r="G34" s="1064"/>
      <c r="H34" s="1064"/>
      <c r="I34" s="1064"/>
      <c r="J34" s="1064"/>
      <c r="K34" s="1064"/>
      <c r="L34" s="1064"/>
      <c r="M34" s="1064"/>
      <c r="N34" s="1064"/>
      <c r="O34" s="1064"/>
      <c r="P34" s="1065"/>
      <c r="Q34" s="1069">
        <v>157</v>
      </c>
      <c r="R34" s="1070"/>
      <c r="S34" s="1070"/>
      <c r="T34" s="1070"/>
      <c r="U34" s="1070"/>
      <c r="V34" s="1070">
        <v>157</v>
      </c>
      <c r="W34" s="1070"/>
      <c r="X34" s="1070"/>
      <c r="Y34" s="1070"/>
      <c r="Z34" s="1070"/>
      <c r="AA34" s="1070" t="s">
        <v>532</v>
      </c>
      <c r="AB34" s="1070"/>
      <c r="AC34" s="1070"/>
      <c r="AD34" s="1070"/>
      <c r="AE34" s="1071"/>
      <c r="AF34" s="1045" t="s">
        <v>108</v>
      </c>
      <c r="AG34" s="1046"/>
      <c r="AH34" s="1046"/>
      <c r="AI34" s="1046"/>
      <c r="AJ34" s="1047"/>
      <c r="AK34" s="1006">
        <v>111</v>
      </c>
      <c r="AL34" s="997"/>
      <c r="AM34" s="997"/>
      <c r="AN34" s="997"/>
      <c r="AO34" s="997"/>
      <c r="AP34" s="997">
        <v>814</v>
      </c>
      <c r="AQ34" s="997"/>
      <c r="AR34" s="997"/>
      <c r="AS34" s="997"/>
      <c r="AT34" s="997"/>
      <c r="AU34" s="997">
        <v>813</v>
      </c>
      <c r="AV34" s="997"/>
      <c r="AW34" s="997"/>
      <c r="AX34" s="997"/>
      <c r="AY34" s="997"/>
      <c r="AZ34" s="1068" t="s">
        <v>532</v>
      </c>
      <c r="BA34" s="1068"/>
      <c r="BB34" s="1068"/>
      <c r="BC34" s="1068"/>
      <c r="BD34" s="1068"/>
      <c r="BE34" s="1058" t="s">
        <v>384</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364</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2557</v>
      </c>
      <c r="AG63" s="985"/>
      <c r="AH63" s="985"/>
      <c r="AI63" s="985"/>
      <c r="AJ63" s="1056"/>
      <c r="AK63" s="1057"/>
      <c r="AL63" s="989"/>
      <c r="AM63" s="989"/>
      <c r="AN63" s="989"/>
      <c r="AO63" s="989"/>
      <c r="AP63" s="985">
        <v>39025</v>
      </c>
      <c r="AQ63" s="985"/>
      <c r="AR63" s="985"/>
      <c r="AS63" s="985"/>
      <c r="AT63" s="985"/>
      <c r="AU63" s="985">
        <v>23226</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388</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389</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533</v>
      </c>
      <c r="C68" s="1012"/>
      <c r="D68" s="1012"/>
      <c r="E68" s="1012"/>
      <c r="F68" s="1012"/>
      <c r="G68" s="1012"/>
      <c r="H68" s="1012"/>
      <c r="I68" s="1012"/>
      <c r="J68" s="1012"/>
      <c r="K68" s="1012"/>
      <c r="L68" s="1012"/>
      <c r="M68" s="1012"/>
      <c r="N68" s="1012"/>
      <c r="O68" s="1012"/>
      <c r="P68" s="1013"/>
      <c r="Q68" s="1014"/>
      <c r="R68" s="1008"/>
      <c r="S68" s="1008"/>
      <c r="T68" s="1008"/>
      <c r="U68" s="1008"/>
      <c r="V68" s="1008"/>
      <c r="W68" s="1008"/>
      <c r="X68" s="1008"/>
      <c r="Y68" s="1008"/>
      <c r="Z68" s="1008"/>
      <c r="AA68" s="1008"/>
      <c r="AB68" s="1008"/>
      <c r="AC68" s="1008"/>
      <c r="AD68" s="1008"/>
      <c r="AE68" s="1008"/>
      <c r="AF68" s="1008"/>
      <c r="AG68" s="1008"/>
      <c r="AH68" s="1008"/>
      <c r="AI68" s="1008"/>
      <c r="AJ68" s="1008"/>
      <c r="AK68" s="1008"/>
      <c r="AL68" s="1008"/>
      <c r="AM68" s="1008"/>
      <c r="AN68" s="1008"/>
      <c r="AO68" s="1008"/>
      <c r="AP68" s="1008"/>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534</v>
      </c>
      <c r="C69" s="1001"/>
      <c r="D69" s="1001"/>
      <c r="E69" s="1001"/>
      <c r="F69" s="1001"/>
      <c r="G69" s="1001"/>
      <c r="H69" s="1001"/>
      <c r="I69" s="1001"/>
      <c r="J69" s="1001"/>
      <c r="K69" s="1001"/>
      <c r="L69" s="1001"/>
      <c r="M69" s="1001"/>
      <c r="N69" s="1001"/>
      <c r="O69" s="1001"/>
      <c r="P69" s="1002"/>
      <c r="Q69" s="1003">
        <v>3005</v>
      </c>
      <c r="R69" s="997"/>
      <c r="S69" s="997"/>
      <c r="T69" s="997"/>
      <c r="U69" s="997"/>
      <c r="V69" s="997">
        <v>2884</v>
      </c>
      <c r="W69" s="997"/>
      <c r="X69" s="997"/>
      <c r="Y69" s="997"/>
      <c r="Z69" s="997"/>
      <c r="AA69" s="997">
        <v>121</v>
      </c>
      <c r="AB69" s="997"/>
      <c r="AC69" s="997"/>
      <c r="AD69" s="997"/>
      <c r="AE69" s="997"/>
      <c r="AF69" s="997">
        <v>121</v>
      </c>
      <c r="AG69" s="997"/>
      <c r="AH69" s="997"/>
      <c r="AI69" s="997"/>
      <c r="AJ69" s="997"/>
      <c r="AK69" s="997" t="s">
        <v>532</v>
      </c>
      <c r="AL69" s="997"/>
      <c r="AM69" s="997"/>
      <c r="AN69" s="997"/>
      <c r="AO69" s="997"/>
      <c r="AP69" s="997">
        <v>2056</v>
      </c>
      <c r="AQ69" s="997"/>
      <c r="AR69" s="997"/>
      <c r="AS69" s="997"/>
      <c r="AT69" s="997"/>
      <c r="AU69" s="997">
        <v>1530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535</v>
      </c>
      <c r="C70" s="1001"/>
      <c r="D70" s="1001"/>
      <c r="E70" s="1001"/>
      <c r="F70" s="1001"/>
      <c r="G70" s="1001"/>
      <c r="H70" s="1001"/>
      <c r="I70" s="1001"/>
      <c r="J70" s="1001"/>
      <c r="K70" s="1001"/>
      <c r="L70" s="1001"/>
      <c r="M70" s="1001"/>
      <c r="N70" s="1001"/>
      <c r="O70" s="1001"/>
      <c r="P70" s="1002"/>
      <c r="Q70" s="1003">
        <v>118</v>
      </c>
      <c r="R70" s="997"/>
      <c r="S70" s="997"/>
      <c r="T70" s="997"/>
      <c r="U70" s="997"/>
      <c r="V70" s="997">
        <v>115</v>
      </c>
      <c r="W70" s="997"/>
      <c r="X70" s="997"/>
      <c r="Y70" s="997"/>
      <c r="Z70" s="997"/>
      <c r="AA70" s="997">
        <v>4</v>
      </c>
      <c r="AB70" s="997"/>
      <c r="AC70" s="997"/>
      <c r="AD70" s="997"/>
      <c r="AE70" s="997"/>
      <c r="AF70" s="997">
        <v>4</v>
      </c>
      <c r="AG70" s="997"/>
      <c r="AH70" s="997"/>
      <c r="AI70" s="997"/>
      <c r="AJ70" s="997"/>
      <c r="AK70" s="997">
        <v>87</v>
      </c>
      <c r="AL70" s="997"/>
      <c r="AM70" s="997"/>
      <c r="AN70" s="997"/>
      <c r="AO70" s="997"/>
      <c r="AP70" s="997" t="s">
        <v>532</v>
      </c>
      <c r="AQ70" s="997"/>
      <c r="AR70" s="997"/>
      <c r="AS70" s="997"/>
      <c r="AT70" s="997"/>
      <c r="AU70" s="997" t="s">
        <v>532</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536</v>
      </c>
      <c r="C71" s="1001"/>
      <c r="D71" s="1001"/>
      <c r="E71" s="1001"/>
      <c r="F71" s="1001"/>
      <c r="G71" s="1001"/>
      <c r="H71" s="1001"/>
      <c r="I71" s="1001"/>
      <c r="J71" s="1001"/>
      <c r="K71" s="1001"/>
      <c r="L71" s="1001"/>
      <c r="M71" s="1001"/>
      <c r="N71" s="1001"/>
      <c r="O71" s="1001"/>
      <c r="P71" s="1002"/>
      <c r="Q71" s="1003"/>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534</v>
      </c>
      <c r="C72" s="1001"/>
      <c r="D72" s="1001"/>
      <c r="E72" s="1001"/>
      <c r="F72" s="1001"/>
      <c r="G72" s="1001"/>
      <c r="H72" s="1001"/>
      <c r="I72" s="1001"/>
      <c r="J72" s="1001"/>
      <c r="K72" s="1001"/>
      <c r="L72" s="1001"/>
      <c r="M72" s="1001"/>
      <c r="N72" s="1001"/>
      <c r="O72" s="1001"/>
      <c r="P72" s="1002"/>
      <c r="Q72" s="1003">
        <v>400</v>
      </c>
      <c r="R72" s="997"/>
      <c r="S72" s="997"/>
      <c r="T72" s="997"/>
      <c r="U72" s="997"/>
      <c r="V72" s="997">
        <v>386</v>
      </c>
      <c r="W72" s="997"/>
      <c r="X72" s="997"/>
      <c r="Y72" s="997"/>
      <c r="Z72" s="997"/>
      <c r="AA72" s="997">
        <v>13</v>
      </c>
      <c r="AB72" s="997"/>
      <c r="AC72" s="997"/>
      <c r="AD72" s="997"/>
      <c r="AE72" s="997"/>
      <c r="AF72" s="997">
        <v>13</v>
      </c>
      <c r="AG72" s="997"/>
      <c r="AH72" s="997"/>
      <c r="AI72" s="997"/>
      <c r="AJ72" s="997"/>
      <c r="AK72" s="997">
        <v>84</v>
      </c>
      <c r="AL72" s="997"/>
      <c r="AM72" s="997"/>
      <c r="AN72" s="997"/>
      <c r="AO72" s="997"/>
      <c r="AP72" s="997" t="s">
        <v>532</v>
      </c>
      <c r="AQ72" s="997"/>
      <c r="AR72" s="997"/>
      <c r="AS72" s="997"/>
      <c r="AT72" s="997"/>
      <c r="AU72" s="997" t="s">
        <v>532</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537</v>
      </c>
      <c r="C73" s="1001"/>
      <c r="D73" s="1001"/>
      <c r="E73" s="1001"/>
      <c r="F73" s="1001"/>
      <c r="G73" s="1001"/>
      <c r="H73" s="1001"/>
      <c r="I73" s="1001"/>
      <c r="J73" s="1001"/>
      <c r="K73" s="1001"/>
      <c r="L73" s="1001"/>
      <c r="M73" s="1001"/>
      <c r="N73" s="1001"/>
      <c r="O73" s="1001"/>
      <c r="P73" s="1002"/>
      <c r="Q73" s="1003">
        <v>6256</v>
      </c>
      <c r="R73" s="997"/>
      <c r="S73" s="997"/>
      <c r="T73" s="997"/>
      <c r="U73" s="997"/>
      <c r="V73" s="997">
        <v>5232</v>
      </c>
      <c r="W73" s="997"/>
      <c r="X73" s="997"/>
      <c r="Y73" s="997"/>
      <c r="Z73" s="997"/>
      <c r="AA73" s="997">
        <v>1024</v>
      </c>
      <c r="AB73" s="997"/>
      <c r="AC73" s="997"/>
      <c r="AD73" s="997"/>
      <c r="AE73" s="997"/>
      <c r="AF73" s="997">
        <v>1024</v>
      </c>
      <c r="AG73" s="997"/>
      <c r="AH73" s="997"/>
      <c r="AI73" s="997"/>
      <c r="AJ73" s="997"/>
      <c r="AK73" s="997">
        <v>16</v>
      </c>
      <c r="AL73" s="997"/>
      <c r="AM73" s="997"/>
      <c r="AN73" s="997"/>
      <c r="AO73" s="997"/>
      <c r="AP73" s="997" t="s">
        <v>532</v>
      </c>
      <c r="AQ73" s="997"/>
      <c r="AR73" s="997"/>
      <c r="AS73" s="997"/>
      <c r="AT73" s="997"/>
      <c r="AU73" s="997" t="s">
        <v>532</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538</v>
      </c>
      <c r="C74" s="1001"/>
      <c r="D74" s="1001"/>
      <c r="E74" s="1001"/>
      <c r="F74" s="1001"/>
      <c r="G74" s="1001"/>
      <c r="H74" s="1001"/>
      <c r="I74" s="1001"/>
      <c r="J74" s="1001"/>
      <c r="K74" s="1001"/>
      <c r="L74" s="1001"/>
      <c r="M74" s="1001"/>
      <c r="N74" s="1001"/>
      <c r="O74" s="1001"/>
      <c r="P74" s="1002"/>
      <c r="Q74" s="1003">
        <v>49</v>
      </c>
      <c r="R74" s="997"/>
      <c r="S74" s="997"/>
      <c r="T74" s="997"/>
      <c r="U74" s="997"/>
      <c r="V74" s="997">
        <v>48</v>
      </c>
      <c r="W74" s="997"/>
      <c r="X74" s="997"/>
      <c r="Y74" s="997"/>
      <c r="Z74" s="997"/>
      <c r="AA74" s="997">
        <v>1</v>
      </c>
      <c r="AB74" s="997"/>
      <c r="AC74" s="997"/>
      <c r="AD74" s="997"/>
      <c r="AE74" s="997"/>
      <c r="AF74" s="997">
        <v>1</v>
      </c>
      <c r="AG74" s="997"/>
      <c r="AH74" s="997"/>
      <c r="AI74" s="997"/>
      <c r="AJ74" s="997"/>
      <c r="AK74" s="997" t="s">
        <v>532</v>
      </c>
      <c r="AL74" s="997"/>
      <c r="AM74" s="997"/>
      <c r="AN74" s="997"/>
      <c r="AO74" s="997"/>
      <c r="AP74" s="997" t="s">
        <v>532</v>
      </c>
      <c r="AQ74" s="997"/>
      <c r="AR74" s="997"/>
      <c r="AS74" s="997"/>
      <c r="AT74" s="997"/>
      <c r="AU74" s="997" t="s">
        <v>532</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539</v>
      </c>
      <c r="C75" s="1001"/>
      <c r="D75" s="1001"/>
      <c r="E75" s="1001"/>
      <c r="F75" s="1001"/>
      <c r="G75" s="1001"/>
      <c r="H75" s="1001"/>
      <c r="I75" s="1001"/>
      <c r="J75" s="1001"/>
      <c r="K75" s="1001"/>
      <c r="L75" s="1001"/>
      <c r="M75" s="1001"/>
      <c r="N75" s="1001"/>
      <c r="O75" s="1001"/>
      <c r="P75" s="1002"/>
      <c r="Q75" s="1004">
        <v>63</v>
      </c>
      <c r="R75" s="1005"/>
      <c r="S75" s="1005"/>
      <c r="T75" s="1005"/>
      <c r="U75" s="1006"/>
      <c r="V75" s="1007">
        <v>62</v>
      </c>
      <c r="W75" s="1005"/>
      <c r="X75" s="1005"/>
      <c r="Y75" s="1005"/>
      <c r="Z75" s="1006"/>
      <c r="AA75" s="1007">
        <v>1</v>
      </c>
      <c r="AB75" s="1005"/>
      <c r="AC75" s="1005"/>
      <c r="AD75" s="1005"/>
      <c r="AE75" s="1006"/>
      <c r="AF75" s="1007">
        <v>1</v>
      </c>
      <c r="AG75" s="1005"/>
      <c r="AH75" s="1005"/>
      <c r="AI75" s="1005"/>
      <c r="AJ75" s="1006"/>
      <c r="AK75" s="1007" t="s">
        <v>532</v>
      </c>
      <c r="AL75" s="1005"/>
      <c r="AM75" s="1005"/>
      <c r="AN75" s="1005"/>
      <c r="AO75" s="1006"/>
      <c r="AP75" s="997" t="s">
        <v>532</v>
      </c>
      <c r="AQ75" s="997"/>
      <c r="AR75" s="997"/>
      <c r="AS75" s="997"/>
      <c r="AT75" s="997"/>
      <c r="AU75" s="997" t="s">
        <v>532</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540</v>
      </c>
      <c r="C76" s="1001"/>
      <c r="D76" s="1001"/>
      <c r="E76" s="1001"/>
      <c r="F76" s="1001"/>
      <c r="G76" s="1001"/>
      <c r="H76" s="1001"/>
      <c r="I76" s="1001"/>
      <c r="J76" s="1001"/>
      <c r="K76" s="1001"/>
      <c r="L76" s="1001"/>
      <c r="M76" s="1001"/>
      <c r="N76" s="1001"/>
      <c r="O76" s="1001"/>
      <c r="P76" s="1002"/>
      <c r="Q76" s="1004">
        <v>8</v>
      </c>
      <c r="R76" s="1005"/>
      <c r="S76" s="1005"/>
      <c r="T76" s="1005"/>
      <c r="U76" s="1006"/>
      <c r="V76" s="1007">
        <v>6</v>
      </c>
      <c r="W76" s="1005"/>
      <c r="X76" s="1005"/>
      <c r="Y76" s="1005"/>
      <c r="Z76" s="1006"/>
      <c r="AA76" s="1007">
        <v>1</v>
      </c>
      <c r="AB76" s="1005"/>
      <c r="AC76" s="1005"/>
      <c r="AD76" s="1005"/>
      <c r="AE76" s="1006"/>
      <c r="AF76" s="1007">
        <v>1</v>
      </c>
      <c r="AG76" s="1005"/>
      <c r="AH76" s="1005"/>
      <c r="AI76" s="1005"/>
      <c r="AJ76" s="1006"/>
      <c r="AK76" s="1007" t="s">
        <v>532</v>
      </c>
      <c r="AL76" s="1005"/>
      <c r="AM76" s="1005"/>
      <c r="AN76" s="1005"/>
      <c r="AO76" s="1006"/>
      <c r="AP76" s="997" t="s">
        <v>532</v>
      </c>
      <c r="AQ76" s="997"/>
      <c r="AR76" s="997"/>
      <c r="AS76" s="997"/>
      <c r="AT76" s="997"/>
      <c r="AU76" s="997" t="s">
        <v>532</v>
      </c>
      <c r="AV76" s="997"/>
      <c r="AW76" s="997"/>
      <c r="AX76" s="997"/>
      <c r="AY76" s="997"/>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541</v>
      </c>
      <c r="C77" s="1001"/>
      <c r="D77" s="1001"/>
      <c r="E77" s="1001"/>
      <c r="F77" s="1001"/>
      <c r="G77" s="1001"/>
      <c r="H77" s="1001"/>
      <c r="I77" s="1001"/>
      <c r="J77" s="1001"/>
      <c r="K77" s="1001"/>
      <c r="L77" s="1001"/>
      <c r="M77" s="1001"/>
      <c r="N77" s="1001"/>
      <c r="O77" s="1001"/>
      <c r="P77" s="1002"/>
      <c r="Q77" s="1004">
        <v>124</v>
      </c>
      <c r="R77" s="1005"/>
      <c r="S77" s="1005"/>
      <c r="T77" s="1005"/>
      <c r="U77" s="1006"/>
      <c r="V77" s="1007">
        <v>117</v>
      </c>
      <c r="W77" s="1005"/>
      <c r="X77" s="1005"/>
      <c r="Y77" s="1005"/>
      <c r="Z77" s="1006"/>
      <c r="AA77" s="1007">
        <v>8</v>
      </c>
      <c r="AB77" s="1005"/>
      <c r="AC77" s="1005"/>
      <c r="AD77" s="1005"/>
      <c r="AE77" s="1006"/>
      <c r="AF77" s="1007">
        <v>8</v>
      </c>
      <c r="AG77" s="1005"/>
      <c r="AH77" s="1005"/>
      <c r="AI77" s="1005"/>
      <c r="AJ77" s="1006"/>
      <c r="AK77" s="1007" t="s">
        <v>532</v>
      </c>
      <c r="AL77" s="1005"/>
      <c r="AM77" s="1005"/>
      <c r="AN77" s="1005"/>
      <c r="AO77" s="1006"/>
      <c r="AP77" s="1007">
        <v>1794</v>
      </c>
      <c r="AQ77" s="1005"/>
      <c r="AR77" s="1005"/>
      <c r="AS77" s="1005"/>
      <c r="AT77" s="1006"/>
      <c r="AU77" s="1007">
        <v>75</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542</v>
      </c>
      <c r="C78" s="1001"/>
      <c r="D78" s="1001"/>
      <c r="E78" s="1001"/>
      <c r="F78" s="1001"/>
      <c r="G78" s="1001"/>
      <c r="H78" s="1001"/>
      <c r="I78" s="1001"/>
      <c r="J78" s="1001"/>
      <c r="K78" s="1001"/>
      <c r="L78" s="1001"/>
      <c r="M78" s="1001"/>
      <c r="N78" s="1001"/>
      <c r="O78" s="1001"/>
      <c r="P78" s="1002"/>
      <c r="Q78" s="1003">
        <v>4</v>
      </c>
      <c r="R78" s="997"/>
      <c r="S78" s="997"/>
      <c r="T78" s="997"/>
      <c r="U78" s="997"/>
      <c r="V78" s="997">
        <v>2</v>
      </c>
      <c r="W78" s="997"/>
      <c r="X78" s="997"/>
      <c r="Y78" s="997"/>
      <c r="Z78" s="997"/>
      <c r="AA78" s="997">
        <v>2</v>
      </c>
      <c r="AB78" s="997"/>
      <c r="AC78" s="997"/>
      <c r="AD78" s="997"/>
      <c r="AE78" s="997"/>
      <c r="AF78" s="997">
        <v>2</v>
      </c>
      <c r="AG78" s="997"/>
      <c r="AH78" s="997"/>
      <c r="AI78" s="997"/>
      <c r="AJ78" s="997"/>
      <c r="AK78" s="997">
        <v>0</v>
      </c>
      <c r="AL78" s="997"/>
      <c r="AM78" s="997"/>
      <c r="AN78" s="997"/>
      <c r="AO78" s="997"/>
      <c r="AP78" s="997" t="s">
        <v>532</v>
      </c>
      <c r="AQ78" s="997"/>
      <c r="AR78" s="997"/>
      <c r="AS78" s="997"/>
      <c r="AT78" s="997"/>
      <c r="AU78" s="997" t="s">
        <v>532</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543</v>
      </c>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t="s">
        <v>534</v>
      </c>
      <c r="C80" s="1001"/>
      <c r="D80" s="1001"/>
      <c r="E80" s="1001"/>
      <c r="F80" s="1001"/>
      <c r="G80" s="1001"/>
      <c r="H80" s="1001"/>
      <c r="I80" s="1001"/>
      <c r="J80" s="1001"/>
      <c r="K80" s="1001"/>
      <c r="L80" s="1001"/>
      <c r="M80" s="1001"/>
      <c r="N80" s="1001"/>
      <c r="O80" s="1001"/>
      <c r="P80" s="1002"/>
      <c r="Q80" s="1003">
        <v>237</v>
      </c>
      <c r="R80" s="997"/>
      <c r="S80" s="997"/>
      <c r="T80" s="997"/>
      <c r="U80" s="997"/>
      <c r="V80" s="997">
        <v>151</v>
      </c>
      <c r="W80" s="997"/>
      <c r="X80" s="997"/>
      <c r="Y80" s="997"/>
      <c r="Z80" s="997"/>
      <c r="AA80" s="997">
        <v>87</v>
      </c>
      <c r="AB80" s="997"/>
      <c r="AC80" s="997"/>
      <c r="AD80" s="997"/>
      <c r="AE80" s="997"/>
      <c r="AF80" s="997">
        <v>87</v>
      </c>
      <c r="AG80" s="997"/>
      <c r="AH80" s="997"/>
      <c r="AI80" s="997"/>
      <c r="AJ80" s="997"/>
      <c r="AK80" s="997" t="s">
        <v>532</v>
      </c>
      <c r="AL80" s="997"/>
      <c r="AM80" s="997"/>
      <c r="AN80" s="997"/>
      <c r="AO80" s="997"/>
      <c r="AP80" s="997" t="s">
        <v>532</v>
      </c>
      <c r="AQ80" s="997"/>
      <c r="AR80" s="997"/>
      <c r="AS80" s="997"/>
      <c r="AT80" s="997"/>
      <c r="AU80" s="997" t="s">
        <v>532</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t="s">
        <v>544</v>
      </c>
      <c r="C81" s="1001"/>
      <c r="D81" s="1001"/>
      <c r="E81" s="1001"/>
      <c r="F81" s="1001"/>
      <c r="G81" s="1001"/>
      <c r="H81" s="1001"/>
      <c r="I81" s="1001"/>
      <c r="J81" s="1001"/>
      <c r="K81" s="1001"/>
      <c r="L81" s="1001"/>
      <c r="M81" s="1001"/>
      <c r="N81" s="1001"/>
      <c r="O81" s="1001"/>
      <c r="P81" s="1002"/>
      <c r="Q81" s="1003">
        <v>74</v>
      </c>
      <c r="R81" s="997"/>
      <c r="S81" s="997"/>
      <c r="T81" s="997"/>
      <c r="U81" s="997"/>
      <c r="V81" s="997">
        <v>37</v>
      </c>
      <c r="W81" s="997"/>
      <c r="X81" s="997"/>
      <c r="Y81" s="997"/>
      <c r="Z81" s="997"/>
      <c r="AA81" s="997">
        <v>37</v>
      </c>
      <c r="AB81" s="997"/>
      <c r="AC81" s="997"/>
      <c r="AD81" s="997"/>
      <c r="AE81" s="997"/>
      <c r="AF81" s="997">
        <v>37</v>
      </c>
      <c r="AG81" s="997"/>
      <c r="AH81" s="997"/>
      <c r="AI81" s="997"/>
      <c r="AJ81" s="997"/>
      <c r="AK81" s="997" t="s">
        <v>532</v>
      </c>
      <c r="AL81" s="997"/>
      <c r="AM81" s="997"/>
      <c r="AN81" s="997"/>
      <c r="AO81" s="997"/>
      <c r="AP81" s="997" t="s">
        <v>532</v>
      </c>
      <c r="AQ81" s="997"/>
      <c r="AR81" s="997"/>
      <c r="AS81" s="997"/>
      <c r="AT81" s="997"/>
      <c r="AU81" s="997" t="s">
        <v>532</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t="s">
        <v>545</v>
      </c>
      <c r="C82" s="1001"/>
      <c r="D82" s="1001"/>
      <c r="E82" s="1001"/>
      <c r="F82" s="1001"/>
      <c r="G82" s="1001"/>
      <c r="H82" s="1001"/>
      <c r="I82" s="1001"/>
      <c r="J82" s="1001"/>
      <c r="K82" s="1001"/>
      <c r="L82" s="1001"/>
      <c r="M82" s="1001"/>
      <c r="N82" s="1001"/>
      <c r="O82" s="1001"/>
      <c r="P82" s="1002"/>
      <c r="Q82" s="1003">
        <v>760</v>
      </c>
      <c r="R82" s="997"/>
      <c r="S82" s="997"/>
      <c r="T82" s="997"/>
      <c r="U82" s="997"/>
      <c r="V82" s="997">
        <v>729</v>
      </c>
      <c r="W82" s="997"/>
      <c r="X82" s="997"/>
      <c r="Y82" s="997"/>
      <c r="Z82" s="997"/>
      <c r="AA82" s="997">
        <v>30</v>
      </c>
      <c r="AB82" s="997"/>
      <c r="AC82" s="997"/>
      <c r="AD82" s="997"/>
      <c r="AE82" s="997"/>
      <c r="AF82" s="997">
        <v>30</v>
      </c>
      <c r="AG82" s="997"/>
      <c r="AH82" s="997"/>
      <c r="AI82" s="997"/>
      <c r="AJ82" s="997"/>
      <c r="AK82" s="997">
        <v>20</v>
      </c>
      <c r="AL82" s="997"/>
      <c r="AM82" s="997"/>
      <c r="AN82" s="997"/>
      <c r="AO82" s="997"/>
      <c r="AP82" s="997">
        <v>875</v>
      </c>
      <c r="AQ82" s="997"/>
      <c r="AR82" s="997"/>
      <c r="AS82" s="997"/>
      <c r="AT82" s="997"/>
      <c r="AU82" s="997">
        <v>653</v>
      </c>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t="s">
        <v>546</v>
      </c>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t="s">
        <v>534</v>
      </c>
      <c r="C84" s="1001"/>
      <c r="D84" s="1001"/>
      <c r="E84" s="1001"/>
      <c r="F84" s="1001"/>
      <c r="G84" s="1001"/>
      <c r="H84" s="1001"/>
      <c r="I84" s="1001"/>
      <c r="J84" s="1001"/>
      <c r="K84" s="1001"/>
      <c r="L84" s="1001"/>
      <c r="M84" s="1001"/>
      <c r="N84" s="1001"/>
      <c r="O84" s="1001"/>
      <c r="P84" s="1002"/>
      <c r="Q84" s="1003">
        <v>179</v>
      </c>
      <c r="R84" s="997"/>
      <c r="S84" s="997"/>
      <c r="T84" s="997"/>
      <c r="U84" s="997"/>
      <c r="V84" s="997">
        <v>176</v>
      </c>
      <c r="W84" s="997"/>
      <c r="X84" s="997"/>
      <c r="Y84" s="997"/>
      <c r="Z84" s="997"/>
      <c r="AA84" s="997">
        <v>3</v>
      </c>
      <c r="AB84" s="997"/>
      <c r="AC84" s="997"/>
      <c r="AD84" s="997"/>
      <c r="AE84" s="997"/>
      <c r="AF84" s="997">
        <v>3</v>
      </c>
      <c r="AG84" s="997"/>
      <c r="AH84" s="997"/>
      <c r="AI84" s="997"/>
      <c r="AJ84" s="997"/>
      <c r="AK84" s="997" t="s">
        <v>532</v>
      </c>
      <c r="AL84" s="997"/>
      <c r="AM84" s="997"/>
      <c r="AN84" s="997"/>
      <c r="AO84" s="997"/>
      <c r="AP84" s="997" t="s">
        <v>532</v>
      </c>
      <c r="AQ84" s="997"/>
      <c r="AR84" s="997"/>
      <c r="AS84" s="997"/>
      <c r="AT84" s="997"/>
      <c r="AU84" s="997" t="s">
        <v>532</v>
      </c>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t="s">
        <v>547</v>
      </c>
      <c r="C85" s="1001"/>
      <c r="D85" s="1001"/>
      <c r="E85" s="1001"/>
      <c r="F85" s="1001"/>
      <c r="G85" s="1001"/>
      <c r="H85" s="1001"/>
      <c r="I85" s="1001"/>
      <c r="J85" s="1001"/>
      <c r="K85" s="1001"/>
      <c r="L85" s="1001"/>
      <c r="M85" s="1001"/>
      <c r="N85" s="1001"/>
      <c r="O85" s="1001"/>
      <c r="P85" s="1002"/>
      <c r="Q85" s="1003">
        <v>206788</v>
      </c>
      <c r="R85" s="997"/>
      <c r="S85" s="997"/>
      <c r="T85" s="997"/>
      <c r="U85" s="997"/>
      <c r="V85" s="997">
        <v>199254</v>
      </c>
      <c r="W85" s="997"/>
      <c r="X85" s="997"/>
      <c r="Y85" s="997"/>
      <c r="Z85" s="997"/>
      <c r="AA85" s="997">
        <v>7534</v>
      </c>
      <c r="AB85" s="997"/>
      <c r="AC85" s="997"/>
      <c r="AD85" s="997"/>
      <c r="AE85" s="997"/>
      <c r="AF85" s="997">
        <v>7534</v>
      </c>
      <c r="AG85" s="997"/>
      <c r="AH85" s="997"/>
      <c r="AI85" s="997"/>
      <c r="AJ85" s="997"/>
      <c r="AK85" s="997">
        <v>168</v>
      </c>
      <c r="AL85" s="997"/>
      <c r="AM85" s="997"/>
      <c r="AN85" s="997"/>
      <c r="AO85" s="997"/>
      <c r="AP85" s="997" t="s">
        <v>532</v>
      </c>
      <c r="AQ85" s="997"/>
      <c r="AR85" s="997"/>
      <c r="AS85" s="997"/>
      <c r="AT85" s="997"/>
      <c r="AU85" s="997" t="s">
        <v>532</v>
      </c>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t="s">
        <v>548</v>
      </c>
      <c r="C86" s="1001"/>
      <c r="D86" s="1001"/>
      <c r="E86" s="1001"/>
      <c r="F86" s="1001"/>
      <c r="G86" s="1001"/>
      <c r="H86" s="1001"/>
      <c r="I86" s="1001"/>
      <c r="J86" s="1001"/>
      <c r="K86" s="1001"/>
      <c r="L86" s="1001"/>
      <c r="M86" s="1001"/>
      <c r="N86" s="1001"/>
      <c r="O86" s="1001"/>
      <c r="P86" s="1002"/>
      <c r="Q86" s="1003">
        <v>52</v>
      </c>
      <c r="R86" s="997"/>
      <c r="S86" s="997"/>
      <c r="T86" s="997"/>
      <c r="U86" s="997"/>
      <c r="V86" s="997">
        <v>52</v>
      </c>
      <c r="W86" s="997"/>
      <c r="X86" s="997"/>
      <c r="Y86" s="997"/>
      <c r="Z86" s="997"/>
      <c r="AA86" s="997" t="s">
        <v>532</v>
      </c>
      <c r="AB86" s="997"/>
      <c r="AC86" s="997"/>
      <c r="AD86" s="997"/>
      <c r="AE86" s="997"/>
      <c r="AF86" s="997" t="s">
        <v>532</v>
      </c>
      <c r="AG86" s="997"/>
      <c r="AH86" s="997"/>
      <c r="AI86" s="997"/>
      <c r="AJ86" s="997"/>
      <c r="AK86" s="997" t="s">
        <v>532</v>
      </c>
      <c r="AL86" s="997"/>
      <c r="AM86" s="997"/>
      <c r="AN86" s="997"/>
      <c r="AO86" s="997"/>
      <c r="AP86" s="997">
        <v>18</v>
      </c>
      <c r="AQ86" s="997"/>
      <c r="AR86" s="997"/>
      <c r="AS86" s="997"/>
      <c r="AT86" s="997"/>
      <c r="AU86" s="997">
        <v>3</v>
      </c>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8866</v>
      </c>
      <c r="AG88" s="985"/>
      <c r="AH88" s="985"/>
      <c r="AI88" s="985"/>
      <c r="AJ88" s="985"/>
      <c r="AK88" s="989"/>
      <c r="AL88" s="989"/>
      <c r="AM88" s="989"/>
      <c r="AN88" s="989"/>
      <c r="AO88" s="989"/>
      <c r="AP88" s="985">
        <v>4742</v>
      </c>
      <c r="AQ88" s="985"/>
      <c r="AR88" s="985"/>
      <c r="AS88" s="985"/>
      <c r="AT88" s="985"/>
      <c r="AU88" s="985">
        <v>2261</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1310</v>
      </c>
      <c r="CS102" s="977"/>
      <c r="CT102" s="977"/>
      <c r="CU102" s="977"/>
      <c r="CV102" s="978"/>
      <c r="CW102" s="976">
        <v>649</v>
      </c>
      <c r="CX102" s="977"/>
      <c r="CY102" s="977"/>
      <c r="CZ102" s="977"/>
      <c r="DA102" s="978"/>
      <c r="DB102" s="976">
        <v>1929</v>
      </c>
      <c r="DC102" s="977"/>
      <c r="DD102" s="977"/>
      <c r="DE102" s="977"/>
      <c r="DF102" s="978"/>
      <c r="DG102" s="976">
        <v>3614</v>
      </c>
      <c r="DH102" s="977"/>
      <c r="DI102" s="977"/>
      <c r="DJ102" s="977"/>
      <c r="DK102" s="978"/>
      <c r="DL102" s="976" t="s">
        <v>532</v>
      </c>
      <c r="DM102" s="977"/>
      <c r="DN102" s="977"/>
      <c r="DO102" s="977"/>
      <c r="DP102" s="978"/>
      <c r="DQ102" s="976">
        <v>4681</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283</v>
      </c>
      <c r="AG109" s="918"/>
      <c r="AH109" s="918"/>
      <c r="AI109" s="918"/>
      <c r="AJ109" s="919"/>
      <c r="AK109" s="920" t="s">
        <v>282</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283</v>
      </c>
      <c r="BW109" s="918"/>
      <c r="BX109" s="918"/>
      <c r="BY109" s="918"/>
      <c r="BZ109" s="919"/>
      <c r="CA109" s="920" t="s">
        <v>282</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283</v>
      </c>
      <c r="DM109" s="918"/>
      <c r="DN109" s="918"/>
      <c r="DO109" s="918"/>
      <c r="DP109" s="919"/>
      <c r="DQ109" s="920" t="s">
        <v>282</v>
      </c>
      <c r="DR109" s="918"/>
      <c r="DS109" s="918"/>
      <c r="DT109" s="918"/>
      <c r="DU109" s="919"/>
      <c r="DV109" s="920" t="s">
        <v>400</v>
      </c>
      <c r="DW109" s="918"/>
      <c r="DX109" s="918"/>
      <c r="DY109" s="918"/>
      <c r="DZ109" s="949"/>
    </row>
    <row r="110" spans="1:131" s="197" customFormat="1" ht="26.25" customHeight="1" x14ac:dyDescent="0.15">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5415650</v>
      </c>
      <c r="AB110" s="903"/>
      <c r="AC110" s="903"/>
      <c r="AD110" s="903"/>
      <c r="AE110" s="904"/>
      <c r="AF110" s="905">
        <v>5560642</v>
      </c>
      <c r="AG110" s="903"/>
      <c r="AH110" s="903"/>
      <c r="AI110" s="903"/>
      <c r="AJ110" s="904"/>
      <c r="AK110" s="905">
        <v>5731061</v>
      </c>
      <c r="AL110" s="903"/>
      <c r="AM110" s="903"/>
      <c r="AN110" s="903"/>
      <c r="AO110" s="904"/>
      <c r="AP110" s="906">
        <v>22.6</v>
      </c>
      <c r="AQ110" s="907"/>
      <c r="AR110" s="907"/>
      <c r="AS110" s="907"/>
      <c r="AT110" s="908"/>
      <c r="AU110" s="950" t="s">
        <v>60</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53512683</v>
      </c>
      <c r="BR110" s="830"/>
      <c r="BS110" s="830"/>
      <c r="BT110" s="830"/>
      <c r="BU110" s="830"/>
      <c r="BV110" s="830">
        <v>53900491</v>
      </c>
      <c r="BW110" s="830"/>
      <c r="BX110" s="830"/>
      <c r="BY110" s="830"/>
      <c r="BZ110" s="830"/>
      <c r="CA110" s="830">
        <v>55277771</v>
      </c>
      <c r="CB110" s="830"/>
      <c r="CC110" s="830"/>
      <c r="CD110" s="830"/>
      <c r="CE110" s="830"/>
      <c r="CF110" s="891">
        <v>217.9</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v>2356444</v>
      </c>
      <c r="DH110" s="830"/>
      <c r="DI110" s="830"/>
      <c r="DJ110" s="830"/>
      <c r="DK110" s="830"/>
      <c r="DL110" s="830">
        <v>2225202</v>
      </c>
      <c r="DM110" s="830"/>
      <c r="DN110" s="830"/>
      <c r="DO110" s="830"/>
      <c r="DP110" s="830"/>
      <c r="DQ110" s="830">
        <v>2108206</v>
      </c>
      <c r="DR110" s="830"/>
      <c r="DS110" s="830"/>
      <c r="DT110" s="830"/>
      <c r="DU110" s="830"/>
      <c r="DV110" s="831">
        <v>8.3000000000000007</v>
      </c>
      <c r="DW110" s="831"/>
      <c r="DX110" s="831"/>
      <c r="DY110" s="831"/>
      <c r="DZ110" s="832"/>
    </row>
    <row r="111" spans="1:131" s="197" customFormat="1" ht="26.25" customHeight="1" x14ac:dyDescent="0.15">
      <c r="A111" s="808" t="s">
        <v>406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v>2620393</v>
      </c>
      <c r="BR111" s="801"/>
      <c r="BS111" s="801"/>
      <c r="BT111" s="801"/>
      <c r="BU111" s="801"/>
      <c r="BV111" s="801">
        <v>2365125</v>
      </c>
      <c r="BW111" s="801"/>
      <c r="BX111" s="801"/>
      <c r="BY111" s="801"/>
      <c r="BZ111" s="801"/>
      <c r="CA111" s="801">
        <v>2217527</v>
      </c>
      <c r="CB111" s="801"/>
      <c r="CC111" s="801"/>
      <c r="CD111" s="801"/>
      <c r="CE111" s="801"/>
      <c r="CF111" s="878">
        <v>8.6999999999999993</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v>156974</v>
      </c>
      <c r="DH111" s="801"/>
      <c r="DI111" s="801"/>
      <c r="DJ111" s="801"/>
      <c r="DK111" s="801"/>
      <c r="DL111" s="801">
        <v>130437</v>
      </c>
      <c r="DM111" s="801"/>
      <c r="DN111" s="801"/>
      <c r="DO111" s="801"/>
      <c r="DP111" s="801"/>
      <c r="DQ111" s="801">
        <v>103878</v>
      </c>
      <c r="DR111" s="801"/>
      <c r="DS111" s="801"/>
      <c r="DT111" s="801"/>
      <c r="DU111" s="801"/>
      <c r="DV111" s="853">
        <v>0.4</v>
      </c>
      <c r="DW111" s="853"/>
      <c r="DX111" s="853"/>
      <c r="DY111" s="853"/>
      <c r="DZ111" s="854"/>
    </row>
    <row r="112" spans="1:131" s="197" customFormat="1" ht="26.25" customHeight="1" x14ac:dyDescent="0.15">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24659827</v>
      </c>
      <c r="BR112" s="801"/>
      <c r="BS112" s="801"/>
      <c r="BT112" s="801"/>
      <c r="BU112" s="801"/>
      <c r="BV112" s="801">
        <v>23969463</v>
      </c>
      <c r="BW112" s="801"/>
      <c r="BX112" s="801"/>
      <c r="BY112" s="801"/>
      <c r="BZ112" s="801"/>
      <c r="CA112" s="801">
        <v>23225884</v>
      </c>
      <c r="CB112" s="801"/>
      <c r="CC112" s="801"/>
      <c r="CD112" s="801"/>
      <c r="CE112" s="801"/>
      <c r="CF112" s="878">
        <v>91.6</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x14ac:dyDescent="0.15">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1799754</v>
      </c>
      <c r="AB113" s="939"/>
      <c r="AC113" s="939"/>
      <c r="AD113" s="939"/>
      <c r="AE113" s="940"/>
      <c r="AF113" s="941">
        <v>1730413</v>
      </c>
      <c r="AG113" s="939"/>
      <c r="AH113" s="939"/>
      <c r="AI113" s="939"/>
      <c r="AJ113" s="940"/>
      <c r="AK113" s="941">
        <v>1746794</v>
      </c>
      <c r="AL113" s="939"/>
      <c r="AM113" s="939"/>
      <c r="AN113" s="939"/>
      <c r="AO113" s="940"/>
      <c r="AP113" s="942">
        <v>6.9</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4150512</v>
      </c>
      <c r="BR113" s="801"/>
      <c r="BS113" s="801"/>
      <c r="BT113" s="801"/>
      <c r="BU113" s="801"/>
      <c r="BV113" s="801">
        <v>3207508</v>
      </c>
      <c r="BW113" s="801"/>
      <c r="BX113" s="801"/>
      <c r="BY113" s="801"/>
      <c r="BZ113" s="801"/>
      <c r="CA113" s="801">
        <v>2261182</v>
      </c>
      <c r="CB113" s="801"/>
      <c r="CC113" s="801"/>
      <c r="CD113" s="801"/>
      <c r="CE113" s="801"/>
      <c r="CF113" s="878">
        <v>8.9</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v>20437</v>
      </c>
      <c r="DH113" s="814"/>
      <c r="DI113" s="814"/>
      <c r="DJ113" s="814"/>
      <c r="DK113" s="815"/>
      <c r="DL113" s="816">
        <v>9486</v>
      </c>
      <c r="DM113" s="814"/>
      <c r="DN113" s="814"/>
      <c r="DO113" s="814"/>
      <c r="DP113" s="815"/>
      <c r="DQ113" s="816">
        <v>5443</v>
      </c>
      <c r="DR113" s="814"/>
      <c r="DS113" s="814"/>
      <c r="DT113" s="814"/>
      <c r="DU113" s="815"/>
      <c r="DV113" s="784">
        <v>0</v>
      </c>
      <c r="DW113" s="785"/>
      <c r="DX113" s="785"/>
      <c r="DY113" s="785"/>
      <c r="DZ113" s="786"/>
    </row>
    <row r="114" spans="1:130" s="197" customFormat="1" ht="26.25" customHeight="1" x14ac:dyDescent="0.15">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955978</v>
      </c>
      <c r="AB114" s="814"/>
      <c r="AC114" s="814"/>
      <c r="AD114" s="814"/>
      <c r="AE114" s="815"/>
      <c r="AF114" s="816">
        <v>1001599</v>
      </c>
      <c r="AG114" s="814"/>
      <c r="AH114" s="814"/>
      <c r="AI114" s="814"/>
      <c r="AJ114" s="815"/>
      <c r="AK114" s="816">
        <v>974939</v>
      </c>
      <c r="AL114" s="814"/>
      <c r="AM114" s="814"/>
      <c r="AN114" s="814"/>
      <c r="AO114" s="815"/>
      <c r="AP114" s="784">
        <v>3.8</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8093349</v>
      </c>
      <c r="BR114" s="801"/>
      <c r="BS114" s="801"/>
      <c r="BT114" s="801"/>
      <c r="BU114" s="801"/>
      <c r="BV114" s="801">
        <v>7168099</v>
      </c>
      <c r="BW114" s="801"/>
      <c r="BX114" s="801"/>
      <c r="BY114" s="801"/>
      <c r="BZ114" s="801"/>
      <c r="CA114" s="801">
        <v>6918651</v>
      </c>
      <c r="CB114" s="801"/>
      <c r="CC114" s="801"/>
      <c r="CD114" s="801"/>
      <c r="CE114" s="801"/>
      <c r="CF114" s="878">
        <v>27.3</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x14ac:dyDescent="0.15">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281881</v>
      </c>
      <c r="AB115" s="939"/>
      <c r="AC115" s="939"/>
      <c r="AD115" s="939"/>
      <c r="AE115" s="940"/>
      <c r="AF115" s="941">
        <v>260391</v>
      </c>
      <c r="AG115" s="939"/>
      <c r="AH115" s="939"/>
      <c r="AI115" s="939"/>
      <c r="AJ115" s="940"/>
      <c r="AK115" s="941">
        <v>150266</v>
      </c>
      <c r="AL115" s="939"/>
      <c r="AM115" s="939"/>
      <c r="AN115" s="939"/>
      <c r="AO115" s="940"/>
      <c r="AP115" s="942">
        <v>0.6</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v>6523575</v>
      </c>
      <c r="BR115" s="801"/>
      <c r="BS115" s="801"/>
      <c r="BT115" s="801"/>
      <c r="BU115" s="801"/>
      <c r="BV115" s="801">
        <v>6835200</v>
      </c>
      <c r="BW115" s="801"/>
      <c r="BX115" s="801"/>
      <c r="BY115" s="801"/>
      <c r="BZ115" s="801"/>
      <c r="CA115" s="801">
        <v>4680553</v>
      </c>
      <c r="CB115" s="801"/>
      <c r="CC115" s="801"/>
      <c r="CD115" s="801"/>
      <c r="CE115" s="801"/>
      <c r="CF115" s="878">
        <v>18.5</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86538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x14ac:dyDescent="0.15">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v>578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8453263</v>
      </c>
      <c r="AB117" s="925"/>
      <c r="AC117" s="925"/>
      <c r="AD117" s="925"/>
      <c r="AE117" s="926"/>
      <c r="AF117" s="928">
        <v>8553623</v>
      </c>
      <c r="AG117" s="925"/>
      <c r="AH117" s="925"/>
      <c r="AI117" s="925"/>
      <c r="AJ117" s="926"/>
      <c r="AK117" s="928">
        <v>8603060</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283</v>
      </c>
      <c r="AG118" s="918"/>
      <c r="AH118" s="918"/>
      <c r="AI118" s="918"/>
      <c r="AJ118" s="919"/>
      <c r="AK118" s="920" t="s">
        <v>282</v>
      </c>
      <c r="AL118" s="918"/>
      <c r="AM118" s="918"/>
      <c r="AN118" s="918"/>
      <c r="AO118" s="919"/>
      <c r="AP118" s="921" t="s">
        <v>400</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428</v>
      </c>
      <c r="BP118" s="868"/>
      <c r="BQ118" s="887">
        <v>99560339</v>
      </c>
      <c r="BR118" s="888"/>
      <c r="BS118" s="888"/>
      <c r="BT118" s="888"/>
      <c r="BU118" s="888"/>
      <c r="BV118" s="888">
        <v>97445886</v>
      </c>
      <c r="BW118" s="888"/>
      <c r="BX118" s="888"/>
      <c r="BY118" s="888"/>
      <c r="BZ118" s="888"/>
      <c r="CA118" s="888">
        <v>94581568</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v>145486</v>
      </c>
      <c r="AB119" s="903"/>
      <c r="AC119" s="903"/>
      <c r="AD119" s="903"/>
      <c r="AE119" s="904"/>
      <c r="AF119" s="905">
        <v>131241</v>
      </c>
      <c r="AG119" s="903"/>
      <c r="AH119" s="903"/>
      <c r="AI119" s="903"/>
      <c r="AJ119" s="904"/>
      <c r="AK119" s="905">
        <v>116997</v>
      </c>
      <c r="AL119" s="903"/>
      <c r="AM119" s="903"/>
      <c r="AN119" s="903"/>
      <c r="AO119" s="904"/>
      <c r="AP119" s="906">
        <v>0.5</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7493523</v>
      </c>
      <c r="BR119" s="830"/>
      <c r="BS119" s="830"/>
      <c r="BT119" s="830"/>
      <c r="BU119" s="830"/>
      <c r="BV119" s="830">
        <v>7314038</v>
      </c>
      <c r="BW119" s="830"/>
      <c r="BX119" s="830"/>
      <c r="BY119" s="830"/>
      <c r="BZ119" s="830"/>
      <c r="CA119" s="830">
        <v>8499370</v>
      </c>
      <c r="CB119" s="830"/>
      <c r="CC119" s="830"/>
      <c r="CD119" s="830"/>
      <c r="CE119" s="830"/>
      <c r="CF119" s="891">
        <v>33.5</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v>56864</v>
      </c>
      <c r="AB120" s="814"/>
      <c r="AC120" s="814"/>
      <c r="AD120" s="814"/>
      <c r="AE120" s="815"/>
      <c r="AF120" s="816">
        <v>26538</v>
      </c>
      <c r="AG120" s="814"/>
      <c r="AH120" s="814"/>
      <c r="AI120" s="814"/>
      <c r="AJ120" s="815"/>
      <c r="AK120" s="816">
        <v>26559</v>
      </c>
      <c r="AL120" s="814"/>
      <c r="AM120" s="814"/>
      <c r="AN120" s="814"/>
      <c r="AO120" s="815"/>
      <c r="AP120" s="784">
        <v>0.1</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v>11930405</v>
      </c>
      <c r="BR120" s="801"/>
      <c r="BS120" s="801"/>
      <c r="BT120" s="801"/>
      <c r="BU120" s="801"/>
      <c r="BV120" s="801">
        <v>11679988</v>
      </c>
      <c r="BW120" s="801"/>
      <c r="BX120" s="801"/>
      <c r="BY120" s="801"/>
      <c r="BZ120" s="801"/>
      <c r="CA120" s="801">
        <v>11691010</v>
      </c>
      <c r="CB120" s="801"/>
      <c r="CC120" s="801"/>
      <c r="CD120" s="801"/>
      <c r="CE120" s="801"/>
      <c r="CF120" s="878">
        <v>46.1</v>
      </c>
      <c r="CG120" s="879"/>
      <c r="CH120" s="879"/>
      <c r="CI120" s="879"/>
      <c r="CJ120" s="879"/>
      <c r="CK120" s="880" t="s">
        <v>434</v>
      </c>
      <c r="CL120" s="840"/>
      <c r="CM120" s="840"/>
      <c r="CN120" s="840"/>
      <c r="CO120" s="841"/>
      <c r="CP120" s="884" t="s">
        <v>382</v>
      </c>
      <c r="CQ120" s="885"/>
      <c r="CR120" s="885"/>
      <c r="CS120" s="885"/>
      <c r="CT120" s="885"/>
      <c r="CU120" s="885"/>
      <c r="CV120" s="885"/>
      <c r="CW120" s="885"/>
      <c r="CX120" s="885"/>
      <c r="CY120" s="885"/>
      <c r="CZ120" s="885"/>
      <c r="DA120" s="885"/>
      <c r="DB120" s="885"/>
      <c r="DC120" s="885"/>
      <c r="DD120" s="885"/>
      <c r="DE120" s="885"/>
      <c r="DF120" s="886"/>
      <c r="DG120" s="829">
        <v>23582651</v>
      </c>
      <c r="DH120" s="830"/>
      <c r="DI120" s="830"/>
      <c r="DJ120" s="830"/>
      <c r="DK120" s="830"/>
      <c r="DL120" s="830">
        <v>22936062</v>
      </c>
      <c r="DM120" s="830"/>
      <c r="DN120" s="830"/>
      <c r="DO120" s="830"/>
      <c r="DP120" s="830"/>
      <c r="DQ120" s="830">
        <v>22265633</v>
      </c>
      <c r="DR120" s="830"/>
      <c r="DS120" s="830"/>
      <c r="DT120" s="830"/>
      <c r="DU120" s="830"/>
      <c r="DV120" s="831">
        <v>87.8</v>
      </c>
      <c r="DW120" s="831"/>
      <c r="DX120" s="831"/>
      <c r="DY120" s="831"/>
      <c r="DZ120" s="832"/>
    </row>
    <row r="121" spans="1:130" s="197" customFormat="1" ht="26.25" customHeight="1" x14ac:dyDescent="0.15">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18389</v>
      </c>
      <c r="AB121" s="814"/>
      <c r="AC121" s="814"/>
      <c r="AD121" s="814"/>
      <c r="AE121" s="815"/>
      <c r="AF121" s="816">
        <v>15019</v>
      </c>
      <c r="AG121" s="814"/>
      <c r="AH121" s="814"/>
      <c r="AI121" s="814"/>
      <c r="AJ121" s="815"/>
      <c r="AK121" s="816">
        <v>5743</v>
      </c>
      <c r="AL121" s="814"/>
      <c r="AM121" s="814"/>
      <c r="AN121" s="814"/>
      <c r="AO121" s="815"/>
      <c r="AP121" s="784">
        <v>0</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55464462</v>
      </c>
      <c r="BR121" s="888"/>
      <c r="BS121" s="888"/>
      <c r="BT121" s="888"/>
      <c r="BU121" s="888"/>
      <c r="BV121" s="888">
        <v>56089882</v>
      </c>
      <c r="BW121" s="888"/>
      <c r="BX121" s="888"/>
      <c r="BY121" s="888"/>
      <c r="BZ121" s="888"/>
      <c r="CA121" s="888">
        <v>57337571</v>
      </c>
      <c r="CB121" s="888"/>
      <c r="CC121" s="888"/>
      <c r="CD121" s="888"/>
      <c r="CE121" s="888"/>
      <c r="CF121" s="889">
        <v>226</v>
      </c>
      <c r="CG121" s="890"/>
      <c r="CH121" s="890"/>
      <c r="CI121" s="890"/>
      <c r="CJ121" s="890"/>
      <c r="CK121" s="881"/>
      <c r="CL121" s="842"/>
      <c r="CM121" s="842"/>
      <c r="CN121" s="842"/>
      <c r="CO121" s="843"/>
      <c r="CP121" s="858" t="s">
        <v>383</v>
      </c>
      <c r="CQ121" s="859"/>
      <c r="CR121" s="859"/>
      <c r="CS121" s="859"/>
      <c r="CT121" s="859"/>
      <c r="CU121" s="859"/>
      <c r="CV121" s="859"/>
      <c r="CW121" s="859"/>
      <c r="CX121" s="859"/>
      <c r="CY121" s="859"/>
      <c r="CZ121" s="859"/>
      <c r="DA121" s="859"/>
      <c r="DB121" s="859"/>
      <c r="DC121" s="859"/>
      <c r="DD121" s="859"/>
      <c r="DE121" s="859"/>
      <c r="DF121" s="860"/>
      <c r="DG121" s="800">
        <v>932705</v>
      </c>
      <c r="DH121" s="801"/>
      <c r="DI121" s="801"/>
      <c r="DJ121" s="801"/>
      <c r="DK121" s="801"/>
      <c r="DL121" s="801">
        <v>872770</v>
      </c>
      <c r="DM121" s="801"/>
      <c r="DN121" s="801"/>
      <c r="DO121" s="801"/>
      <c r="DP121" s="801"/>
      <c r="DQ121" s="801">
        <v>813368</v>
      </c>
      <c r="DR121" s="801"/>
      <c r="DS121" s="801"/>
      <c r="DT121" s="801"/>
      <c r="DU121" s="801"/>
      <c r="DV121" s="853">
        <v>3.2</v>
      </c>
      <c r="DW121" s="853"/>
      <c r="DX121" s="853"/>
      <c r="DY121" s="853"/>
      <c r="DZ121" s="854"/>
    </row>
    <row r="122" spans="1:130" s="197" customFormat="1" ht="26.25" customHeight="1" x14ac:dyDescent="0.15">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437</v>
      </c>
      <c r="BP122" s="868"/>
      <c r="BQ122" s="869">
        <v>74888390</v>
      </c>
      <c r="BR122" s="870"/>
      <c r="BS122" s="870"/>
      <c r="BT122" s="870"/>
      <c r="BU122" s="870"/>
      <c r="BV122" s="870">
        <v>75083908</v>
      </c>
      <c r="BW122" s="870"/>
      <c r="BX122" s="870"/>
      <c r="BY122" s="870"/>
      <c r="BZ122" s="870"/>
      <c r="CA122" s="870">
        <v>77527951</v>
      </c>
      <c r="CB122" s="870"/>
      <c r="CC122" s="870"/>
      <c r="CD122" s="870"/>
      <c r="CE122" s="870"/>
      <c r="CF122" s="773"/>
      <c r="CG122" s="774"/>
      <c r="CH122" s="774"/>
      <c r="CI122" s="774"/>
      <c r="CJ122" s="871"/>
      <c r="CK122" s="881"/>
      <c r="CL122" s="842"/>
      <c r="CM122" s="842"/>
      <c r="CN122" s="842"/>
      <c r="CO122" s="843"/>
      <c r="CP122" s="858" t="s">
        <v>377</v>
      </c>
      <c r="CQ122" s="859"/>
      <c r="CR122" s="859"/>
      <c r="CS122" s="859"/>
      <c r="CT122" s="859"/>
      <c r="CU122" s="859"/>
      <c r="CV122" s="859"/>
      <c r="CW122" s="859"/>
      <c r="CX122" s="859"/>
      <c r="CY122" s="859"/>
      <c r="CZ122" s="859"/>
      <c r="DA122" s="859"/>
      <c r="DB122" s="859"/>
      <c r="DC122" s="859"/>
      <c r="DD122" s="859"/>
      <c r="DE122" s="859"/>
      <c r="DF122" s="860"/>
      <c r="DG122" s="800">
        <v>18304</v>
      </c>
      <c r="DH122" s="801"/>
      <c r="DI122" s="801"/>
      <c r="DJ122" s="801"/>
      <c r="DK122" s="801"/>
      <c r="DL122" s="801">
        <v>70936</v>
      </c>
      <c r="DM122" s="801"/>
      <c r="DN122" s="801"/>
      <c r="DO122" s="801"/>
      <c r="DP122" s="801"/>
      <c r="DQ122" s="801">
        <v>104988</v>
      </c>
      <c r="DR122" s="801"/>
      <c r="DS122" s="801"/>
      <c r="DT122" s="801"/>
      <c r="DU122" s="801"/>
      <c r="DV122" s="853">
        <v>0.4</v>
      </c>
      <c r="DW122" s="853"/>
      <c r="DX122" s="853"/>
      <c r="DY122" s="853"/>
      <c r="DZ122" s="854"/>
    </row>
    <row r="123" spans="1:130" s="197" customFormat="1" ht="26.25" customHeight="1" thickBot="1" x14ac:dyDescent="0.2">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438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97.6</v>
      </c>
      <c r="BR123" s="862"/>
      <c r="BS123" s="862"/>
      <c r="BT123" s="862"/>
      <c r="BU123" s="862"/>
      <c r="BV123" s="862">
        <v>89.2</v>
      </c>
      <c r="BW123" s="862"/>
      <c r="BX123" s="862"/>
      <c r="BY123" s="862"/>
      <c r="BZ123" s="862"/>
      <c r="CA123" s="862">
        <v>67.2</v>
      </c>
      <c r="CB123" s="862"/>
      <c r="CC123" s="862"/>
      <c r="CD123" s="862"/>
      <c r="CE123" s="862"/>
      <c r="CF123" s="760"/>
      <c r="CG123" s="761"/>
      <c r="CH123" s="761"/>
      <c r="CI123" s="761"/>
      <c r="CJ123" s="863"/>
      <c r="CK123" s="881"/>
      <c r="CL123" s="842"/>
      <c r="CM123" s="842"/>
      <c r="CN123" s="842"/>
      <c r="CO123" s="843"/>
      <c r="CP123" s="858" t="s">
        <v>380</v>
      </c>
      <c r="CQ123" s="859"/>
      <c r="CR123" s="859"/>
      <c r="CS123" s="859"/>
      <c r="CT123" s="859"/>
      <c r="CU123" s="859"/>
      <c r="CV123" s="859"/>
      <c r="CW123" s="859"/>
      <c r="CX123" s="859"/>
      <c r="CY123" s="859"/>
      <c r="CZ123" s="859"/>
      <c r="DA123" s="859"/>
      <c r="DB123" s="859"/>
      <c r="DC123" s="859"/>
      <c r="DD123" s="859"/>
      <c r="DE123" s="859"/>
      <c r="DF123" s="860"/>
      <c r="DG123" s="813">
        <v>144471</v>
      </c>
      <c r="DH123" s="814"/>
      <c r="DI123" s="814"/>
      <c r="DJ123" s="814"/>
      <c r="DK123" s="815"/>
      <c r="DL123" s="816">
        <v>89695</v>
      </c>
      <c r="DM123" s="814"/>
      <c r="DN123" s="814"/>
      <c r="DO123" s="814"/>
      <c r="DP123" s="815"/>
      <c r="DQ123" s="816">
        <v>41895</v>
      </c>
      <c r="DR123" s="814"/>
      <c r="DS123" s="814"/>
      <c r="DT123" s="814"/>
      <c r="DU123" s="815"/>
      <c r="DV123" s="784">
        <v>0.2</v>
      </c>
      <c r="DW123" s="785"/>
      <c r="DX123" s="785"/>
      <c r="DY123" s="785"/>
      <c r="DZ123" s="786"/>
    </row>
    <row r="124" spans="1:130" s="197" customFormat="1" ht="26.25" customHeight="1" x14ac:dyDescent="0.15">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108</v>
      </c>
      <c r="AB124" s="814"/>
      <c r="AC124" s="814"/>
      <c r="AD124" s="814"/>
      <c r="AE124" s="815"/>
      <c r="AF124" s="816" t="s">
        <v>108</v>
      </c>
      <c r="AG124" s="814"/>
      <c r="AH124" s="814"/>
      <c r="AI124" s="814"/>
      <c r="AJ124" s="815"/>
      <c r="AK124" s="816" t="s">
        <v>108</v>
      </c>
      <c r="AL124" s="814"/>
      <c r="AM124" s="814"/>
      <c r="AN124" s="814"/>
      <c r="AO124" s="815"/>
      <c r="AP124" s="784" t="s">
        <v>108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439</v>
      </c>
      <c r="CQ124" s="859"/>
      <c r="CR124" s="859"/>
      <c r="CS124" s="859"/>
      <c r="CT124" s="859"/>
      <c r="CU124" s="859"/>
      <c r="CV124" s="859"/>
      <c r="CW124" s="859"/>
      <c r="CX124" s="859"/>
      <c r="CY124" s="859"/>
      <c r="CZ124" s="859"/>
      <c r="DA124" s="859"/>
      <c r="DB124" s="859"/>
      <c r="DC124" s="859"/>
      <c r="DD124" s="859"/>
      <c r="DE124" s="859"/>
      <c r="DF124" s="860"/>
      <c r="DG124" s="746" t="s">
        <v>108</v>
      </c>
      <c r="DH124" s="747"/>
      <c r="DI124" s="747"/>
      <c r="DJ124" s="747"/>
      <c r="DK124" s="748"/>
      <c r="DL124" s="749" t="s">
        <v>108</v>
      </c>
      <c r="DM124" s="747"/>
      <c r="DN124" s="747"/>
      <c r="DO124" s="747"/>
      <c r="DP124" s="748"/>
      <c r="DQ124" s="749" t="s">
        <v>108</v>
      </c>
      <c r="DR124" s="747"/>
      <c r="DS124" s="747"/>
      <c r="DT124" s="747"/>
      <c r="DU124" s="748"/>
      <c r="DV124" s="837" t="s">
        <v>108</v>
      </c>
      <c r="DW124" s="838"/>
      <c r="DX124" s="838"/>
      <c r="DY124" s="838"/>
      <c r="DZ124" s="839"/>
    </row>
    <row r="125" spans="1:130" s="197" customFormat="1" ht="26.25" customHeight="1" thickBot="1" x14ac:dyDescent="0.2">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108</v>
      </c>
      <c r="AB125" s="814"/>
      <c r="AC125" s="814"/>
      <c r="AD125" s="814"/>
      <c r="AE125" s="815"/>
      <c r="AF125" s="816" t="s">
        <v>108</v>
      </c>
      <c r="AG125" s="814"/>
      <c r="AH125" s="814"/>
      <c r="AI125" s="814"/>
      <c r="AJ125" s="815"/>
      <c r="AK125" s="816" t="s">
        <v>108</v>
      </c>
      <c r="AL125" s="814"/>
      <c r="AM125" s="814"/>
      <c r="AN125" s="814"/>
      <c r="AO125" s="815"/>
      <c r="AP125" s="784" t="s">
        <v>108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440</v>
      </c>
      <c r="CL125" s="840"/>
      <c r="CM125" s="840"/>
      <c r="CN125" s="840"/>
      <c r="CO125" s="841"/>
      <c r="CP125" s="846" t="s">
        <v>441</v>
      </c>
      <c r="CQ125" s="788"/>
      <c r="CR125" s="788"/>
      <c r="CS125" s="788"/>
      <c r="CT125" s="788"/>
      <c r="CU125" s="788"/>
      <c r="CV125" s="788"/>
      <c r="CW125" s="788"/>
      <c r="CX125" s="788"/>
      <c r="CY125" s="788"/>
      <c r="CZ125" s="788"/>
      <c r="DA125" s="788"/>
      <c r="DB125" s="788"/>
      <c r="DC125" s="788"/>
      <c r="DD125" s="788"/>
      <c r="DE125" s="788"/>
      <c r="DF125" s="789"/>
      <c r="DG125" s="829" t="s">
        <v>108</v>
      </c>
      <c r="DH125" s="830"/>
      <c r="DI125" s="830"/>
      <c r="DJ125" s="830"/>
      <c r="DK125" s="830"/>
      <c r="DL125" s="830" t="s">
        <v>108</v>
      </c>
      <c r="DM125" s="830"/>
      <c r="DN125" s="830"/>
      <c r="DO125" s="830"/>
      <c r="DP125" s="830"/>
      <c r="DQ125" s="830" t="s">
        <v>108</v>
      </c>
      <c r="DR125" s="830"/>
      <c r="DS125" s="830"/>
      <c r="DT125" s="830"/>
      <c r="DU125" s="830"/>
      <c r="DV125" s="831" t="s">
        <v>108</v>
      </c>
      <c r="DW125" s="831"/>
      <c r="DX125" s="831"/>
      <c r="DY125" s="831"/>
      <c r="DZ125" s="832"/>
    </row>
    <row r="126" spans="1:130" s="197" customFormat="1" ht="26.25" customHeight="1" x14ac:dyDescent="0.15">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60000</v>
      </c>
      <c r="AB126" s="814"/>
      <c r="AC126" s="814"/>
      <c r="AD126" s="814"/>
      <c r="AE126" s="815"/>
      <c r="AF126" s="816">
        <v>86538</v>
      </c>
      <c r="AG126" s="814"/>
      <c r="AH126" s="814"/>
      <c r="AI126" s="814"/>
      <c r="AJ126" s="815"/>
      <c r="AK126" s="816" t="s">
        <v>108</v>
      </c>
      <c r="AL126" s="814"/>
      <c r="AM126" s="814"/>
      <c r="AN126" s="814"/>
      <c r="AO126" s="815"/>
      <c r="AP126" s="784" t="s">
        <v>108</v>
      </c>
      <c r="AQ126" s="785"/>
      <c r="AR126" s="785"/>
      <c r="AS126" s="785"/>
      <c r="AT126" s="786"/>
      <c r="AU126" s="233"/>
      <c r="AV126" s="233"/>
      <c r="AW126" s="233"/>
      <c r="AX126" s="836" t="s">
        <v>442</v>
      </c>
      <c r="AY126" s="794"/>
      <c r="AZ126" s="794"/>
      <c r="BA126" s="794"/>
      <c r="BB126" s="794"/>
      <c r="BC126" s="794"/>
      <c r="BD126" s="794"/>
      <c r="BE126" s="795"/>
      <c r="BF126" s="793" t="s">
        <v>443</v>
      </c>
      <c r="BG126" s="794"/>
      <c r="BH126" s="794"/>
      <c r="BI126" s="794"/>
      <c r="BJ126" s="794"/>
      <c r="BK126" s="794"/>
      <c r="BL126" s="795"/>
      <c r="BM126" s="793" t="s">
        <v>444</v>
      </c>
      <c r="BN126" s="794"/>
      <c r="BO126" s="794"/>
      <c r="BP126" s="794"/>
      <c r="BQ126" s="794"/>
      <c r="BR126" s="794"/>
      <c r="BS126" s="795"/>
      <c r="BT126" s="793" t="s">
        <v>445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446</v>
      </c>
      <c r="CQ126" s="798"/>
      <c r="CR126" s="798"/>
      <c r="CS126" s="798"/>
      <c r="CT126" s="798"/>
      <c r="CU126" s="798"/>
      <c r="CV126" s="798"/>
      <c r="CW126" s="798"/>
      <c r="CX126" s="798"/>
      <c r="CY126" s="798"/>
      <c r="CZ126" s="798"/>
      <c r="DA126" s="798"/>
      <c r="DB126" s="798"/>
      <c r="DC126" s="798"/>
      <c r="DD126" s="798"/>
      <c r="DE126" s="798"/>
      <c r="DF126" s="799"/>
      <c r="DG126" s="800">
        <v>6287544</v>
      </c>
      <c r="DH126" s="801"/>
      <c r="DI126" s="801"/>
      <c r="DJ126" s="801"/>
      <c r="DK126" s="801"/>
      <c r="DL126" s="801">
        <v>6124894</v>
      </c>
      <c r="DM126" s="801"/>
      <c r="DN126" s="801"/>
      <c r="DO126" s="801"/>
      <c r="DP126" s="801"/>
      <c r="DQ126" s="801">
        <v>3511988</v>
      </c>
      <c r="DR126" s="801"/>
      <c r="DS126" s="801"/>
      <c r="DT126" s="801"/>
      <c r="DU126" s="801"/>
      <c r="DV126" s="853">
        <v>13.8</v>
      </c>
      <c r="DW126" s="853"/>
      <c r="DX126" s="853"/>
      <c r="DY126" s="853"/>
      <c r="DZ126" s="854"/>
    </row>
    <row r="127" spans="1:130" s="197" customFormat="1" ht="26.25" customHeight="1" thickBot="1" x14ac:dyDescent="0.2">
      <c r="A127" s="897"/>
      <c r="B127" s="898"/>
      <c r="C127" s="855" t="s">
        <v>447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1142</v>
      </c>
      <c r="AB127" s="814"/>
      <c r="AC127" s="814"/>
      <c r="AD127" s="814"/>
      <c r="AE127" s="815"/>
      <c r="AF127" s="816">
        <v>1055</v>
      </c>
      <c r="AG127" s="814"/>
      <c r="AH127" s="814"/>
      <c r="AI127" s="814"/>
      <c r="AJ127" s="815"/>
      <c r="AK127" s="816">
        <v>967</v>
      </c>
      <c r="AL127" s="814"/>
      <c r="AM127" s="814"/>
      <c r="AN127" s="814"/>
      <c r="AO127" s="815"/>
      <c r="AP127" s="784">
        <v>0</v>
      </c>
      <c r="AQ127" s="785"/>
      <c r="AR127" s="785"/>
      <c r="AS127" s="785"/>
      <c r="AT127" s="786"/>
      <c r="AU127" s="233"/>
      <c r="AV127" s="233"/>
      <c r="AW127" s="233"/>
      <c r="AX127" s="787" t="s">
        <v>448</v>
      </c>
      <c r="AY127" s="788"/>
      <c r="AZ127" s="788"/>
      <c r="BA127" s="788"/>
      <c r="BB127" s="788"/>
      <c r="BC127" s="788"/>
      <c r="BD127" s="788"/>
      <c r="BE127" s="789"/>
      <c r="BF127" s="790" t="s">
        <v>108</v>
      </c>
      <c r="BG127" s="791"/>
      <c r="BH127" s="791"/>
      <c r="BI127" s="791"/>
      <c r="BJ127" s="791"/>
      <c r="BK127" s="791"/>
      <c r="BL127" s="792"/>
      <c r="BM127" s="790">
        <v>11.8</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449</v>
      </c>
      <c r="CQ127" s="782"/>
      <c r="CR127" s="782"/>
      <c r="CS127" s="782"/>
      <c r="CT127" s="782"/>
      <c r="CU127" s="782"/>
      <c r="CV127" s="782"/>
      <c r="CW127" s="782"/>
      <c r="CX127" s="782"/>
      <c r="CY127" s="782"/>
      <c r="CZ127" s="782"/>
      <c r="DA127" s="782"/>
      <c r="DB127" s="782"/>
      <c r="DC127" s="782"/>
      <c r="DD127" s="782"/>
      <c r="DE127" s="782"/>
      <c r="DF127" s="783"/>
      <c r="DG127" s="849" t="s">
        <v>450</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x14ac:dyDescent="0.15">
      <c r="A128" s="825" t="s">
        <v>451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452</v>
      </c>
      <c r="X128" s="827"/>
      <c r="Y128" s="827"/>
      <c r="Z128" s="828"/>
      <c r="AA128" s="753">
        <v>973962</v>
      </c>
      <c r="AB128" s="754"/>
      <c r="AC128" s="754"/>
      <c r="AD128" s="754"/>
      <c r="AE128" s="755"/>
      <c r="AF128" s="756">
        <v>925829</v>
      </c>
      <c r="AG128" s="754"/>
      <c r="AH128" s="754"/>
      <c r="AI128" s="754"/>
      <c r="AJ128" s="755"/>
      <c r="AK128" s="756">
        <v>1026462</v>
      </c>
      <c r="AL128" s="754"/>
      <c r="AM128" s="754"/>
      <c r="AN128" s="754"/>
      <c r="AO128" s="755"/>
      <c r="AP128" s="757"/>
      <c r="AQ128" s="758"/>
      <c r="AR128" s="758"/>
      <c r="AS128" s="758"/>
      <c r="AT128" s="759"/>
      <c r="AU128" s="235"/>
      <c r="AV128" s="235"/>
      <c r="AW128" s="235"/>
      <c r="AX128" s="802" t="s">
        <v>453</v>
      </c>
      <c r="AY128" s="798"/>
      <c r="AZ128" s="798"/>
      <c r="BA128" s="798"/>
      <c r="BB128" s="798"/>
      <c r="BC128" s="798"/>
      <c r="BD128" s="798"/>
      <c r="BE128" s="799"/>
      <c r="BF128" s="820" t="s">
        <v>108</v>
      </c>
      <c r="BG128" s="821"/>
      <c r="BH128" s="821"/>
      <c r="BI128" s="821"/>
      <c r="BJ128" s="821"/>
      <c r="BK128" s="821"/>
      <c r="BL128" s="822"/>
      <c r="BM128" s="820">
        <v>16.8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454</v>
      </c>
      <c r="X129" s="811"/>
      <c r="Y129" s="811"/>
      <c r="Z129" s="812"/>
      <c r="AA129" s="813">
        <v>29886072</v>
      </c>
      <c r="AB129" s="814"/>
      <c r="AC129" s="814"/>
      <c r="AD129" s="814"/>
      <c r="AE129" s="815"/>
      <c r="AF129" s="816">
        <v>29871712</v>
      </c>
      <c r="AG129" s="814"/>
      <c r="AH129" s="814"/>
      <c r="AI129" s="814"/>
      <c r="AJ129" s="815"/>
      <c r="AK129" s="816">
        <v>30029171</v>
      </c>
      <c r="AL129" s="814"/>
      <c r="AM129" s="814"/>
      <c r="AN129" s="814"/>
      <c r="AO129" s="815"/>
      <c r="AP129" s="817"/>
      <c r="AQ129" s="818"/>
      <c r="AR129" s="818"/>
      <c r="AS129" s="818"/>
      <c r="AT129" s="819"/>
      <c r="AU129" s="235"/>
      <c r="AV129" s="235"/>
      <c r="AW129" s="235"/>
      <c r="AX129" s="802" t="s">
        <v>455</v>
      </c>
      <c r="AY129" s="798"/>
      <c r="AZ129" s="798"/>
      <c r="BA129" s="798"/>
      <c r="BB129" s="798"/>
      <c r="BC129" s="798"/>
      <c r="BD129" s="798"/>
      <c r="BE129" s="799"/>
      <c r="BF129" s="803">
        <v>11.3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457</v>
      </c>
      <c r="X130" s="811"/>
      <c r="Y130" s="811"/>
      <c r="Z130" s="812"/>
      <c r="AA130" s="813">
        <v>4628182</v>
      </c>
      <c r="AB130" s="814"/>
      <c r="AC130" s="814"/>
      <c r="AD130" s="814"/>
      <c r="AE130" s="815"/>
      <c r="AF130" s="816">
        <v>4816314</v>
      </c>
      <c r="AG130" s="814"/>
      <c r="AH130" s="814"/>
      <c r="AI130" s="814"/>
      <c r="AJ130" s="815"/>
      <c r="AK130" s="816">
        <v>4661051</v>
      </c>
      <c r="AL130" s="814"/>
      <c r="AM130" s="814"/>
      <c r="AN130" s="814"/>
      <c r="AO130" s="815"/>
      <c r="AP130" s="817"/>
      <c r="AQ130" s="818"/>
      <c r="AR130" s="818"/>
      <c r="AS130" s="818"/>
      <c r="AT130" s="819"/>
      <c r="AU130" s="235"/>
      <c r="AV130" s="235"/>
      <c r="AW130" s="235"/>
      <c r="AX130" s="781" t="s">
        <v>458</v>
      </c>
      <c r="AY130" s="782"/>
      <c r="AZ130" s="782"/>
      <c r="BA130" s="782"/>
      <c r="BB130" s="782"/>
      <c r="BC130" s="782"/>
      <c r="BD130" s="782"/>
      <c r="BE130" s="783"/>
      <c r="BF130" s="735">
        <v>67.2</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459</v>
      </c>
      <c r="X131" s="744"/>
      <c r="Y131" s="744"/>
      <c r="Z131" s="745"/>
      <c r="AA131" s="746">
        <v>25257890</v>
      </c>
      <c r="AB131" s="747"/>
      <c r="AC131" s="747"/>
      <c r="AD131" s="747"/>
      <c r="AE131" s="748"/>
      <c r="AF131" s="749">
        <v>25055398</v>
      </c>
      <c r="AG131" s="747"/>
      <c r="AH131" s="747"/>
      <c r="AI131" s="747"/>
      <c r="AJ131" s="748"/>
      <c r="AK131" s="749">
        <v>25368120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461</v>
      </c>
      <c r="W132" s="767"/>
      <c r="X132" s="767"/>
      <c r="Y132" s="767"/>
      <c r="Z132" s="768"/>
      <c r="AA132" s="769">
        <v>11.28803317</v>
      </c>
      <c r="AB132" s="770"/>
      <c r="AC132" s="770"/>
      <c r="AD132" s="770"/>
      <c r="AE132" s="771"/>
      <c r="AF132" s="772">
        <v>11.22105504</v>
      </c>
      <c r="AG132" s="770"/>
      <c r="AH132" s="770"/>
      <c r="AI132" s="770"/>
      <c r="AJ132" s="771"/>
      <c r="AK132" s="772">
        <v>11.492955889999999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462</v>
      </c>
      <c r="W133" s="776"/>
      <c r="X133" s="776"/>
      <c r="Y133" s="776"/>
      <c r="Z133" s="777"/>
      <c r="AA133" s="778">
        <v>11.3</v>
      </c>
      <c r="AB133" s="779"/>
      <c r="AC133" s="779"/>
      <c r="AD133" s="779"/>
      <c r="AE133" s="780"/>
      <c r="AF133" s="778">
        <v>11.3</v>
      </c>
      <c r="AG133" s="779"/>
      <c r="AH133" s="779"/>
      <c r="AI133" s="779"/>
      <c r="AJ133" s="780"/>
      <c r="AK133" s="778">
        <v>11.3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49" t="s">
        <v>465</v>
      </c>
      <c r="L7" s="254"/>
      <c r="M7" s="255" t="s">
        <v>466</v>
      </c>
      <c r="N7" s="256"/>
    </row>
    <row r="8" spans="1:16" x14ac:dyDescent="0.15">
      <c r="A8" s="248"/>
      <c r="B8" s="244"/>
      <c r="C8" s="244"/>
      <c r="D8" s="244"/>
      <c r="E8" s="244"/>
      <c r="F8" s="244"/>
      <c r="G8" s="257"/>
      <c r="H8" s="258"/>
      <c r="I8" s="258"/>
      <c r="J8" s="259"/>
      <c r="K8" s="1150"/>
      <c r="L8" s="260" t="s">
        <v>467</v>
      </c>
      <c r="M8" s="261" t="s">
        <v>468</v>
      </c>
      <c r="N8" s="262" t="s">
        <v>469</v>
      </c>
    </row>
    <row r="9" spans="1:16" x14ac:dyDescent="0.15">
      <c r="A9" s="248"/>
      <c r="B9" s="244"/>
      <c r="C9" s="244"/>
      <c r="D9" s="244"/>
      <c r="E9" s="244"/>
      <c r="F9" s="244"/>
      <c r="G9" s="1163" t="s">
        <v>470</v>
      </c>
      <c r="H9" s="1164"/>
      <c r="I9" s="1164"/>
      <c r="J9" s="1165"/>
      <c r="K9" s="263">
        <v>9195478</v>
      </c>
      <c r="L9" s="264">
        <v>64237</v>
      </c>
      <c r="M9" s="265">
        <v>56521</v>
      </c>
      <c r="N9" s="266">
        <v>13.7</v>
      </c>
    </row>
    <row r="10" spans="1:16" x14ac:dyDescent="0.15">
      <c r="A10" s="248"/>
      <c r="B10" s="244"/>
      <c r="C10" s="244"/>
      <c r="D10" s="244"/>
      <c r="E10" s="244"/>
      <c r="F10" s="244"/>
      <c r="G10" s="1163" t="s">
        <v>471</v>
      </c>
      <c r="H10" s="1164"/>
      <c r="I10" s="1164"/>
      <c r="J10" s="1165"/>
      <c r="K10" s="267">
        <v>700860</v>
      </c>
      <c r="L10" s="268">
        <v>4896</v>
      </c>
      <c r="M10" s="269">
        <v>5094</v>
      </c>
      <c r="N10" s="270">
        <v>-3.9</v>
      </c>
    </row>
    <row r="11" spans="1:16" ht="13.5" customHeight="1" x14ac:dyDescent="0.15">
      <c r="A11" s="248"/>
      <c r="B11" s="244"/>
      <c r="C11" s="244"/>
      <c r="D11" s="244"/>
      <c r="E11" s="244"/>
      <c r="F11" s="244"/>
      <c r="G11" s="1163" t="s">
        <v>472</v>
      </c>
      <c r="H11" s="1164"/>
      <c r="I11" s="1164"/>
      <c r="J11" s="1165"/>
      <c r="K11" s="267">
        <v>188916</v>
      </c>
      <c r="L11" s="268">
        <v>1320</v>
      </c>
      <c r="M11" s="269">
        <v>3978</v>
      </c>
      <c r="N11" s="270">
        <v>-66.8</v>
      </c>
    </row>
    <row r="12" spans="1:16" ht="13.5" customHeight="1" x14ac:dyDescent="0.15">
      <c r="A12" s="248"/>
      <c r="B12" s="244"/>
      <c r="C12" s="244"/>
      <c r="D12" s="244"/>
      <c r="E12" s="244"/>
      <c r="F12" s="244"/>
      <c r="G12" s="1163" t="s">
        <v>473</v>
      </c>
      <c r="H12" s="1164"/>
      <c r="I12" s="1164"/>
      <c r="J12" s="1165"/>
      <c r="K12" s="267">
        <v>36071</v>
      </c>
      <c r="L12" s="268">
        <v>252</v>
      </c>
      <c r="M12" s="269">
        <v>1244</v>
      </c>
      <c r="N12" s="270">
        <v>-79.7</v>
      </c>
    </row>
    <row r="13" spans="1:16" ht="13.5" customHeight="1" x14ac:dyDescent="0.15">
      <c r="A13" s="248"/>
      <c r="B13" s="244"/>
      <c r="C13" s="244"/>
      <c r="D13" s="244"/>
      <c r="E13" s="244"/>
      <c r="F13" s="244"/>
      <c r="G13" s="1163" t="s">
        <v>474</v>
      </c>
      <c r="H13" s="1164"/>
      <c r="I13" s="1164"/>
      <c r="J13" s="1165"/>
      <c r="K13" s="267" t="s">
        <v>475</v>
      </c>
      <c r="L13" s="268" t="s">
        <v>475</v>
      </c>
      <c r="M13" s="269">
        <v>18</v>
      </c>
      <c r="N13" s="270" t="s">
        <v>475</v>
      </c>
    </row>
    <row r="14" spans="1:16" ht="13.5" customHeight="1" x14ac:dyDescent="0.15">
      <c r="A14" s="248"/>
      <c r="B14" s="244"/>
      <c r="C14" s="244"/>
      <c r="D14" s="244"/>
      <c r="E14" s="244"/>
      <c r="F14" s="244"/>
      <c r="G14" s="1163" t="s">
        <v>476</v>
      </c>
      <c r="H14" s="1164"/>
      <c r="I14" s="1164"/>
      <c r="J14" s="1165"/>
      <c r="K14" s="267">
        <v>302885</v>
      </c>
      <c r="L14" s="268">
        <v>2116</v>
      </c>
      <c r="M14" s="269">
        <v>2228</v>
      </c>
      <c r="N14" s="270">
        <v>-5</v>
      </c>
    </row>
    <row r="15" spans="1:16" ht="13.5" customHeight="1" x14ac:dyDescent="0.15">
      <c r="A15" s="248"/>
      <c r="B15" s="244"/>
      <c r="C15" s="244"/>
      <c r="D15" s="244"/>
      <c r="E15" s="244"/>
      <c r="F15" s="244"/>
      <c r="G15" s="1163" t="s">
        <v>477</v>
      </c>
      <c r="H15" s="1164"/>
      <c r="I15" s="1164"/>
      <c r="J15" s="1165"/>
      <c r="K15" s="267">
        <v>207075</v>
      </c>
      <c r="L15" s="268">
        <v>1447</v>
      </c>
      <c r="M15" s="269">
        <v>1508</v>
      </c>
      <c r="N15" s="270">
        <v>-4</v>
      </c>
    </row>
    <row r="16" spans="1:16" x14ac:dyDescent="0.15">
      <c r="A16" s="248"/>
      <c r="B16" s="244"/>
      <c r="C16" s="244"/>
      <c r="D16" s="244"/>
      <c r="E16" s="244"/>
      <c r="F16" s="244"/>
      <c r="G16" s="1166" t="s">
        <v>478</v>
      </c>
      <c r="H16" s="1167"/>
      <c r="I16" s="1167"/>
      <c r="J16" s="1168"/>
      <c r="K16" s="268">
        <v>-771833</v>
      </c>
      <c r="L16" s="268">
        <v>-5392</v>
      </c>
      <c r="M16" s="269">
        <v>-5476</v>
      </c>
      <c r="N16" s="270">
        <v>-1.5</v>
      </c>
    </row>
    <row r="17" spans="1:16" x14ac:dyDescent="0.15">
      <c r="A17" s="248"/>
      <c r="B17" s="244"/>
      <c r="C17" s="244"/>
      <c r="D17" s="244"/>
      <c r="E17" s="244"/>
      <c r="F17" s="244"/>
      <c r="G17" s="1166" t="s">
        <v>166</v>
      </c>
      <c r="H17" s="1167"/>
      <c r="I17" s="1167"/>
      <c r="J17" s="1168"/>
      <c r="K17" s="268">
        <v>9859452</v>
      </c>
      <c r="L17" s="268">
        <v>68875</v>
      </c>
      <c r="M17" s="269">
        <v>65114</v>
      </c>
      <c r="N17" s="270">
        <v>5.8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60" t="s">
        <v>483</v>
      </c>
      <c r="H21" s="1161"/>
      <c r="I21" s="1161"/>
      <c r="J21" s="1162"/>
      <c r="K21" s="280">
        <v>7.2</v>
      </c>
      <c r="L21" s="281">
        <v>6.38</v>
      </c>
      <c r="M21" s="282">
        <v>0.82</v>
      </c>
      <c r="N21" s="249"/>
      <c r="O21" s="283"/>
      <c r="P21" s="279"/>
    </row>
    <row r="22" spans="1:16" s="284" customFormat="1" x14ac:dyDescent="0.15">
      <c r="A22" s="279"/>
      <c r="B22" s="249"/>
      <c r="C22" s="249"/>
      <c r="D22" s="249"/>
      <c r="E22" s="249"/>
      <c r="F22" s="249"/>
      <c r="G22" s="1160" t="s">
        <v>484</v>
      </c>
      <c r="H22" s="1161"/>
      <c r="I22" s="1161"/>
      <c r="J22" s="1162"/>
      <c r="K22" s="285">
        <v>100.9</v>
      </c>
      <c r="L22" s="286">
        <v>99.8</v>
      </c>
      <c r="M22" s="287">
        <v>1.1000000000000001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49" t="s">
        <v>465</v>
      </c>
      <c r="L30" s="254"/>
      <c r="M30" s="255" t="s">
        <v>466</v>
      </c>
      <c r="N30" s="256"/>
    </row>
    <row r="31" spans="1:16" x14ac:dyDescent="0.15">
      <c r="A31" s="248"/>
      <c r="B31" s="244"/>
      <c r="C31" s="244"/>
      <c r="D31" s="244"/>
      <c r="E31" s="244"/>
      <c r="F31" s="244"/>
      <c r="G31" s="257"/>
      <c r="H31" s="258"/>
      <c r="I31" s="258"/>
      <c r="J31" s="259"/>
      <c r="K31" s="1150"/>
      <c r="L31" s="260" t="s">
        <v>467</v>
      </c>
      <c r="M31" s="261" t="s">
        <v>468</v>
      </c>
      <c r="N31" s="262" t="s">
        <v>469</v>
      </c>
    </row>
    <row r="32" spans="1:16" ht="27" customHeight="1" x14ac:dyDescent="0.15">
      <c r="A32" s="248"/>
      <c r="B32" s="244"/>
      <c r="C32" s="244"/>
      <c r="D32" s="244"/>
      <c r="E32" s="244"/>
      <c r="F32" s="244"/>
      <c r="G32" s="1151" t="s">
        <v>488</v>
      </c>
      <c r="H32" s="1152"/>
      <c r="I32" s="1152"/>
      <c r="J32" s="1153"/>
      <c r="K32" s="294">
        <v>5731061</v>
      </c>
      <c r="L32" s="294">
        <v>40036</v>
      </c>
      <c r="M32" s="295">
        <v>35579</v>
      </c>
      <c r="N32" s="296">
        <v>12.5</v>
      </c>
    </row>
    <row r="33" spans="1:16" ht="13.5" customHeight="1" x14ac:dyDescent="0.15">
      <c r="A33" s="248"/>
      <c r="B33" s="244"/>
      <c r="C33" s="244"/>
      <c r="D33" s="244"/>
      <c r="E33" s="244"/>
      <c r="F33" s="244"/>
      <c r="G33" s="1151" t="s">
        <v>489</v>
      </c>
      <c r="H33" s="1152"/>
      <c r="I33" s="1152"/>
      <c r="J33" s="1153"/>
      <c r="K33" s="294" t="s">
        <v>475</v>
      </c>
      <c r="L33" s="294" t="s">
        <v>475</v>
      </c>
      <c r="M33" s="295" t="s">
        <v>475</v>
      </c>
      <c r="N33" s="296" t="s">
        <v>475</v>
      </c>
    </row>
    <row r="34" spans="1:16" ht="27" customHeight="1" x14ac:dyDescent="0.15">
      <c r="A34" s="248"/>
      <c r="B34" s="244"/>
      <c r="C34" s="244"/>
      <c r="D34" s="244"/>
      <c r="E34" s="244"/>
      <c r="F34" s="244"/>
      <c r="G34" s="1151" t="s">
        <v>490</v>
      </c>
      <c r="H34" s="1152"/>
      <c r="I34" s="1152"/>
      <c r="J34" s="1153"/>
      <c r="K34" s="294" t="s">
        <v>475</v>
      </c>
      <c r="L34" s="294" t="s">
        <v>475</v>
      </c>
      <c r="M34" s="295">
        <v>9</v>
      </c>
      <c r="N34" s="296" t="s">
        <v>475</v>
      </c>
    </row>
    <row r="35" spans="1:16" ht="27" customHeight="1" x14ac:dyDescent="0.15">
      <c r="A35" s="248"/>
      <c r="B35" s="244"/>
      <c r="C35" s="244"/>
      <c r="D35" s="244"/>
      <c r="E35" s="244"/>
      <c r="F35" s="244"/>
      <c r="G35" s="1151" t="s">
        <v>491</v>
      </c>
      <c r="H35" s="1152"/>
      <c r="I35" s="1152"/>
      <c r="J35" s="1153"/>
      <c r="K35" s="294">
        <v>1746794</v>
      </c>
      <c r="L35" s="294">
        <v>12203</v>
      </c>
      <c r="M35" s="295">
        <v>12310</v>
      </c>
      <c r="N35" s="296">
        <v>-0.9</v>
      </c>
    </row>
    <row r="36" spans="1:16" ht="27" customHeight="1" x14ac:dyDescent="0.15">
      <c r="A36" s="248"/>
      <c r="B36" s="244"/>
      <c r="C36" s="244"/>
      <c r="D36" s="244"/>
      <c r="E36" s="244"/>
      <c r="F36" s="244"/>
      <c r="G36" s="1151" t="s">
        <v>492</v>
      </c>
      <c r="H36" s="1152"/>
      <c r="I36" s="1152"/>
      <c r="J36" s="1153"/>
      <c r="K36" s="294">
        <v>974939</v>
      </c>
      <c r="L36" s="294">
        <v>6811</v>
      </c>
      <c r="M36" s="295">
        <v>1635</v>
      </c>
      <c r="N36" s="296">
        <v>316.60000000000002</v>
      </c>
    </row>
    <row r="37" spans="1:16" ht="13.5" customHeight="1" x14ac:dyDescent="0.15">
      <c r="A37" s="248"/>
      <c r="B37" s="244"/>
      <c r="C37" s="244"/>
      <c r="D37" s="244"/>
      <c r="E37" s="244"/>
      <c r="F37" s="244"/>
      <c r="G37" s="1151" t="s">
        <v>493</v>
      </c>
      <c r="H37" s="1152"/>
      <c r="I37" s="1152"/>
      <c r="J37" s="1153"/>
      <c r="K37" s="294">
        <v>150266</v>
      </c>
      <c r="L37" s="294">
        <v>1050</v>
      </c>
      <c r="M37" s="295">
        <v>609</v>
      </c>
      <c r="N37" s="296">
        <v>72.400000000000006</v>
      </c>
    </row>
    <row r="38" spans="1:16" ht="27" customHeight="1" x14ac:dyDescent="0.15">
      <c r="A38" s="248"/>
      <c r="B38" s="244"/>
      <c r="C38" s="244"/>
      <c r="D38" s="244"/>
      <c r="E38" s="244"/>
      <c r="F38" s="244"/>
      <c r="G38" s="1154" t="s">
        <v>494</v>
      </c>
      <c r="H38" s="1155"/>
      <c r="I38" s="1155"/>
      <c r="J38" s="1156"/>
      <c r="K38" s="297" t="s">
        <v>475</v>
      </c>
      <c r="L38" s="297" t="s">
        <v>475</v>
      </c>
      <c r="M38" s="298">
        <v>0</v>
      </c>
      <c r="N38" s="299" t="s">
        <v>475</v>
      </c>
      <c r="O38" s="293"/>
    </row>
    <row r="39" spans="1:16" x14ac:dyDescent="0.15">
      <c r="A39" s="248"/>
      <c r="B39" s="244"/>
      <c r="C39" s="244"/>
      <c r="D39" s="244"/>
      <c r="E39" s="244"/>
      <c r="F39" s="244"/>
      <c r="G39" s="1154" t="s">
        <v>495</v>
      </c>
      <c r="H39" s="1155"/>
      <c r="I39" s="1155"/>
      <c r="J39" s="1156"/>
      <c r="K39" s="300">
        <v>-1026462</v>
      </c>
      <c r="L39" s="300">
        <v>-7171</v>
      </c>
      <c r="M39" s="301">
        <v>-7873</v>
      </c>
      <c r="N39" s="302">
        <v>-8.9</v>
      </c>
      <c r="O39" s="293"/>
    </row>
    <row r="40" spans="1:16" ht="27" customHeight="1" x14ac:dyDescent="0.15">
      <c r="A40" s="248"/>
      <c r="B40" s="244"/>
      <c r="C40" s="244"/>
      <c r="D40" s="244"/>
      <c r="E40" s="244"/>
      <c r="F40" s="244"/>
      <c r="G40" s="1151" t="s">
        <v>496</v>
      </c>
      <c r="H40" s="1152"/>
      <c r="I40" s="1152"/>
      <c r="J40" s="1153"/>
      <c r="K40" s="300">
        <v>-4661051</v>
      </c>
      <c r="L40" s="300">
        <v>-32561</v>
      </c>
      <c r="M40" s="301">
        <v>-31099</v>
      </c>
      <c r="N40" s="302">
        <v>4.7</v>
      </c>
      <c r="O40" s="293"/>
    </row>
    <row r="41" spans="1:16" x14ac:dyDescent="0.15">
      <c r="A41" s="248"/>
      <c r="B41" s="244"/>
      <c r="C41" s="244"/>
      <c r="D41" s="244"/>
      <c r="E41" s="244"/>
      <c r="F41" s="244"/>
      <c r="G41" s="1157" t="s">
        <v>277</v>
      </c>
      <c r="H41" s="1158"/>
      <c r="I41" s="1158"/>
      <c r="J41" s="1159"/>
      <c r="K41" s="294">
        <v>2915547</v>
      </c>
      <c r="L41" s="300">
        <v>20367</v>
      </c>
      <c r="M41" s="301">
        <v>11170</v>
      </c>
      <c r="N41" s="302">
        <v>82.3</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44" t="s">
        <v>465</v>
      </c>
      <c r="J49" s="1146" t="s">
        <v>500</v>
      </c>
      <c r="K49" s="1147"/>
      <c r="L49" s="1147"/>
      <c r="M49" s="1147"/>
      <c r="N49" s="1148"/>
    </row>
    <row r="50" spans="1:14" x14ac:dyDescent="0.15">
      <c r="A50" s="248"/>
      <c r="B50" s="244"/>
      <c r="C50" s="244"/>
      <c r="D50" s="244"/>
      <c r="E50" s="244"/>
      <c r="F50" s="244"/>
      <c r="G50" s="312"/>
      <c r="H50" s="313"/>
      <c r="I50" s="1145"/>
      <c r="J50" s="314" t="s">
        <v>501</v>
      </c>
      <c r="K50" s="315" t="s">
        <v>502</v>
      </c>
      <c r="L50" s="316" t="s">
        <v>503</v>
      </c>
      <c r="M50" s="317" t="s">
        <v>504</v>
      </c>
      <c r="N50" s="318" t="s">
        <v>505</v>
      </c>
    </row>
    <row r="51" spans="1:14" x14ac:dyDescent="0.15">
      <c r="A51" s="248"/>
      <c r="B51" s="244"/>
      <c r="C51" s="244"/>
      <c r="D51" s="244"/>
      <c r="E51" s="244"/>
      <c r="F51" s="244"/>
      <c r="G51" s="310" t="s">
        <v>506</v>
      </c>
      <c r="H51" s="311"/>
      <c r="I51" s="319">
        <v>3265105</v>
      </c>
      <c r="J51" s="320">
        <v>23411</v>
      </c>
      <c r="K51" s="321">
        <v>-37.9</v>
      </c>
      <c r="L51" s="322">
        <v>41433</v>
      </c>
      <c r="M51" s="323">
        <v>-21.2</v>
      </c>
      <c r="N51" s="324">
        <v>-16.7</v>
      </c>
    </row>
    <row r="52" spans="1:14" x14ac:dyDescent="0.15">
      <c r="A52" s="248"/>
      <c r="B52" s="244"/>
      <c r="C52" s="244"/>
      <c r="D52" s="244"/>
      <c r="E52" s="244"/>
      <c r="F52" s="244"/>
      <c r="G52" s="325"/>
      <c r="H52" s="326" t="s">
        <v>507</v>
      </c>
      <c r="I52" s="327">
        <v>1410215</v>
      </c>
      <c r="J52" s="328">
        <v>10112</v>
      </c>
      <c r="K52" s="329">
        <v>-58.5</v>
      </c>
      <c r="L52" s="330">
        <v>22351</v>
      </c>
      <c r="M52" s="331">
        <v>-30.7</v>
      </c>
      <c r="N52" s="332">
        <v>-27.8</v>
      </c>
    </row>
    <row r="53" spans="1:14" x14ac:dyDescent="0.15">
      <c r="A53" s="248"/>
      <c r="B53" s="244"/>
      <c r="C53" s="244"/>
      <c r="D53" s="244"/>
      <c r="E53" s="244"/>
      <c r="F53" s="244"/>
      <c r="G53" s="310" t="s">
        <v>508</v>
      </c>
      <c r="H53" s="311"/>
      <c r="I53" s="319">
        <v>3297904</v>
      </c>
      <c r="J53" s="320">
        <v>23139</v>
      </c>
      <c r="K53" s="321">
        <v>-1.2</v>
      </c>
      <c r="L53" s="322">
        <v>43493</v>
      </c>
      <c r="M53" s="323">
        <v>5</v>
      </c>
      <c r="N53" s="324">
        <v>-6.2</v>
      </c>
    </row>
    <row r="54" spans="1:14" x14ac:dyDescent="0.15">
      <c r="A54" s="248"/>
      <c r="B54" s="244"/>
      <c r="C54" s="244"/>
      <c r="D54" s="244"/>
      <c r="E54" s="244"/>
      <c r="F54" s="244"/>
      <c r="G54" s="325"/>
      <c r="H54" s="326" t="s">
        <v>507</v>
      </c>
      <c r="I54" s="327">
        <v>1343243</v>
      </c>
      <c r="J54" s="328">
        <v>9425</v>
      </c>
      <c r="K54" s="329">
        <v>-6.8</v>
      </c>
      <c r="L54" s="330">
        <v>23254</v>
      </c>
      <c r="M54" s="331">
        <v>4</v>
      </c>
      <c r="N54" s="332">
        <v>-10.8</v>
      </c>
    </row>
    <row r="55" spans="1:14" x14ac:dyDescent="0.15">
      <c r="A55" s="248"/>
      <c r="B55" s="244"/>
      <c r="C55" s="244"/>
      <c r="D55" s="244"/>
      <c r="E55" s="244"/>
      <c r="F55" s="244"/>
      <c r="G55" s="310" t="s">
        <v>509</v>
      </c>
      <c r="H55" s="311"/>
      <c r="I55" s="319">
        <v>3929133</v>
      </c>
      <c r="J55" s="320">
        <v>27522</v>
      </c>
      <c r="K55" s="321">
        <v>18.899999999999999</v>
      </c>
      <c r="L55" s="322">
        <v>50840</v>
      </c>
      <c r="M55" s="323">
        <v>16.899999999999999</v>
      </c>
      <c r="N55" s="324">
        <v>2</v>
      </c>
    </row>
    <row r="56" spans="1:14" x14ac:dyDescent="0.15">
      <c r="A56" s="248"/>
      <c r="B56" s="244"/>
      <c r="C56" s="244"/>
      <c r="D56" s="244"/>
      <c r="E56" s="244"/>
      <c r="F56" s="244"/>
      <c r="G56" s="325"/>
      <c r="H56" s="326" t="s">
        <v>507</v>
      </c>
      <c r="I56" s="327">
        <v>1522490</v>
      </c>
      <c r="J56" s="328">
        <v>10665</v>
      </c>
      <c r="K56" s="329">
        <v>13.2</v>
      </c>
      <c r="L56" s="330">
        <v>25367</v>
      </c>
      <c r="M56" s="331">
        <v>9.1</v>
      </c>
      <c r="N56" s="332">
        <v>4.0999999999999996</v>
      </c>
    </row>
    <row r="57" spans="1:14" x14ac:dyDescent="0.15">
      <c r="A57" s="248"/>
      <c r="B57" s="244"/>
      <c r="C57" s="244"/>
      <c r="D57" s="244"/>
      <c r="E57" s="244"/>
      <c r="F57" s="244"/>
      <c r="G57" s="310" t="s">
        <v>510</v>
      </c>
      <c r="H57" s="311"/>
      <c r="I57" s="319">
        <v>3994004</v>
      </c>
      <c r="J57" s="320">
        <v>27968</v>
      </c>
      <c r="K57" s="321">
        <v>1.6</v>
      </c>
      <c r="L57" s="322">
        <v>53605</v>
      </c>
      <c r="M57" s="323">
        <v>5.4</v>
      </c>
      <c r="N57" s="324">
        <v>-3.8</v>
      </c>
    </row>
    <row r="58" spans="1:14" x14ac:dyDescent="0.15">
      <c r="A58" s="248"/>
      <c r="B58" s="244"/>
      <c r="C58" s="244"/>
      <c r="D58" s="244"/>
      <c r="E58" s="244"/>
      <c r="F58" s="244"/>
      <c r="G58" s="325"/>
      <c r="H58" s="326" t="s">
        <v>507</v>
      </c>
      <c r="I58" s="327">
        <v>1194715</v>
      </c>
      <c r="J58" s="328">
        <v>8366</v>
      </c>
      <c r="K58" s="329">
        <v>-21.6</v>
      </c>
      <c r="L58" s="330">
        <v>28343</v>
      </c>
      <c r="M58" s="331">
        <v>11.7</v>
      </c>
      <c r="N58" s="332">
        <v>-33.299999999999997</v>
      </c>
    </row>
    <row r="59" spans="1:14" x14ac:dyDescent="0.15">
      <c r="A59" s="248"/>
      <c r="B59" s="244"/>
      <c r="C59" s="244"/>
      <c r="D59" s="244"/>
      <c r="E59" s="244"/>
      <c r="F59" s="244"/>
      <c r="G59" s="310" t="s">
        <v>511</v>
      </c>
      <c r="H59" s="311"/>
      <c r="I59" s="319">
        <v>5379172</v>
      </c>
      <c r="J59" s="320">
        <v>37577</v>
      </c>
      <c r="K59" s="321">
        <v>34.4</v>
      </c>
      <c r="L59" s="322">
        <v>46440</v>
      </c>
      <c r="M59" s="323">
        <v>-13.4</v>
      </c>
      <c r="N59" s="324">
        <v>47.8</v>
      </c>
    </row>
    <row r="60" spans="1:14" x14ac:dyDescent="0.15">
      <c r="A60" s="248"/>
      <c r="B60" s="244"/>
      <c r="C60" s="244"/>
      <c r="D60" s="244"/>
      <c r="E60" s="244"/>
      <c r="F60" s="244"/>
      <c r="G60" s="325"/>
      <c r="H60" s="326" t="s">
        <v>507</v>
      </c>
      <c r="I60" s="333">
        <v>3407887</v>
      </c>
      <c r="J60" s="328">
        <v>23807</v>
      </c>
      <c r="K60" s="329">
        <v>184.6</v>
      </c>
      <c r="L60" s="330">
        <v>27658</v>
      </c>
      <c r="M60" s="331">
        <v>-2.4</v>
      </c>
      <c r="N60" s="332">
        <v>187</v>
      </c>
    </row>
    <row r="61" spans="1:14" x14ac:dyDescent="0.15">
      <c r="A61" s="248"/>
      <c r="B61" s="244"/>
      <c r="C61" s="244"/>
      <c r="D61" s="244"/>
      <c r="E61" s="244"/>
      <c r="F61" s="244"/>
      <c r="G61" s="310" t="s">
        <v>512</v>
      </c>
      <c r="H61" s="334"/>
      <c r="I61" s="335">
        <v>3973064</v>
      </c>
      <c r="J61" s="336">
        <v>27923</v>
      </c>
      <c r="K61" s="337">
        <v>3.2</v>
      </c>
      <c r="L61" s="338">
        <v>47162</v>
      </c>
      <c r="M61" s="339">
        <v>-1.5</v>
      </c>
      <c r="N61" s="324">
        <v>4.7</v>
      </c>
    </row>
    <row r="62" spans="1:14" x14ac:dyDescent="0.15">
      <c r="A62" s="248"/>
      <c r="B62" s="244"/>
      <c r="C62" s="244"/>
      <c r="D62" s="244"/>
      <c r="E62" s="244"/>
      <c r="F62" s="244"/>
      <c r="G62" s="325"/>
      <c r="H62" s="326" t="s">
        <v>507</v>
      </c>
      <c r="I62" s="327">
        <v>1775710</v>
      </c>
      <c r="J62" s="328">
        <v>12475</v>
      </c>
      <c r="K62" s="329">
        <v>22.2</v>
      </c>
      <c r="L62" s="330">
        <v>25395</v>
      </c>
      <c r="M62" s="331">
        <v>-1.7</v>
      </c>
      <c r="N62" s="332">
        <v>23.9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69" t="s">
        <v>3</v>
      </c>
      <c r="D47" s="1169"/>
      <c r="E47" s="1170"/>
      <c r="F47" s="11">
        <v>11.65</v>
      </c>
      <c r="G47" s="12">
        <v>10.96</v>
      </c>
      <c r="H47" s="12">
        <v>12.42</v>
      </c>
      <c r="I47" s="12">
        <v>11.25</v>
      </c>
      <c r="J47" s="13">
        <v>12.94</v>
      </c>
    </row>
    <row r="48" spans="2:10" ht="57.75" customHeight="1" x14ac:dyDescent="0.15">
      <c r="B48" s="14"/>
      <c r="C48" s="1171" t="s">
        <v>4</v>
      </c>
      <c r="D48" s="1171"/>
      <c r="E48" s="1172"/>
      <c r="F48" s="15">
        <v>4.16</v>
      </c>
      <c r="G48" s="16">
        <v>4.5999999999999996</v>
      </c>
      <c r="H48" s="16">
        <v>3.65</v>
      </c>
      <c r="I48" s="16">
        <v>3.47</v>
      </c>
      <c r="J48" s="17">
        <v>5.16</v>
      </c>
    </row>
    <row r="49" spans="2:10" ht="57.75" customHeight="1" thickBot="1" x14ac:dyDescent="0.2">
      <c r="B49" s="18"/>
      <c r="C49" s="1173" t="s">
        <v>5</v>
      </c>
      <c r="D49" s="1173"/>
      <c r="E49" s="1174"/>
      <c r="F49" s="19" t="s">
        <v>519</v>
      </c>
      <c r="G49" s="20" t="s">
        <v>520</v>
      </c>
      <c r="H49" s="20">
        <v>0.75</v>
      </c>
      <c r="I49" s="20" t="s">
        <v>521</v>
      </c>
      <c r="J49" s="21">
        <v>3.46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MK</cp:lastModifiedBy>
  <cp:lastPrinted>2017-04-25T08:14:53Z</cp:lastPrinted>
  <dcterms:created xsi:type="dcterms:W3CDTF">2017-02-15T20:00:05Z</dcterms:created>
  <dcterms:modified xsi:type="dcterms:W3CDTF">2017-05-24T07:27:02Z</dcterms:modified>
</cp:coreProperties>
</file>